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activeTab="1"/>
  </bookViews>
  <sheets>
    <sheet name="Sheet1" sheetId="1" r:id="rId1"/>
    <sheet name="2018年在岗情况" sheetId="2" r:id="rId2"/>
    <sheet name="Sheet3" sheetId="3" r:id="rId3"/>
  </sheets>
  <definedNames>
    <definedName name="_xlnm.Print_Titles" localSheetId="0">Sheet1!$2:$2</definedName>
    <definedName name="_xlnm.Print_Titles" localSheetId="1">'2018年在岗情况'!$2:$3</definedName>
  </definedNames>
  <calcPr calcId="144525"/>
</workbook>
</file>

<file path=xl/sharedStrings.xml><?xml version="1.0" encoding="utf-8"?>
<sst xmlns="http://schemas.openxmlformats.org/spreadsheetml/2006/main" count="267">
  <si>
    <t>附件1</t>
  </si>
  <si>
    <t>中站区2018年度就业见习高校毕业生面试通过人员名单</t>
  </si>
  <si>
    <t>序号</t>
  </si>
  <si>
    <t>姓名</t>
  </si>
  <si>
    <t>性别</t>
  </si>
  <si>
    <t>民族</t>
  </si>
  <si>
    <t>政治面貌</t>
  </si>
  <si>
    <t>身份证号码</t>
  </si>
  <si>
    <t>是否特困家庭</t>
  </si>
  <si>
    <t>毕业院校</t>
  </si>
  <si>
    <t>毕业时间</t>
  </si>
  <si>
    <t>学历</t>
  </si>
  <si>
    <t>专业</t>
  </si>
  <si>
    <t>联系方式</t>
  </si>
  <si>
    <t>住地</t>
  </si>
  <si>
    <t>见习单位</t>
  </si>
  <si>
    <t>侯晴</t>
  </si>
  <si>
    <t>女</t>
  </si>
  <si>
    <t>汉</t>
  </si>
  <si>
    <t>410811199712220029</t>
  </si>
  <si>
    <t>否</t>
  </si>
  <si>
    <t>河南工业和信息化职业学校</t>
  </si>
  <si>
    <t>专科</t>
  </si>
  <si>
    <t>机电一体化</t>
  </si>
  <si>
    <t>和美小区</t>
  </si>
  <si>
    <t>许衡办事处</t>
  </si>
  <si>
    <t>刘延峰</t>
  </si>
  <si>
    <t>男</t>
  </si>
  <si>
    <t>团员</t>
  </si>
  <si>
    <t>41080319950101003X</t>
  </si>
  <si>
    <t>商丘学院</t>
  </si>
  <si>
    <t>本科</t>
  </si>
  <si>
    <t>环境设计</t>
  </si>
  <si>
    <t>许衡办西冯封村</t>
  </si>
  <si>
    <t>靳聪聪</t>
  </si>
  <si>
    <t>410803199611140011</t>
  </si>
  <si>
    <t>河南工程学院</t>
  </si>
  <si>
    <t>经济信息管理（ERP)</t>
  </si>
  <si>
    <t>东王封四街6号</t>
  </si>
  <si>
    <t>李梦瑶</t>
  </si>
  <si>
    <t>41080319960402002X</t>
  </si>
  <si>
    <t>河南艺术职业学院</t>
  </si>
  <si>
    <t>装潢艺术设计</t>
  </si>
  <si>
    <t>中站区新义东路</t>
  </si>
  <si>
    <t>府城办事处</t>
  </si>
  <si>
    <t>胡艳芬</t>
  </si>
  <si>
    <t>410803199602220028</t>
  </si>
  <si>
    <t>焦作师范高等专科学校</t>
  </si>
  <si>
    <t>语文教育</t>
  </si>
  <si>
    <t>府城办老君庙村</t>
  </si>
  <si>
    <t>谢文娟</t>
  </si>
  <si>
    <t>党员</t>
  </si>
  <si>
    <t>410803199601130020</t>
  </si>
  <si>
    <t>南阳师范学院</t>
  </si>
  <si>
    <t>汉语言文学</t>
  </si>
  <si>
    <t>中站区府城店后村</t>
  </si>
  <si>
    <t>孙文钧</t>
  </si>
  <si>
    <t>410803199506030048</t>
  </si>
  <si>
    <t>河南师范大学新联学院</t>
  </si>
  <si>
    <t>国际经济与贸易</t>
  </si>
  <si>
    <t>解放路邮电家属院</t>
  </si>
  <si>
    <t>李卉</t>
  </si>
  <si>
    <t>410803199702210046</t>
  </si>
  <si>
    <t>大专</t>
  </si>
  <si>
    <t>府城办启心村</t>
  </si>
  <si>
    <t>刘悦</t>
  </si>
  <si>
    <t>预备 党员</t>
  </si>
  <si>
    <t>410803199706100020</t>
  </si>
  <si>
    <t>洛阳理工学院</t>
  </si>
  <si>
    <t>商务英语</t>
  </si>
  <si>
    <t>中站区嘉禾屯村</t>
  </si>
  <si>
    <t>张伟童</t>
  </si>
  <si>
    <t>410803199612090036</t>
  </si>
  <si>
    <t>园艺技术</t>
  </si>
  <si>
    <t>府城办北朱村</t>
  </si>
  <si>
    <t>韩薇</t>
  </si>
  <si>
    <t>群众</t>
  </si>
  <si>
    <t>410803199503090045</t>
  </si>
  <si>
    <t>冯广前</t>
  </si>
  <si>
    <t>410803199509140058</t>
  </si>
  <si>
    <t>平顶山学院</t>
  </si>
  <si>
    <t>社会体育指导与管理</t>
  </si>
  <si>
    <t>府城办店后村</t>
  </si>
  <si>
    <t>靳文斌</t>
  </si>
  <si>
    <t>41080319950416005X</t>
  </si>
  <si>
    <t>河南应用技术职业学院</t>
  </si>
  <si>
    <t>电机一体化</t>
  </si>
  <si>
    <t>张青月</t>
  </si>
  <si>
    <t>410803199604020062</t>
  </si>
  <si>
    <t>河南工业职业技术学院</t>
  </si>
  <si>
    <t>会计电算化</t>
  </si>
  <si>
    <t>府城办小尚村</t>
  </si>
  <si>
    <t>王淑颜</t>
  </si>
  <si>
    <t>410803199504220024</t>
  </si>
  <si>
    <t>江西农业大学</t>
  </si>
  <si>
    <t>视觉传达设计</t>
  </si>
  <si>
    <t>跃进路电厂1-2-8</t>
  </si>
  <si>
    <t>赵临冬</t>
  </si>
  <si>
    <t>410803199511270011</t>
  </si>
  <si>
    <t>河南交通
职业技术学校</t>
  </si>
  <si>
    <t>高等级公路
维护与管理</t>
  </si>
  <si>
    <t>跃进路电厂楼</t>
  </si>
  <si>
    <t>赵晨</t>
  </si>
  <si>
    <t>410803199708070064</t>
  </si>
  <si>
    <t>商务  英语</t>
  </si>
  <si>
    <t xml:space="preserve">中站区李封二村
</t>
  </si>
  <si>
    <t>中站区城市管理局</t>
  </si>
  <si>
    <t>原加加</t>
  </si>
  <si>
    <t>410881199410050780</t>
  </si>
  <si>
    <t>黄淮学院</t>
  </si>
  <si>
    <t>动漫</t>
  </si>
  <si>
    <t>济源市</t>
  </si>
  <si>
    <t>放弃就业见习岗位</t>
  </si>
  <si>
    <t>王琪</t>
  </si>
  <si>
    <t>410811199402150088</t>
  </si>
  <si>
    <t>商丘工学院</t>
  </si>
  <si>
    <t>会计学</t>
  </si>
  <si>
    <t>上阳区光亚西路光亚小区</t>
  </si>
  <si>
    <t>中站区审计局</t>
  </si>
  <si>
    <t>董硕</t>
  </si>
  <si>
    <t>410811199707160076</t>
  </si>
  <si>
    <t>郑州职业技术学院</t>
  </si>
  <si>
    <t>工程造价</t>
  </si>
  <si>
    <t>山阳区塔南路三号院</t>
  </si>
  <si>
    <t>中站区统计局</t>
  </si>
  <si>
    <t>韩慧霞</t>
  </si>
  <si>
    <t>410803199411250048</t>
  </si>
  <si>
    <t>朱村办梅苑小区</t>
  </si>
  <si>
    <t>王艳敏</t>
  </si>
  <si>
    <t>41080319950308004X</t>
  </si>
  <si>
    <t>河南理工大学万方科技学院</t>
  </si>
  <si>
    <t>府城办府城村</t>
  </si>
  <si>
    <t>中站区交通局</t>
  </si>
  <si>
    <t>李幸钰</t>
  </si>
  <si>
    <t>410804199703020048</t>
  </si>
  <si>
    <t>黄河科技学院</t>
  </si>
  <si>
    <t>会计与审计</t>
  </si>
  <si>
    <t>17698649703</t>
  </si>
  <si>
    <t>中站东街金园小区4号楼1单元1层</t>
  </si>
  <si>
    <t>赵敏</t>
  </si>
  <si>
    <t>410803199503060022</t>
  </si>
  <si>
    <t>中原工字院信息商务学院</t>
  </si>
  <si>
    <t>广播电视编导</t>
  </si>
  <si>
    <t>岚关街3号</t>
  </si>
  <si>
    <t>魏丽娜</t>
  </si>
  <si>
    <t>410803199511150028</t>
  </si>
  <si>
    <t>体育舞蹈</t>
  </si>
  <si>
    <t>焦作市星耀名家</t>
  </si>
  <si>
    <t>中站区十五中</t>
  </si>
  <si>
    <t>许思思</t>
  </si>
  <si>
    <t>410803199708060069</t>
  </si>
  <si>
    <t>河南财政金融学院</t>
  </si>
  <si>
    <t>证券投资与管理</t>
  </si>
  <si>
    <t>中站区住房与城乡建设局</t>
  </si>
  <si>
    <t>宋超越</t>
  </si>
  <si>
    <t>410803199504010027</t>
  </si>
  <si>
    <t>安阳师范学院</t>
  </si>
  <si>
    <t>美术学       （书法方向）</t>
  </si>
  <si>
    <t>春晓路云台小区</t>
  </si>
  <si>
    <t>中站区城乡规划监察支队</t>
  </si>
  <si>
    <t>常安城</t>
  </si>
  <si>
    <t>410803199511050019</t>
  </si>
  <si>
    <t>漯河医学高等专科学校</t>
  </si>
  <si>
    <t>医学 影像技术</t>
  </si>
  <si>
    <t>中站区人民医院</t>
  </si>
  <si>
    <t>殷逸帆</t>
  </si>
  <si>
    <t>410527199511139747</t>
  </si>
  <si>
    <t>是</t>
  </si>
  <si>
    <t>安阳职业技术学院</t>
  </si>
  <si>
    <t>中站区紫金华府</t>
  </si>
  <si>
    <t>王彪</t>
  </si>
  <si>
    <t>410811199508060056</t>
  </si>
  <si>
    <t>商丘医学高等专科学校</t>
  </si>
  <si>
    <t>临床医学</t>
  </si>
  <si>
    <t>山阳区建设东路光亚西路</t>
  </si>
  <si>
    <t>李晓雨</t>
  </si>
  <si>
    <t>41272719941011456X</t>
  </si>
  <si>
    <t>护理</t>
  </si>
  <si>
    <t>琚梦娟</t>
  </si>
  <si>
    <t>410822199701060540</t>
  </si>
  <si>
    <t>博爱县柏山镇柏山村</t>
  </si>
  <si>
    <t>王雪丽</t>
  </si>
  <si>
    <t>410811199706260024</t>
  </si>
  <si>
    <t>济源职业技术学院</t>
  </si>
  <si>
    <t>山阳区中星办上马村</t>
  </si>
  <si>
    <t>赵志坤</t>
  </si>
  <si>
    <t>410802199606300010</t>
  </si>
  <si>
    <t>河南医学高等专科学校</t>
  </si>
  <si>
    <t>解放区锦祥花园</t>
  </si>
  <si>
    <t>邓冰念</t>
  </si>
  <si>
    <t>410811199702180086</t>
  </si>
  <si>
    <t>濮阳职业技术学院</t>
  </si>
  <si>
    <t>山阳区东环南路</t>
  </si>
  <si>
    <t>陆慧玲</t>
  </si>
  <si>
    <t>410822199608282026</t>
  </si>
  <si>
    <t>河南理工大学</t>
  </si>
  <si>
    <t xml:space="preserve">博爱县许良镇三栗庄村
</t>
  </si>
  <si>
    <t>王芷薇</t>
  </si>
  <si>
    <t>410802199902210028</t>
  </si>
  <si>
    <t>焦作卫生医药学校</t>
  </si>
  <si>
    <t>中专</t>
  </si>
  <si>
    <t>解放区工业路中州家属院6号楼</t>
  </si>
  <si>
    <t>宋霄霄</t>
  </si>
  <si>
    <t>410821199604090047</t>
  </si>
  <si>
    <t>修武县城关镇小梁庄村</t>
  </si>
  <si>
    <t>张雪蓓</t>
  </si>
  <si>
    <t>410823199702050084</t>
  </si>
  <si>
    <t>武陟县龙泉办东马曲村</t>
  </si>
  <si>
    <t>单雯</t>
  </si>
  <si>
    <t>410804199406300027</t>
  </si>
  <si>
    <t>湖南城市学院</t>
  </si>
  <si>
    <t>云台小区</t>
  </si>
  <si>
    <t>远润环保科技有限公司</t>
  </si>
  <si>
    <t>许佳敏</t>
  </si>
  <si>
    <t>410803199405090041</t>
  </si>
  <si>
    <t>黄山学院</t>
  </si>
  <si>
    <t>中站区东王封</t>
  </si>
  <si>
    <t>冯封办事处</t>
  </si>
  <si>
    <t>程雪琳</t>
  </si>
  <si>
    <t>回</t>
  </si>
  <si>
    <t>410803199603300062</t>
  </si>
  <si>
    <t>洛阳师范学院</t>
  </si>
  <si>
    <t>府城办造店村</t>
  </si>
  <si>
    <t>西部产业集聚区</t>
  </si>
  <si>
    <t>11月离岗不能享受见习补贴</t>
  </si>
  <si>
    <t>冯双</t>
  </si>
  <si>
    <t>410803199511010084</t>
  </si>
  <si>
    <t>许昌职业技术学院</t>
  </si>
  <si>
    <t>音乐教育</t>
  </si>
  <si>
    <t>许衡办东冯封村</t>
  </si>
  <si>
    <t>赵乙霖</t>
  </si>
  <si>
    <t>410803199701020021</t>
  </si>
  <si>
    <t>焦作市师范高等专科学院</t>
  </si>
  <si>
    <t>学前教育</t>
  </si>
  <si>
    <t>中站区矿中街</t>
  </si>
  <si>
    <t>林江涛</t>
  </si>
  <si>
    <t>410803199707300075</t>
  </si>
  <si>
    <t>河南工业贸易职业学院</t>
  </si>
  <si>
    <t>电子商务</t>
  </si>
  <si>
    <t>龙翔办西张庄村</t>
  </si>
  <si>
    <t>中站区旅游局</t>
  </si>
  <si>
    <t>王伊伊</t>
  </si>
  <si>
    <t>410825199811077588</t>
  </si>
  <si>
    <t>焦作职业技术学校</t>
  </si>
  <si>
    <t>计算机应用</t>
  </si>
  <si>
    <t>15716367535</t>
  </si>
  <si>
    <t>中站西街2号楼
2单元2层</t>
  </si>
  <si>
    <t>中站区财政局</t>
  </si>
  <si>
    <t>曹琦祥</t>
  </si>
  <si>
    <t>410803199702120016</t>
  </si>
  <si>
    <t>装潢艺术
设计</t>
  </si>
  <si>
    <t>中站区东采煤南会，17号楼1单元6号</t>
  </si>
  <si>
    <t>中站区信访局</t>
  </si>
  <si>
    <t>焦作市中站区2018年9-11月份高校毕业生就业见习资金政府补贴发放公示</t>
  </si>
  <si>
    <t>发放期间</t>
  </si>
  <si>
    <t>发放月数</t>
  </si>
  <si>
    <t>补贴金额</t>
  </si>
  <si>
    <t>发放资金（元）</t>
  </si>
  <si>
    <t>合计（元）</t>
  </si>
  <si>
    <t>备注</t>
  </si>
  <si>
    <t>2018.9-11</t>
  </si>
  <si>
    <t xml:space="preserve">9-11月1000元/人.月
</t>
  </si>
  <si>
    <t>9-11月1500元/人.月</t>
  </si>
  <si>
    <t>17届见习生留用率67%</t>
  </si>
  <si>
    <t>9-11月1000元/人.月</t>
  </si>
  <si>
    <t>金额总计</t>
  </si>
  <si>
    <t>备注：2017届见习生留用率超过50%的单位，2018年录用见习生的政府补贴部分为1500元/人.月。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</si>
</sst>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rgb="FFFF0000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8"/>
      <color rgb="FF000000"/>
      <name val="黑体"/>
      <charset val="134"/>
    </font>
    <font>
      <b/>
      <sz val="10"/>
      <color rgb="FF00000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8"/>
      <color theme="1"/>
      <name val="宋体"/>
      <charset val="134"/>
    </font>
    <font>
      <sz val="8"/>
      <color rgb="FF000000"/>
      <name val="宋体"/>
      <charset val="134"/>
      <scheme val="minor"/>
    </font>
    <font>
      <sz val="10"/>
      <color rgb="FF000000"/>
      <name val="黑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1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6" borderId="16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21" borderId="14" applyNumberFormat="0" applyAlignment="0" applyProtection="0">
      <alignment vertical="center"/>
    </xf>
    <xf numFmtId="0" fontId="28" fillId="21" borderId="12" applyNumberFormat="0" applyAlignment="0" applyProtection="0">
      <alignment vertical="center"/>
    </xf>
    <xf numFmtId="0" fontId="30" fillId="32" borderId="17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1" xfId="49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1"/>
  <sheetViews>
    <sheetView topLeftCell="A34" workbookViewId="0">
      <selection activeCell="A30" sqref="$A30:$XFD30"/>
    </sheetView>
  </sheetViews>
  <sheetFormatPr defaultColWidth="9" defaultRowHeight="12"/>
  <cols>
    <col min="1" max="1" width="4.125" style="2" customWidth="1"/>
    <col min="2" max="2" width="7.375" style="2" customWidth="1"/>
    <col min="3" max="3" width="5.625" style="2" customWidth="1"/>
    <col min="4" max="4" width="4.625" style="2" customWidth="1"/>
    <col min="5" max="5" width="5.25" style="2" customWidth="1"/>
    <col min="6" max="6" width="17.25" style="2" hidden="1" customWidth="1"/>
    <col min="7" max="7" width="17.25" style="2" customWidth="1"/>
    <col min="8" max="8" width="6.125" style="2" customWidth="1"/>
    <col min="9" max="9" width="11.5" style="2" customWidth="1"/>
    <col min="10" max="11" width="9" style="2"/>
    <col min="12" max="12" width="14.375" style="2" customWidth="1"/>
    <col min="13" max="13" width="13.125" style="2" customWidth="1"/>
    <col min="14" max="14" width="12.125" style="2" customWidth="1"/>
    <col min="15" max="15" width="13.75" style="2" customWidth="1"/>
    <col min="16" max="16384" width="9" style="2"/>
  </cols>
  <sheetData>
    <row r="1" s="1" customFormat="1" ht="25.5" spans="1:1">
      <c r="A1" s="1" t="s">
        <v>0</v>
      </c>
    </row>
    <row r="2" ht="22.5" customHeight="1" spans="1:17">
      <c r="A2" s="28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16"/>
      <c r="Q2" s="16"/>
    </row>
    <row r="3" ht="24" spans="1:17">
      <c r="A3" s="30" t="s">
        <v>2</v>
      </c>
      <c r="B3" s="30" t="s">
        <v>3</v>
      </c>
      <c r="C3" s="30" t="s">
        <v>4</v>
      </c>
      <c r="D3" s="30" t="s">
        <v>5</v>
      </c>
      <c r="E3" s="30" t="s">
        <v>6</v>
      </c>
      <c r="F3" s="30" t="s">
        <v>7</v>
      </c>
      <c r="G3" s="30" t="s">
        <v>7</v>
      </c>
      <c r="H3" s="30" t="s">
        <v>8</v>
      </c>
      <c r="I3" s="30" t="s">
        <v>9</v>
      </c>
      <c r="J3" s="30" t="s">
        <v>10</v>
      </c>
      <c r="K3" s="30" t="s">
        <v>11</v>
      </c>
      <c r="L3" s="30" t="s">
        <v>12</v>
      </c>
      <c r="M3" s="30" t="s">
        <v>13</v>
      </c>
      <c r="N3" s="30" t="s">
        <v>14</v>
      </c>
      <c r="O3" s="30" t="s">
        <v>15</v>
      </c>
      <c r="P3" s="16"/>
      <c r="Q3" s="16"/>
    </row>
    <row r="4" ht="24" spans="1:17">
      <c r="A4" s="30">
        <v>1</v>
      </c>
      <c r="B4" s="30" t="s">
        <v>16</v>
      </c>
      <c r="C4" s="30" t="s">
        <v>17</v>
      </c>
      <c r="D4" s="30" t="s">
        <v>18</v>
      </c>
      <c r="E4" s="30"/>
      <c r="F4" s="30" t="s">
        <v>19</v>
      </c>
      <c r="G4" s="30" t="str">
        <f>REPLACE(F4,15,18,"****")</f>
        <v>41081119971222****</v>
      </c>
      <c r="H4" s="30" t="s">
        <v>20</v>
      </c>
      <c r="I4" s="30" t="s">
        <v>21</v>
      </c>
      <c r="J4" s="30">
        <v>20180701</v>
      </c>
      <c r="K4" s="30" t="s">
        <v>22</v>
      </c>
      <c r="L4" s="30" t="s">
        <v>23</v>
      </c>
      <c r="M4" s="30">
        <v>18137319885</v>
      </c>
      <c r="N4" s="30" t="s">
        <v>24</v>
      </c>
      <c r="O4" s="30" t="s">
        <v>25</v>
      </c>
      <c r="P4" s="16"/>
      <c r="Q4" s="16"/>
    </row>
    <row r="5" ht="21" customHeight="1" spans="1:17">
      <c r="A5" s="30">
        <v>2</v>
      </c>
      <c r="B5" s="30" t="s">
        <v>26</v>
      </c>
      <c r="C5" s="30" t="s">
        <v>27</v>
      </c>
      <c r="D5" s="30" t="s">
        <v>18</v>
      </c>
      <c r="E5" s="30" t="s">
        <v>28</v>
      </c>
      <c r="F5" s="30" t="s">
        <v>29</v>
      </c>
      <c r="G5" s="30" t="str">
        <f t="shared" ref="G5:G10" si="0">REPLACE(F5,15,18,"****")</f>
        <v>41080319950101****</v>
      </c>
      <c r="H5" s="30" t="s">
        <v>20</v>
      </c>
      <c r="I5" s="30" t="s">
        <v>30</v>
      </c>
      <c r="J5" s="30">
        <v>20180701</v>
      </c>
      <c r="K5" s="30" t="s">
        <v>31</v>
      </c>
      <c r="L5" s="30" t="s">
        <v>32</v>
      </c>
      <c r="M5" s="30">
        <v>17538218545</v>
      </c>
      <c r="N5" s="30" t="s">
        <v>33</v>
      </c>
      <c r="O5" s="30" t="s">
        <v>25</v>
      </c>
      <c r="P5" s="16"/>
      <c r="Q5" s="16"/>
    </row>
    <row r="6" ht="24" spans="1:17">
      <c r="A6" s="30">
        <v>3</v>
      </c>
      <c r="B6" s="30" t="s">
        <v>34</v>
      </c>
      <c r="C6" s="30" t="s">
        <v>27</v>
      </c>
      <c r="D6" s="30" t="s">
        <v>18</v>
      </c>
      <c r="E6" s="30" t="s">
        <v>28</v>
      </c>
      <c r="F6" s="30" t="s">
        <v>35</v>
      </c>
      <c r="G6" s="30" t="str">
        <f t="shared" si="0"/>
        <v>41080319961114****</v>
      </c>
      <c r="H6" s="30" t="s">
        <v>20</v>
      </c>
      <c r="I6" s="30" t="s">
        <v>36</v>
      </c>
      <c r="J6" s="30">
        <v>20180701</v>
      </c>
      <c r="K6" s="30" t="s">
        <v>22</v>
      </c>
      <c r="L6" s="30" t="s">
        <v>37</v>
      </c>
      <c r="M6" s="30">
        <v>17539186261</v>
      </c>
      <c r="N6" s="30" t="s">
        <v>38</v>
      </c>
      <c r="O6" s="30" t="s">
        <v>25</v>
      </c>
      <c r="P6" s="16"/>
      <c r="Q6" s="16"/>
    </row>
    <row r="7" ht="24" spans="1:17">
      <c r="A7" s="30">
        <v>4</v>
      </c>
      <c r="B7" s="30" t="s">
        <v>39</v>
      </c>
      <c r="C7" s="30" t="s">
        <v>17</v>
      </c>
      <c r="D7" s="30" t="s">
        <v>18</v>
      </c>
      <c r="E7" s="30" t="s">
        <v>28</v>
      </c>
      <c r="F7" s="30" t="s">
        <v>40</v>
      </c>
      <c r="G7" s="30" t="str">
        <f t="shared" si="0"/>
        <v>41080319960402****</v>
      </c>
      <c r="H7" s="30" t="s">
        <v>20</v>
      </c>
      <c r="I7" s="30" t="s">
        <v>41</v>
      </c>
      <c r="J7" s="30">
        <v>20180701</v>
      </c>
      <c r="K7" s="30" t="s">
        <v>22</v>
      </c>
      <c r="L7" s="30" t="s">
        <v>42</v>
      </c>
      <c r="M7" s="30">
        <v>13303918245</v>
      </c>
      <c r="N7" s="30" t="s">
        <v>43</v>
      </c>
      <c r="O7" s="30" t="s">
        <v>44</v>
      </c>
      <c r="P7" s="16"/>
      <c r="Q7" s="16"/>
    </row>
    <row r="8" ht="24" spans="1:17">
      <c r="A8" s="30">
        <v>5</v>
      </c>
      <c r="B8" s="30" t="s">
        <v>45</v>
      </c>
      <c r="C8" s="30" t="s">
        <v>17</v>
      </c>
      <c r="D8" s="30" t="s">
        <v>18</v>
      </c>
      <c r="E8" s="30" t="s">
        <v>28</v>
      </c>
      <c r="F8" s="30" t="s">
        <v>46</v>
      </c>
      <c r="G8" s="30" t="str">
        <f t="shared" si="0"/>
        <v>41080319960222****</v>
      </c>
      <c r="H8" s="30" t="s">
        <v>20</v>
      </c>
      <c r="I8" s="30" t="s">
        <v>47</v>
      </c>
      <c r="J8" s="30">
        <v>20180701</v>
      </c>
      <c r="K8" s="30" t="s">
        <v>22</v>
      </c>
      <c r="L8" s="30" t="s">
        <v>48</v>
      </c>
      <c r="M8" s="30">
        <v>15239030785</v>
      </c>
      <c r="N8" s="30" t="s">
        <v>49</v>
      </c>
      <c r="O8" s="30" t="s">
        <v>44</v>
      </c>
      <c r="P8" s="16"/>
      <c r="Q8" s="16"/>
    </row>
    <row r="9" ht="24" spans="1:17">
      <c r="A9" s="30">
        <v>6</v>
      </c>
      <c r="B9" s="30" t="s">
        <v>50</v>
      </c>
      <c r="C9" s="30" t="s">
        <v>17</v>
      </c>
      <c r="D9" s="30" t="s">
        <v>18</v>
      </c>
      <c r="E9" s="30" t="s">
        <v>51</v>
      </c>
      <c r="F9" s="30" t="s">
        <v>52</v>
      </c>
      <c r="G9" s="30" t="str">
        <f t="shared" si="0"/>
        <v>41080319960113****</v>
      </c>
      <c r="H9" s="30" t="s">
        <v>20</v>
      </c>
      <c r="I9" s="30" t="s">
        <v>53</v>
      </c>
      <c r="J9" s="30">
        <v>20180701</v>
      </c>
      <c r="K9" s="30" t="s">
        <v>31</v>
      </c>
      <c r="L9" s="30" t="s">
        <v>54</v>
      </c>
      <c r="M9" s="30">
        <v>15978710720</v>
      </c>
      <c r="N9" s="30" t="s">
        <v>55</v>
      </c>
      <c r="O9" s="30" t="s">
        <v>44</v>
      </c>
      <c r="P9" s="16"/>
      <c r="Q9" s="16"/>
    </row>
    <row r="10" ht="24" spans="1:17">
      <c r="A10" s="30">
        <v>7</v>
      </c>
      <c r="B10" s="30" t="s">
        <v>56</v>
      </c>
      <c r="C10" s="30" t="s">
        <v>17</v>
      </c>
      <c r="D10" s="30" t="s">
        <v>18</v>
      </c>
      <c r="E10" s="30" t="s">
        <v>28</v>
      </c>
      <c r="F10" s="30" t="s">
        <v>57</v>
      </c>
      <c r="G10" s="30" t="str">
        <f t="shared" si="0"/>
        <v>41080319950603****</v>
      </c>
      <c r="H10" s="30" t="s">
        <v>20</v>
      </c>
      <c r="I10" s="30" t="s">
        <v>58</v>
      </c>
      <c r="J10" s="30">
        <v>20180701</v>
      </c>
      <c r="K10" s="30" t="s">
        <v>31</v>
      </c>
      <c r="L10" s="30" t="s">
        <v>59</v>
      </c>
      <c r="M10" s="30">
        <v>15639191928</v>
      </c>
      <c r="N10" s="30" t="s">
        <v>60</v>
      </c>
      <c r="O10" s="30" t="s">
        <v>44</v>
      </c>
      <c r="P10" s="16"/>
      <c r="Q10" s="16"/>
    </row>
    <row r="11" ht="24" spans="1:17">
      <c r="A11" s="30">
        <v>8</v>
      </c>
      <c r="B11" s="30" t="s">
        <v>61</v>
      </c>
      <c r="C11" s="30" t="s">
        <v>17</v>
      </c>
      <c r="D11" s="30" t="s">
        <v>18</v>
      </c>
      <c r="E11" s="30" t="s">
        <v>28</v>
      </c>
      <c r="F11" s="30" t="s">
        <v>62</v>
      </c>
      <c r="G11" s="30" t="str">
        <f t="shared" ref="G11:G50" si="1">REPLACE(F11,15,18,"****")</f>
        <v>41080319970221****</v>
      </c>
      <c r="H11" s="30" t="s">
        <v>20</v>
      </c>
      <c r="I11" s="30" t="s">
        <v>41</v>
      </c>
      <c r="J11" s="30">
        <v>20180701</v>
      </c>
      <c r="K11" s="30" t="s">
        <v>63</v>
      </c>
      <c r="L11" s="30" t="s">
        <v>42</v>
      </c>
      <c r="M11" s="30">
        <v>17530199354</v>
      </c>
      <c r="N11" s="30" t="s">
        <v>64</v>
      </c>
      <c r="O11" s="30" t="s">
        <v>44</v>
      </c>
      <c r="P11" s="16"/>
      <c r="Q11" s="16"/>
    </row>
    <row r="12" ht="24" spans="1:17">
      <c r="A12" s="30">
        <v>9</v>
      </c>
      <c r="B12" s="30" t="s">
        <v>65</v>
      </c>
      <c r="C12" s="30" t="s">
        <v>17</v>
      </c>
      <c r="D12" s="30" t="s">
        <v>18</v>
      </c>
      <c r="E12" s="30" t="s">
        <v>66</v>
      </c>
      <c r="F12" s="30" t="s">
        <v>67</v>
      </c>
      <c r="G12" s="30" t="str">
        <f t="shared" si="1"/>
        <v>41080319970610****</v>
      </c>
      <c r="H12" s="30" t="s">
        <v>20</v>
      </c>
      <c r="I12" s="30" t="s">
        <v>68</v>
      </c>
      <c r="J12" s="30">
        <v>20180701</v>
      </c>
      <c r="K12" s="30" t="s">
        <v>63</v>
      </c>
      <c r="L12" s="30" t="s">
        <v>69</v>
      </c>
      <c r="M12" s="30">
        <v>15939179032</v>
      </c>
      <c r="N12" s="30" t="s">
        <v>70</v>
      </c>
      <c r="O12" s="30" t="s">
        <v>44</v>
      </c>
      <c r="P12" s="16"/>
      <c r="Q12" s="16"/>
    </row>
    <row r="13" ht="24" spans="1:17">
      <c r="A13" s="30">
        <v>10</v>
      </c>
      <c r="B13" s="30" t="s">
        <v>71</v>
      </c>
      <c r="C13" s="30" t="s">
        <v>27</v>
      </c>
      <c r="D13" s="30" t="s">
        <v>18</v>
      </c>
      <c r="E13" s="30" t="s">
        <v>28</v>
      </c>
      <c r="F13" s="30" t="s">
        <v>72</v>
      </c>
      <c r="G13" s="30" t="str">
        <f t="shared" si="1"/>
        <v>41080319961209****</v>
      </c>
      <c r="H13" s="30" t="s">
        <v>20</v>
      </c>
      <c r="I13" s="30" t="s">
        <v>47</v>
      </c>
      <c r="J13" s="30">
        <v>20180701</v>
      </c>
      <c r="K13" s="30" t="s">
        <v>63</v>
      </c>
      <c r="L13" s="30" t="s">
        <v>73</v>
      </c>
      <c r="M13" s="30">
        <v>18739191935</v>
      </c>
      <c r="N13" s="30" t="s">
        <v>74</v>
      </c>
      <c r="O13" s="30" t="s">
        <v>44</v>
      </c>
      <c r="P13" s="16"/>
      <c r="Q13" s="16"/>
    </row>
    <row r="14" ht="24" spans="1:17">
      <c r="A14" s="30">
        <v>11</v>
      </c>
      <c r="B14" s="30" t="s">
        <v>75</v>
      </c>
      <c r="C14" s="30" t="s">
        <v>17</v>
      </c>
      <c r="D14" s="30" t="s">
        <v>18</v>
      </c>
      <c r="E14" s="30" t="s">
        <v>76</v>
      </c>
      <c r="F14" s="30" t="s">
        <v>77</v>
      </c>
      <c r="G14" s="30" t="str">
        <f t="shared" si="1"/>
        <v>41080319950309****</v>
      </c>
      <c r="H14" s="30" t="s">
        <v>20</v>
      </c>
      <c r="I14" s="30" t="s">
        <v>47</v>
      </c>
      <c r="J14" s="30">
        <v>20170701</v>
      </c>
      <c r="K14" s="30" t="s">
        <v>63</v>
      </c>
      <c r="L14" s="30" t="s">
        <v>48</v>
      </c>
      <c r="M14" s="30">
        <v>15893039570</v>
      </c>
      <c r="N14" s="30" t="s">
        <v>74</v>
      </c>
      <c r="O14" s="30" t="s">
        <v>44</v>
      </c>
      <c r="P14" s="16"/>
      <c r="Q14" s="16"/>
    </row>
    <row r="15" ht="24" spans="1:17">
      <c r="A15" s="30">
        <v>12</v>
      </c>
      <c r="B15" s="31" t="s">
        <v>78</v>
      </c>
      <c r="C15" s="30" t="s">
        <v>27</v>
      </c>
      <c r="D15" s="30" t="s">
        <v>18</v>
      </c>
      <c r="E15" s="30" t="s">
        <v>28</v>
      </c>
      <c r="F15" s="30" t="s">
        <v>79</v>
      </c>
      <c r="G15" s="30" t="str">
        <f t="shared" si="1"/>
        <v>41080319950914****</v>
      </c>
      <c r="H15" s="30" t="s">
        <v>20</v>
      </c>
      <c r="I15" s="30" t="s">
        <v>80</v>
      </c>
      <c r="J15" s="30">
        <v>20180701</v>
      </c>
      <c r="K15" s="30" t="s">
        <v>31</v>
      </c>
      <c r="L15" s="30" t="s">
        <v>81</v>
      </c>
      <c r="M15" s="30">
        <v>15939166879</v>
      </c>
      <c r="N15" s="30" t="s">
        <v>82</v>
      </c>
      <c r="O15" s="30" t="s">
        <v>44</v>
      </c>
      <c r="P15" s="16"/>
      <c r="Q15" s="16"/>
    </row>
    <row r="16" ht="24" spans="1:17">
      <c r="A16" s="30">
        <v>13</v>
      </c>
      <c r="B16" s="30" t="s">
        <v>83</v>
      </c>
      <c r="C16" s="30" t="s">
        <v>27</v>
      </c>
      <c r="D16" s="30" t="s">
        <v>18</v>
      </c>
      <c r="E16" s="30"/>
      <c r="F16" s="30" t="s">
        <v>84</v>
      </c>
      <c r="G16" s="30" t="str">
        <f t="shared" si="1"/>
        <v>41080319950416****</v>
      </c>
      <c r="H16" s="30" t="s">
        <v>20</v>
      </c>
      <c r="I16" s="30" t="s">
        <v>85</v>
      </c>
      <c r="J16" s="30">
        <v>20170701</v>
      </c>
      <c r="K16" s="30" t="s">
        <v>63</v>
      </c>
      <c r="L16" s="30" t="s">
        <v>86</v>
      </c>
      <c r="M16" s="30">
        <v>15660875105</v>
      </c>
      <c r="N16" s="30" t="s">
        <v>82</v>
      </c>
      <c r="O16" s="30" t="s">
        <v>44</v>
      </c>
      <c r="P16" s="16"/>
      <c r="Q16" s="16"/>
    </row>
    <row r="17" ht="24" spans="1:17">
      <c r="A17" s="30">
        <v>14</v>
      </c>
      <c r="B17" s="30" t="s">
        <v>87</v>
      </c>
      <c r="C17" s="30" t="s">
        <v>17</v>
      </c>
      <c r="D17" s="30" t="s">
        <v>18</v>
      </c>
      <c r="E17" s="30" t="s">
        <v>28</v>
      </c>
      <c r="F17" s="30" t="s">
        <v>88</v>
      </c>
      <c r="G17" s="30" t="str">
        <f t="shared" si="1"/>
        <v>41080319960402****</v>
      </c>
      <c r="H17" s="30" t="s">
        <v>20</v>
      </c>
      <c r="I17" s="30" t="s">
        <v>89</v>
      </c>
      <c r="J17" s="30">
        <v>20180701</v>
      </c>
      <c r="K17" s="30" t="s">
        <v>63</v>
      </c>
      <c r="L17" s="30" t="s">
        <v>90</v>
      </c>
      <c r="M17" s="30">
        <v>18317255223</v>
      </c>
      <c r="N17" s="30" t="s">
        <v>91</v>
      </c>
      <c r="O17" s="30" t="s">
        <v>44</v>
      </c>
      <c r="P17" s="16"/>
      <c r="Q17" s="16"/>
    </row>
    <row r="18" ht="24" spans="1:17">
      <c r="A18" s="30">
        <v>15</v>
      </c>
      <c r="B18" s="30" t="s">
        <v>92</v>
      </c>
      <c r="C18" s="30" t="s">
        <v>17</v>
      </c>
      <c r="D18" s="30" t="s">
        <v>18</v>
      </c>
      <c r="E18" s="30" t="s">
        <v>51</v>
      </c>
      <c r="F18" s="30" t="s">
        <v>93</v>
      </c>
      <c r="G18" s="30" t="str">
        <f t="shared" si="1"/>
        <v>41080319950422****</v>
      </c>
      <c r="H18" s="30" t="s">
        <v>20</v>
      </c>
      <c r="I18" s="30" t="s">
        <v>94</v>
      </c>
      <c r="J18" s="30">
        <v>20170701</v>
      </c>
      <c r="K18" s="30" t="s">
        <v>31</v>
      </c>
      <c r="L18" s="30" t="s">
        <v>95</v>
      </c>
      <c r="M18" s="30">
        <v>18770910577</v>
      </c>
      <c r="N18" s="30" t="s">
        <v>96</v>
      </c>
      <c r="O18" s="30" t="s">
        <v>44</v>
      </c>
      <c r="P18" s="16"/>
      <c r="Q18" s="16"/>
    </row>
    <row r="19" ht="24" spans="1:17">
      <c r="A19" s="30">
        <v>16</v>
      </c>
      <c r="B19" s="30" t="s">
        <v>97</v>
      </c>
      <c r="C19" s="30" t="s">
        <v>27</v>
      </c>
      <c r="D19" s="30" t="s">
        <v>18</v>
      </c>
      <c r="E19" s="30"/>
      <c r="F19" s="32" t="s">
        <v>98</v>
      </c>
      <c r="G19" s="30" t="str">
        <f t="shared" si="1"/>
        <v>41080319951127****</v>
      </c>
      <c r="H19" s="30" t="s">
        <v>20</v>
      </c>
      <c r="I19" s="30" t="s">
        <v>99</v>
      </c>
      <c r="J19" s="30">
        <v>20170701</v>
      </c>
      <c r="K19" s="30" t="s">
        <v>63</v>
      </c>
      <c r="L19" s="30" t="s">
        <v>100</v>
      </c>
      <c r="M19" s="30">
        <v>17539186070</v>
      </c>
      <c r="N19" s="30" t="s">
        <v>101</v>
      </c>
      <c r="O19" s="30" t="s">
        <v>44</v>
      </c>
      <c r="P19" s="16"/>
      <c r="Q19" s="16"/>
    </row>
    <row r="20" ht="24" spans="1:17">
      <c r="A20" s="30">
        <v>17</v>
      </c>
      <c r="B20" s="30" t="s">
        <v>102</v>
      </c>
      <c r="C20" s="30" t="s">
        <v>17</v>
      </c>
      <c r="D20" s="30" t="s">
        <v>18</v>
      </c>
      <c r="E20" s="30" t="s">
        <v>51</v>
      </c>
      <c r="F20" s="30" t="s">
        <v>103</v>
      </c>
      <c r="G20" s="30" t="str">
        <f t="shared" si="1"/>
        <v>41080319970807****</v>
      </c>
      <c r="H20" s="30" t="s">
        <v>20</v>
      </c>
      <c r="I20" s="30" t="s">
        <v>68</v>
      </c>
      <c r="J20" s="30">
        <v>20180701</v>
      </c>
      <c r="K20" s="30" t="s">
        <v>22</v>
      </c>
      <c r="L20" s="30" t="s">
        <v>104</v>
      </c>
      <c r="M20" s="30">
        <v>18438630195</v>
      </c>
      <c r="N20" s="30" t="s">
        <v>105</v>
      </c>
      <c r="O20" s="30" t="s">
        <v>106</v>
      </c>
      <c r="P20" s="16"/>
      <c r="Q20" s="16"/>
    </row>
    <row r="21" ht="29" customHeight="1" spans="1:17">
      <c r="A21" s="30">
        <v>18</v>
      </c>
      <c r="B21" s="30" t="s">
        <v>107</v>
      </c>
      <c r="C21" s="30" t="s">
        <v>17</v>
      </c>
      <c r="D21" s="30" t="s">
        <v>18</v>
      </c>
      <c r="E21" s="30"/>
      <c r="F21" s="30" t="s">
        <v>108</v>
      </c>
      <c r="G21" s="30" t="str">
        <f t="shared" si="1"/>
        <v>41088119941005****</v>
      </c>
      <c r="H21" s="30" t="s">
        <v>20</v>
      </c>
      <c r="I21" s="30" t="s">
        <v>109</v>
      </c>
      <c r="J21" s="30">
        <v>2017.6</v>
      </c>
      <c r="K21" s="30" t="s">
        <v>31</v>
      </c>
      <c r="L21" s="30" t="s">
        <v>110</v>
      </c>
      <c r="M21" s="30">
        <v>15138856216</v>
      </c>
      <c r="N21" s="30" t="s">
        <v>111</v>
      </c>
      <c r="O21" s="30" t="s">
        <v>106</v>
      </c>
      <c r="P21" s="16"/>
      <c r="Q21" s="16" t="s">
        <v>112</v>
      </c>
    </row>
    <row r="22" ht="24" spans="1:17">
      <c r="A22" s="30">
        <v>19</v>
      </c>
      <c r="B22" s="30" t="s">
        <v>113</v>
      </c>
      <c r="C22" s="30" t="s">
        <v>17</v>
      </c>
      <c r="D22" s="30" t="s">
        <v>18</v>
      </c>
      <c r="E22" s="30" t="s">
        <v>28</v>
      </c>
      <c r="F22" s="30" t="s">
        <v>114</v>
      </c>
      <c r="G22" s="30" t="str">
        <f t="shared" si="1"/>
        <v>41081119940215****</v>
      </c>
      <c r="H22" s="30" t="s">
        <v>20</v>
      </c>
      <c r="I22" s="30" t="s">
        <v>115</v>
      </c>
      <c r="J22" s="30">
        <v>2018.07</v>
      </c>
      <c r="K22" s="30" t="s">
        <v>31</v>
      </c>
      <c r="L22" s="30" t="s">
        <v>116</v>
      </c>
      <c r="M22" s="30">
        <v>18336055138</v>
      </c>
      <c r="N22" s="30" t="s">
        <v>117</v>
      </c>
      <c r="O22" s="30" t="s">
        <v>118</v>
      </c>
      <c r="P22" s="16"/>
      <c r="Q22" s="16"/>
    </row>
    <row r="23" ht="24" spans="1:17">
      <c r="A23" s="30">
        <v>20</v>
      </c>
      <c r="B23" s="30" t="s">
        <v>119</v>
      </c>
      <c r="C23" s="30" t="s">
        <v>27</v>
      </c>
      <c r="D23" s="30" t="s">
        <v>18</v>
      </c>
      <c r="E23" s="30" t="s">
        <v>28</v>
      </c>
      <c r="F23" s="30" t="s">
        <v>120</v>
      </c>
      <c r="G23" s="30" t="str">
        <f t="shared" si="1"/>
        <v>41081119970716****</v>
      </c>
      <c r="H23" s="30" t="s">
        <v>20</v>
      </c>
      <c r="I23" s="30" t="s">
        <v>121</v>
      </c>
      <c r="J23" s="30">
        <v>20180701</v>
      </c>
      <c r="K23" s="30" t="s">
        <v>22</v>
      </c>
      <c r="L23" s="30" t="s">
        <v>122</v>
      </c>
      <c r="M23" s="30">
        <v>15225803089</v>
      </c>
      <c r="N23" s="30" t="s">
        <v>123</v>
      </c>
      <c r="O23" s="30" t="s">
        <v>124</v>
      </c>
      <c r="P23" s="16"/>
      <c r="Q23" s="16"/>
    </row>
    <row r="24" ht="24" spans="1:17">
      <c r="A24" s="30">
        <v>21</v>
      </c>
      <c r="B24" s="30" t="s">
        <v>125</v>
      </c>
      <c r="C24" s="30" t="s">
        <v>17</v>
      </c>
      <c r="D24" s="30" t="s">
        <v>18</v>
      </c>
      <c r="E24" s="30" t="s">
        <v>28</v>
      </c>
      <c r="F24" s="30" t="s">
        <v>126</v>
      </c>
      <c r="G24" s="30" t="str">
        <f t="shared" si="1"/>
        <v>41080319941125****</v>
      </c>
      <c r="H24" s="30" t="s">
        <v>20</v>
      </c>
      <c r="I24" s="30" t="s">
        <v>58</v>
      </c>
      <c r="J24" s="30">
        <v>20180701</v>
      </c>
      <c r="K24" s="30" t="s">
        <v>31</v>
      </c>
      <c r="L24" s="30" t="s">
        <v>59</v>
      </c>
      <c r="M24" s="30">
        <v>18790613235</v>
      </c>
      <c r="N24" s="30" t="s">
        <v>127</v>
      </c>
      <c r="O24" s="30" t="s">
        <v>124</v>
      </c>
      <c r="P24" s="16"/>
      <c r="Q24" s="16"/>
    </row>
    <row r="25" ht="24" spans="1:17">
      <c r="A25" s="30">
        <v>22</v>
      </c>
      <c r="B25" s="30" t="s">
        <v>128</v>
      </c>
      <c r="C25" s="30" t="s">
        <v>17</v>
      </c>
      <c r="D25" s="30" t="s">
        <v>18</v>
      </c>
      <c r="E25" s="30" t="s">
        <v>28</v>
      </c>
      <c r="F25" s="30" t="s">
        <v>129</v>
      </c>
      <c r="G25" s="30" t="str">
        <f t="shared" si="1"/>
        <v>41080319950308****</v>
      </c>
      <c r="H25" s="30" t="s">
        <v>20</v>
      </c>
      <c r="I25" s="30" t="s">
        <v>130</v>
      </c>
      <c r="J25" s="30">
        <v>20180701</v>
      </c>
      <c r="K25" s="30" t="s">
        <v>31</v>
      </c>
      <c r="L25" s="30" t="s">
        <v>116</v>
      </c>
      <c r="M25" s="30">
        <v>15039135327</v>
      </c>
      <c r="N25" s="30" t="s">
        <v>131</v>
      </c>
      <c r="O25" s="30" t="s">
        <v>132</v>
      </c>
      <c r="P25" s="16"/>
      <c r="Q25" s="16" t="s">
        <v>112</v>
      </c>
    </row>
    <row r="26" ht="36" spans="1:17">
      <c r="A26" s="30">
        <v>23</v>
      </c>
      <c r="B26" s="32" t="s">
        <v>133</v>
      </c>
      <c r="C26" s="32" t="s">
        <v>17</v>
      </c>
      <c r="D26" s="30" t="s">
        <v>18</v>
      </c>
      <c r="E26" s="32" t="s">
        <v>76</v>
      </c>
      <c r="F26" s="32" t="s">
        <v>134</v>
      </c>
      <c r="G26" s="30" t="str">
        <f t="shared" si="1"/>
        <v>41080419970302****</v>
      </c>
      <c r="H26" s="30" t="s">
        <v>20</v>
      </c>
      <c r="I26" s="33" t="s">
        <v>135</v>
      </c>
      <c r="J26" s="30">
        <v>20180701</v>
      </c>
      <c r="K26" s="32" t="s">
        <v>63</v>
      </c>
      <c r="L26" s="32" t="s">
        <v>136</v>
      </c>
      <c r="M26" s="32" t="s">
        <v>137</v>
      </c>
      <c r="N26" s="32" t="s">
        <v>138</v>
      </c>
      <c r="O26" s="32" t="s">
        <v>132</v>
      </c>
      <c r="P26" s="16"/>
      <c r="Q26" s="16"/>
    </row>
    <row r="27" ht="24" spans="1:17">
      <c r="A27" s="30">
        <v>24</v>
      </c>
      <c r="B27" s="30" t="s">
        <v>139</v>
      </c>
      <c r="C27" s="30" t="s">
        <v>17</v>
      </c>
      <c r="D27" s="30" t="s">
        <v>18</v>
      </c>
      <c r="E27" s="30" t="s">
        <v>28</v>
      </c>
      <c r="F27" s="30" t="s">
        <v>140</v>
      </c>
      <c r="G27" s="30" t="str">
        <f t="shared" si="1"/>
        <v>41080319950306****</v>
      </c>
      <c r="H27" s="30" t="s">
        <v>20</v>
      </c>
      <c r="I27" s="30" t="s">
        <v>141</v>
      </c>
      <c r="J27" s="30">
        <v>2018.07</v>
      </c>
      <c r="K27" s="30" t="s">
        <v>31</v>
      </c>
      <c r="L27" s="30" t="s">
        <v>142</v>
      </c>
      <c r="M27" s="30">
        <v>15978799299</v>
      </c>
      <c r="N27" s="30" t="s">
        <v>143</v>
      </c>
      <c r="O27" s="32" t="s">
        <v>132</v>
      </c>
      <c r="P27" s="16"/>
      <c r="Q27" s="16"/>
    </row>
    <row r="28" ht="25" customHeight="1" spans="1:17">
      <c r="A28" s="30">
        <v>25</v>
      </c>
      <c r="B28" s="30" t="s">
        <v>144</v>
      </c>
      <c r="C28" s="30" t="s">
        <v>17</v>
      </c>
      <c r="D28" s="30" t="s">
        <v>18</v>
      </c>
      <c r="E28" s="30" t="s">
        <v>28</v>
      </c>
      <c r="F28" s="30" t="s">
        <v>145</v>
      </c>
      <c r="G28" s="30" t="str">
        <f t="shared" si="1"/>
        <v>41080319951115****</v>
      </c>
      <c r="H28" s="30" t="s">
        <v>20</v>
      </c>
      <c r="I28" s="30" t="s">
        <v>53</v>
      </c>
      <c r="J28" s="30">
        <v>20180701</v>
      </c>
      <c r="K28" s="30" t="s">
        <v>31</v>
      </c>
      <c r="L28" s="30" t="s">
        <v>146</v>
      </c>
      <c r="M28" s="30">
        <v>18439169151</v>
      </c>
      <c r="N28" s="30" t="s">
        <v>147</v>
      </c>
      <c r="O28" s="30" t="s">
        <v>148</v>
      </c>
      <c r="P28" s="16"/>
      <c r="Q28" s="16"/>
    </row>
    <row r="29" ht="24" spans="1:17">
      <c r="A29" s="30">
        <v>26</v>
      </c>
      <c r="B29" s="30" t="s">
        <v>149</v>
      </c>
      <c r="C29" s="30" t="s">
        <v>17</v>
      </c>
      <c r="D29" s="30" t="s">
        <v>18</v>
      </c>
      <c r="E29" s="30" t="s">
        <v>28</v>
      </c>
      <c r="F29" s="30" t="s">
        <v>150</v>
      </c>
      <c r="G29" s="30" t="str">
        <f t="shared" si="1"/>
        <v>41080319970806****</v>
      </c>
      <c r="H29" s="30" t="s">
        <v>20</v>
      </c>
      <c r="I29" s="30" t="s">
        <v>151</v>
      </c>
      <c r="J29" s="30">
        <v>20180701</v>
      </c>
      <c r="K29" s="30" t="s">
        <v>63</v>
      </c>
      <c r="L29" s="30" t="s">
        <v>152</v>
      </c>
      <c r="M29" s="30">
        <v>15939128455</v>
      </c>
      <c r="N29" s="30" t="s">
        <v>105</v>
      </c>
      <c r="O29" s="30" t="s">
        <v>153</v>
      </c>
      <c r="P29" s="16"/>
      <c r="Q29" s="16"/>
    </row>
    <row r="30" ht="24" spans="1:17">
      <c r="A30" s="30">
        <v>27</v>
      </c>
      <c r="B30" s="30" t="s">
        <v>154</v>
      </c>
      <c r="C30" s="30" t="s">
        <v>17</v>
      </c>
      <c r="D30" s="30" t="s">
        <v>18</v>
      </c>
      <c r="E30" s="30" t="s">
        <v>28</v>
      </c>
      <c r="F30" s="30" t="s">
        <v>155</v>
      </c>
      <c r="G30" s="30" t="str">
        <f t="shared" si="1"/>
        <v>41080319950401****</v>
      </c>
      <c r="H30" s="30" t="s">
        <v>20</v>
      </c>
      <c r="I30" s="30" t="s">
        <v>156</v>
      </c>
      <c r="J30" s="30">
        <v>20170701</v>
      </c>
      <c r="K30" s="30" t="s">
        <v>31</v>
      </c>
      <c r="L30" s="30" t="s">
        <v>157</v>
      </c>
      <c r="M30" s="30">
        <v>15660117610</v>
      </c>
      <c r="N30" s="30" t="s">
        <v>158</v>
      </c>
      <c r="O30" s="30" t="s">
        <v>159</v>
      </c>
      <c r="P30" s="16"/>
      <c r="Q30" s="16" t="s">
        <v>112</v>
      </c>
    </row>
    <row r="31" ht="24" spans="1:17">
      <c r="A31" s="30">
        <v>28</v>
      </c>
      <c r="B31" s="30" t="s">
        <v>160</v>
      </c>
      <c r="C31" s="30" t="s">
        <v>27</v>
      </c>
      <c r="D31" s="30" t="s">
        <v>18</v>
      </c>
      <c r="E31" s="30"/>
      <c r="F31" s="30" t="s">
        <v>161</v>
      </c>
      <c r="G31" s="30" t="str">
        <f t="shared" si="1"/>
        <v>41080319951105****</v>
      </c>
      <c r="H31" s="30" t="s">
        <v>20</v>
      </c>
      <c r="I31" s="30" t="s">
        <v>162</v>
      </c>
      <c r="J31" s="30">
        <v>20170701</v>
      </c>
      <c r="K31" s="30" t="s">
        <v>22</v>
      </c>
      <c r="L31" s="30" t="s">
        <v>163</v>
      </c>
      <c r="M31" s="30">
        <v>13782826145</v>
      </c>
      <c r="N31" s="30" t="s">
        <v>24</v>
      </c>
      <c r="O31" s="30" t="s">
        <v>164</v>
      </c>
      <c r="P31" s="16"/>
      <c r="Q31" s="16"/>
    </row>
    <row r="32" ht="24" spans="1:17">
      <c r="A32" s="30">
        <v>29</v>
      </c>
      <c r="B32" s="30" t="s">
        <v>165</v>
      </c>
      <c r="C32" s="30" t="s">
        <v>17</v>
      </c>
      <c r="D32" s="30" t="s">
        <v>18</v>
      </c>
      <c r="E32" s="30" t="s">
        <v>28</v>
      </c>
      <c r="F32" s="30" t="s">
        <v>166</v>
      </c>
      <c r="G32" s="30" t="str">
        <f t="shared" si="1"/>
        <v>41052719951113****</v>
      </c>
      <c r="H32" s="30" t="s">
        <v>167</v>
      </c>
      <c r="I32" s="30" t="s">
        <v>168</v>
      </c>
      <c r="J32" s="30">
        <v>20180701</v>
      </c>
      <c r="K32" s="30" t="s">
        <v>63</v>
      </c>
      <c r="L32" s="30" t="s">
        <v>163</v>
      </c>
      <c r="M32" s="30">
        <v>13839109056</v>
      </c>
      <c r="N32" s="30" t="s">
        <v>169</v>
      </c>
      <c r="O32" s="30" t="s">
        <v>164</v>
      </c>
      <c r="P32" s="16"/>
      <c r="Q32" s="16"/>
    </row>
    <row r="33" ht="24" spans="1:17">
      <c r="A33" s="30">
        <v>30</v>
      </c>
      <c r="B33" s="30" t="s">
        <v>170</v>
      </c>
      <c r="C33" s="30" t="s">
        <v>27</v>
      </c>
      <c r="D33" s="30" t="s">
        <v>18</v>
      </c>
      <c r="E33" s="30" t="s">
        <v>28</v>
      </c>
      <c r="F33" s="30" t="s">
        <v>171</v>
      </c>
      <c r="G33" s="30" t="str">
        <f t="shared" si="1"/>
        <v>41081119950806****</v>
      </c>
      <c r="H33" s="30" t="s">
        <v>20</v>
      </c>
      <c r="I33" s="30" t="s">
        <v>172</v>
      </c>
      <c r="J33" s="30">
        <v>20170701</v>
      </c>
      <c r="K33" s="30" t="s">
        <v>63</v>
      </c>
      <c r="L33" s="30" t="s">
        <v>173</v>
      </c>
      <c r="M33" s="30">
        <v>15517787114</v>
      </c>
      <c r="N33" s="30" t="s">
        <v>174</v>
      </c>
      <c r="O33" s="30" t="s">
        <v>164</v>
      </c>
      <c r="P33" s="16"/>
      <c r="Q33" s="16"/>
    </row>
    <row r="34" ht="24" spans="1:17">
      <c r="A34" s="30">
        <v>31</v>
      </c>
      <c r="B34" s="30" t="s">
        <v>175</v>
      </c>
      <c r="C34" s="30" t="s">
        <v>17</v>
      </c>
      <c r="D34" s="30" t="s">
        <v>18</v>
      </c>
      <c r="E34" s="30" t="s">
        <v>28</v>
      </c>
      <c r="F34" s="30" t="s">
        <v>176</v>
      </c>
      <c r="G34" s="30" t="str">
        <f t="shared" si="1"/>
        <v>41272719941011****</v>
      </c>
      <c r="H34" s="30" t="s">
        <v>20</v>
      </c>
      <c r="I34" s="30" t="s">
        <v>172</v>
      </c>
      <c r="J34" s="30">
        <v>20170701</v>
      </c>
      <c r="K34" s="30" t="s">
        <v>63</v>
      </c>
      <c r="L34" s="30" t="s">
        <v>177</v>
      </c>
      <c r="M34" s="30">
        <v>18639907382</v>
      </c>
      <c r="N34" s="30"/>
      <c r="O34" s="30" t="s">
        <v>164</v>
      </c>
      <c r="P34" s="16"/>
      <c r="Q34" s="16"/>
    </row>
    <row r="35" ht="24" spans="1:17">
      <c r="A35" s="30">
        <v>32</v>
      </c>
      <c r="B35" s="30" t="s">
        <v>178</v>
      </c>
      <c r="C35" s="30" t="s">
        <v>17</v>
      </c>
      <c r="D35" s="30" t="s">
        <v>18</v>
      </c>
      <c r="E35" s="30" t="s">
        <v>28</v>
      </c>
      <c r="F35" s="30" t="s">
        <v>179</v>
      </c>
      <c r="G35" s="30" t="str">
        <f t="shared" si="1"/>
        <v>41082219970106****</v>
      </c>
      <c r="H35" s="30" t="s">
        <v>20</v>
      </c>
      <c r="I35" s="30" t="s">
        <v>172</v>
      </c>
      <c r="J35" s="30">
        <v>20180701</v>
      </c>
      <c r="K35" s="30" t="s">
        <v>63</v>
      </c>
      <c r="L35" s="30" t="s">
        <v>177</v>
      </c>
      <c r="M35" s="30">
        <v>15225869411</v>
      </c>
      <c r="N35" s="30" t="s">
        <v>180</v>
      </c>
      <c r="O35" s="30" t="s">
        <v>164</v>
      </c>
      <c r="P35" s="16"/>
      <c r="Q35" s="16"/>
    </row>
    <row r="36" ht="24" spans="1:17">
      <c r="A36" s="30">
        <v>33</v>
      </c>
      <c r="B36" s="30" t="s">
        <v>181</v>
      </c>
      <c r="C36" s="30" t="s">
        <v>17</v>
      </c>
      <c r="D36" s="30" t="s">
        <v>18</v>
      </c>
      <c r="E36" s="30" t="s">
        <v>28</v>
      </c>
      <c r="F36" s="30" t="s">
        <v>182</v>
      </c>
      <c r="G36" s="30" t="str">
        <f t="shared" si="1"/>
        <v>41081119970626****</v>
      </c>
      <c r="H36" s="30" t="s">
        <v>20</v>
      </c>
      <c r="I36" s="34" t="s">
        <v>183</v>
      </c>
      <c r="J36" s="30">
        <v>20170701</v>
      </c>
      <c r="K36" s="30" t="s">
        <v>63</v>
      </c>
      <c r="L36" s="30" t="s">
        <v>177</v>
      </c>
      <c r="M36" s="30">
        <v>15517756563</v>
      </c>
      <c r="N36" s="30" t="s">
        <v>184</v>
      </c>
      <c r="O36" s="30" t="s">
        <v>164</v>
      </c>
      <c r="P36" s="16"/>
      <c r="Q36" s="16"/>
    </row>
    <row r="37" ht="24" spans="1:17">
      <c r="A37" s="30">
        <v>34</v>
      </c>
      <c r="B37" s="30" t="s">
        <v>185</v>
      </c>
      <c r="C37" s="30" t="s">
        <v>27</v>
      </c>
      <c r="D37" s="30" t="s">
        <v>18</v>
      </c>
      <c r="E37" s="30" t="s">
        <v>28</v>
      </c>
      <c r="F37" s="30" t="s">
        <v>186</v>
      </c>
      <c r="G37" s="30" t="str">
        <f t="shared" si="1"/>
        <v>41080219960630****</v>
      </c>
      <c r="H37" s="30" t="s">
        <v>20</v>
      </c>
      <c r="I37" s="34" t="s">
        <v>187</v>
      </c>
      <c r="J37" s="30">
        <v>20180701</v>
      </c>
      <c r="K37" s="30" t="s">
        <v>63</v>
      </c>
      <c r="L37" s="30" t="s">
        <v>173</v>
      </c>
      <c r="M37" s="30">
        <v>13073773610</v>
      </c>
      <c r="N37" s="30" t="s">
        <v>188</v>
      </c>
      <c r="O37" s="30" t="s">
        <v>164</v>
      </c>
      <c r="P37" s="16"/>
      <c r="Q37" s="16"/>
    </row>
    <row r="38" ht="24" spans="1:17">
      <c r="A38" s="30">
        <v>35</v>
      </c>
      <c r="B38" s="30" t="s">
        <v>189</v>
      </c>
      <c r="C38" s="30" t="s">
        <v>17</v>
      </c>
      <c r="D38" s="30" t="s">
        <v>18</v>
      </c>
      <c r="E38" s="30" t="s">
        <v>28</v>
      </c>
      <c r="F38" s="30" t="s">
        <v>190</v>
      </c>
      <c r="G38" s="30" t="str">
        <f t="shared" si="1"/>
        <v>41081119970218****</v>
      </c>
      <c r="H38" s="30" t="s">
        <v>20</v>
      </c>
      <c r="I38" s="34" t="s">
        <v>191</v>
      </c>
      <c r="J38" s="30">
        <v>20180701</v>
      </c>
      <c r="K38" s="30" t="s">
        <v>63</v>
      </c>
      <c r="L38" s="30" t="s">
        <v>177</v>
      </c>
      <c r="M38" s="30">
        <v>17739522096</v>
      </c>
      <c r="N38" s="30" t="s">
        <v>192</v>
      </c>
      <c r="O38" s="30" t="s">
        <v>164</v>
      </c>
      <c r="P38" s="16"/>
      <c r="Q38" s="16"/>
    </row>
    <row r="39" ht="36" spans="1:17">
      <c r="A39" s="30">
        <v>36</v>
      </c>
      <c r="B39" s="30" t="s">
        <v>193</v>
      </c>
      <c r="C39" s="30" t="s">
        <v>17</v>
      </c>
      <c r="D39" s="30" t="s">
        <v>18</v>
      </c>
      <c r="E39" s="30" t="s">
        <v>28</v>
      </c>
      <c r="F39" s="30" t="s">
        <v>194</v>
      </c>
      <c r="G39" s="30" t="str">
        <f t="shared" si="1"/>
        <v>41082219960828****</v>
      </c>
      <c r="H39" s="30" t="s">
        <v>20</v>
      </c>
      <c r="I39" s="34" t="s">
        <v>195</v>
      </c>
      <c r="J39" s="30">
        <v>20180701</v>
      </c>
      <c r="K39" s="30" t="s">
        <v>63</v>
      </c>
      <c r="L39" s="30" t="s">
        <v>177</v>
      </c>
      <c r="M39" s="30">
        <v>15738529580</v>
      </c>
      <c r="N39" s="30" t="s">
        <v>196</v>
      </c>
      <c r="O39" s="30" t="s">
        <v>164</v>
      </c>
      <c r="P39" s="16"/>
      <c r="Q39" s="16"/>
    </row>
    <row r="40" ht="24" spans="1:17">
      <c r="A40" s="30">
        <v>37</v>
      </c>
      <c r="B40" s="30" t="s">
        <v>197</v>
      </c>
      <c r="C40" s="30" t="s">
        <v>17</v>
      </c>
      <c r="D40" s="30" t="s">
        <v>18</v>
      </c>
      <c r="E40" s="30" t="s">
        <v>28</v>
      </c>
      <c r="F40" s="30" t="s">
        <v>198</v>
      </c>
      <c r="G40" s="30" t="str">
        <f t="shared" si="1"/>
        <v>41080219990221****</v>
      </c>
      <c r="H40" s="30" t="s">
        <v>20</v>
      </c>
      <c r="I40" s="34" t="s">
        <v>199</v>
      </c>
      <c r="J40" s="30">
        <v>201706</v>
      </c>
      <c r="K40" s="32" t="s">
        <v>200</v>
      </c>
      <c r="L40" s="30" t="s">
        <v>177</v>
      </c>
      <c r="M40" s="30">
        <v>13939132101</v>
      </c>
      <c r="N40" s="30" t="s">
        <v>201</v>
      </c>
      <c r="O40" s="30" t="s">
        <v>164</v>
      </c>
      <c r="P40" s="16"/>
      <c r="Q40" s="16"/>
    </row>
    <row r="41" ht="30" customHeight="1" spans="1:17">
      <c r="A41" s="30">
        <v>38</v>
      </c>
      <c r="B41" s="30" t="s">
        <v>202</v>
      </c>
      <c r="C41" s="30" t="s">
        <v>17</v>
      </c>
      <c r="D41" s="30" t="s">
        <v>18</v>
      </c>
      <c r="E41" s="30" t="s">
        <v>28</v>
      </c>
      <c r="F41" s="30" t="s">
        <v>203</v>
      </c>
      <c r="G41" s="30" t="str">
        <f t="shared" si="1"/>
        <v>41082119960409****</v>
      </c>
      <c r="H41" s="30" t="s">
        <v>20</v>
      </c>
      <c r="I41" s="30" t="s">
        <v>187</v>
      </c>
      <c r="J41" s="30">
        <v>20180701</v>
      </c>
      <c r="K41" s="32" t="s">
        <v>63</v>
      </c>
      <c r="L41" s="30" t="s">
        <v>173</v>
      </c>
      <c r="M41" s="30">
        <v>13839198725</v>
      </c>
      <c r="N41" s="30" t="s">
        <v>204</v>
      </c>
      <c r="O41" s="30" t="s">
        <v>164</v>
      </c>
      <c r="P41" s="16"/>
      <c r="Q41" s="16"/>
    </row>
    <row r="42" ht="28" customHeight="1" spans="1:17">
      <c r="A42" s="30">
        <v>39</v>
      </c>
      <c r="B42" s="30" t="s">
        <v>205</v>
      </c>
      <c r="C42" s="30" t="s">
        <v>17</v>
      </c>
      <c r="D42" s="30" t="s">
        <v>18</v>
      </c>
      <c r="E42" s="30" t="s">
        <v>28</v>
      </c>
      <c r="F42" s="30" t="s">
        <v>206</v>
      </c>
      <c r="G42" s="30" t="str">
        <f t="shared" si="1"/>
        <v>41082319970205****</v>
      </c>
      <c r="H42" s="30" t="s">
        <v>20</v>
      </c>
      <c r="I42" s="30" t="s">
        <v>162</v>
      </c>
      <c r="J42" s="30">
        <v>20180701</v>
      </c>
      <c r="K42" s="32" t="s">
        <v>63</v>
      </c>
      <c r="L42" s="30" t="s">
        <v>177</v>
      </c>
      <c r="M42" s="30">
        <v>15539596180</v>
      </c>
      <c r="N42" s="30" t="s">
        <v>207</v>
      </c>
      <c r="O42" s="30" t="s">
        <v>164</v>
      </c>
      <c r="P42" s="16"/>
      <c r="Q42" s="16"/>
    </row>
    <row r="43" ht="24" spans="1:17">
      <c r="A43" s="30">
        <v>40</v>
      </c>
      <c r="B43" s="30" t="s">
        <v>208</v>
      </c>
      <c r="C43" s="30" t="s">
        <v>17</v>
      </c>
      <c r="D43" s="30" t="s">
        <v>18</v>
      </c>
      <c r="E43" s="30" t="s">
        <v>28</v>
      </c>
      <c r="F43" s="30" t="s">
        <v>209</v>
      </c>
      <c r="G43" s="30" t="str">
        <f t="shared" si="1"/>
        <v>41080419940630****</v>
      </c>
      <c r="H43" s="30" t="s">
        <v>20</v>
      </c>
      <c r="I43" s="30" t="s">
        <v>210</v>
      </c>
      <c r="J43" s="30">
        <v>20180701</v>
      </c>
      <c r="K43" s="30" t="s">
        <v>31</v>
      </c>
      <c r="L43" s="30" t="s">
        <v>32</v>
      </c>
      <c r="M43" s="30">
        <v>15978710201</v>
      </c>
      <c r="N43" s="30" t="s">
        <v>211</v>
      </c>
      <c r="O43" s="30" t="s">
        <v>212</v>
      </c>
      <c r="P43" s="16"/>
      <c r="Q43" s="16"/>
    </row>
    <row r="44" ht="24" customHeight="1" spans="1:17">
      <c r="A44" s="30">
        <v>41</v>
      </c>
      <c r="B44" s="30" t="s">
        <v>213</v>
      </c>
      <c r="C44" s="30" t="s">
        <v>17</v>
      </c>
      <c r="D44" s="30" t="s">
        <v>18</v>
      </c>
      <c r="E44" s="30" t="s">
        <v>28</v>
      </c>
      <c r="F44" s="30" t="s">
        <v>214</v>
      </c>
      <c r="G44" s="30" t="str">
        <f t="shared" si="1"/>
        <v>41080319940509****</v>
      </c>
      <c r="H44" s="30" t="s">
        <v>20</v>
      </c>
      <c r="I44" s="30" t="s">
        <v>215</v>
      </c>
      <c r="J44" s="30">
        <v>20180701</v>
      </c>
      <c r="K44" s="30" t="s">
        <v>31</v>
      </c>
      <c r="L44" s="30" t="s">
        <v>95</v>
      </c>
      <c r="M44" s="30">
        <v>18336857767</v>
      </c>
      <c r="N44" s="30" t="s">
        <v>216</v>
      </c>
      <c r="O44" s="30" t="s">
        <v>217</v>
      </c>
      <c r="P44" s="16"/>
      <c r="Q44" s="16"/>
    </row>
    <row r="45" ht="24" customHeight="1" spans="1:17">
      <c r="A45" s="30">
        <v>42</v>
      </c>
      <c r="B45" s="30" t="s">
        <v>218</v>
      </c>
      <c r="C45" s="30" t="s">
        <v>17</v>
      </c>
      <c r="D45" s="30" t="s">
        <v>219</v>
      </c>
      <c r="E45" s="30" t="s">
        <v>28</v>
      </c>
      <c r="F45" s="30" t="s">
        <v>220</v>
      </c>
      <c r="G45" s="30" t="str">
        <f t="shared" si="1"/>
        <v>41080319960330****</v>
      </c>
      <c r="H45" s="30" t="s">
        <v>167</v>
      </c>
      <c r="I45" s="30" t="s">
        <v>221</v>
      </c>
      <c r="J45" s="30">
        <v>20180701</v>
      </c>
      <c r="K45" s="30" t="s">
        <v>31</v>
      </c>
      <c r="L45" s="30" t="s">
        <v>54</v>
      </c>
      <c r="M45" s="30">
        <v>18437976205</v>
      </c>
      <c r="N45" s="30" t="s">
        <v>222</v>
      </c>
      <c r="O45" s="30" t="s">
        <v>223</v>
      </c>
      <c r="P45" s="16" t="s">
        <v>224</v>
      </c>
      <c r="Q45" s="16"/>
    </row>
    <row r="46" ht="24" spans="1:17">
      <c r="A46" s="30">
        <v>43</v>
      </c>
      <c r="B46" s="30" t="s">
        <v>225</v>
      </c>
      <c r="C46" s="30" t="s">
        <v>17</v>
      </c>
      <c r="D46" s="30" t="s">
        <v>18</v>
      </c>
      <c r="E46" s="30" t="s">
        <v>51</v>
      </c>
      <c r="F46" s="30" t="s">
        <v>226</v>
      </c>
      <c r="G46" s="30" t="str">
        <f t="shared" si="1"/>
        <v>41080319951101****</v>
      </c>
      <c r="H46" s="30" t="s">
        <v>20</v>
      </c>
      <c r="I46" s="30" t="s">
        <v>227</v>
      </c>
      <c r="J46" s="30">
        <v>20170701</v>
      </c>
      <c r="K46" s="30" t="s">
        <v>63</v>
      </c>
      <c r="L46" s="30" t="s">
        <v>228</v>
      </c>
      <c r="M46" s="30">
        <v>15939199251</v>
      </c>
      <c r="N46" s="30" t="s">
        <v>229</v>
      </c>
      <c r="O46" s="30" t="s">
        <v>223</v>
      </c>
      <c r="P46" s="31"/>
      <c r="Q46" s="16"/>
    </row>
    <row r="47" ht="24" spans="1:17">
      <c r="A47" s="30">
        <v>44</v>
      </c>
      <c r="B47" s="30" t="s">
        <v>230</v>
      </c>
      <c r="C47" s="30" t="s">
        <v>17</v>
      </c>
      <c r="D47" s="30" t="s">
        <v>18</v>
      </c>
      <c r="E47" s="30"/>
      <c r="F47" s="30" t="s">
        <v>231</v>
      </c>
      <c r="G47" s="30" t="str">
        <f t="shared" si="1"/>
        <v>41080319970102****</v>
      </c>
      <c r="H47" s="30" t="s">
        <v>20</v>
      </c>
      <c r="I47" s="30" t="s">
        <v>232</v>
      </c>
      <c r="J47" s="30">
        <v>2018.07</v>
      </c>
      <c r="K47" s="30" t="s">
        <v>31</v>
      </c>
      <c r="L47" s="30" t="s">
        <v>233</v>
      </c>
      <c r="M47" s="30">
        <v>18317297128</v>
      </c>
      <c r="N47" s="30" t="s">
        <v>234</v>
      </c>
      <c r="O47" s="30" t="s">
        <v>223</v>
      </c>
      <c r="P47" s="16"/>
      <c r="Q47" s="16"/>
    </row>
    <row r="48" ht="24" spans="1:17">
      <c r="A48" s="30">
        <v>45</v>
      </c>
      <c r="B48" s="30" t="s">
        <v>235</v>
      </c>
      <c r="C48" s="30" t="s">
        <v>27</v>
      </c>
      <c r="D48" s="30" t="s">
        <v>18</v>
      </c>
      <c r="E48" s="30" t="s">
        <v>28</v>
      </c>
      <c r="F48" s="30" t="s">
        <v>236</v>
      </c>
      <c r="G48" s="30" t="str">
        <f t="shared" si="1"/>
        <v>41080319970730****</v>
      </c>
      <c r="H48" s="30" t="s">
        <v>20</v>
      </c>
      <c r="I48" s="30" t="s">
        <v>237</v>
      </c>
      <c r="J48" s="30">
        <v>20180701</v>
      </c>
      <c r="K48" s="30" t="s">
        <v>63</v>
      </c>
      <c r="L48" s="30" t="s">
        <v>238</v>
      </c>
      <c r="M48" s="30">
        <v>18539183765</v>
      </c>
      <c r="N48" s="30" t="s">
        <v>239</v>
      </c>
      <c r="O48" s="30" t="s">
        <v>240</v>
      </c>
      <c r="P48" s="31"/>
      <c r="Q48" s="31"/>
    </row>
    <row r="49" ht="24" spans="1:17">
      <c r="A49" s="30">
        <v>46</v>
      </c>
      <c r="B49" s="32" t="s">
        <v>241</v>
      </c>
      <c r="C49" s="32" t="s">
        <v>17</v>
      </c>
      <c r="D49" s="30" t="s">
        <v>18</v>
      </c>
      <c r="E49" s="32" t="s">
        <v>76</v>
      </c>
      <c r="F49" s="32" t="s">
        <v>242</v>
      </c>
      <c r="G49" s="30" t="str">
        <f t="shared" si="1"/>
        <v>41082519981107****</v>
      </c>
      <c r="H49" s="30" t="s">
        <v>20</v>
      </c>
      <c r="I49" s="32" t="s">
        <v>243</v>
      </c>
      <c r="J49" s="30">
        <v>20180625</v>
      </c>
      <c r="K49" s="32" t="s">
        <v>200</v>
      </c>
      <c r="L49" s="32" t="s">
        <v>244</v>
      </c>
      <c r="M49" s="32" t="s">
        <v>245</v>
      </c>
      <c r="N49" s="32" t="s">
        <v>246</v>
      </c>
      <c r="O49" s="30" t="s">
        <v>247</v>
      </c>
      <c r="P49" s="16"/>
      <c r="Q49" s="16"/>
    </row>
    <row r="50" ht="40" customHeight="1" spans="1:17">
      <c r="A50" s="30">
        <v>47</v>
      </c>
      <c r="B50" s="30" t="s">
        <v>248</v>
      </c>
      <c r="C50" s="30" t="s">
        <v>27</v>
      </c>
      <c r="D50" s="30" t="s">
        <v>18</v>
      </c>
      <c r="E50" s="30" t="s">
        <v>28</v>
      </c>
      <c r="F50" s="32" t="s">
        <v>249</v>
      </c>
      <c r="G50" s="30" t="str">
        <f t="shared" si="1"/>
        <v>41080319970212****</v>
      </c>
      <c r="H50" s="30" t="s">
        <v>20</v>
      </c>
      <c r="I50" s="30" t="s">
        <v>41</v>
      </c>
      <c r="J50" s="30">
        <v>20180701</v>
      </c>
      <c r="K50" s="30" t="s">
        <v>63</v>
      </c>
      <c r="L50" s="30" t="s">
        <v>250</v>
      </c>
      <c r="M50" s="30">
        <v>15603914412</v>
      </c>
      <c r="N50" s="30" t="s">
        <v>251</v>
      </c>
      <c r="O50" s="30" t="s">
        <v>252</v>
      </c>
      <c r="P50" s="16"/>
      <c r="Q50" s="16"/>
    </row>
    <row r="51" spans="1:17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</row>
  </sheetData>
  <mergeCells count="1">
    <mergeCell ref="A2:O2"/>
  </mergeCells>
  <printOptions horizontalCentered="1" verticalCentered="1"/>
  <pageMargins left="0.700694444444445" right="0.700694444444445" top="0.707638888888889" bottom="0.707638888888889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"/>
  <sheetViews>
    <sheetView tabSelected="1" workbookViewId="0">
      <selection activeCell="A48" sqref="$A48:$XFD48"/>
    </sheetView>
  </sheetViews>
  <sheetFormatPr defaultColWidth="9" defaultRowHeight="12"/>
  <cols>
    <col min="1" max="1" width="4.125" style="2" customWidth="1"/>
    <col min="2" max="2" width="5.75" style="2" customWidth="1"/>
    <col min="3" max="3" width="4.25" style="2" customWidth="1"/>
    <col min="4" max="4" width="17.25" style="2" hidden="1" customWidth="1"/>
    <col min="5" max="5" width="19.125" style="2" customWidth="1"/>
    <col min="6" max="6" width="17.25" style="2" customWidth="1"/>
    <col min="7" max="7" width="10.625" style="2" customWidth="1"/>
    <col min="8" max="8" width="7.75" style="2" customWidth="1"/>
    <col min="9" max="9" width="17.25" style="5" customWidth="1"/>
    <col min="10" max="10" width="12.875" style="2" customWidth="1"/>
    <col min="11" max="11" width="11.25" style="2" customWidth="1"/>
    <col min="12" max="16384" width="9" style="2"/>
  </cols>
  <sheetData>
    <row r="1" s="1" customFormat="1" ht="15" customHeight="1" spans="1:12">
      <c r="A1" s="6" t="s">
        <v>0</v>
      </c>
      <c r="B1" s="6"/>
      <c r="C1" s="6"/>
      <c r="D1" s="6"/>
      <c r="E1" s="6"/>
      <c r="F1" s="6"/>
      <c r="G1" s="6"/>
      <c r="H1" s="6"/>
      <c r="I1" s="15"/>
      <c r="J1" s="6"/>
      <c r="K1" s="6"/>
      <c r="L1" s="6"/>
    </row>
    <row r="2" s="2" customFormat="1" ht="22.5" customHeight="1" spans="1:13">
      <c r="A2" s="7" t="s">
        <v>253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16"/>
    </row>
    <row r="3" s="2" customFormat="1" ht="30" customHeight="1" spans="1:13">
      <c r="A3" s="8" t="s">
        <v>2</v>
      </c>
      <c r="B3" s="8" t="s">
        <v>3</v>
      </c>
      <c r="C3" s="8" t="s">
        <v>4</v>
      </c>
      <c r="D3" s="8" t="s">
        <v>7</v>
      </c>
      <c r="E3" s="8" t="s">
        <v>15</v>
      </c>
      <c r="F3" s="8" t="s">
        <v>7</v>
      </c>
      <c r="G3" s="9" t="s">
        <v>254</v>
      </c>
      <c r="H3" s="9" t="s">
        <v>255</v>
      </c>
      <c r="I3" s="9" t="s">
        <v>256</v>
      </c>
      <c r="J3" s="9" t="s">
        <v>257</v>
      </c>
      <c r="K3" s="9" t="s">
        <v>258</v>
      </c>
      <c r="L3" s="8" t="s">
        <v>259</v>
      </c>
      <c r="M3" s="16"/>
    </row>
    <row r="4" s="3" customFormat="1" ht="10" customHeight="1" spans="1:13">
      <c r="A4" s="10">
        <v>1</v>
      </c>
      <c r="B4" s="10" t="s">
        <v>16</v>
      </c>
      <c r="C4" s="10" t="s">
        <v>17</v>
      </c>
      <c r="D4" s="10" t="s">
        <v>19</v>
      </c>
      <c r="E4" s="10" t="s">
        <v>25</v>
      </c>
      <c r="F4" s="10" t="str">
        <f t="shared" ref="F4:F27" si="0">REPLACE(D4,15,18,"****")</f>
        <v>41081119971222****</v>
      </c>
      <c r="G4" s="11" t="s">
        <v>260</v>
      </c>
      <c r="H4" s="11">
        <v>3</v>
      </c>
      <c r="I4" s="17" t="s">
        <v>261</v>
      </c>
      <c r="J4" s="11">
        <v>3000</v>
      </c>
      <c r="K4" s="18">
        <f>SUM(J4,J5,J6)</f>
        <v>9000</v>
      </c>
      <c r="L4" s="19"/>
      <c r="M4" s="20"/>
    </row>
    <row r="5" s="3" customFormat="1" ht="10" customHeight="1" spans="1:13">
      <c r="A5" s="10">
        <v>2</v>
      </c>
      <c r="B5" s="10" t="s">
        <v>26</v>
      </c>
      <c r="C5" s="10" t="s">
        <v>27</v>
      </c>
      <c r="D5" s="10" t="s">
        <v>29</v>
      </c>
      <c r="E5" s="10"/>
      <c r="F5" s="10" t="str">
        <f t="shared" si="0"/>
        <v>41080319950101****</v>
      </c>
      <c r="G5" s="11" t="s">
        <v>260</v>
      </c>
      <c r="H5" s="11">
        <v>3</v>
      </c>
      <c r="I5" s="17"/>
      <c r="J5" s="11">
        <v>3000</v>
      </c>
      <c r="K5" s="18"/>
      <c r="L5" s="19"/>
      <c r="M5" s="20"/>
    </row>
    <row r="6" s="3" customFormat="1" ht="10" customHeight="1" spans="1:13">
      <c r="A6" s="10">
        <v>3</v>
      </c>
      <c r="B6" s="10" t="s">
        <v>34</v>
      </c>
      <c r="C6" s="10" t="s">
        <v>27</v>
      </c>
      <c r="D6" s="10" t="s">
        <v>35</v>
      </c>
      <c r="E6" s="10"/>
      <c r="F6" s="10" t="str">
        <f t="shared" si="0"/>
        <v>41080319961114****</v>
      </c>
      <c r="G6" s="11" t="s">
        <v>260</v>
      </c>
      <c r="H6" s="11">
        <v>3</v>
      </c>
      <c r="I6" s="17"/>
      <c r="J6" s="11">
        <v>3000</v>
      </c>
      <c r="K6" s="18"/>
      <c r="L6" s="19"/>
      <c r="M6" s="20"/>
    </row>
    <row r="7" s="3" customFormat="1" ht="10" customHeight="1" spans="1:13">
      <c r="A7" s="10">
        <v>4</v>
      </c>
      <c r="B7" s="10" t="s">
        <v>39</v>
      </c>
      <c r="C7" s="10" t="s">
        <v>17</v>
      </c>
      <c r="D7" s="10" t="s">
        <v>40</v>
      </c>
      <c r="E7" s="10" t="s">
        <v>44</v>
      </c>
      <c r="F7" s="10" t="str">
        <f t="shared" si="0"/>
        <v>41080319960402****</v>
      </c>
      <c r="G7" s="11" t="s">
        <v>260</v>
      </c>
      <c r="H7" s="11">
        <v>3</v>
      </c>
      <c r="I7" s="17"/>
      <c r="J7" s="11">
        <v>3000</v>
      </c>
      <c r="K7" s="18">
        <f>SUM(J7,J8,J9,J10,J11,J12,J13,J14,J15,J16,J17,J18,J19)</f>
        <v>39000</v>
      </c>
      <c r="L7" s="19"/>
      <c r="M7" s="20"/>
    </row>
    <row r="8" s="3" customFormat="1" ht="10" customHeight="1" spans="1:13">
      <c r="A8" s="10">
        <v>5</v>
      </c>
      <c r="B8" s="10" t="s">
        <v>45</v>
      </c>
      <c r="C8" s="10" t="s">
        <v>17</v>
      </c>
      <c r="D8" s="10" t="s">
        <v>46</v>
      </c>
      <c r="E8" s="10"/>
      <c r="F8" s="10" t="str">
        <f t="shared" si="0"/>
        <v>41080319960222****</v>
      </c>
      <c r="G8" s="11" t="s">
        <v>260</v>
      </c>
      <c r="H8" s="11">
        <v>3</v>
      </c>
      <c r="I8" s="17"/>
      <c r="J8" s="11">
        <v>3000</v>
      </c>
      <c r="K8" s="18"/>
      <c r="L8" s="19"/>
      <c r="M8" s="20"/>
    </row>
    <row r="9" s="3" customFormat="1" ht="10" customHeight="1" spans="1:13">
      <c r="A9" s="10">
        <v>6</v>
      </c>
      <c r="B9" s="10" t="s">
        <v>50</v>
      </c>
      <c r="C9" s="10" t="s">
        <v>17</v>
      </c>
      <c r="D9" s="10" t="s">
        <v>52</v>
      </c>
      <c r="E9" s="10"/>
      <c r="F9" s="10" t="str">
        <f t="shared" si="0"/>
        <v>41080319960113****</v>
      </c>
      <c r="G9" s="11" t="s">
        <v>260</v>
      </c>
      <c r="H9" s="11">
        <v>3</v>
      </c>
      <c r="I9" s="17"/>
      <c r="J9" s="11">
        <v>3000</v>
      </c>
      <c r="K9" s="18"/>
      <c r="L9" s="19"/>
      <c r="M9" s="20"/>
    </row>
    <row r="10" s="3" customFormat="1" ht="10" customHeight="1" spans="1:13">
      <c r="A10" s="10">
        <v>7</v>
      </c>
      <c r="B10" s="10" t="s">
        <v>56</v>
      </c>
      <c r="C10" s="10" t="s">
        <v>17</v>
      </c>
      <c r="D10" s="10" t="s">
        <v>57</v>
      </c>
      <c r="E10" s="10"/>
      <c r="F10" s="10" t="str">
        <f t="shared" si="0"/>
        <v>41080319950603****</v>
      </c>
      <c r="G10" s="11" t="s">
        <v>260</v>
      </c>
      <c r="H10" s="11">
        <v>3</v>
      </c>
      <c r="I10" s="17"/>
      <c r="J10" s="11">
        <v>3000</v>
      </c>
      <c r="K10" s="18"/>
      <c r="L10" s="19"/>
      <c r="M10" s="20"/>
    </row>
    <row r="11" s="3" customFormat="1" ht="10" customHeight="1" spans="1:13">
      <c r="A11" s="10">
        <v>8</v>
      </c>
      <c r="B11" s="10" t="s">
        <v>61</v>
      </c>
      <c r="C11" s="10" t="s">
        <v>17</v>
      </c>
      <c r="D11" s="10" t="s">
        <v>62</v>
      </c>
      <c r="E11" s="10"/>
      <c r="F11" s="10" t="str">
        <f t="shared" si="0"/>
        <v>41080319970221****</v>
      </c>
      <c r="G11" s="11" t="s">
        <v>260</v>
      </c>
      <c r="H11" s="11">
        <v>3</v>
      </c>
      <c r="I11" s="17"/>
      <c r="J11" s="11">
        <v>3000</v>
      </c>
      <c r="K11" s="18"/>
      <c r="L11" s="19"/>
      <c r="M11" s="20"/>
    </row>
    <row r="12" s="3" customFormat="1" ht="10" customHeight="1" spans="1:13">
      <c r="A12" s="10">
        <v>9</v>
      </c>
      <c r="B12" s="10" t="s">
        <v>65</v>
      </c>
      <c r="C12" s="10" t="s">
        <v>17</v>
      </c>
      <c r="D12" s="10" t="s">
        <v>67</v>
      </c>
      <c r="E12" s="10"/>
      <c r="F12" s="10" t="str">
        <f t="shared" si="0"/>
        <v>41080319970610****</v>
      </c>
      <c r="G12" s="11" t="s">
        <v>260</v>
      </c>
      <c r="H12" s="11">
        <v>3</v>
      </c>
      <c r="I12" s="17"/>
      <c r="J12" s="11">
        <v>3000</v>
      </c>
      <c r="K12" s="18"/>
      <c r="L12" s="19"/>
      <c r="M12" s="20"/>
    </row>
    <row r="13" s="3" customFormat="1" ht="10" customHeight="1" spans="1:13">
      <c r="A13" s="10">
        <v>10</v>
      </c>
      <c r="B13" s="10" t="s">
        <v>71</v>
      </c>
      <c r="C13" s="10" t="s">
        <v>27</v>
      </c>
      <c r="D13" s="10" t="s">
        <v>72</v>
      </c>
      <c r="E13" s="10"/>
      <c r="F13" s="10" t="str">
        <f t="shared" si="0"/>
        <v>41080319961209****</v>
      </c>
      <c r="G13" s="11" t="s">
        <v>260</v>
      </c>
      <c r="H13" s="11">
        <v>3</v>
      </c>
      <c r="I13" s="17"/>
      <c r="J13" s="11">
        <v>3000</v>
      </c>
      <c r="K13" s="18"/>
      <c r="L13" s="19"/>
      <c r="M13" s="20"/>
    </row>
    <row r="14" s="3" customFormat="1" ht="10" customHeight="1" spans="1:13">
      <c r="A14" s="10">
        <v>11</v>
      </c>
      <c r="B14" s="10" t="s">
        <v>75</v>
      </c>
      <c r="C14" s="10" t="s">
        <v>17</v>
      </c>
      <c r="D14" s="10" t="s">
        <v>77</v>
      </c>
      <c r="E14" s="10"/>
      <c r="F14" s="10" t="str">
        <f t="shared" si="0"/>
        <v>41080319950309****</v>
      </c>
      <c r="G14" s="11" t="s">
        <v>260</v>
      </c>
      <c r="H14" s="11">
        <v>3</v>
      </c>
      <c r="I14" s="17"/>
      <c r="J14" s="11">
        <v>3000</v>
      </c>
      <c r="K14" s="18"/>
      <c r="L14" s="19"/>
      <c r="M14" s="20"/>
    </row>
    <row r="15" s="3" customFormat="1" ht="10" customHeight="1" spans="1:13">
      <c r="A15" s="10">
        <v>12</v>
      </c>
      <c r="B15" s="10" t="s">
        <v>78</v>
      </c>
      <c r="C15" s="10" t="s">
        <v>27</v>
      </c>
      <c r="D15" s="10" t="s">
        <v>79</v>
      </c>
      <c r="E15" s="10"/>
      <c r="F15" s="10" t="str">
        <f t="shared" si="0"/>
        <v>41080319950914****</v>
      </c>
      <c r="G15" s="11" t="s">
        <v>260</v>
      </c>
      <c r="H15" s="11">
        <v>3</v>
      </c>
      <c r="I15" s="17"/>
      <c r="J15" s="11">
        <v>3000</v>
      </c>
      <c r="K15" s="18"/>
      <c r="L15" s="19"/>
      <c r="M15" s="20"/>
    </row>
    <row r="16" s="3" customFormat="1" ht="10" customHeight="1" spans="1:13">
      <c r="A16" s="10">
        <v>13</v>
      </c>
      <c r="B16" s="10" t="s">
        <v>83</v>
      </c>
      <c r="C16" s="10" t="s">
        <v>27</v>
      </c>
      <c r="D16" s="10" t="s">
        <v>84</v>
      </c>
      <c r="E16" s="10"/>
      <c r="F16" s="10" t="str">
        <f t="shared" si="0"/>
        <v>41080319950416****</v>
      </c>
      <c r="G16" s="11" t="s">
        <v>260</v>
      </c>
      <c r="H16" s="11">
        <v>3</v>
      </c>
      <c r="I16" s="17"/>
      <c r="J16" s="11">
        <v>3000</v>
      </c>
      <c r="K16" s="18"/>
      <c r="L16" s="19"/>
      <c r="M16" s="20"/>
    </row>
    <row r="17" s="3" customFormat="1" ht="10" customHeight="1" spans="1:13">
      <c r="A17" s="10">
        <v>14</v>
      </c>
      <c r="B17" s="10" t="s">
        <v>87</v>
      </c>
      <c r="C17" s="10" t="s">
        <v>17</v>
      </c>
      <c r="D17" s="10" t="s">
        <v>88</v>
      </c>
      <c r="E17" s="10"/>
      <c r="F17" s="10" t="str">
        <f t="shared" si="0"/>
        <v>41080319960402****</v>
      </c>
      <c r="G17" s="11" t="s">
        <v>260</v>
      </c>
      <c r="H17" s="11">
        <v>3</v>
      </c>
      <c r="I17" s="17"/>
      <c r="J17" s="11">
        <v>3000</v>
      </c>
      <c r="K17" s="18"/>
      <c r="L17" s="19"/>
      <c r="M17" s="20"/>
    </row>
    <row r="18" s="3" customFormat="1" ht="10" customHeight="1" spans="1:13">
      <c r="A18" s="10">
        <v>15</v>
      </c>
      <c r="B18" s="10" t="s">
        <v>92</v>
      </c>
      <c r="C18" s="10" t="s">
        <v>17</v>
      </c>
      <c r="D18" s="10" t="s">
        <v>93</v>
      </c>
      <c r="E18" s="10"/>
      <c r="F18" s="10" t="str">
        <f t="shared" si="0"/>
        <v>41080319950422****</v>
      </c>
      <c r="G18" s="11" t="s">
        <v>260</v>
      </c>
      <c r="H18" s="11">
        <v>3</v>
      </c>
      <c r="I18" s="17"/>
      <c r="J18" s="11">
        <v>3000</v>
      </c>
      <c r="K18" s="18"/>
      <c r="L18" s="19"/>
      <c r="M18" s="20"/>
    </row>
    <row r="19" s="3" customFormat="1" ht="10" customHeight="1" spans="1:13">
      <c r="A19" s="10">
        <v>16</v>
      </c>
      <c r="B19" s="10" t="s">
        <v>97</v>
      </c>
      <c r="C19" s="10" t="s">
        <v>27</v>
      </c>
      <c r="D19" s="12" t="s">
        <v>98</v>
      </c>
      <c r="E19" s="10"/>
      <c r="F19" s="10" t="str">
        <f t="shared" si="0"/>
        <v>41080319951127****</v>
      </c>
      <c r="G19" s="11" t="s">
        <v>260</v>
      </c>
      <c r="H19" s="11">
        <v>3</v>
      </c>
      <c r="I19" s="17"/>
      <c r="J19" s="11">
        <v>3000</v>
      </c>
      <c r="K19" s="18"/>
      <c r="L19" s="19"/>
      <c r="M19" s="20"/>
    </row>
    <row r="20" s="3" customFormat="1" ht="10" customHeight="1" spans="1:13">
      <c r="A20" s="10">
        <v>17</v>
      </c>
      <c r="B20" s="10" t="s">
        <v>102</v>
      </c>
      <c r="C20" s="10" t="s">
        <v>17</v>
      </c>
      <c r="D20" s="10" t="s">
        <v>103</v>
      </c>
      <c r="E20" s="10" t="s">
        <v>106</v>
      </c>
      <c r="F20" s="10" t="str">
        <f t="shared" si="0"/>
        <v>41080319970807****</v>
      </c>
      <c r="G20" s="11" t="s">
        <v>260</v>
      </c>
      <c r="H20" s="11">
        <v>3</v>
      </c>
      <c r="I20" s="17"/>
      <c r="J20" s="11">
        <v>3000</v>
      </c>
      <c r="K20" s="18">
        <f>SUM(J20)</f>
        <v>3000</v>
      </c>
      <c r="L20" s="19"/>
      <c r="M20" s="20"/>
    </row>
    <row r="21" s="3" customFormat="1" ht="10" customHeight="1" spans="1:13">
      <c r="A21" s="10">
        <v>18</v>
      </c>
      <c r="B21" s="10" t="s">
        <v>113</v>
      </c>
      <c r="C21" s="10" t="s">
        <v>17</v>
      </c>
      <c r="D21" s="10" t="s">
        <v>114</v>
      </c>
      <c r="E21" s="10" t="s">
        <v>118</v>
      </c>
      <c r="F21" s="10" t="str">
        <f t="shared" si="0"/>
        <v>41081119940215****</v>
      </c>
      <c r="G21" s="11" t="s">
        <v>260</v>
      </c>
      <c r="H21" s="11">
        <v>3</v>
      </c>
      <c r="I21" s="17"/>
      <c r="J21" s="11">
        <v>3000</v>
      </c>
      <c r="K21" s="18">
        <f>SUM(J21)</f>
        <v>3000</v>
      </c>
      <c r="L21" s="19"/>
      <c r="M21" s="20"/>
    </row>
    <row r="22" s="3" customFormat="1" ht="10" customHeight="1" spans="1:13">
      <c r="A22" s="10">
        <v>19</v>
      </c>
      <c r="B22" s="10" t="s">
        <v>119</v>
      </c>
      <c r="C22" s="10" t="s">
        <v>27</v>
      </c>
      <c r="D22" s="10" t="s">
        <v>120</v>
      </c>
      <c r="E22" s="10" t="s">
        <v>124</v>
      </c>
      <c r="F22" s="10" t="str">
        <f t="shared" si="0"/>
        <v>41081119970716****</v>
      </c>
      <c r="G22" s="11" t="s">
        <v>260</v>
      </c>
      <c r="H22" s="11">
        <v>3</v>
      </c>
      <c r="I22" s="17"/>
      <c r="J22" s="11">
        <v>3000</v>
      </c>
      <c r="K22" s="18">
        <f>SUM(J22,J23)</f>
        <v>6000</v>
      </c>
      <c r="L22" s="19"/>
      <c r="M22" s="20"/>
    </row>
    <row r="23" s="3" customFormat="1" ht="10" customHeight="1" spans="1:13">
      <c r="A23" s="10">
        <v>20</v>
      </c>
      <c r="B23" s="10" t="s">
        <v>125</v>
      </c>
      <c r="C23" s="10" t="s">
        <v>17</v>
      </c>
      <c r="D23" s="10" t="s">
        <v>126</v>
      </c>
      <c r="E23" s="10"/>
      <c r="F23" s="10" t="str">
        <f t="shared" si="0"/>
        <v>41080319941125****</v>
      </c>
      <c r="G23" s="11" t="s">
        <v>260</v>
      </c>
      <c r="H23" s="11">
        <v>3</v>
      </c>
      <c r="I23" s="17"/>
      <c r="J23" s="11">
        <v>3000</v>
      </c>
      <c r="K23" s="18"/>
      <c r="L23" s="19"/>
      <c r="M23" s="20"/>
    </row>
    <row r="24" s="3" customFormat="1" ht="10" customHeight="1" spans="1:13">
      <c r="A24" s="10">
        <v>21</v>
      </c>
      <c r="B24" s="12" t="s">
        <v>133</v>
      </c>
      <c r="C24" s="12" t="s">
        <v>17</v>
      </c>
      <c r="D24" s="12" t="s">
        <v>134</v>
      </c>
      <c r="E24" s="12" t="s">
        <v>132</v>
      </c>
      <c r="F24" s="10" t="str">
        <f t="shared" si="0"/>
        <v>41080419970302****</v>
      </c>
      <c r="G24" s="11" t="s">
        <v>260</v>
      </c>
      <c r="H24" s="11">
        <v>3</v>
      </c>
      <c r="I24" s="17"/>
      <c r="J24" s="11">
        <v>3000</v>
      </c>
      <c r="K24" s="18">
        <v>6000</v>
      </c>
      <c r="L24" s="19"/>
      <c r="M24" s="20"/>
    </row>
    <row r="25" s="3" customFormat="1" ht="10" customHeight="1" spans="1:13">
      <c r="A25" s="10">
        <v>22</v>
      </c>
      <c r="B25" s="10" t="s">
        <v>139</v>
      </c>
      <c r="C25" s="10" t="s">
        <v>17</v>
      </c>
      <c r="D25" s="10" t="s">
        <v>140</v>
      </c>
      <c r="E25" s="12"/>
      <c r="F25" s="10" t="str">
        <f t="shared" si="0"/>
        <v>41080319950306****</v>
      </c>
      <c r="G25" s="11" t="s">
        <v>260</v>
      </c>
      <c r="H25" s="11">
        <v>3</v>
      </c>
      <c r="I25" s="17"/>
      <c r="J25" s="11">
        <v>3000</v>
      </c>
      <c r="K25" s="18"/>
      <c r="L25" s="19"/>
      <c r="M25" s="20"/>
    </row>
    <row r="26" s="3" customFormat="1" ht="24" customHeight="1" spans="1:13">
      <c r="A26" s="10">
        <v>23</v>
      </c>
      <c r="B26" s="10" t="s">
        <v>144</v>
      </c>
      <c r="C26" s="10" t="s">
        <v>17</v>
      </c>
      <c r="D26" s="10" t="s">
        <v>145</v>
      </c>
      <c r="E26" s="10" t="s">
        <v>148</v>
      </c>
      <c r="F26" s="10" t="str">
        <f t="shared" si="0"/>
        <v>41080319951115****</v>
      </c>
      <c r="G26" s="11" t="s">
        <v>260</v>
      </c>
      <c r="H26" s="11">
        <v>3</v>
      </c>
      <c r="I26" s="10" t="s">
        <v>262</v>
      </c>
      <c r="J26" s="11">
        <v>4500</v>
      </c>
      <c r="K26" s="10">
        <f>SUM(J26)</f>
        <v>4500</v>
      </c>
      <c r="L26" s="19" t="s">
        <v>263</v>
      </c>
      <c r="M26" s="20"/>
    </row>
    <row r="27" s="3" customFormat="1" customHeight="1" spans="1:13">
      <c r="A27" s="10">
        <v>24</v>
      </c>
      <c r="B27" s="10" t="s">
        <v>149</v>
      </c>
      <c r="C27" s="10" t="s">
        <v>17</v>
      </c>
      <c r="D27" s="10" t="s">
        <v>150</v>
      </c>
      <c r="E27" s="10" t="s">
        <v>153</v>
      </c>
      <c r="F27" s="10" t="str">
        <f t="shared" si="0"/>
        <v>41080319970806****</v>
      </c>
      <c r="G27" s="11" t="s">
        <v>260</v>
      </c>
      <c r="H27" s="11">
        <v>3</v>
      </c>
      <c r="I27" s="21" t="s">
        <v>261</v>
      </c>
      <c r="J27" s="11">
        <v>3000</v>
      </c>
      <c r="K27" s="10">
        <f>SUM(J27)</f>
        <v>3000</v>
      </c>
      <c r="L27" s="19"/>
      <c r="M27" s="20"/>
    </row>
    <row r="28" s="3" customFormat="1" customHeight="1" spans="1:13">
      <c r="A28" s="10">
        <v>25</v>
      </c>
      <c r="B28" s="10" t="s">
        <v>160</v>
      </c>
      <c r="C28" s="10" t="s">
        <v>27</v>
      </c>
      <c r="D28" s="10" t="s">
        <v>161</v>
      </c>
      <c r="E28" s="10" t="s">
        <v>164</v>
      </c>
      <c r="F28" s="10" t="str">
        <f t="shared" ref="F28:F47" si="1">REPLACE(D28,15,18,"****")</f>
        <v>41080319951105****</v>
      </c>
      <c r="G28" s="11" t="s">
        <v>260</v>
      </c>
      <c r="H28" s="11">
        <v>3</v>
      </c>
      <c r="I28" s="22"/>
      <c r="J28" s="11">
        <v>3000</v>
      </c>
      <c r="K28" s="10">
        <f>SUM(J28,J29,J30,J31,J32,J33,J34,J35,J36,J37,J38,J39)</f>
        <v>36000</v>
      </c>
      <c r="L28" s="19"/>
      <c r="M28" s="20"/>
    </row>
    <row r="29" s="3" customFormat="1" customHeight="1" spans="1:13">
      <c r="A29" s="10">
        <v>26</v>
      </c>
      <c r="B29" s="10" t="s">
        <v>165</v>
      </c>
      <c r="C29" s="10" t="s">
        <v>17</v>
      </c>
      <c r="D29" s="10" t="s">
        <v>166</v>
      </c>
      <c r="E29" s="10"/>
      <c r="F29" s="10" t="str">
        <f t="shared" si="1"/>
        <v>41052719951113****</v>
      </c>
      <c r="G29" s="11" t="s">
        <v>260</v>
      </c>
      <c r="H29" s="11">
        <v>3</v>
      </c>
      <c r="I29" s="22"/>
      <c r="J29" s="11">
        <v>3000</v>
      </c>
      <c r="K29" s="10"/>
      <c r="L29" s="19"/>
      <c r="M29" s="20"/>
    </row>
    <row r="30" s="3" customFormat="1" customHeight="1" spans="1:13">
      <c r="A30" s="10">
        <v>27</v>
      </c>
      <c r="B30" s="10" t="s">
        <v>170</v>
      </c>
      <c r="C30" s="10" t="s">
        <v>27</v>
      </c>
      <c r="D30" s="10" t="s">
        <v>171</v>
      </c>
      <c r="E30" s="10"/>
      <c r="F30" s="10" t="str">
        <f t="shared" si="1"/>
        <v>41081119950806****</v>
      </c>
      <c r="G30" s="11" t="s">
        <v>260</v>
      </c>
      <c r="H30" s="11">
        <v>3</v>
      </c>
      <c r="I30" s="22"/>
      <c r="J30" s="11">
        <v>3000</v>
      </c>
      <c r="K30" s="10"/>
      <c r="L30" s="19"/>
      <c r="M30" s="20"/>
    </row>
    <row r="31" s="3" customFormat="1" customHeight="1" spans="1:13">
      <c r="A31" s="10">
        <v>28</v>
      </c>
      <c r="B31" s="10" t="s">
        <v>175</v>
      </c>
      <c r="C31" s="10" t="s">
        <v>17</v>
      </c>
      <c r="D31" s="10" t="s">
        <v>176</v>
      </c>
      <c r="E31" s="10"/>
      <c r="F31" s="10" t="str">
        <f t="shared" si="1"/>
        <v>41272719941011****</v>
      </c>
      <c r="G31" s="11" t="s">
        <v>260</v>
      </c>
      <c r="H31" s="11">
        <v>3</v>
      </c>
      <c r="I31" s="22"/>
      <c r="J31" s="11">
        <v>3000</v>
      </c>
      <c r="K31" s="10"/>
      <c r="L31" s="19"/>
      <c r="M31" s="20"/>
    </row>
    <row r="32" s="3" customFormat="1" customHeight="1" spans="1:13">
      <c r="A32" s="10">
        <v>29</v>
      </c>
      <c r="B32" s="10" t="s">
        <v>178</v>
      </c>
      <c r="C32" s="10" t="s">
        <v>17</v>
      </c>
      <c r="D32" s="10" t="s">
        <v>179</v>
      </c>
      <c r="E32" s="10"/>
      <c r="F32" s="10" t="str">
        <f t="shared" si="1"/>
        <v>41082219970106****</v>
      </c>
      <c r="G32" s="11" t="s">
        <v>260</v>
      </c>
      <c r="H32" s="11">
        <v>3</v>
      </c>
      <c r="I32" s="22"/>
      <c r="J32" s="11">
        <v>3000</v>
      </c>
      <c r="K32" s="10"/>
      <c r="L32" s="19"/>
      <c r="M32" s="20"/>
    </row>
    <row r="33" s="3" customFormat="1" customHeight="1" spans="1:13">
      <c r="A33" s="10">
        <v>30</v>
      </c>
      <c r="B33" s="10" t="s">
        <v>181</v>
      </c>
      <c r="C33" s="10" t="s">
        <v>17</v>
      </c>
      <c r="D33" s="10" t="s">
        <v>182</v>
      </c>
      <c r="E33" s="10"/>
      <c r="F33" s="10" t="str">
        <f t="shared" si="1"/>
        <v>41081119970626****</v>
      </c>
      <c r="G33" s="11" t="s">
        <v>260</v>
      </c>
      <c r="H33" s="11">
        <v>3</v>
      </c>
      <c r="I33" s="22"/>
      <c r="J33" s="11">
        <v>3000</v>
      </c>
      <c r="K33" s="10"/>
      <c r="L33" s="19"/>
      <c r="M33" s="20"/>
    </row>
    <row r="34" s="3" customFormat="1" customHeight="1" spans="1:13">
      <c r="A34" s="10">
        <v>31</v>
      </c>
      <c r="B34" s="10" t="s">
        <v>185</v>
      </c>
      <c r="C34" s="10" t="s">
        <v>27</v>
      </c>
      <c r="D34" s="10" t="s">
        <v>186</v>
      </c>
      <c r="E34" s="10"/>
      <c r="F34" s="10" t="str">
        <f t="shared" si="1"/>
        <v>41080219960630****</v>
      </c>
      <c r="G34" s="11" t="s">
        <v>260</v>
      </c>
      <c r="H34" s="11">
        <v>3</v>
      </c>
      <c r="I34" s="22"/>
      <c r="J34" s="11">
        <v>3000</v>
      </c>
      <c r="K34" s="10"/>
      <c r="L34" s="19"/>
      <c r="M34" s="20"/>
    </row>
    <row r="35" s="3" customFormat="1" customHeight="1" spans="1:13">
      <c r="A35" s="10">
        <v>32</v>
      </c>
      <c r="B35" s="10" t="s">
        <v>189</v>
      </c>
      <c r="C35" s="10" t="s">
        <v>17</v>
      </c>
      <c r="D35" s="10" t="s">
        <v>190</v>
      </c>
      <c r="E35" s="10"/>
      <c r="F35" s="10" t="str">
        <f t="shared" si="1"/>
        <v>41081119970218****</v>
      </c>
      <c r="G35" s="11" t="s">
        <v>260</v>
      </c>
      <c r="H35" s="11">
        <v>3</v>
      </c>
      <c r="I35" s="22"/>
      <c r="J35" s="11">
        <v>3000</v>
      </c>
      <c r="K35" s="10"/>
      <c r="L35" s="19"/>
      <c r="M35" s="20"/>
    </row>
    <row r="36" s="3" customFormat="1" customHeight="1" spans="1:13">
      <c r="A36" s="10">
        <v>33</v>
      </c>
      <c r="B36" s="10" t="s">
        <v>193</v>
      </c>
      <c r="C36" s="10" t="s">
        <v>17</v>
      </c>
      <c r="D36" s="10" t="s">
        <v>194</v>
      </c>
      <c r="E36" s="10"/>
      <c r="F36" s="10" t="str">
        <f t="shared" si="1"/>
        <v>41082219960828****</v>
      </c>
      <c r="G36" s="11" t="s">
        <v>260</v>
      </c>
      <c r="H36" s="11">
        <v>3</v>
      </c>
      <c r="I36" s="22"/>
      <c r="J36" s="11">
        <v>3000</v>
      </c>
      <c r="K36" s="10"/>
      <c r="L36" s="19"/>
      <c r="M36" s="20"/>
    </row>
    <row r="37" s="3" customFormat="1" customHeight="1" spans="1:13">
      <c r="A37" s="10">
        <v>34</v>
      </c>
      <c r="B37" s="10" t="s">
        <v>197</v>
      </c>
      <c r="C37" s="10" t="s">
        <v>17</v>
      </c>
      <c r="D37" s="10" t="s">
        <v>198</v>
      </c>
      <c r="E37" s="10"/>
      <c r="F37" s="10" t="str">
        <f t="shared" si="1"/>
        <v>41080219990221****</v>
      </c>
      <c r="G37" s="11" t="s">
        <v>260</v>
      </c>
      <c r="H37" s="11">
        <v>3</v>
      </c>
      <c r="I37" s="22"/>
      <c r="J37" s="11">
        <v>3000</v>
      </c>
      <c r="K37" s="10"/>
      <c r="L37" s="19"/>
      <c r="M37" s="20"/>
    </row>
    <row r="38" s="3" customFormat="1" customHeight="1" spans="1:13">
      <c r="A38" s="10">
        <v>35</v>
      </c>
      <c r="B38" s="10" t="s">
        <v>202</v>
      </c>
      <c r="C38" s="10" t="s">
        <v>17</v>
      </c>
      <c r="D38" s="10" t="s">
        <v>203</v>
      </c>
      <c r="E38" s="10"/>
      <c r="F38" s="10" t="str">
        <f t="shared" si="1"/>
        <v>41082119960409****</v>
      </c>
      <c r="G38" s="11" t="s">
        <v>260</v>
      </c>
      <c r="H38" s="11">
        <v>3</v>
      </c>
      <c r="I38" s="22"/>
      <c r="J38" s="11">
        <v>3000</v>
      </c>
      <c r="K38" s="10"/>
      <c r="L38" s="19"/>
      <c r="M38" s="20"/>
    </row>
    <row r="39" s="3" customFormat="1" customHeight="1" spans="1:13">
      <c r="A39" s="10">
        <v>36</v>
      </c>
      <c r="B39" s="10" t="s">
        <v>205</v>
      </c>
      <c r="C39" s="10" t="s">
        <v>17</v>
      </c>
      <c r="D39" s="10" t="s">
        <v>206</v>
      </c>
      <c r="E39" s="10"/>
      <c r="F39" s="10" t="str">
        <f t="shared" si="1"/>
        <v>41082319970205****</v>
      </c>
      <c r="G39" s="11" t="s">
        <v>260</v>
      </c>
      <c r="H39" s="11">
        <v>3</v>
      </c>
      <c r="I39" s="22"/>
      <c r="J39" s="11">
        <v>3000</v>
      </c>
      <c r="K39" s="10"/>
      <c r="L39" s="19"/>
      <c r="M39" s="20"/>
    </row>
    <row r="40" s="3" customFormat="1" customHeight="1" spans="1:13">
      <c r="A40" s="10">
        <v>37</v>
      </c>
      <c r="B40" s="10" t="s">
        <v>208</v>
      </c>
      <c r="C40" s="10" t="s">
        <v>17</v>
      </c>
      <c r="D40" s="10" t="s">
        <v>209</v>
      </c>
      <c r="E40" s="10" t="s">
        <v>212</v>
      </c>
      <c r="F40" s="10" t="str">
        <f t="shared" si="1"/>
        <v>41080419940630****</v>
      </c>
      <c r="G40" s="11" t="s">
        <v>260</v>
      </c>
      <c r="H40" s="13">
        <v>3</v>
      </c>
      <c r="I40" s="10" t="s">
        <v>264</v>
      </c>
      <c r="J40" s="23">
        <v>3000</v>
      </c>
      <c r="K40" s="10">
        <f>SUM(J40)</f>
        <v>3000</v>
      </c>
      <c r="L40" s="19"/>
      <c r="M40" s="20"/>
    </row>
    <row r="41" s="3" customFormat="1" customHeight="1" spans="1:13">
      <c r="A41" s="10">
        <v>38</v>
      </c>
      <c r="B41" s="10" t="s">
        <v>213</v>
      </c>
      <c r="C41" s="10" t="s">
        <v>17</v>
      </c>
      <c r="D41" s="10" t="s">
        <v>214</v>
      </c>
      <c r="E41" s="10" t="s">
        <v>217</v>
      </c>
      <c r="F41" s="10" t="str">
        <f t="shared" si="1"/>
        <v>41080319940509****</v>
      </c>
      <c r="G41" s="11" t="s">
        <v>260</v>
      </c>
      <c r="H41" s="11">
        <v>3</v>
      </c>
      <c r="I41" s="24" t="s">
        <v>262</v>
      </c>
      <c r="J41" s="11">
        <v>4500</v>
      </c>
      <c r="K41" s="10">
        <f>SUM(J41)</f>
        <v>4500</v>
      </c>
      <c r="L41" s="19"/>
      <c r="M41" s="20"/>
    </row>
    <row r="42" s="3" customFormat="1" customHeight="1" spans="1:13">
      <c r="A42" s="10">
        <v>39</v>
      </c>
      <c r="B42" s="10" t="s">
        <v>225</v>
      </c>
      <c r="C42" s="10" t="s">
        <v>17</v>
      </c>
      <c r="D42" s="10" t="s">
        <v>226</v>
      </c>
      <c r="E42" s="10"/>
      <c r="F42" s="10" t="str">
        <f t="shared" si="1"/>
        <v>41080319951101****</v>
      </c>
      <c r="G42" s="11" t="s">
        <v>260</v>
      </c>
      <c r="H42" s="11">
        <v>3</v>
      </c>
      <c r="I42" s="10"/>
      <c r="J42" s="11">
        <v>3000</v>
      </c>
      <c r="K42" s="10">
        <v>6000</v>
      </c>
      <c r="L42" s="10"/>
      <c r="M42" s="20"/>
    </row>
    <row r="43" s="3" customFormat="1" customHeight="1" spans="1:13">
      <c r="A43" s="10">
        <v>40</v>
      </c>
      <c r="B43" s="10" t="s">
        <v>230</v>
      </c>
      <c r="C43" s="10" t="s">
        <v>17</v>
      </c>
      <c r="D43" s="10" t="s">
        <v>231</v>
      </c>
      <c r="E43" s="10"/>
      <c r="F43" s="10" t="str">
        <f t="shared" si="1"/>
        <v>41080319970102****</v>
      </c>
      <c r="G43" s="11" t="s">
        <v>260</v>
      </c>
      <c r="H43" s="11">
        <v>3</v>
      </c>
      <c r="I43" s="10"/>
      <c r="J43" s="11">
        <v>3000</v>
      </c>
      <c r="K43" s="10"/>
      <c r="L43" s="19"/>
      <c r="M43" s="20"/>
    </row>
    <row r="44" s="3" customFormat="1" customHeight="1" spans="1:13">
      <c r="A44" s="10">
        <v>41</v>
      </c>
      <c r="B44" s="10" t="s">
        <v>235</v>
      </c>
      <c r="C44" s="10" t="s">
        <v>27</v>
      </c>
      <c r="D44" s="10" t="s">
        <v>236</v>
      </c>
      <c r="E44" s="10" t="s">
        <v>240</v>
      </c>
      <c r="F44" s="10" t="str">
        <f t="shared" si="1"/>
        <v>41080319970730****</v>
      </c>
      <c r="G44" s="11" t="s">
        <v>260</v>
      </c>
      <c r="H44" s="11">
        <v>3</v>
      </c>
      <c r="I44" s="10"/>
      <c r="J44" s="11">
        <v>3000</v>
      </c>
      <c r="K44" s="10">
        <f>SUM(J44)</f>
        <v>3000</v>
      </c>
      <c r="L44" s="10"/>
      <c r="M44" s="25"/>
    </row>
    <row r="45" s="3" customFormat="1" customHeight="1" spans="1:13">
      <c r="A45" s="10">
        <v>42</v>
      </c>
      <c r="B45" s="12" t="s">
        <v>241</v>
      </c>
      <c r="C45" s="12" t="s">
        <v>17</v>
      </c>
      <c r="D45" s="12" t="s">
        <v>242</v>
      </c>
      <c r="E45" s="10" t="s">
        <v>247</v>
      </c>
      <c r="F45" s="10" t="str">
        <f t="shared" si="1"/>
        <v>41082519981107****</v>
      </c>
      <c r="G45" s="11" t="s">
        <v>260</v>
      </c>
      <c r="H45" s="11">
        <v>3</v>
      </c>
      <c r="I45" s="10"/>
      <c r="J45" s="11">
        <v>3000</v>
      </c>
      <c r="K45" s="10">
        <f>SUM(J45)</f>
        <v>3000</v>
      </c>
      <c r="L45" s="19"/>
      <c r="M45" s="20"/>
    </row>
    <row r="46" s="3" customFormat="1" customHeight="1" spans="1:13">
      <c r="A46" s="10">
        <v>43</v>
      </c>
      <c r="B46" s="10" t="s">
        <v>248</v>
      </c>
      <c r="C46" s="10" t="s">
        <v>27</v>
      </c>
      <c r="D46" s="12" t="s">
        <v>249</v>
      </c>
      <c r="E46" s="10" t="s">
        <v>252</v>
      </c>
      <c r="F46" s="10" t="str">
        <f t="shared" si="1"/>
        <v>41080319970212****</v>
      </c>
      <c r="G46" s="11" t="s">
        <v>260</v>
      </c>
      <c r="H46" s="11">
        <v>3</v>
      </c>
      <c r="I46" s="10"/>
      <c r="J46" s="11">
        <v>3000</v>
      </c>
      <c r="K46" s="10">
        <f>SUM(J46)</f>
        <v>3000</v>
      </c>
      <c r="L46" s="19"/>
      <c r="M46" s="20"/>
    </row>
    <row r="47" s="4" customFormat="1" customHeight="1" spans="1:13">
      <c r="A47" s="10"/>
      <c r="B47" s="10"/>
      <c r="C47" s="10"/>
      <c r="D47" s="10"/>
      <c r="E47" s="10"/>
      <c r="F47" s="10"/>
      <c r="G47" s="10"/>
      <c r="H47" s="10"/>
      <c r="I47" s="10" t="s">
        <v>265</v>
      </c>
      <c r="J47" s="10">
        <f>SUM(J4:J46)</f>
        <v>132000</v>
      </c>
      <c r="K47" s="10">
        <f>SUM(K4:K46)</f>
        <v>132000</v>
      </c>
      <c r="L47" s="10"/>
      <c r="M47" s="26"/>
    </row>
    <row r="48" s="4" customFormat="1" ht="10.5" spans="1:12">
      <c r="A48" s="14" t="s">
        <v>266</v>
      </c>
      <c r="B48" s="14"/>
      <c r="C48" s="14"/>
      <c r="D48" s="14"/>
      <c r="E48" s="14"/>
      <c r="F48" s="14"/>
      <c r="G48" s="14"/>
      <c r="H48" s="14"/>
      <c r="I48" s="27"/>
      <c r="J48" s="14"/>
      <c r="K48" s="14"/>
      <c r="L48" s="14"/>
    </row>
  </sheetData>
  <mergeCells count="19">
    <mergeCell ref="A1:L1"/>
    <mergeCell ref="A2:L2"/>
    <mergeCell ref="A47:H47"/>
    <mergeCell ref="A48:L48"/>
    <mergeCell ref="E4:E6"/>
    <mergeCell ref="E7:E19"/>
    <mergeCell ref="E22:E23"/>
    <mergeCell ref="E24:E25"/>
    <mergeCell ref="E28:E39"/>
    <mergeCell ref="E42:E43"/>
    <mergeCell ref="I4:I25"/>
    <mergeCell ref="I27:I39"/>
    <mergeCell ref="I42:I46"/>
    <mergeCell ref="K4:K6"/>
    <mergeCell ref="K7:K19"/>
    <mergeCell ref="K22:K23"/>
    <mergeCell ref="K24:K25"/>
    <mergeCell ref="K28:K39"/>
    <mergeCell ref="K42:K43"/>
  </mergeCells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2018年在岗情况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芈月</cp:lastModifiedBy>
  <dcterms:created xsi:type="dcterms:W3CDTF">2018-08-24T09:04:00Z</dcterms:created>
  <cp:lastPrinted>2018-08-24T09:12:00Z</cp:lastPrinted>
  <dcterms:modified xsi:type="dcterms:W3CDTF">2018-12-12T02:50:52Z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  <property fmtid="{D5CDD505-2E9C-101B-9397-08002B2CF9AE}" pid="3" name="KSORubyTemplateID" linkTarget="0">
    <vt:lpwstr>14</vt:lpwstr>
  </property>
</Properties>
</file>