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93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'2部门收入总体情况表'!$A$1:$V$44</definedName>
    <definedName name="_xlnm.Print_Area" localSheetId="2">'3部门支出总体情况表'!$A$1:$J$42</definedName>
    <definedName name="_xlnm.Print_Area" localSheetId="3">'4部门财政拨款收支总体情况表'!$A$1:$D$19</definedName>
    <definedName name="_xlnm.Print_Area" localSheetId="4">'5一般公共预算支出情况表'!$A$1:$I$42</definedName>
    <definedName name="_xlnm.Print_Area" localSheetId="5">'6一般公共预算基本支出情况表'!$A$1:$V$47</definedName>
    <definedName name="_xlnm.Print_Area" localSheetId="6">'7一般公共预算“三公”经费支出情况表'!$A$1:$B$8</definedName>
    <definedName name="_xlnm.Print_Area" localSheetId="7">'8政府性基金预算支出情况表'!$A$1:$I$6</definedName>
    <definedName name="_xlnm.Print_Area" localSheetId="8">'9机关运行经费'!$A$1:$C$6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46" i="57"/>
  <c r="U46"/>
  <c r="T46"/>
  <c r="S46"/>
  <c r="R46"/>
  <c r="Q46"/>
  <c r="P46"/>
  <c r="O46"/>
  <c r="N46"/>
  <c r="M46"/>
  <c r="L46"/>
  <c r="K46"/>
  <c r="J46"/>
  <c r="I46"/>
  <c r="H46"/>
  <c r="G46"/>
  <c r="V45"/>
  <c r="U45"/>
  <c r="T45"/>
  <c r="S45"/>
  <c r="R45"/>
  <c r="Q45"/>
  <c r="P45"/>
  <c r="O45"/>
  <c r="N45"/>
  <c r="M45"/>
  <c r="L45"/>
  <c r="K45"/>
  <c r="J45"/>
  <c r="I45"/>
  <c r="H45"/>
  <c r="G45"/>
  <c r="V43"/>
  <c r="U43"/>
  <c r="T43"/>
  <c r="S43"/>
  <c r="R43"/>
  <c r="Q43"/>
  <c r="P43"/>
  <c r="O43"/>
  <c r="N43"/>
  <c r="M43"/>
  <c r="L43"/>
  <c r="K43"/>
  <c r="J43"/>
  <c r="I43"/>
  <c r="H43"/>
  <c r="G43"/>
  <c r="V41"/>
  <c r="U41"/>
  <c r="T41"/>
  <c r="S41"/>
  <c r="R41"/>
  <c r="Q41"/>
  <c r="P41"/>
  <c r="O41"/>
  <c r="N41"/>
  <c r="M41"/>
  <c r="L41"/>
  <c r="K41"/>
  <c r="J41"/>
  <c r="I41"/>
  <c r="H41"/>
  <c r="G41"/>
  <c r="V39"/>
  <c r="U39"/>
  <c r="T39"/>
  <c r="S39"/>
  <c r="R39"/>
  <c r="Q39"/>
  <c r="P39"/>
  <c r="O39"/>
  <c r="N39"/>
  <c r="M39"/>
  <c r="L39"/>
  <c r="K39"/>
  <c r="J39"/>
  <c r="I39"/>
  <c r="H39"/>
  <c r="G39"/>
  <c r="V37"/>
  <c r="U37"/>
  <c r="T37"/>
  <c r="S37"/>
  <c r="R37"/>
  <c r="Q37"/>
  <c r="P37"/>
  <c r="O37"/>
  <c r="N37"/>
  <c r="M37"/>
  <c r="L37"/>
  <c r="K37"/>
  <c r="J37"/>
  <c r="I37"/>
  <c r="H37"/>
  <c r="G37"/>
  <c r="V35"/>
  <c r="U35"/>
  <c r="T35"/>
  <c r="S35"/>
  <c r="R35"/>
  <c r="Q35"/>
  <c r="P35"/>
  <c r="O35"/>
  <c r="N35"/>
  <c r="M35"/>
  <c r="L35"/>
  <c r="K35"/>
  <c r="J35"/>
  <c r="I35"/>
  <c r="H35"/>
  <c r="G35"/>
  <c r="V33"/>
  <c r="U33"/>
  <c r="T33"/>
  <c r="S33"/>
  <c r="R33"/>
  <c r="Q33"/>
  <c r="P33"/>
  <c r="O33"/>
  <c r="N33"/>
  <c r="M33"/>
  <c r="L33"/>
  <c r="K33"/>
  <c r="J33"/>
  <c r="I33"/>
  <c r="H33"/>
  <c r="G33"/>
  <c r="V31"/>
  <c r="U31"/>
  <c r="T31"/>
  <c r="S31"/>
  <c r="R31"/>
  <c r="Q31"/>
  <c r="P31"/>
  <c r="O31"/>
  <c r="N31"/>
  <c r="M31"/>
  <c r="L31"/>
  <c r="K31"/>
  <c r="J31"/>
  <c r="I31"/>
  <c r="H31"/>
  <c r="G31"/>
  <c r="V29"/>
  <c r="U29"/>
  <c r="T29"/>
  <c r="S29"/>
  <c r="R29"/>
  <c r="Q29"/>
  <c r="P29"/>
  <c r="O29"/>
  <c r="N29"/>
  <c r="M29"/>
  <c r="L29"/>
  <c r="K29"/>
  <c r="J29"/>
  <c r="I29"/>
  <c r="H29"/>
  <c r="G29"/>
  <c r="V27"/>
  <c r="U27"/>
  <c r="T27"/>
  <c r="S27"/>
  <c r="R27"/>
  <c r="Q27"/>
  <c r="P27"/>
  <c r="O27"/>
  <c r="N27"/>
  <c r="M27"/>
  <c r="L27"/>
  <c r="K27"/>
  <c r="J27"/>
  <c r="I27"/>
  <c r="H27"/>
  <c r="G27"/>
  <c r="V25"/>
  <c r="U25"/>
  <c r="T25"/>
  <c r="S25"/>
  <c r="R25"/>
  <c r="Q25"/>
  <c r="P25"/>
  <c r="O25"/>
  <c r="N25"/>
  <c r="M25"/>
  <c r="L25"/>
  <c r="K25"/>
  <c r="J25"/>
  <c r="I25"/>
  <c r="H25"/>
  <c r="G25"/>
  <c r="V23"/>
  <c r="U23"/>
  <c r="T23"/>
  <c r="S23"/>
  <c r="R23"/>
  <c r="Q23"/>
  <c r="P23"/>
  <c r="O23"/>
  <c r="N23"/>
  <c r="M23"/>
  <c r="L23"/>
  <c r="K23"/>
  <c r="J23"/>
  <c r="I23"/>
  <c r="H23"/>
  <c r="G23"/>
  <c r="V21"/>
  <c r="U21"/>
  <c r="T21"/>
  <c r="S21"/>
  <c r="R21"/>
  <c r="Q21"/>
  <c r="P21"/>
  <c r="O21"/>
  <c r="N21"/>
  <c r="M21"/>
  <c r="L21"/>
  <c r="K21"/>
  <c r="J21"/>
  <c r="I21"/>
  <c r="H21"/>
  <c r="G21"/>
  <c r="V19"/>
  <c r="U19"/>
  <c r="T19"/>
  <c r="S19"/>
  <c r="R19"/>
  <c r="Q19"/>
  <c r="P19"/>
  <c r="O19"/>
  <c r="N19"/>
  <c r="M19"/>
  <c r="L19"/>
  <c r="K19"/>
  <c r="J19"/>
  <c r="I19"/>
  <c r="H19"/>
  <c r="G19"/>
  <c r="V17"/>
  <c r="U17"/>
  <c r="T17"/>
  <c r="S17"/>
  <c r="R17"/>
  <c r="Q17"/>
  <c r="P17"/>
  <c r="O17"/>
  <c r="N17"/>
  <c r="M17"/>
  <c r="L17"/>
  <c r="K17"/>
  <c r="J17"/>
  <c r="I17"/>
  <c r="H17"/>
  <c r="G17"/>
  <c r="V15"/>
  <c r="U15"/>
  <c r="T15"/>
  <c r="S15"/>
  <c r="R15"/>
  <c r="Q15"/>
  <c r="P15"/>
  <c r="O15"/>
  <c r="N15"/>
  <c r="M15"/>
  <c r="L15"/>
  <c r="K15"/>
  <c r="J15"/>
  <c r="I15"/>
  <c r="H15"/>
  <c r="G15"/>
  <c r="V13"/>
  <c r="U13"/>
  <c r="T13"/>
  <c r="S13"/>
  <c r="R13"/>
  <c r="Q13"/>
  <c r="P13"/>
  <c r="O13"/>
  <c r="N13"/>
  <c r="M13"/>
  <c r="L13"/>
  <c r="K13"/>
  <c r="J13"/>
  <c r="I13"/>
  <c r="H13"/>
  <c r="G13"/>
  <c r="V11"/>
  <c r="U11"/>
  <c r="T11"/>
  <c r="S11"/>
  <c r="R11"/>
  <c r="Q11"/>
  <c r="P11"/>
  <c r="O11"/>
  <c r="N11"/>
  <c r="M11"/>
  <c r="L11"/>
  <c r="K11"/>
  <c r="J11"/>
  <c r="I11"/>
  <c r="H11"/>
  <c r="G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1" i="32"/>
  <c r="H41"/>
  <c r="G41"/>
  <c r="F41"/>
  <c r="E41"/>
  <c r="I40"/>
  <c r="H40"/>
  <c r="G40"/>
  <c r="F40"/>
  <c r="E40"/>
  <c r="I39"/>
  <c r="H39"/>
  <c r="G39"/>
  <c r="F39"/>
  <c r="E39"/>
  <c r="I37"/>
  <c r="H37"/>
  <c r="G37"/>
  <c r="F37"/>
  <c r="E37"/>
  <c r="I36"/>
  <c r="H36"/>
  <c r="G36"/>
  <c r="F36"/>
  <c r="E36"/>
  <c r="I35"/>
  <c r="H35"/>
  <c r="G35"/>
  <c r="F35"/>
  <c r="E35"/>
  <c r="I33"/>
  <c r="H33"/>
  <c r="G33"/>
  <c r="F33"/>
  <c r="E33"/>
  <c r="I31"/>
  <c r="H31"/>
  <c r="G31"/>
  <c r="F31"/>
  <c r="E31"/>
  <c r="I29"/>
  <c r="H29"/>
  <c r="G29"/>
  <c r="F29"/>
  <c r="E29"/>
  <c r="I28"/>
  <c r="H28"/>
  <c r="G28"/>
  <c r="F28"/>
  <c r="E28"/>
  <c r="I26"/>
  <c r="H26"/>
  <c r="G26"/>
  <c r="F26"/>
  <c r="E26"/>
  <c r="I25"/>
  <c r="H25"/>
  <c r="G25"/>
  <c r="F25"/>
  <c r="E25"/>
  <c r="I24"/>
  <c r="H24"/>
  <c r="G24"/>
  <c r="F24"/>
  <c r="E24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41" i="9"/>
  <c r="I41"/>
  <c r="H41"/>
  <c r="G41"/>
  <c r="F41"/>
  <c r="E41"/>
  <c r="J40"/>
  <c r="I40"/>
  <c r="H40"/>
  <c r="G40"/>
  <c r="F40"/>
  <c r="E40"/>
  <c r="J39"/>
  <c r="I39"/>
  <c r="H39"/>
  <c r="G39"/>
  <c r="F39"/>
  <c r="E39"/>
  <c r="J37"/>
  <c r="I37"/>
  <c r="H37"/>
  <c r="G37"/>
  <c r="F37"/>
  <c r="E37"/>
  <c r="J36"/>
  <c r="I36"/>
  <c r="H36"/>
  <c r="G36"/>
  <c r="F36"/>
  <c r="E36"/>
  <c r="J35"/>
  <c r="I35"/>
  <c r="H35"/>
  <c r="G35"/>
  <c r="F35"/>
  <c r="E35"/>
  <c r="J33"/>
  <c r="I33"/>
  <c r="H33"/>
  <c r="G33"/>
  <c r="F33"/>
  <c r="E33"/>
  <c r="J31"/>
  <c r="I31"/>
  <c r="H31"/>
  <c r="G31"/>
  <c r="F31"/>
  <c r="E31"/>
  <c r="J29"/>
  <c r="I29"/>
  <c r="H29"/>
  <c r="G29"/>
  <c r="F29"/>
  <c r="E29"/>
  <c r="J28"/>
  <c r="I28"/>
  <c r="H28"/>
  <c r="G28"/>
  <c r="F28"/>
  <c r="E28"/>
  <c r="J26"/>
  <c r="I26"/>
  <c r="H26"/>
  <c r="G26"/>
  <c r="F26"/>
  <c r="E26"/>
  <c r="J25"/>
  <c r="I25"/>
  <c r="H25"/>
  <c r="G25"/>
  <c r="F25"/>
  <c r="E25"/>
  <c r="J24"/>
  <c r="I24"/>
  <c r="H24"/>
  <c r="G24"/>
  <c r="F24"/>
  <c r="E24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42" i="5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<sst xmlns="http://schemas.openxmlformats.org/spreadsheetml/2006/main" count="701" uniqueCount="251">
  <si>
    <t>2019年部门收支总体情况表</t>
  </si>
  <si>
    <t>单位名称：焦作市中站区朱村中心学校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</si>
  <si>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</si>
  <si>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</si>
  <si>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</si>
  <si>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</si>
  <si>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</si>
  <si>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</si>
  <si>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</si>
  <si>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</si>
  <si>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</si>
  <si>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</si>
  <si>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</si>
  <si>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</si>
  <si>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</si>
  <si>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</si>
  <si>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</si>
  <si>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</si>
  <si>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</si>
  <si>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</si>
  <si>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</si>
  <si>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</si>
  <si>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</si>
  <si>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</si>
  <si>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</si>
  <si>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</si>
  <si>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</si>
  <si>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</si>
  <si>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</si>
  <si>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</si>
  <si>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</si>
  <si>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</si>
  <si>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</si>
  <si>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</si>
  <si>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</si>
  <si>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</si>
  <si>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</si>
  <si>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</si>
  <si>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</si>
  <si>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</si>
  <si>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</si>
  <si>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</si>
  <si>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</si>
  <si>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</si>
  <si>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</si>
  <si>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</si>
  <si>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</si>
  <si>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</si>
  <si>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</si>
  <si>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</si>
  <si>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</si>
  <si>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</si>
  <si>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</si>
  <si>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</si>
  <si>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</si>
  <si>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教育支出</t>
  </si>
  <si>
    <t xml:space="preserve">  普通教育</t>
  </si>
  <si>
    <t xml:space="preserve">    小学教育</t>
  </si>
  <si>
    <t>205</t>
  </si>
  <si>
    <t>02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</si>
  <si>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</si>
  <si>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</si>
  <si>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</si>
  <si>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</si>
  <si>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</si>
  <si>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</si>
  <si>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</si>
  <si>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</si>
  <si>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</si>
  <si>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</si>
  <si>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</si>
  <si>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</si>
  <si>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学校生均经费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</si>
  <si>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</si>
  <si>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</si>
  <si>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</si>
  <si>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</si>
  <si>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</si>
  <si>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</si>
  <si>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</si>
  <si>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</si>
  <si>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</si>
  <si>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</si>
  <si>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</si>
  <si>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</si>
  <si>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</si>
  <si>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</si>
  <si>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</si>
  <si>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</si>
  <si>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</si>
  <si>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</si>
  <si>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</si>
  <si>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</si>
  <si>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</si>
  <si>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</si>
  <si>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</si>
  <si>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</si>
  <si>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</si>
  <si>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</si>
  <si>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</si>
  <si>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</si>
  <si>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</si>
  <si>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</si>
  <si>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</si>
  <si>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</si>
  <si>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</si>
  <si>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</si>
  <si>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</si>
  <si>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</si>
  <si>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205</t>
  </si>
  <si>
    <t xml:space="preserve">  02</t>
  </si>
  <si>
    <t xml:space="preserve">  208</t>
  </si>
  <si>
    <t xml:space="preserve">  05</t>
  </si>
  <si>
    <t xml:space="preserve">  27</t>
  </si>
  <si>
    <t xml:space="preserve">  01</t>
  </si>
  <si>
    <t xml:space="preserve">  03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</si>
  <si>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</si>
  <si>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</si>
  <si>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</si>
  <si>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</si>
  <si>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</si>
  <si>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</si>
  <si>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</si>
  <si>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</si>
  <si>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</si>
  <si>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</si>
  <si>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</si>
  <si>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</si>
  <si>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</si>
  <si>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</si>
  <si>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</si>
  <si>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</si>
  <si>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</si>
  <si>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</si>
  <si>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</si>
  <si>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</si>
  <si>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</si>
  <si>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</si>
  <si>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</si>
  <si>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</si>
  <si>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</si>
  <si>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</si>
  <si>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</si>
  <si>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</si>
  <si>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</si>
  <si>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</si>
  <si>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</si>
  <si>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</si>
  <si>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</si>
  <si>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</si>
  <si>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</si>
  <si>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</si>
  <si>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</si>
  <si>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</si>
  <si>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</si>
  <si>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</si>
  <si>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</si>
  <si>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</si>
  <si>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</si>
  <si>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</si>
  <si>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</si>
  <si>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</si>
  <si>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</si>
  <si>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</si>
  <si>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</si>
  <si>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</si>
  <si>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</si>
  <si>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</si>
  <si>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</si>
  <si>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</si>
  <si>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</si>
  <si>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</si>
  <si>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</si>
  <si>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</si>
  <si>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学校生均经费</t>
  </si>
  <si>
    <t xml:space="preserve">    办公费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</si>
  <si>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</si>
  <si>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</si>
  <si>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</si>
  <si>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</si>
  <si>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</si>
  <si>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</si>
  <si>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</si>
  <si>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</si>
  <si>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</si>
  <si>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</si>
  <si>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</si>
  <si>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</si>
  <si>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</si>
  <si>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</si>
  <si>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</si>
  <si>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</si>
  <si>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</si>
  <si>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</si>
  <si>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</si>
  <si>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</si>
  <si>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</si>
  <si>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</si>
  <si>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</si>
  <si>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</si>
  <si>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</si>
  <si>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</si>
  <si>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</si>
  <si>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</si>
  <si>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</si>
  <si>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</si>
  <si>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</si>
  <si>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</si>
  <si>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</si>
  <si>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</si>
  <si>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</si>
  <si>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</si>
  <si>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</si>
  <si>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</si>
  <si>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</si>
  <si>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</si>
  <si>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</si>
  <si>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</si>
  <si>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</si>
  <si>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</si>
  <si>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</si>
  <si>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</si>
  <si>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</si>
  <si>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</si>
  <si>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</si>
  <si>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</si>
  <si>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</si>
  <si>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</si>
  <si>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</si>
  <si>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</si>
  <si>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</si>
  <si>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</si>
  <si>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</si>
  <si>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</si>
  <si>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</si>
  <si>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</si>
  <si>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</si>
  <si>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</si>
  <si>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</si>
  <si>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</si>
  <si>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</si>
  <si>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</si>
  <si>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</si>
  <si>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</si>
  <si>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</si>
  <si>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</si>
  <si>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</si>
  <si>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教育支出</t>
    <phoneticPr fontId="1" type="noConversion"/>
  </si>
  <si>
    <t>社会保障和就业支出</t>
    <phoneticPr fontId="1" type="noConversion"/>
  </si>
  <si>
    <t>卫生健康支出</t>
    <phoneticPr fontId="1" type="noConversion"/>
  </si>
  <si>
    <t>住房保障支出</t>
    <phoneticPr fontId="1" type="noConversion"/>
  </si>
</sst>
</file>

<file path=xl/styles.xml><?xml version="1.0" encoding="utf-8"?>
<styleSheet xmlns="http://schemas.openxmlformats.org/spreadsheetml/2006/main">
  <numFmts count="10">
    <numFmt numFmtId="176" formatCode="#,##0.0000"/>
    <numFmt numFmtId="177" formatCode="#,##0_);[Red]\(#,##0\)"/>
    <numFmt numFmtId="178" formatCode="#,##0.00_ "/>
    <numFmt numFmtId="179" formatCode="#,##0.0_);[Red]\(#,##0.0\)"/>
    <numFmt numFmtId="180" formatCode="00"/>
    <numFmt numFmtId="181" formatCode="0000"/>
    <numFmt numFmtId="182" formatCode="0.000_);[Red]\(0.000\)"/>
    <numFmt numFmtId="183" formatCode="#,##0.00_);[Red]\(#,##0.00\)"/>
    <numFmt numFmtId="184" formatCode="#,##0.0"/>
    <numFmt numFmtId="185" formatCode="0.00_);[Red]\(0.00\)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9"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0" borderId="0"/>
    <xf numFmtId="0" fontId="1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" fillId="0" borderId="0"/>
    <xf numFmtId="0" fontId="15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15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4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7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6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7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7" fontId="4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10" fillId="0" borderId="0" xfId="68" applyFont="1">
      <alignment vertical="center"/>
    </xf>
    <xf numFmtId="0" fontId="10" fillId="0" borderId="0" xfId="68" applyFont="1" applyFill="1">
      <alignment vertical="center"/>
    </xf>
    <xf numFmtId="0" fontId="4" fillId="0" borderId="0" xfId="68" applyFont="1">
      <alignment vertical="center"/>
    </xf>
    <xf numFmtId="0" fontId="1" fillId="0" borderId="0" xfId="68">
      <alignment vertical="center"/>
    </xf>
    <xf numFmtId="179" fontId="10" fillId="0" borderId="0" xfId="16" applyNumberFormat="1" applyFont="1" applyFill="1" applyAlignment="1" applyProtection="1">
      <alignment vertical="center"/>
    </xf>
    <xf numFmtId="179" fontId="10" fillId="0" borderId="2" xfId="16" applyNumberFormat="1" applyFont="1" applyFill="1" applyBorder="1" applyAlignment="1" applyProtection="1">
      <alignment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181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10" fillId="0" borderId="1" xfId="16" applyFont="1" applyBorder="1" applyAlignment="1">
      <alignment horizontal="center" vertical="center"/>
    </xf>
    <xf numFmtId="0" fontId="10" fillId="0" borderId="1" xfId="68" applyFont="1" applyBorder="1" applyAlignment="1">
      <alignment horizontal="center" vertical="center"/>
    </xf>
    <xf numFmtId="49" fontId="10" fillId="0" borderId="1" xfId="68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 wrapText="1"/>
    </xf>
    <xf numFmtId="178" fontId="10" fillId="0" borderId="1" xfId="16" applyNumberFormat="1" applyFont="1" applyFill="1" applyBorder="1" applyAlignment="1">
      <alignment horizontal="right" vertical="center"/>
    </xf>
    <xf numFmtId="4" fontId="10" fillId="0" borderId="1" xfId="16" applyNumberFormat="1" applyFont="1" applyFill="1" applyBorder="1" applyAlignment="1">
      <alignment horizontal="right" vertical="center"/>
    </xf>
    <xf numFmtId="0" fontId="4" fillId="0" borderId="0" xfId="16" applyFont="1" applyFill="1"/>
    <xf numFmtId="0" fontId="4" fillId="0" borderId="0" xfId="16" applyFont="1"/>
    <xf numFmtId="179" fontId="10" fillId="0" borderId="2" xfId="16" applyNumberFormat="1" applyFont="1" applyFill="1" applyBorder="1" applyAlignment="1" applyProtection="1">
      <alignment horizontal="right" vertical="center"/>
    </xf>
    <xf numFmtId="176" fontId="10" fillId="0" borderId="1" xfId="16" applyNumberFormat="1" applyFont="1" applyFill="1" applyBorder="1" applyAlignment="1">
      <alignment horizontal="right" vertical="center"/>
    </xf>
    <xf numFmtId="0" fontId="11" fillId="0" borderId="0" xfId="49" applyFont="1">
      <alignment vertical="center"/>
    </xf>
    <xf numFmtId="0" fontId="4" fillId="0" borderId="0" xfId="49" applyFont="1">
      <alignment vertical="center"/>
    </xf>
    <xf numFmtId="0" fontId="4" fillId="0" borderId="0" xfId="49" applyFont="1" applyFill="1">
      <alignment vertical="center"/>
    </xf>
    <xf numFmtId="0" fontId="4" fillId="0" borderId="0" xfId="49">
      <alignment vertical="center"/>
    </xf>
    <xf numFmtId="182" fontId="4" fillId="0" borderId="0" xfId="49" applyNumberFormat="1">
      <alignment vertical="center"/>
    </xf>
    <xf numFmtId="0" fontId="5" fillId="0" borderId="0" xfId="49" applyFont="1" applyAlignment="1">
      <alignment vertical="center"/>
    </xf>
    <xf numFmtId="49" fontId="10" fillId="0" borderId="2" xfId="66" applyNumberFormat="1" applyFont="1" applyFill="1" applyBorder="1" applyAlignment="1" applyProtection="1">
      <alignment vertical="center"/>
    </xf>
    <xf numFmtId="182" fontId="1" fillId="0" borderId="0" xfId="49" applyNumberFormat="1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182" fontId="1" fillId="0" borderId="1" xfId="49" applyNumberFormat="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2" fontId="1" fillId="0" borderId="1" xfId="49" applyNumberFormat="1" applyFont="1" applyFill="1" applyBorder="1" applyAlignment="1">
      <alignment horizontal="right" vertical="center"/>
    </xf>
    <xf numFmtId="0" fontId="4" fillId="0" borderId="0" xfId="49" applyFill="1">
      <alignment vertical="center"/>
    </xf>
    <xf numFmtId="0" fontId="1" fillId="0" borderId="1" xfId="49" applyFont="1" applyFill="1" applyBorder="1">
      <alignment vertical="center"/>
    </xf>
    <xf numFmtId="182" fontId="0" fillId="0" borderId="0" xfId="0" applyNumberFormat="1">
      <alignment vertical="center"/>
    </xf>
    <xf numFmtId="182" fontId="4" fillId="0" borderId="0" xfId="49" applyNumberFormat="1" applyFont="1">
      <alignment vertical="center"/>
    </xf>
    <xf numFmtId="0" fontId="12" fillId="0" borderId="0" xfId="59" applyFont="1" applyBorder="1" applyAlignment="1">
      <alignment vertical="center"/>
    </xf>
    <xf numFmtId="0" fontId="13" fillId="0" borderId="0" xfId="59" applyFont="1">
      <alignment vertical="center"/>
    </xf>
    <xf numFmtId="0" fontId="13" fillId="0" borderId="0" xfId="59" applyFont="1" applyFill="1">
      <alignment vertical="center"/>
    </xf>
    <xf numFmtId="0" fontId="9" fillId="0" borderId="0" xfId="59">
      <alignment vertical="center"/>
    </xf>
    <xf numFmtId="0" fontId="13" fillId="0" borderId="9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13" fillId="0" borderId="21" xfId="59" applyNumberFormat="1" applyFont="1" applyFill="1" applyBorder="1" applyAlignment="1">
      <alignment horizontal="left" vertical="center" wrapText="1"/>
    </xf>
    <xf numFmtId="49" fontId="13" fillId="0" borderId="21" xfId="59" applyNumberFormat="1" applyFont="1" applyFill="1" applyBorder="1" applyAlignment="1">
      <alignment horizontal="left" vertical="center" wrapText="1"/>
    </xf>
    <xf numFmtId="0" fontId="13" fillId="0" borderId="21" xfId="59" applyNumberFormat="1" applyFont="1" applyFill="1" applyBorder="1" applyAlignment="1">
      <alignment horizontal="center" vertical="center" wrapText="1"/>
    </xf>
    <xf numFmtId="4" fontId="13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3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4" fontId="1" fillId="0" borderId="3" xfId="66" applyNumberFormat="1" applyFont="1" applyFill="1" applyBorder="1" applyAlignment="1">
      <alignment horizontal="left" vertical="center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>
      <alignment horizontal="left" vertical="center"/>
    </xf>
    <xf numFmtId="178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183" fontId="1" fillId="0" borderId="7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4" fontId="1" fillId="0" borderId="3" xfId="66" applyNumberFormat="1" applyFont="1" applyFill="1" applyBorder="1" applyAlignment="1">
      <alignment horizontal="left" vertical="center" wrapText="1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4" fontId="1" fillId="0" borderId="24" xfId="66" applyNumberFormat="1" applyFont="1" applyFill="1" applyBorder="1" applyAlignment="1">
      <alignment horizontal="left" vertical="center"/>
    </xf>
    <xf numFmtId="184" fontId="1" fillId="0" borderId="3" xfId="66" applyNumberFormat="1" applyFont="1" applyFill="1" applyBorder="1" applyAlignment="1" applyProtection="1">
      <alignment horizontal="left" vertical="center"/>
    </xf>
    <xf numFmtId="178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5" fontId="1" fillId="0" borderId="6" xfId="66" applyNumberFormat="1" applyFont="1" applyFill="1" applyBorder="1" applyAlignment="1" applyProtection="1">
      <alignment horizontal="right" vertical="center" wrapText="1"/>
    </xf>
    <xf numFmtId="178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5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78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5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78" fontId="1" fillId="0" borderId="1" xfId="66" applyNumberFormat="1" applyFont="1" applyFill="1" applyBorder="1" applyAlignment="1" applyProtection="1">
      <alignment horizontal="right" vertical="center" wrapText="1"/>
    </xf>
    <xf numFmtId="178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78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3" fontId="1" fillId="0" borderId="3" xfId="67" applyNumberFormat="1" applyFont="1" applyFill="1" applyBorder="1" applyAlignment="1" applyProtection="1">
      <alignment horizontal="right" vertical="center" wrapText="1"/>
    </xf>
    <xf numFmtId="183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5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5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5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3" fillId="0" borderId="17" xfId="59" applyFont="1" applyBorder="1" applyAlignment="1">
      <alignment horizontal="center" vertical="center" wrapText="1"/>
    </xf>
    <xf numFmtId="0" fontId="13" fillId="0" borderId="20" xfId="59" applyFont="1" applyBorder="1" applyAlignment="1">
      <alignment horizontal="center" vertical="center" wrapText="1"/>
    </xf>
    <xf numFmtId="0" fontId="13" fillId="0" borderId="22" xfId="59" applyFont="1" applyBorder="1" applyAlignment="1">
      <alignment horizontal="center" vertical="center" wrapText="1"/>
    </xf>
    <xf numFmtId="0" fontId="13" fillId="0" borderId="10" xfId="59" applyFont="1" applyBorder="1" applyAlignment="1">
      <alignment horizontal="center" vertical="center" wrapText="1"/>
    </xf>
    <xf numFmtId="0" fontId="13" fillId="0" borderId="12" xfId="59" applyFont="1" applyBorder="1" applyAlignment="1">
      <alignment horizontal="center" vertical="center" wrapText="1"/>
    </xf>
    <xf numFmtId="0" fontId="13" fillId="0" borderId="18" xfId="59" applyFont="1" applyBorder="1" applyAlignment="1">
      <alignment horizontal="center" vertical="center" wrapText="1"/>
    </xf>
    <xf numFmtId="0" fontId="13" fillId="0" borderId="19" xfId="59" applyFont="1" applyBorder="1" applyAlignment="1">
      <alignment horizontal="center" vertical="center" wrapText="1"/>
    </xf>
    <xf numFmtId="0" fontId="13" fillId="0" borderId="11" xfId="59" applyFont="1" applyBorder="1" applyAlignment="1">
      <alignment horizontal="center" vertical="center" wrapText="1"/>
    </xf>
    <xf numFmtId="0" fontId="13" fillId="0" borderId="15" xfId="59" applyFont="1" applyBorder="1" applyAlignment="1">
      <alignment horizontal="center" vertical="center" wrapText="1"/>
    </xf>
    <xf numFmtId="0" fontId="13" fillId="0" borderId="0" xfId="59" applyFont="1" applyBorder="1" applyAlignment="1">
      <alignment horizontal="center" vertical="center" wrapText="1"/>
    </xf>
    <xf numFmtId="0" fontId="13" fillId="0" borderId="16" xfId="59" applyFont="1" applyBorder="1" applyAlignment="1">
      <alignment horizontal="center" vertical="center" wrapText="1"/>
    </xf>
    <xf numFmtId="0" fontId="13" fillId="0" borderId="9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/>
    </xf>
    <xf numFmtId="0" fontId="13" fillId="0" borderId="9" xfId="59" applyFont="1" applyFill="1" applyBorder="1" applyAlignment="1">
      <alignment vertical="center"/>
    </xf>
    <xf numFmtId="0" fontId="13" fillId="2" borderId="9" xfId="59" applyFont="1" applyFill="1" applyBorder="1" applyAlignment="1">
      <alignment vertical="center"/>
    </xf>
    <xf numFmtId="0" fontId="13" fillId="0" borderId="9" xfId="59" applyFont="1" applyBorder="1" applyAlignment="1">
      <alignment horizontal="right" vertical="center"/>
    </xf>
    <xf numFmtId="0" fontId="13" fillId="0" borderId="13" xfId="59" applyFont="1" applyBorder="1" applyAlignment="1">
      <alignment horizontal="center" vertical="center"/>
    </xf>
    <xf numFmtId="0" fontId="13" fillId="0" borderId="14" xfId="59" applyFont="1" applyBorder="1" applyAlignment="1">
      <alignment horizontal="center" vertical="center"/>
    </xf>
    <xf numFmtId="0" fontId="13" fillId="0" borderId="23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0" borderId="3" xfId="16" applyNumberFormat="1" applyFont="1" applyFill="1" applyBorder="1" applyAlignment="1" applyProtection="1">
      <alignment horizontal="center" vertical="center"/>
    </xf>
    <xf numFmtId="0" fontId="10" fillId="0" borderId="4" xfId="16" applyNumberFormat="1" applyFont="1" applyFill="1" applyBorder="1" applyAlignment="1" applyProtection="1">
      <alignment horizontal="center" vertical="center"/>
    </xf>
    <xf numFmtId="0" fontId="10" fillId="0" borderId="5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Font="1" applyBorder="1" applyAlignment="1">
      <alignment horizontal="center" vertical="center"/>
    </xf>
    <xf numFmtId="180" fontId="10" fillId="0" borderId="1" xfId="16" applyNumberFormat="1" applyFont="1" applyFill="1" applyBorder="1" applyAlignment="1" applyProtection="1">
      <alignment horizontal="center" vertical="center"/>
    </xf>
    <xf numFmtId="181" fontId="10" fillId="0" borderId="1" xfId="16" applyNumberFormat="1" applyFont="1" applyFill="1" applyBorder="1" applyAlignment="1" applyProtection="1">
      <alignment horizontal="center" vertical="center"/>
    </xf>
    <xf numFmtId="0" fontId="10" fillId="0" borderId="6" xfId="16" applyNumberFormat="1" applyFont="1" applyFill="1" applyBorder="1" applyAlignment="1" applyProtection="1">
      <alignment horizontal="center" vertical="center"/>
    </xf>
    <xf numFmtId="0" fontId="10" fillId="0" borderId="7" xfId="16" applyNumberFormat="1" applyFont="1" applyFill="1" applyBorder="1" applyAlignment="1" applyProtection="1">
      <alignment horizontal="center" vertical="center"/>
    </xf>
    <xf numFmtId="0" fontId="10" fillId="0" borderId="8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5" fillId="0" borderId="0" xfId="64" applyFont="1" applyFill="1" applyBorder="1" applyAlignment="1">
      <alignment horizontal="center" vertical="center" wrapText="1"/>
    </xf>
  </cellXfs>
  <cellStyles count="79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 8" xfId="78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I7" sqref="I7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0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360.06</v>
      </c>
      <c r="C4" s="102" t="s">
        <v>7</v>
      </c>
      <c r="D4" s="103">
        <v>360.06</v>
      </c>
    </row>
    <row r="5" spans="1:10" s="92" customFormat="1" ht="23.25" customHeight="1">
      <c r="A5" s="100" t="s">
        <v>8</v>
      </c>
      <c r="B5" s="104">
        <v>360.06</v>
      </c>
      <c r="C5" s="102" t="s">
        <v>9</v>
      </c>
      <c r="D5" s="103">
        <v>337.44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22.62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0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360.06</v>
      </c>
      <c r="C15" s="124" t="s">
        <v>19</v>
      </c>
      <c r="D15" s="103">
        <v>360.06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22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23</v>
      </c>
      <c r="D18" s="127">
        <v>0</v>
      </c>
    </row>
    <row r="19" spans="1:10" s="92" customFormat="1" ht="20.100000000000001" customHeight="1">
      <c r="A19" s="129" t="s">
        <v>24</v>
      </c>
      <c r="B19" s="109">
        <v>360.06</v>
      </c>
      <c r="C19" s="130" t="s">
        <v>25</v>
      </c>
      <c r="D19" s="131">
        <v>360.06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12" t="s">
        <v>189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3" t="s">
        <v>2</v>
      </c>
      <c r="R2" s="213"/>
      <c r="S2" s="213"/>
      <c r="T2" s="213"/>
    </row>
    <row r="3" spans="1:20" ht="20.100000000000001" customHeight="1">
      <c r="A3" s="204" t="s">
        <v>190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</row>
    <row r="4" spans="1:20" ht="20.100000000000001" customHeight="1">
      <c r="A4" s="204" t="s">
        <v>191</v>
      </c>
      <c r="B4" s="204"/>
      <c r="C4" s="204"/>
      <c r="D4" s="204"/>
      <c r="E4" s="204"/>
      <c r="F4" s="204"/>
      <c r="G4" s="204"/>
      <c r="H4" s="204"/>
      <c r="I4" s="204"/>
      <c r="J4" s="204" t="s">
        <v>192</v>
      </c>
      <c r="K4" s="204"/>
      <c r="L4" s="204"/>
      <c r="M4" s="204"/>
      <c r="N4" s="204"/>
      <c r="O4" s="204"/>
      <c r="P4" s="204"/>
      <c r="Q4" s="204"/>
      <c r="R4" s="204"/>
      <c r="S4" s="204"/>
      <c r="T4" s="204"/>
    </row>
    <row r="5" spans="1:20" ht="20.100000000000001" customHeight="1">
      <c r="A5" s="204" t="s">
        <v>193</v>
      </c>
      <c r="B5" s="204" t="s">
        <v>194</v>
      </c>
      <c r="C5" s="204"/>
      <c r="D5" s="204"/>
      <c r="E5" s="204"/>
      <c r="F5" s="204"/>
      <c r="G5" s="204"/>
      <c r="H5" s="204"/>
      <c r="I5" s="204"/>
      <c r="J5" s="204" t="s">
        <v>195</v>
      </c>
      <c r="K5" s="204"/>
      <c r="L5" s="204"/>
      <c r="M5" s="204"/>
      <c r="N5" s="204"/>
      <c r="O5" s="204"/>
      <c r="P5" s="204"/>
      <c r="Q5" s="204"/>
      <c r="R5" s="204"/>
      <c r="S5" s="204"/>
      <c r="T5" s="204"/>
    </row>
    <row r="6" spans="1:20" ht="39.950000000000003" customHeight="1">
      <c r="A6" s="204"/>
      <c r="B6" s="204" t="s">
        <v>196</v>
      </c>
      <c r="C6" s="204"/>
      <c r="D6" s="204"/>
      <c r="E6" s="204"/>
      <c r="F6" s="204"/>
      <c r="G6" s="204"/>
      <c r="H6" s="204"/>
      <c r="I6" s="204"/>
      <c r="J6" s="204" t="s">
        <v>197</v>
      </c>
      <c r="K6" s="204"/>
      <c r="L6" s="204"/>
      <c r="M6" s="204"/>
      <c r="N6" s="204"/>
      <c r="O6" s="204"/>
      <c r="P6" s="204"/>
      <c r="Q6" s="204"/>
      <c r="R6" s="204"/>
      <c r="S6" s="204"/>
      <c r="T6" s="204"/>
    </row>
    <row r="7" spans="1:20" s="18" customFormat="1" ht="60" customHeight="1">
      <c r="A7" s="204"/>
      <c r="B7" s="208" t="s">
        <v>198</v>
      </c>
      <c r="C7" s="208"/>
      <c r="D7" s="208"/>
      <c r="E7" s="208"/>
      <c r="F7" s="208"/>
      <c r="G7" s="208"/>
      <c r="H7" s="23" t="s">
        <v>199</v>
      </c>
      <c r="I7" s="23"/>
      <c r="J7" s="208" t="s">
        <v>200</v>
      </c>
      <c r="K7" s="208"/>
      <c r="L7" s="208"/>
      <c r="M7" s="208"/>
      <c r="N7" s="208"/>
      <c r="O7" s="208"/>
      <c r="P7" s="208"/>
      <c r="Q7" s="23" t="s">
        <v>33</v>
      </c>
      <c r="R7" s="209">
        <v>0</v>
      </c>
      <c r="S7" s="210"/>
      <c r="T7" s="211"/>
    </row>
    <row r="8" spans="1:20" ht="39.950000000000003" customHeight="1">
      <c r="A8" s="204"/>
      <c r="B8" s="204" t="s">
        <v>201</v>
      </c>
      <c r="C8" s="204"/>
      <c r="D8" s="204"/>
      <c r="E8" s="204"/>
      <c r="F8" s="204"/>
      <c r="G8" s="204"/>
      <c r="H8" s="22" t="s">
        <v>103</v>
      </c>
      <c r="I8" s="22"/>
      <c r="J8" s="204" t="s">
        <v>202</v>
      </c>
      <c r="K8" s="204"/>
      <c r="L8" s="204"/>
      <c r="M8" s="204"/>
      <c r="N8" s="204"/>
      <c r="O8" s="204"/>
      <c r="P8" s="204"/>
      <c r="Q8" s="22" t="s">
        <v>203</v>
      </c>
      <c r="R8" s="204"/>
      <c r="S8" s="204"/>
      <c r="T8" s="204"/>
    </row>
    <row r="9" spans="1:20" ht="20.100000000000001" customHeight="1">
      <c r="A9" s="204"/>
      <c r="B9" s="204" t="s">
        <v>204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</row>
    <row r="10" spans="1:20" ht="20.100000000000001" customHeight="1">
      <c r="A10" s="204"/>
      <c r="B10" s="204" t="s">
        <v>205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</row>
    <row r="11" spans="1:20" ht="20.100000000000001" customHeight="1">
      <c r="A11" s="204" t="s">
        <v>206</v>
      </c>
      <c r="B11" s="204" t="s">
        <v>207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1:20" ht="39.950000000000003" customHeight="1">
      <c r="A12" s="204"/>
      <c r="B12" s="204" t="s">
        <v>208</v>
      </c>
      <c r="C12" s="204"/>
      <c r="D12" s="204" t="s">
        <v>209</v>
      </c>
      <c r="E12" s="204"/>
      <c r="F12" s="204" t="s">
        <v>210</v>
      </c>
      <c r="G12" s="204"/>
      <c r="H12" s="204" t="s">
        <v>211</v>
      </c>
      <c r="I12" s="204"/>
      <c r="J12" s="204"/>
      <c r="K12" s="204"/>
      <c r="L12" s="204"/>
      <c r="M12" s="204"/>
      <c r="N12" s="204"/>
      <c r="O12" s="204"/>
      <c r="P12" s="204" t="s">
        <v>212</v>
      </c>
      <c r="Q12" s="204"/>
      <c r="R12" s="204"/>
      <c r="S12" s="204"/>
      <c r="T12" s="204"/>
    </row>
    <row r="13" spans="1:20" ht="20.100000000000001" customHeight="1">
      <c r="A13" s="204"/>
      <c r="B13" s="204"/>
      <c r="C13" s="204"/>
      <c r="D13" s="204" t="s">
        <v>213</v>
      </c>
      <c r="E13" s="204"/>
      <c r="F13" s="204" t="s">
        <v>214</v>
      </c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</row>
    <row r="14" spans="1:20" ht="20.100000000000001" customHeight="1">
      <c r="A14" s="204"/>
      <c r="B14" s="204"/>
      <c r="C14" s="204"/>
      <c r="D14" s="204"/>
      <c r="E14" s="204"/>
      <c r="F14" s="204" t="s">
        <v>215</v>
      </c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</row>
    <row r="15" spans="1:20" ht="20.100000000000001" customHeight="1">
      <c r="A15" s="204"/>
      <c r="B15" s="204"/>
      <c r="C15" s="204"/>
      <c r="D15" s="204"/>
      <c r="E15" s="204"/>
      <c r="F15" s="204" t="s">
        <v>216</v>
      </c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</row>
    <row r="16" spans="1:20" ht="20.100000000000001" customHeight="1">
      <c r="A16" s="204"/>
      <c r="B16" s="204"/>
      <c r="C16" s="204"/>
      <c r="D16" s="204"/>
      <c r="E16" s="204"/>
      <c r="F16" s="204" t="s">
        <v>217</v>
      </c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</row>
    <row r="17" spans="1:20" ht="39.950000000000003" customHeight="1">
      <c r="A17" s="204"/>
      <c r="B17" s="204"/>
      <c r="C17" s="204"/>
      <c r="D17" s="204" t="s">
        <v>218</v>
      </c>
      <c r="E17" s="204"/>
      <c r="F17" s="204" t="s">
        <v>219</v>
      </c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</row>
    <row r="18" spans="1:20" ht="39.950000000000003" customHeight="1">
      <c r="A18" s="204"/>
      <c r="B18" s="204"/>
      <c r="C18" s="204"/>
      <c r="D18" s="204"/>
      <c r="E18" s="204"/>
      <c r="F18" s="204" t="s">
        <v>220</v>
      </c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</row>
    <row r="19" spans="1:20" ht="39.950000000000003" customHeight="1">
      <c r="A19" s="204"/>
      <c r="B19" s="204"/>
      <c r="C19" s="204"/>
      <c r="D19" s="204"/>
      <c r="E19" s="204"/>
      <c r="F19" s="204" t="s">
        <v>221</v>
      </c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</row>
    <row r="20" spans="1:20" ht="39.950000000000003" customHeight="1">
      <c r="A20" s="204"/>
      <c r="B20" s="204"/>
      <c r="C20" s="204"/>
      <c r="D20" s="204"/>
      <c r="E20" s="204"/>
      <c r="F20" s="204" t="s">
        <v>222</v>
      </c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</row>
    <row r="21" spans="1:20" ht="60" customHeight="1">
      <c r="A21" s="204"/>
      <c r="B21" s="204"/>
      <c r="C21" s="204"/>
      <c r="D21" s="204" t="s">
        <v>223</v>
      </c>
      <c r="E21" s="204"/>
      <c r="F21" s="204" t="s">
        <v>224</v>
      </c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</row>
    <row r="22" spans="1:20" ht="14.25" customHeight="1">
      <c r="A22" s="205" t="s">
        <v>225</v>
      </c>
      <c r="B22" s="205"/>
      <c r="C22" s="205"/>
      <c r="D22" s="205"/>
      <c r="E22" s="205"/>
      <c r="F22" s="205"/>
      <c r="G22" s="205"/>
      <c r="H22" s="206" t="s">
        <v>226</v>
      </c>
      <c r="I22" s="206"/>
      <c r="J22" s="207"/>
      <c r="K22" s="207"/>
      <c r="L22" s="207" t="s">
        <v>227</v>
      </c>
      <c r="M22" s="207"/>
      <c r="N22" s="207"/>
      <c r="O22" s="207"/>
      <c r="P22" s="207"/>
      <c r="Q22" s="207"/>
      <c r="R22" s="207"/>
      <c r="S22" s="207"/>
      <c r="T22" s="207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4" t="s">
        <v>228</v>
      </c>
      <c r="B1" s="214"/>
      <c r="C1" s="214"/>
      <c r="D1" s="214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229</v>
      </c>
      <c r="B3" s="7" t="s">
        <v>230</v>
      </c>
      <c r="C3" s="6" t="s">
        <v>229</v>
      </c>
      <c r="D3" s="7" t="s">
        <v>231</v>
      </c>
    </row>
    <row r="4" spans="1:4" s="1" customFormat="1" ht="30" customHeight="1">
      <c r="A4" s="8" t="s">
        <v>232</v>
      </c>
      <c r="B4" s="9"/>
      <c r="C4" s="10" t="s">
        <v>233</v>
      </c>
      <c r="D4" s="11">
        <v>0</v>
      </c>
    </row>
    <row r="5" spans="1:4" s="1" customFormat="1" ht="30" customHeight="1">
      <c r="A5" s="8" t="s">
        <v>234</v>
      </c>
      <c r="B5" s="9"/>
      <c r="C5" s="10" t="s">
        <v>235</v>
      </c>
      <c r="D5" s="9"/>
    </row>
    <row r="6" spans="1:4" s="1" customFormat="1" ht="30" customHeight="1">
      <c r="A6" s="8" t="s">
        <v>236</v>
      </c>
      <c r="B6" s="9"/>
      <c r="C6" s="10" t="s">
        <v>237</v>
      </c>
      <c r="D6" s="9"/>
    </row>
    <row r="7" spans="1:4" s="1" customFormat="1" ht="30" customHeight="1">
      <c r="A7" s="8" t="s">
        <v>238</v>
      </c>
      <c r="B7" s="9"/>
      <c r="C7" s="10" t="s">
        <v>239</v>
      </c>
      <c r="D7" s="9"/>
    </row>
    <row r="8" spans="1:4" s="1" customFormat="1" ht="30" customHeight="1">
      <c r="A8" s="8" t="s">
        <v>240</v>
      </c>
      <c r="B8" s="9"/>
      <c r="C8" s="10" t="s">
        <v>241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242</v>
      </c>
      <c r="B10" s="13"/>
      <c r="C10" s="14" t="s">
        <v>243</v>
      </c>
      <c r="D10" s="13"/>
    </row>
    <row r="11" spans="1:4" s="1" customFormat="1" ht="30" customHeight="1">
      <c r="A11" s="15" t="s">
        <v>244</v>
      </c>
      <c r="B11" s="9"/>
      <c r="C11" s="16" t="s">
        <v>245</v>
      </c>
      <c r="D11" s="9"/>
    </row>
    <row r="12" spans="1:4" s="1" customFormat="1" ht="30" customHeight="1">
      <c r="A12" s="16" t="s">
        <v>246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3"/>
  <sheetViews>
    <sheetView showGridLines="0" showZeros="0" topLeftCell="A28" workbookViewId="0">
      <selection activeCell="D40" sqref="D40"/>
    </sheetView>
  </sheetViews>
  <sheetFormatPr defaultColWidth="9" defaultRowHeight="11.25"/>
  <cols>
    <col min="1" max="1" width="5.125" style="135" customWidth="1"/>
    <col min="2" max="3" width="4.125" style="135" customWidth="1"/>
    <col min="4" max="4" width="19.75" style="135" customWidth="1"/>
    <col min="5" max="6" width="13.625" style="135" customWidth="1"/>
    <col min="7" max="16" width="11.5" style="135" customWidth="1"/>
    <col min="17" max="17" width="6.875" style="135" customWidth="1"/>
    <col min="18" max="18" width="10.375" style="135" customWidth="1"/>
    <col min="19" max="19" width="9.625" style="135" customWidth="1"/>
    <col min="20" max="251" width="6.875" style="135" customWidth="1"/>
    <col min="252" max="16384" width="9" style="135"/>
  </cols>
  <sheetData>
    <row r="1" spans="1:22" ht="42" customHeight="1">
      <c r="A1" s="149" t="s">
        <v>26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</row>
    <row r="2" spans="1:22" s="133" customFormat="1" ht="20.100000000000001" customHeight="1">
      <c r="A2" s="150" t="s">
        <v>1</v>
      </c>
      <c r="B2" s="150"/>
      <c r="C2" s="150"/>
      <c r="D2" s="150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V2" s="144" t="s">
        <v>2</v>
      </c>
    </row>
    <row r="3" spans="1:22" s="133" customFormat="1" ht="20.100000000000001" customHeight="1">
      <c r="A3" s="147" t="s">
        <v>27</v>
      </c>
      <c r="B3" s="147"/>
      <c r="C3" s="147"/>
      <c r="D3" s="148" t="s">
        <v>28</v>
      </c>
      <c r="E3" s="146" t="s">
        <v>29</v>
      </c>
      <c r="F3" s="151" t="s">
        <v>30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3"/>
      <c r="R3" s="146" t="s">
        <v>31</v>
      </c>
      <c r="S3" s="146"/>
      <c r="T3" s="146" t="s">
        <v>32</v>
      </c>
      <c r="U3" s="146" t="s">
        <v>33</v>
      </c>
      <c r="V3" s="146" t="s">
        <v>34</v>
      </c>
    </row>
    <row r="4" spans="1:22" s="133" customFormat="1" ht="20.100000000000001" customHeight="1">
      <c r="A4" s="147"/>
      <c r="B4" s="147"/>
      <c r="C4" s="147"/>
      <c r="D4" s="148"/>
      <c r="E4" s="146"/>
      <c r="F4" s="146" t="s">
        <v>35</v>
      </c>
      <c r="G4" s="151" t="s">
        <v>36</v>
      </c>
      <c r="H4" s="152"/>
      <c r="I4" s="153"/>
      <c r="J4" s="151" t="s">
        <v>37</v>
      </c>
      <c r="K4" s="152"/>
      <c r="L4" s="152"/>
      <c r="M4" s="152"/>
      <c r="N4" s="152"/>
      <c r="O4" s="153"/>
      <c r="P4" s="146" t="s">
        <v>38</v>
      </c>
      <c r="Q4" s="146" t="s">
        <v>39</v>
      </c>
      <c r="R4" s="146" t="s">
        <v>40</v>
      </c>
      <c r="S4" s="146" t="s">
        <v>41</v>
      </c>
      <c r="T4" s="146"/>
      <c r="U4" s="146"/>
      <c r="V4" s="146"/>
    </row>
    <row r="5" spans="1:22" s="133" customFormat="1" ht="20.100000000000001" customHeight="1">
      <c r="A5" s="148" t="s">
        <v>42</v>
      </c>
      <c r="B5" s="148" t="s">
        <v>43</v>
      </c>
      <c r="C5" s="148" t="s">
        <v>44</v>
      </c>
      <c r="D5" s="148"/>
      <c r="E5" s="146"/>
      <c r="F5" s="146"/>
      <c r="G5" s="154" t="s">
        <v>45</v>
      </c>
      <c r="H5" s="154" t="s">
        <v>46</v>
      </c>
      <c r="I5" s="154" t="s">
        <v>47</v>
      </c>
      <c r="J5" s="146" t="s">
        <v>48</v>
      </c>
      <c r="K5" s="146" t="s">
        <v>49</v>
      </c>
      <c r="L5" s="146" t="s">
        <v>50</v>
      </c>
      <c r="M5" s="146" t="s">
        <v>51</v>
      </c>
      <c r="N5" s="146" t="s">
        <v>52</v>
      </c>
      <c r="O5" s="146" t="s">
        <v>53</v>
      </c>
      <c r="P5" s="146"/>
      <c r="Q5" s="146"/>
      <c r="R5" s="146"/>
      <c r="S5" s="146"/>
      <c r="T5" s="146"/>
      <c r="U5" s="146"/>
      <c r="V5" s="146"/>
    </row>
    <row r="6" spans="1:22" s="133" customFormat="1" ht="30" customHeight="1">
      <c r="A6" s="148"/>
      <c r="B6" s="148"/>
      <c r="C6" s="148"/>
      <c r="D6" s="148"/>
      <c r="E6" s="146"/>
      <c r="F6" s="146"/>
      <c r="G6" s="155"/>
      <c r="H6" s="155"/>
      <c r="I6" s="155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s="133" customFormat="1" ht="20.100000000000001" customHeight="1">
      <c r="A7" s="137" t="s">
        <v>54</v>
      </c>
      <c r="B7" s="137" t="s">
        <v>54</v>
      </c>
      <c r="C7" s="137" t="s">
        <v>54</v>
      </c>
      <c r="D7" s="137" t="s">
        <v>54</v>
      </c>
      <c r="E7" s="138">
        <v>1</v>
      </c>
      <c r="F7" s="139">
        <v>2</v>
      </c>
      <c r="G7" s="139">
        <v>3</v>
      </c>
      <c r="H7" s="139">
        <v>4</v>
      </c>
      <c r="I7" s="139">
        <v>5</v>
      </c>
      <c r="J7" s="139">
        <v>6</v>
      </c>
      <c r="K7" s="139">
        <v>7</v>
      </c>
      <c r="L7" s="139">
        <v>8</v>
      </c>
      <c r="M7" s="139">
        <v>9</v>
      </c>
      <c r="N7" s="139">
        <v>10</v>
      </c>
      <c r="O7" s="139">
        <v>11</v>
      </c>
      <c r="P7" s="139">
        <v>12</v>
      </c>
      <c r="Q7" s="139">
        <v>13</v>
      </c>
      <c r="R7" s="139">
        <v>14</v>
      </c>
      <c r="S7" s="139">
        <v>15</v>
      </c>
      <c r="T7" s="139">
        <v>16</v>
      </c>
      <c r="U7" s="139">
        <v>17</v>
      </c>
      <c r="V7" s="139">
        <v>18</v>
      </c>
    </row>
    <row r="8" spans="1:22" s="134" customFormat="1" ht="20.100000000000001" customHeight="1">
      <c r="A8" s="140"/>
      <c r="B8" s="140"/>
      <c r="C8" s="140"/>
      <c r="D8" s="141" t="s">
        <v>35</v>
      </c>
      <c r="E8" s="142">
        <f t="shared" ref="E8:V8" si="0">E9+E25+E36+E40</f>
        <v>360.06</v>
      </c>
      <c r="F8" s="142">
        <f t="shared" si="0"/>
        <v>360.06</v>
      </c>
      <c r="G8" s="143">
        <f t="shared" si="0"/>
        <v>360.06</v>
      </c>
      <c r="H8" s="143">
        <f t="shared" si="0"/>
        <v>360.06</v>
      </c>
      <c r="I8" s="143">
        <f t="shared" si="0"/>
        <v>0</v>
      </c>
      <c r="J8" s="143">
        <f t="shared" si="0"/>
        <v>0</v>
      </c>
      <c r="K8" s="142">
        <f t="shared" si="0"/>
        <v>0</v>
      </c>
      <c r="L8" s="142">
        <f t="shared" si="0"/>
        <v>0</v>
      </c>
      <c r="M8" s="142">
        <f t="shared" si="0"/>
        <v>0</v>
      </c>
      <c r="N8" s="142">
        <f t="shared" si="0"/>
        <v>0</v>
      </c>
      <c r="O8" s="142">
        <f t="shared" si="0"/>
        <v>0</v>
      </c>
      <c r="P8" s="142">
        <f t="shared" si="0"/>
        <v>0</v>
      </c>
      <c r="Q8" s="142">
        <f t="shared" si="0"/>
        <v>0</v>
      </c>
      <c r="R8" s="142">
        <f t="shared" si="0"/>
        <v>0</v>
      </c>
      <c r="S8" s="142">
        <f t="shared" si="0"/>
        <v>0</v>
      </c>
      <c r="T8" s="142">
        <f t="shared" si="0"/>
        <v>0</v>
      </c>
      <c r="U8" s="142">
        <f t="shared" si="0"/>
        <v>0</v>
      </c>
      <c r="V8" s="143">
        <f t="shared" si="0"/>
        <v>0</v>
      </c>
    </row>
    <row r="9" spans="1:22" ht="20.100000000000001" customHeight="1">
      <c r="A9" s="140"/>
      <c r="B9" s="140"/>
      <c r="C9" s="140"/>
      <c r="D9" s="141" t="s">
        <v>247</v>
      </c>
      <c r="E9" s="142">
        <f t="shared" ref="E9:N10" si="1">E10</f>
        <v>291.43</v>
      </c>
      <c r="F9" s="142">
        <f t="shared" si="1"/>
        <v>291.43</v>
      </c>
      <c r="G9" s="143">
        <f t="shared" si="1"/>
        <v>291.43</v>
      </c>
      <c r="H9" s="143">
        <f t="shared" si="1"/>
        <v>291.43</v>
      </c>
      <c r="I9" s="143">
        <f t="shared" si="1"/>
        <v>0</v>
      </c>
      <c r="J9" s="143">
        <f t="shared" si="1"/>
        <v>0</v>
      </c>
      <c r="K9" s="142">
        <f t="shared" si="1"/>
        <v>0</v>
      </c>
      <c r="L9" s="142">
        <f t="shared" si="1"/>
        <v>0</v>
      </c>
      <c r="M9" s="142">
        <f t="shared" si="1"/>
        <v>0</v>
      </c>
      <c r="N9" s="142">
        <f t="shared" si="1"/>
        <v>0</v>
      </c>
      <c r="O9" s="142">
        <f t="shared" ref="O9:V10" si="2">O10</f>
        <v>0</v>
      </c>
      <c r="P9" s="142">
        <f t="shared" si="2"/>
        <v>0</v>
      </c>
      <c r="Q9" s="142">
        <f t="shared" si="2"/>
        <v>0</v>
      </c>
      <c r="R9" s="142">
        <f t="shared" si="2"/>
        <v>0</v>
      </c>
      <c r="S9" s="142">
        <f t="shared" si="2"/>
        <v>0</v>
      </c>
      <c r="T9" s="142">
        <f t="shared" si="2"/>
        <v>0</v>
      </c>
      <c r="U9" s="142">
        <f t="shared" si="2"/>
        <v>0</v>
      </c>
      <c r="V9" s="143">
        <f t="shared" si="2"/>
        <v>0</v>
      </c>
    </row>
    <row r="10" spans="1:22" ht="20.100000000000001" customHeight="1">
      <c r="A10" s="140"/>
      <c r="B10" s="140"/>
      <c r="C10" s="140"/>
      <c r="D10" s="141" t="s">
        <v>56</v>
      </c>
      <c r="E10" s="142">
        <f t="shared" si="1"/>
        <v>291.43</v>
      </c>
      <c r="F10" s="142">
        <f t="shared" si="1"/>
        <v>291.43</v>
      </c>
      <c r="G10" s="143">
        <f t="shared" si="1"/>
        <v>291.43</v>
      </c>
      <c r="H10" s="143">
        <f t="shared" si="1"/>
        <v>291.43</v>
      </c>
      <c r="I10" s="143">
        <f t="shared" si="1"/>
        <v>0</v>
      </c>
      <c r="J10" s="143">
        <f t="shared" si="1"/>
        <v>0</v>
      </c>
      <c r="K10" s="142">
        <f t="shared" si="1"/>
        <v>0</v>
      </c>
      <c r="L10" s="142">
        <f t="shared" si="1"/>
        <v>0</v>
      </c>
      <c r="M10" s="142">
        <f t="shared" si="1"/>
        <v>0</v>
      </c>
      <c r="N10" s="142">
        <f t="shared" si="1"/>
        <v>0</v>
      </c>
      <c r="O10" s="142">
        <f t="shared" si="2"/>
        <v>0</v>
      </c>
      <c r="P10" s="142">
        <f t="shared" si="2"/>
        <v>0</v>
      </c>
      <c r="Q10" s="142">
        <f t="shared" si="2"/>
        <v>0</v>
      </c>
      <c r="R10" s="142">
        <f t="shared" si="2"/>
        <v>0</v>
      </c>
      <c r="S10" s="142">
        <f t="shared" si="2"/>
        <v>0</v>
      </c>
      <c r="T10" s="142">
        <f t="shared" si="2"/>
        <v>0</v>
      </c>
      <c r="U10" s="142">
        <f t="shared" si="2"/>
        <v>0</v>
      </c>
      <c r="V10" s="143">
        <f t="shared" si="2"/>
        <v>0</v>
      </c>
    </row>
    <row r="11" spans="1:22" ht="20.100000000000001" customHeight="1">
      <c r="A11" s="140"/>
      <c r="B11" s="140"/>
      <c r="C11" s="140"/>
      <c r="D11" s="141" t="s">
        <v>57</v>
      </c>
      <c r="E11" s="142">
        <f t="shared" ref="E11:V11" si="3">SUM(E12:E24)</f>
        <v>291.43</v>
      </c>
      <c r="F11" s="142">
        <f t="shared" si="3"/>
        <v>291.43</v>
      </c>
      <c r="G11" s="143">
        <f t="shared" si="3"/>
        <v>291.43</v>
      </c>
      <c r="H11" s="143">
        <f t="shared" si="3"/>
        <v>291.43</v>
      </c>
      <c r="I11" s="143">
        <f t="shared" si="3"/>
        <v>0</v>
      </c>
      <c r="J11" s="143">
        <f t="shared" si="3"/>
        <v>0</v>
      </c>
      <c r="K11" s="142">
        <f t="shared" si="3"/>
        <v>0</v>
      </c>
      <c r="L11" s="142">
        <f t="shared" si="3"/>
        <v>0</v>
      </c>
      <c r="M11" s="142">
        <f t="shared" si="3"/>
        <v>0</v>
      </c>
      <c r="N11" s="142">
        <f t="shared" si="3"/>
        <v>0</v>
      </c>
      <c r="O11" s="142">
        <f t="shared" si="3"/>
        <v>0</v>
      </c>
      <c r="P11" s="142">
        <f t="shared" si="3"/>
        <v>0</v>
      </c>
      <c r="Q11" s="142">
        <f t="shared" si="3"/>
        <v>0</v>
      </c>
      <c r="R11" s="142">
        <f t="shared" si="3"/>
        <v>0</v>
      </c>
      <c r="S11" s="142">
        <f t="shared" si="3"/>
        <v>0</v>
      </c>
      <c r="T11" s="142">
        <f t="shared" si="3"/>
        <v>0</v>
      </c>
      <c r="U11" s="142">
        <f t="shared" si="3"/>
        <v>0</v>
      </c>
      <c r="V11" s="143">
        <f t="shared" si="3"/>
        <v>0</v>
      </c>
    </row>
    <row r="12" spans="1:22" ht="20.100000000000001" customHeight="1">
      <c r="A12" s="140" t="s">
        <v>58</v>
      </c>
      <c r="B12" s="140" t="s">
        <v>59</v>
      </c>
      <c r="C12" s="140" t="s">
        <v>59</v>
      </c>
      <c r="D12" s="141" t="s">
        <v>60</v>
      </c>
      <c r="E12" s="142">
        <v>102</v>
      </c>
      <c r="F12" s="142">
        <v>102</v>
      </c>
      <c r="G12" s="143">
        <v>102</v>
      </c>
      <c r="H12" s="143">
        <v>102</v>
      </c>
      <c r="I12" s="143">
        <v>0</v>
      </c>
      <c r="J12" s="143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3">
        <v>0</v>
      </c>
    </row>
    <row r="13" spans="1:22" ht="20.100000000000001" customHeight="1">
      <c r="A13" s="140" t="s">
        <v>58</v>
      </c>
      <c r="B13" s="140" t="s">
        <v>59</v>
      </c>
      <c r="C13" s="140" t="s">
        <v>59</v>
      </c>
      <c r="D13" s="141" t="s">
        <v>61</v>
      </c>
      <c r="E13" s="142">
        <v>42.99</v>
      </c>
      <c r="F13" s="142">
        <v>42.99</v>
      </c>
      <c r="G13" s="143">
        <v>42.99</v>
      </c>
      <c r="H13" s="143">
        <v>42.99</v>
      </c>
      <c r="I13" s="143">
        <v>0</v>
      </c>
      <c r="J13" s="143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3">
        <v>0</v>
      </c>
    </row>
    <row r="14" spans="1:22" ht="20.100000000000001" customHeight="1">
      <c r="A14" s="140" t="s">
        <v>58</v>
      </c>
      <c r="B14" s="140" t="s">
        <v>59</v>
      </c>
      <c r="C14" s="140" t="s">
        <v>59</v>
      </c>
      <c r="D14" s="141" t="s">
        <v>62</v>
      </c>
      <c r="E14" s="142">
        <v>19.190000000000001</v>
      </c>
      <c r="F14" s="142">
        <v>19.190000000000001</v>
      </c>
      <c r="G14" s="143">
        <v>19.190000000000001</v>
      </c>
      <c r="H14" s="143">
        <v>19.190000000000001</v>
      </c>
      <c r="I14" s="143">
        <v>0</v>
      </c>
      <c r="J14" s="143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  <c r="P14" s="142">
        <v>0</v>
      </c>
      <c r="Q14" s="142">
        <v>0</v>
      </c>
      <c r="R14" s="142">
        <v>0</v>
      </c>
      <c r="S14" s="142">
        <v>0</v>
      </c>
      <c r="T14" s="142">
        <v>0</v>
      </c>
      <c r="U14" s="142">
        <v>0</v>
      </c>
      <c r="V14" s="143">
        <v>0</v>
      </c>
    </row>
    <row r="15" spans="1:22" ht="20.100000000000001" customHeight="1">
      <c r="A15" s="140" t="s">
        <v>58</v>
      </c>
      <c r="B15" s="140" t="s">
        <v>59</v>
      </c>
      <c r="C15" s="140" t="s">
        <v>59</v>
      </c>
      <c r="D15" s="141" t="s">
        <v>63</v>
      </c>
      <c r="E15" s="142">
        <v>13.99</v>
      </c>
      <c r="F15" s="142">
        <v>13.99</v>
      </c>
      <c r="G15" s="143">
        <v>13.99</v>
      </c>
      <c r="H15" s="143">
        <v>13.99</v>
      </c>
      <c r="I15" s="143">
        <v>0</v>
      </c>
      <c r="J15" s="143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3">
        <v>0</v>
      </c>
    </row>
    <row r="16" spans="1:22" ht="20.100000000000001" customHeight="1">
      <c r="A16" s="140" t="s">
        <v>58</v>
      </c>
      <c r="B16" s="140" t="s">
        <v>59</v>
      </c>
      <c r="C16" s="140" t="s">
        <v>59</v>
      </c>
      <c r="D16" s="141" t="s">
        <v>64</v>
      </c>
      <c r="E16" s="142">
        <v>4.8</v>
      </c>
      <c r="F16" s="142">
        <v>4.8</v>
      </c>
      <c r="G16" s="143">
        <v>4.8</v>
      </c>
      <c r="H16" s="143">
        <v>4.8</v>
      </c>
      <c r="I16" s="143">
        <v>0</v>
      </c>
      <c r="J16" s="143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3">
        <v>0</v>
      </c>
    </row>
    <row r="17" spans="1:22" ht="20.100000000000001" customHeight="1">
      <c r="A17" s="140" t="s">
        <v>58</v>
      </c>
      <c r="B17" s="140" t="s">
        <v>59</v>
      </c>
      <c r="C17" s="140" t="s">
        <v>59</v>
      </c>
      <c r="D17" s="141" t="s">
        <v>65</v>
      </c>
      <c r="E17" s="142">
        <v>13.99</v>
      </c>
      <c r="F17" s="142">
        <v>13.99</v>
      </c>
      <c r="G17" s="143">
        <v>13.99</v>
      </c>
      <c r="H17" s="143">
        <v>13.99</v>
      </c>
      <c r="I17" s="143">
        <v>0</v>
      </c>
      <c r="J17" s="143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3">
        <v>0</v>
      </c>
    </row>
    <row r="18" spans="1:22" ht="20.100000000000001" customHeight="1">
      <c r="A18" s="140" t="s">
        <v>58</v>
      </c>
      <c r="B18" s="140" t="s">
        <v>59</v>
      </c>
      <c r="C18" s="140" t="s">
        <v>59</v>
      </c>
      <c r="D18" s="141" t="s">
        <v>66</v>
      </c>
      <c r="E18" s="142">
        <v>44.64</v>
      </c>
      <c r="F18" s="142">
        <v>44.64</v>
      </c>
      <c r="G18" s="143">
        <v>44.64</v>
      </c>
      <c r="H18" s="143">
        <v>44.64</v>
      </c>
      <c r="I18" s="143">
        <v>0</v>
      </c>
      <c r="J18" s="143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3">
        <v>0</v>
      </c>
    </row>
    <row r="19" spans="1:22" ht="20.100000000000001" customHeight="1">
      <c r="A19" s="140" t="s">
        <v>58</v>
      </c>
      <c r="B19" s="140" t="s">
        <v>59</v>
      </c>
      <c r="C19" s="140" t="s">
        <v>59</v>
      </c>
      <c r="D19" s="141" t="s">
        <v>67</v>
      </c>
      <c r="E19" s="142">
        <v>4.0199999999999996</v>
      </c>
      <c r="F19" s="142">
        <v>4.0199999999999996</v>
      </c>
      <c r="G19" s="143">
        <v>4.0199999999999996</v>
      </c>
      <c r="H19" s="143">
        <v>4.0199999999999996</v>
      </c>
      <c r="I19" s="143">
        <v>0</v>
      </c>
      <c r="J19" s="143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3">
        <v>0</v>
      </c>
    </row>
    <row r="20" spans="1:22" ht="20.100000000000001" customHeight="1">
      <c r="A20" s="140" t="s">
        <v>58</v>
      </c>
      <c r="B20" s="140" t="s">
        <v>59</v>
      </c>
      <c r="C20" s="140" t="s">
        <v>59</v>
      </c>
      <c r="D20" s="141" t="s">
        <v>68</v>
      </c>
      <c r="E20" s="142">
        <v>9.48</v>
      </c>
      <c r="F20" s="142">
        <v>9.48</v>
      </c>
      <c r="G20" s="143">
        <v>9.48</v>
      </c>
      <c r="H20" s="143">
        <v>9.48</v>
      </c>
      <c r="I20" s="143">
        <v>0</v>
      </c>
      <c r="J20" s="143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3">
        <v>0</v>
      </c>
    </row>
    <row r="21" spans="1:22" ht="20.100000000000001" customHeight="1">
      <c r="A21" s="140" t="s">
        <v>58</v>
      </c>
      <c r="B21" s="140" t="s">
        <v>59</v>
      </c>
      <c r="C21" s="140" t="s">
        <v>59</v>
      </c>
      <c r="D21" s="141" t="s">
        <v>69</v>
      </c>
      <c r="E21" s="142">
        <v>3.64</v>
      </c>
      <c r="F21" s="142">
        <v>3.64</v>
      </c>
      <c r="G21" s="143">
        <v>3.64</v>
      </c>
      <c r="H21" s="143">
        <v>3.64</v>
      </c>
      <c r="I21" s="143">
        <v>0</v>
      </c>
      <c r="J21" s="143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3">
        <v>0</v>
      </c>
    </row>
    <row r="22" spans="1:22" ht="20.100000000000001" customHeight="1">
      <c r="A22" s="140" t="s">
        <v>58</v>
      </c>
      <c r="B22" s="140" t="s">
        <v>59</v>
      </c>
      <c r="C22" s="140" t="s">
        <v>59</v>
      </c>
      <c r="D22" s="141" t="s">
        <v>70</v>
      </c>
      <c r="E22" s="142">
        <v>6.71</v>
      </c>
      <c r="F22" s="142">
        <v>6.71</v>
      </c>
      <c r="G22" s="143">
        <v>6.71</v>
      </c>
      <c r="H22" s="143">
        <v>6.71</v>
      </c>
      <c r="I22" s="143">
        <v>0</v>
      </c>
      <c r="J22" s="143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3">
        <v>0</v>
      </c>
    </row>
    <row r="23" spans="1:22" ht="20.100000000000001" customHeight="1">
      <c r="A23" s="140" t="s">
        <v>58</v>
      </c>
      <c r="B23" s="140" t="s">
        <v>59</v>
      </c>
      <c r="C23" s="140" t="s">
        <v>59</v>
      </c>
      <c r="D23" s="141" t="s">
        <v>71</v>
      </c>
      <c r="E23" s="142">
        <v>3.36</v>
      </c>
      <c r="F23" s="142">
        <v>3.36</v>
      </c>
      <c r="G23" s="143">
        <v>3.36</v>
      </c>
      <c r="H23" s="143">
        <v>3.36</v>
      </c>
      <c r="I23" s="143">
        <v>0</v>
      </c>
      <c r="J23" s="143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3">
        <v>0</v>
      </c>
    </row>
    <row r="24" spans="1:22" ht="20.100000000000001" customHeight="1">
      <c r="A24" s="140" t="s">
        <v>58</v>
      </c>
      <c r="B24" s="140" t="s">
        <v>59</v>
      </c>
      <c r="C24" s="140" t="s">
        <v>59</v>
      </c>
      <c r="D24" s="141" t="s">
        <v>72</v>
      </c>
      <c r="E24" s="142">
        <v>22.62</v>
      </c>
      <c r="F24" s="142">
        <v>22.62</v>
      </c>
      <c r="G24" s="143">
        <v>22.62</v>
      </c>
      <c r="H24" s="143">
        <v>22.62</v>
      </c>
      <c r="I24" s="143">
        <v>0</v>
      </c>
      <c r="J24" s="143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  <c r="P24" s="142">
        <v>0</v>
      </c>
      <c r="Q24" s="142">
        <v>0</v>
      </c>
      <c r="R24" s="142">
        <v>0</v>
      </c>
      <c r="S24" s="142">
        <v>0</v>
      </c>
      <c r="T24" s="142">
        <v>0</v>
      </c>
      <c r="U24" s="142">
        <v>0</v>
      </c>
      <c r="V24" s="143">
        <v>0</v>
      </c>
    </row>
    <row r="25" spans="1:22" ht="20.100000000000001" customHeight="1">
      <c r="A25" s="140"/>
      <c r="B25" s="140"/>
      <c r="C25" s="140"/>
      <c r="D25" s="141" t="s">
        <v>248</v>
      </c>
      <c r="E25" s="142">
        <f t="shared" ref="E25:V25" si="4">E26+E29</f>
        <v>36.74</v>
      </c>
      <c r="F25" s="142">
        <f t="shared" si="4"/>
        <v>36.74</v>
      </c>
      <c r="G25" s="143">
        <f t="shared" si="4"/>
        <v>36.74</v>
      </c>
      <c r="H25" s="143">
        <f t="shared" si="4"/>
        <v>36.74</v>
      </c>
      <c r="I25" s="143">
        <f t="shared" si="4"/>
        <v>0</v>
      </c>
      <c r="J25" s="143">
        <f t="shared" si="4"/>
        <v>0</v>
      </c>
      <c r="K25" s="142">
        <f t="shared" si="4"/>
        <v>0</v>
      </c>
      <c r="L25" s="142">
        <f t="shared" si="4"/>
        <v>0</v>
      </c>
      <c r="M25" s="142">
        <f t="shared" si="4"/>
        <v>0</v>
      </c>
      <c r="N25" s="142">
        <f t="shared" si="4"/>
        <v>0</v>
      </c>
      <c r="O25" s="142">
        <f t="shared" si="4"/>
        <v>0</v>
      </c>
      <c r="P25" s="142">
        <f t="shared" si="4"/>
        <v>0</v>
      </c>
      <c r="Q25" s="142">
        <f t="shared" si="4"/>
        <v>0</v>
      </c>
      <c r="R25" s="142">
        <f t="shared" si="4"/>
        <v>0</v>
      </c>
      <c r="S25" s="142">
        <f t="shared" si="4"/>
        <v>0</v>
      </c>
      <c r="T25" s="142">
        <f t="shared" si="4"/>
        <v>0</v>
      </c>
      <c r="U25" s="142">
        <f t="shared" si="4"/>
        <v>0</v>
      </c>
      <c r="V25" s="143">
        <f t="shared" si="4"/>
        <v>0</v>
      </c>
    </row>
    <row r="26" spans="1:22" ht="20.100000000000001" customHeight="1">
      <c r="A26" s="140"/>
      <c r="B26" s="140"/>
      <c r="C26" s="140"/>
      <c r="D26" s="141" t="s">
        <v>74</v>
      </c>
      <c r="E26" s="142">
        <f t="shared" ref="E26:N27" si="5">E27</f>
        <v>33.56</v>
      </c>
      <c r="F26" s="142">
        <f t="shared" si="5"/>
        <v>33.56</v>
      </c>
      <c r="G26" s="143">
        <f t="shared" si="5"/>
        <v>33.56</v>
      </c>
      <c r="H26" s="143">
        <f t="shared" si="5"/>
        <v>33.56</v>
      </c>
      <c r="I26" s="143">
        <f t="shared" si="5"/>
        <v>0</v>
      </c>
      <c r="J26" s="143">
        <f t="shared" si="5"/>
        <v>0</v>
      </c>
      <c r="K26" s="142">
        <f t="shared" si="5"/>
        <v>0</v>
      </c>
      <c r="L26" s="142">
        <f t="shared" si="5"/>
        <v>0</v>
      </c>
      <c r="M26" s="142">
        <f t="shared" si="5"/>
        <v>0</v>
      </c>
      <c r="N26" s="142">
        <f t="shared" si="5"/>
        <v>0</v>
      </c>
      <c r="O26" s="142">
        <f t="shared" ref="O26:V27" si="6">O27</f>
        <v>0</v>
      </c>
      <c r="P26" s="142">
        <f t="shared" si="6"/>
        <v>0</v>
      </c>
      <c r="Q26" s="142">
        <f t="shared" si="6"/>
        <v>0</v>
      </c>
      <c r="R26" s="142">
        <f t="shared" si="6"/>
        <v>0</v>
      </c>
      <c r="S26" s="142">
        <f t="shared" si="6"/>
        <v>0</v>
      </c>
      <c r="T26" s="142">
        <f t="shared" si="6"/>
        <v>0</v>
      </c>
      <c r="U26" s="142">
        <f t="shared" si="6"/>
        <v>0</v>
      </c>
      <c r="V26" s="143">
        <f t="shared" si="6"/>
        <v>0</v>
      </c>
    </row>
    <row r="27" spans="1:22" ht="20.100000000000001" customHeight="1">
      <c r="A27" s="140"/>
      <c r="B27" s="140"/>
      <c r="C27" s="140"/>
      <c r="D27" s="141" t="s">
        <v>75</v>
      </c>
      <c r="E27" s="142">
        <f t="shared" si="5"/>
        <v>33.56</v>
      </c>
      <c r="F27" s="142">
        <f t="shared" si="5"/>
        <v>33.56</v>
      </c>
      <c r="G27" s="143">
        <f t="shared" si="5"/>
        <v>33.56</v>
      </c>
      <c r="H27" s="143">
        <f t="shared" si="5"/>
        <v>33.56</v>
      </c>
      <c r="I27" s="143">
        <f t="shared" si="5"/>
        <v>0</v>
      </c>
      <c r="J27" s="143">
        <f t="shared" si="5"/>
        <v>0</v>
      </c>
      <c r="K27" s="142">
        <f t="shared" si="5"/>
        <v>0</v>
      </c>
      <c r="L27" s="142">
        <f t="shared" si="5"/>
        <v>0</v>
      </c>
      <c r="M27" s="142">
        <f t="shared" si="5"/>
        <v>0</v>
      </c>
      <c r="N27" s="142">
        <f t="shared" si="5"/>
        <v>0</v>
      </c>
      <c r="O27" s="142">
        <f t="shared" si="6"/>
        <v>0</v>
      </c>
      <c r="P27" s="142">
        <f t="shared" si="6"/>
        <v>0</v>
      </c>
      <c r="Q27" s="142">
        <f t="shared" si="6"/>
        <v>0</v>
      </c>
      <c r="R27" s="142">
        <f t="shared" si="6"/>
        <v>0</v>
      </c>
      <c r="S27" s="142">
        <f t="shared" si="6"/>
        <v>0</v>
      </c>
      <c r="T27" s="142">
        <f t="shared" si="6"/>
        <v>0</v>
      </c>
      <c r="U27" s="142">
        <f t="shared" si="6"/>
        <v>0</v>
      </c>
      <c r="V27" s="143">
        <f t="shared" si="6"/>
        <v>0</v>
      </c>
    </row>
    <row r="28" spans="1:22" ht="20.100000000000001" customHeight="1">
      <c r="A28" s="140" t="s">
        <v>76</v>
      </c>
      <c r="B28" s="140" t="s">
        <v>77</v>
      </c>
      <c r="C28" s="140" t="s">
        <v>77</v>
      </c>
      <c r="D28" s="141" t="s">
        <v>78</v>
      </c>
      <c r="E28" s="142">
        <v>33.56</v>
      </c>
      <c r="F28" s="142">
        <v>33.56</v>
      </c>
      <c r="G28" s="143">
        <v>33.56</v>
      </c>
      <c r="H28" s="143">
        <v>33.56</v>
      </c>
      <c r="I28" s="143">
        <v>0</v>
      </c>
      <c r="J28" s="143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3">
        <v>0</v>
      </c>
    </row>
    <row r="29" spans="1:22" ht="20.100000000000001" customHeight="1">
      <c r="A29" s="140"/>
      <c r="B29" s="140"/>
      <c r="C29" s="140"/>
      <c r="D29" s="141" t="s">
        <v>79</v>
      </c>
      <c r="E29" s="142">
        <f t="shared" ref="E29:V29" si="7">E30+E32+E34</f>
        <v>3.18</v>
      </c>
      <c r="F29" s="142">
        <f t="shared" si="7"/>
        <v>3.18</v>
      </c>
      <c r="G29" s="143">
        <f t="shared" si="7"/>
        <v>3.18</v>
      </c>
      <c r="H29" s="143">
        <f t="shared" si="7"/>
        <v>3.18</v>
      </c>
      <c r="I29" s="143">
        <f t="shared" si="7"/>
        <v>0</v>
      </c>
      <c r="J29" s="143">
        <f t="shared" si="7"/>
        <v>0</v>
      </c>
      <c r="K29" s="142">
        <f t="shared" si="7"/>
        <v>0</v>
      </c>
      <c r="L29" s="142">
        <f t="shared" si="7"/>
        <v>0</v>
      </c>
      <c r="M29" s="142">
        <f t="shared" si="7"/>
        <v>0</v>
      </c>
      <c r="N29" s="142">
        <f t="shared" si="7"/>
        <v>0</v>
      </c>
      <c r="O29" s="142">
        <f t="shared" si="7"/>
        <v>0</v>
      </c>
      <c r="P29" s="142">
        <f t="shared" si="7"/>
        <v>0</v>
      </c>
      <c r="Q29" s="142">
        <f t="shared" si="7"/>
        <v>0</v>
      </c>
      <c r="R29" s="142">
        <f t="shared" si="7"/>
        <v>0</v>
      </c>
      <c r="S29" s="142">
        <f t="shared" si="7"/>
        <v>0</v>
      </c>
      <c r="T29" s="142">
        <f t="shared" si="7"/>
        <v>0</v>
      </c>
      <c r="U29" s="142">
        <f t="shared" si="7"/>
        <v>0</v>
      </c>
      <c r="V29" s="143">
        <f t="shared" si="7"/>
        <v>0</v>
      </c>
    </row>
    <row r="30" spans="1:22" ht="20.100000000000001" customHeight="1">
      <c r="A30" s="140"/>
      <c r="B30" s="140"/>
      <c r="C30" s="140"/>
      <c r="D30" s="141" t="s">
        <v>80</v>
      </c>
      <c r="E30" s="142">
        <f t="shared" ref="E30:V30" si="8">E31</f>
        <v>1.17</v>
      </c>
      <c r="F30" s="142">
        <f t="shared" si="8"/>
        <v>1.17</v>
      </c>
      <c r="G30" s="143">
        <f t="shared" si="8"/>
        <v>1.17</v>
      </c>
      <c r="H30" s="143">
        <f t="shared" si="8"/>
        <v>1.17</v>
      </c>
      <c r="I30" s="143">
        <f t="shared" si="8"/>
        <v>0</v>
      </c>
      <c r="J30" s="143">
        <f t="shared" si="8"/>
        <v>0</v>
      </c>
      <c r="K30" s="142">
        <f t="shared" si="8"/>
        <v>0</v>
      </c>
      <c r="L30" s="142">
        <f t="shared" si="8"/>
        <v>0</v>
      </c>
      <c r="M30" s="142">
        <f t="shared" si="8"/>
        <v>0</v>
      </c>
      <c r="N30" s="142">
        <f t="shared" si="8"/>
        <v>0</v>
      </c>
      <c r="O30" s="142">
        <f t="shared" si="8"/>
        <v>0</v>
      </c>
      <c r="P30" s="142">
        <f t="shared" si="8"/>
        <v>0</v>
      </c>
      <c r="Q30" s="142">
        <f t="shared" si="8"/>
        <v>0</v>
      </c>
      <c r="R30" s="142">
        <f t="shared" si="8"/>
        <v>0</v>
      </c>
      <c r="S30" s="142">
        <f t="shared" si="8"/>
        <v>0</v>
      </c>
      <c r="T30" s="142">
        <f t="shared" si="8"/>
        <v>0</v>
      </c>
      <c r="U30" s="142">
        <f t="shared" si="8"/>
        <v>0</v>
      </c>
      <c r="V30" s="143">
        <f t="shared" si="8"/>
        <v>0</v>
      </c>
    </row>
    <row r="31" spans="1:22" ht="20.100000000000001" customHeight="1">
      <c r="A31" s="140" t="s">
        <v>76</v>
      </c>
      <c r="B31" s="140" t="s">
        <v>81</v>
      </c>
      <c r="C31" s="140" t="s">
        <v>82</v>
      </c>
      <c r="D31" s="141" t="s">
        <v>83</v>
      </c>
      <c r="E31" s="142">
        <v>1.17</v>
      </c>
      <c r="F31" s="142">
        <v>1.17</v>
      </c>
      <c r="G31" s="143">
        <v>1.17</v>
      </c>
      <c r="H31" s="143">
        <v>1.17</v>
      </c>
      <c r="I31" s="143">
        <v>0</v>
      </c>
      <c r="J31" s="143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  <c r="P31" s="142">
        <v>0</v>
      </c>
      <c r="Q31" s="142">
        <v>0</v>
      </c>
      <c r="R31" s="142">
        <v>0</v>
      </c>
      <c r="S31" s="142">
        <v>0</v>
      </c>
      <c r="T31" s="142">
        <v>0</v>
      </c>
      <c r="U31" s="142">
        <v>0</v>
      </c>
      <c r="V31" s="143">
        <v>0</v>
      </c>
    </row>
    <row r="32" spans="1:22" ht="20.100000000000001" customHeight="1">
      <c r="A32" s="140"/>
      <c r="B32" s="140"/>
      <c r="C32" s="140"/>
      <c r="D32" s="141" t="s">
        <v>84</v>
      </c>
      <c r="E32" s="142">
        <f t="shared" ref="E32:V32" si="9">E33</f>
        <v>1.17</v>
      </c>
      <c r="F32" s="142">
        <f t="shared" si="9"/>
        <v>1.17</v>
      </c>
      <c r="G32" s="143">
        <f t="shared" si="9"/>
        <v>1.17</v>
      </c>
      <c r="H32" s="143">
        <f t="shared" si="9"/>
        <v>1.17</v>
      </c>
      <c r="I32" s="143">
        <f t="shared" si="9"/>
        <v>0</v>
      </c>
      <c r="J32" s="143">
        <f t="shared" si="9"/>
        <v>0</v>
      </c>
      <c r="K32" s="142">
        <f t="shared" si="9"/>
        <v>0</v>
      </c>
      <c r="L32" s="142">
        <f t="shared" si="9"/>
        <v>0</v>
      </c>
      <c r="M32" s="142">
        <f t="shared" si="9"/>
        <v>0</v>
      </c>
      <c r="N32" s="142">
        <f t="shared" si="9"/>
        <v>0</v>
      </c>
      <c r="O32" s="142">
        <f t="shared" si="9"/>
        <v>0</v>
      </c>
      <c r="P32" s="142">
        <f t="shared" si="9"/>
        <v>0</v>
      </c>
      <c r="Q32" s="142">
        <f t="shared" si="9"/>
        <v>0</v>
      </c>
      <c r="R32" s="142">
        <f t="shared" si="9"/>
        <v>0</v>
      </c>
      <c r="S32" s="142">
        <f t="shared" si="9"/>
        <v>0</v>
      </c>
      <c r="T32" s="142">
        <f t="shared" si="9"/>
        <v>0</v>
      </c>
      <c r="U32" s="142">
        <f t="shared" si="9"/>
        <v>0</v>
      </c>
      <c r="V32" s="143">
        <f t="shared" si="9"/>
        <v>0</v>
      </c>
    </row>
    <row r="33" spans="1:22" ht="20.100000000000001" customHeight="1">
      <c r="A33" s="140" t="s">
        <v>76</v>
      </c>
      <c r="B33" s="140" t="s">
        <v>81</v>
      </c>
      <c r="C33" s="140" t="s">
        <v>59</v>
      </c>
      <c r="D33" s="141" t="s">
        <v>85</v>
      </c>
      <c r="E33" s="142">
        <v>1.17</v>
      </c>
      <c r="F33" s="142">
        <v>1.17</v>
      </c>
      <c r="G33" s="143">
        <v>1.17</v>
      </c>
      <c r="H33" s="143">
        <v>1.17</v>
      </c>
      <c r="I33" s="143">
        <v>0</v>
      </c>
      <c r="J33" s="143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3">
        <v>0</v>
      </c>
    </row>
    <row r="34" spans="1:22" ht="20.100000000000001" customHeight="1">
      <c r="A34" s="140"/>
      <c r="B34" s="140"/>
      <c r="C34" s="140"/>
      <c r="D34" s="141" t="s">
        <v>86</v>
      </c>
      <c r="E34" s="142">
        <f t="shared" ref="E34:V34" si="10">E35</f>
        <v>0.84</v>
      </c>
      <c r="F34" s="142">
        <f t="shared" si="10"/>
        <v>0.84</v>
      </c>
      <c r="G34" s="143">
        <f t="shared" si="10"/>
        <v>0.84</v>
      </c>
      <c r="H34" s="143">
        <f t="shared" si="10"/>
        <v>0.84</v>
      </c>
      <c r="I34" s="143">
        <f t="shared" si="10"/>
        <v>0</v>
      </c>
      <c r="J34" s="143">
        <f t="shared" si="10"/>
        <v>0</v>
      </c>
      <c r="K34" s="142">
        <f t="shared" si="10"/>
        <v>0</v>
      </c>
      <c r="L34" s="142">
        <f t="shared" si="10"/>
        <v>0</v>
      </c>
      <c r="M34" s="142">
        <f t="shared" si="10"/>
        <v>0</v>
      </c>
      <c r="N34" s="142">
        <f t="shared" si="10"/>
        <v>0</v>
      </c>
      <c r="O34" s="142">
        <f t="shared" si="10"/>
        <v>0</v>
      </c>
      <c r="P34" s="142">
        <f t="shared" si="10"/>
        <v>0</v>
      </c>
      <c r="Q34" s="142">
        <f t="shared" si="10"/>
        <v>0</v>
      </c>
      <c r="R34" s="142">
        <f t="shared" si="10"/>
        <v>0</v>
      </c>
      <c r="S34" s="142">
        <f t="shared" si="10"/>
        <v>0</v>
      </c>
      <c r="T34" s="142">
        <f t="shared" si="10"/>
        <v>0</v>
      </c>
      <c r="U34" s="142">
        <f t="shared" si="10"/>
        <v>0</v>
      </c>
      <c r="V34" s="143">
        <f t="shared" si="10"/>
        <v>0</v>
      </c>
    </row>
    <row r="35" spans="1:22" ht="20.100000000000001" customHeight="1">
      <c r="A35" s="140" t="s">
        <v>76</v>
      </c>
      <c r="B35" s="140" t="s">
        <v>81</v>
      </c>
      <c r="C35" s="140" t="s">
        <v>87</v>
      </c>
      <c r="D35" s="141" t="s">
        <v>88</v>
      </c>
      <c r="E35" s="142">
        <v>0.84</v>
      </c>
      <c r="F35" s="142">
        <v>0.84</v>
      </c>
      <c r="G35" s="143">
        <v>0.84</v>
      </c>
      <c r="H35" s="143">
        <v>0.84</v>
      </c>
      <c r="I35" s="143">
        <v>0</v>
      </c>
      <c r="J35" s="143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3">
        <v>0</v>
      </c>
    </row>
    <row r="36" spans="1:22" ht="20.100000000000001" customHeight="1">
      <c r="A36" s="140"/>
      <c r="B36" s="140"/>
      <c r="C36" s="140"/>
      <c r="D36" s="141" t="s">
        <v>249</v>
      </c>
      <c r="E36" s="142">
        <f t="shared" ref="E36:N38" si="11">E37</f>
        <v>11.75</v>
      </c>
      <c r="F36" s="142">
        <f t="shared" si="11"/>
        <v>11.75</v>
      </c>
      <c r="G36" s="143">
        <f t="shared" si="11"/>
        <v>11.75</v>
      </c>
      <c r="H36" s="143">
        <f t="shared" si="11"/>
        <v>11.75</v>
      </c>
      <c r="I36" s="143">
        <f t="shared" si="11"/>
        <v>0</v>
      </c>
      <c r="J36" s="143">
        <f t="shared" si="11"/>
        <v>0</v>
      </c>
      <c r="K36" s="142">
        <f t="shared" si="11"/>
        <v>0</v>
      </c>
      <c r="L36" s="142">
        <f t="shared" si="11"/>
        <v>0</v>
      </c>
      <c r="M36" s="142">
        <f t="shared" si="11"/>
        <v>0</v>
      </c>
      <c r="N36" s="142">
        <f t="shared" si="11"/>
        <v>0</v>
      </c>
      <c r="O36" s="142">
        <f t="shared" ref="O36:V38" si="12">O37</f>
        <v>0</v>
      </c>
      <c r="P36" s="142">
        <f t="shared" si="12"/>
        <v>0</v>
      </c>
      <c r="Q36" s="142">
        <f t="shared" si="12"/>
        <v>0</v>
      </c>
      <c r="R36" s="142">
        <f t="shared" si="12"/>
        <v>0</v>
      </c>
      <c r="S36" s="142">
        <f t="shared" si="12"/>
        <v>0</v>
      </c>
      <c r="T36" s="142">
        <f t="shared" si="12"/>
        <v>0</v>
      </c>
      <c r="U36" s="142">
        <f t="shared" si="12"/>
        <v>0</v>
      </c>
      <c r="V36" s="143">
        <f t="shared" si="12"/>
        <v>0</v>
      </c>
    </row>
    <row r="37" spans="1:22" ht="20.100000000000001" customHeight="1">
      <c r="A37" s="140"/>
      <c r="B37" s="140"/>
      <c r="C37" s="140"/>
      <c r="D37" s="141" t="s">
        <v>90</v>
      </c>
      <c r="E37" s="142">
        <f t="shared" si="11"/>
        <v>11.75</v>
      </c>
      <c r="F37" s="142">
        <f t="shared" si="11"/>
        <v>11.75</v>
      </c>
      <c r="G37" s="143">
        <f t="shared" si="11"/>
        <v>11.75</v>
      </c>
      <c r="H37" s="143">
        <f t="shared" si="11"/>
        <v>11.75</v>
      </c>
      <c r="I37" s="143">
        <f t="shared" si="11"/>
        <v>0</v>
      </c>
      <c r="J37" s="143">
        <f t="shared" si="11"/>
        <v>0</v>
      </c>
      <c r="K37" s="142">
        <f t="shared" si="11"/>
        <v>0</v>
      </c>
      <c r="L37" s="142">
        <f t="shared" si="11"/>
        <v>0</v>
      </c>
      <c r="M37" s="142">
        <f t="shared" si="11"/>
        <v>0</v>
      </c>
      <c r="N37" s="142">
        <f t="shared" si="11"/>
        <v>0</v>
      </c>
      <c r="O37" s="142">
        <f t="shared" si="12"/>
        <v>0</v>
      </c>
      <c r="P37" s="142">
        <f t="shared" si="12"/>
        <v>0</v>
      </c>
      <c r="Q37" s="142">
        <f t="shared" si="12"/>
        <v>0</v>
      </c>
      <c r="R37" s="142">
        <f t="shared" si="12"/>
        <v>0</v>
      </c>
      <c r="S37" s="142">
        <f t="shared" si="12"/>
        <v>0</v>
      </c>
      <c r="T37" s="142">
        <f t="shared" si="12"/>
        <v>0</v>
      </c>
      <c r="U37" s="142">
        <f t="shared" si="12"/>
        <v>0</v>
      </c>
      <c r="V37" s="143">
        <f t="shared" si="12"/>
        <v>0</v>
      </c>
    </row>
    <row r="38" spans="1:22" ht="20.100000000000001" customHeight="1">
      <c r="A38" s="140"/>
      <c r="B38" s="140"/>
      <c r="C38" s="140"/>
      <c r="D38" s="141" t="s">
        <v>91</v>
      </c>
      <c r="E38" s="142">
        <f t="shared" si="11"/>
        <v>11.75</v>
      </c>
      <c r="F38" s="142">
        <f t="shared" si="11"/>
        <v>11.75</v>
      </c>
      <c r="G38" s="143">
        <f t="shared" si="11"/>
        <v>11.75</v>
      </c>
      <c r="H38" s="143">
        <f t="shared" si="11"/>
        <v>11.75</v>
      </c>
      <c r="I38" s="143">
        <f t="shared" si="11"/>
        <v>0</v>
      </c>
      <c r="J38" s="143">
        <f t="shared" si="11"/>
        <v>0</v>
      </c>
      <c r="K38" s="142">
        <f t="shared" si="11"/>
        <v>0</v>
      </c>
      <c r="L38" s="142">
        <f t="shared" si="11"/>
        <v>0</v>
      </c>
      <c r="M38" s="142">
        <f t="shared" si="11"/>
        <v>0</v>
      </c>
      <c r="N38" s="142">
        <f t="shared" si="11"/>
        <v>0</v>
      </c>
      <c r="O38" s="142">
        <f t="shared" si="12"/>
        <v>0</v>
      </c>
      <c r="P38" s="142">
        <f t="shared" si="12"/>
        <v>0</v>
      </c>
      <c r="Q38" s="142">
        <f t="shared" si="12"/>
        <v>0</v>
      </c>
      <c r="R38" s="142">
        <f t="shared" si="12"/>
        <v>0</v>
      </c>
      <c r="S38" s="142">
        <f t="shared" si="12"/>
        <v>0</v>
      </c>
      <c r="T38" s="142">
        <f t="shared" si="12"/>
        <v>0</v>
      </c>
      <c r="U38" s="142">
        <f t="shared" si="12"/>
        <v>0</v>
      </c>
      <c r="V38" s="143">
        <f t="shared" si="12"/>
        <v>0</v>
      </c>
    </row>
    <row r="39" spans="1:22" ht="20.100000000000001" customHeight="1">
      <c r="A39" s="140" t="s">
        <v>92</v>
      </c>
      <c r="B39" s="140" t="s">
        <v>93</v>
      </c>
      <c r="C39" s="140" t="s">
        <v>59</v>
      </c>
      <c r="D39" s="141" t="s">
        <v>94</v>
      </c>
      <c r="E39" s="142">
        <v>11.75</v>
      </c>
      <c r="F39" s="142">
        <v>11.75</v>
      </c>
      <c r="G39" s="143">
        <v>11.75</v>
      </c>
      <c r="H39" s="143">
        <v>11.75</v>
      </c>
      <c r="I39" s="143">
        <v>0</v>
      </c>
      <c r="J39" s="143">
        <v>0</v>
      </c>
      <c r="K39" s="142">
        <v>0</v>
      </c>
      <c r="L39" s="142">
        <v>0</v>
      </c>
      <c r="M39" s="142">
        <v>0</v>
      </c>
      <c r="N39" s="142">
        <v>0</v>
      </c>
      <c r="O39" s="142">
        <v>0</v>
      </c>
      <c r="P39" s="142">
        <v>0</v>
      </c>
      <c r="Q39" s="142">
        <v>0</v>
      </c>
      <c r="R39" s="142">
        <v>0</v>
      </c>
      <c r="S39" s="142">
        <v>0</v>
      </c>
      <c r="T39" s="142">
        <v>0</v>
      </c>
      <c r="U39" s="142">
        <v>0</v>
      </c>
      <c r="V39" s="143">
        <v>0</v>
      </c>
    </row>
    <row r="40" spans="1:22" ht="20.100000000000001" customHeight="1">
      <c r="A40" s="140"/>
      <c r="B40" s="140"/>
      <c r="C40" s="140"/>
      <c r="D40" s="141" t="s">
        <v>250</v>
      </c>
      <c r="E40" s="142">
        <f t="shared" ref="E40:N42" si="13">E41</f>
        <v>20.14</v>
      </c>
      <c r="F40" s="142">
        <f t="shared" si="13"/>
        <v>20.14</v>
      </c>
      <c r="G40" s="143">
        <f t="shared" si="13"/>
        <v>20.14</v>
      </c>
      <c r="H40" s="143">
        <f t="shared" si="13"/>
        <v>20.14</v>
      </c>
      <c r="I40" s="143">
        <f t="shared" si="13"/>
        <v>0</v>
      </c>
      <c r="J40" s="143">
        <f t="shared" si="13"/>
        <v>0</v>
      </c>
      <c r="K40" s="142">
        <f t="shared" si="13"/>
        <v>0</v>
      </c>
      <c r="L40" s="142">
        <f t="shared" si="13"/>
        <v>0</v>
      </c>
      <c r="M40" s="142">
        <f t="shared" si="13"/>
        <v>0</v>
      </c>
      <c r="N40" s="142">
        <f t="shared" si="13"/>
        <v>0</v>
      </c>
      <c r="O40" s="142">
        <f t="shared" ref="O40:V42" si="14">O41</f>
        <v>0</v>
      </c>
      <c r="P40" s="142">
        <f t="shared" si="14"/>
        <v>0</v>
      </c>
      <c r="Q40" s="142">
        <f t="shared" si="14"/>
        <v>0</v>
      </c>
      <c r="R40" s="142">
        <f t="shared" si="14"/>
        <v>0</v>
      </c>
      <c r="S40" s="142">
        <f t="shared" si="14"/>
        <v>0</v>
      </c>
      <c r="T40" s="142">
        <f t="shared" si="14"/>
        <v>0</v>
      </c>
      <c r="U40" s="142">
        <f t="shared" si="14"/>
        <v>0</v>
      </c>
      <c r="V40" s="143">
        <f t="shared" si="14"/>
        <v>0</v>
      </c>
    </row>
    <row r="41" spans="1:22" ht="20.100000000000001" customHeight="1">
      <c r="A41" s="140"/>
      <c r="B41" s="140"/>
      <c r="C41" s="140"/>
      <c r="D41" s="141" t="s">
        <v>96</v>
      </c>
      <c r="E41" s="142">
        <f t="shared" si="13"/>
        <v>20.14</v>
      </c>
      <c r="F41" s="142">
        <f t="shared" si="13"/>
        <v>20.14</v>
      </c>
      <c r="G41" s="143">
        <f t="shared" si="13"/>
        <v>20.14</v>
      </c>
      <c r="H41" s="143">
        <f t="shared" si="13"/>
        <v>20.14</v>
      </c>
      <c r="I41" s="143">
        <f t="shared" si="13"/>
        <v>0</v>
      </c>
      <c r="J41" s="143">
        <f t="shared" si="13"/>
        <v>0</v>
      </c>
      <c r="K41" s="142">
        <f t="shared" si="13"/>
        <v>0</v>
      </c>
      <c r="L41" s="142">
        <f t="shared" si="13"/>
        <v>0</v>
      </c>
      <c r="M41" s="142">
        <f t="shared" si="13"/>
        <v>0</v>
      </c>
      <c r="N41" s="142">
        <f t="shared" si="13"/>
        <v>0</v>
      </c>
      <c r="O41" s="142">
        <f t="shared" si="14"/>
        <v>0</v>
      </c>
      <c r="P41" s="142">
        <f t="shared" si="14"/>
        <v>0</v>
      </c>
      <c r="Q41" s="142">
        <f t="shared" si="14"/>
        <v>0</v>
      </c>
      <c r="R41" s="142">
        <f t="shared" si="14"/>
        <v>0</v>
      </c>
      <c r="S41" s="142">
        <f t="shared" si="14"/>
        <v>0</v>
      </c>
      <c r="T41" s="142">
        <f t="shared" si="14"/>
        <v>0</v>
      </c>
      <c r="U41" s="142">
        <f t="shared" si="14"/>
        <v>0</v>
      </c>
      <c r="V41" s="143">
        <f t="shared" si="14"/>
        <v>0</v>
      </c>
    </row>
    <row r="42" spans="1:22" ht="20.100000000000001" customHeight="1">
      <c r="A42" s="140"/>
      <c r="B42" s="140"/>
      <c r="C42" s="140"/>
      <c r="D42" s="141" t="s">
        <v>97</v>
      </c>
      <c r="E42" s="142">
        <f t="shared" si="13"/>
        <v>20.14</v>
      </c>
      <c r="F42" s="142">
        <f t="shared" si="13"/>
        <v>20.14</v>
      </c>
      <c r="G42" s="143">
        <f t="shared" si="13"/>
        <v>20.14</v>
      </c>
      <c r="H42" s="143">
        <f t="shared" si="13"/>
        <v>20.14</v>
      </c>
      <c r="I42" s="143">
        <f t="shared" si="13"/>
        <v>0</v>
      </c>
      <c r="J42" s="143">
        <f t="shared" si="13"/>
        <v>0</v>
      </c>
      <c r="K42" s="142">
        <f t="shared" si="13"/>
        <v>0</v>
      </c>
      <c r="L42" s="142">
        <f t="shared" si="13"/>
        <v>0</v>
      </c>
      <c r="M42" s="142">
        <f t="shared" si="13"/>
        <v>0</v>
      </c>
      <c r="N42" s="142">
        <f t="shared" si="13"/>
        <v>0</v>
      </c>
      <c r="O42" s="142">
        <f t="shared" si="14"/>
        <v>0</v>
      </c>
      <c r="P42" s="142">
        <f t="shared" si="14"/>
        <v>0</v>
      </c>
      <c r="Q42" s="142">
        <f t="shared" si="14"/>
        <v>0</v>
      </c>
      <c r="R42" s="142">
        <f t="shared" si="14"/>
        <v>0</v>
      </c>
      <c r="S42" s="142">
        <f t="shared" si="14"/>
        <v>0</v>
      </c>
      <c r="T42" s="142">
        <f t="shared" si="14"/>
        <v>0</v>
      </c>
      <c r="U42" s="142">
        <f t="shared" si="14"/>
        <v>0</v>
      </c>
      <c r="V42" s="143">
        <f t="shared" si="14"/>
        <v>0</v>
      </c>
    </row>
    <row r="43" spans="1:22" ht="20.100000000000001" customHeight="1">
      <c r="A43" s="140" t="s">
        <v>98</v>
      </c>
      <c r="B43" s="140" t="s">
        <v>59</v>
      </c>
      <c r="C43" s="140" t="s">
        <v>82</v>
      </c>
      <c r="D43" s="141" t="s">
        <v>99</v>
      </c>
      <c r="E43" s="142">
        <v>20.14</v>
      </c>
      <c r="F43" s="142">
        <v>20.14</v>
      </c>
      <c r="G43" s="143">
        <v>20.14</v>
      </c>
      <c r="H43" s="143">
        <v>20.14</v>
      </c>
      <c r="I43" s="143">
        <v>0</v>
      </c>
      <c r="J43" s="143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  <c r="P43" s="142">
        <v>0</v>
      </c>
      <c r="Q43" s="142">
        <v>0</v>
      </c>
      <c r="R43" s="142">
        <v>0</v>
      </c>
      <c r="S43" s="142">
        <v>0</v>
      </c>
      <c r="T43" s="142">
        <v>0</v>
      </c>
      <c r="U43" s="142">
        <v>0</v>
      </c>
      <c r="V43" s="143">
        <v>0</v>
      </c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6" t="s">
        <v>100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20.100000000000001" customHeight="1">
      <c r="A2" s="157" t="s">
        <v>1</v>
      </c>
      <c r="B2" s="158"/>
      <c r="C2" s="158"/>
      <c r="D2" s="158"/>
      <c r="E2" s="38"/>
      <c r="F2" s="38"/>
      <c r="G2" s="39"/>
      <c r="H2" s="39"/>
      <c r="I2" s="39"/>
      <c r="J2" s="52" t="s">
        <v>2</v>
      </c>
    </row>
    <row r="3" spans="1:10" s="80" customFormat="1" ht="16.5" customHeight="1">
      <c r="A3" s="159" t="s">
        <v>101</v>
      </c>
      <c r="B3" s="160"/>
      <c r="C3" s="161"/>
      <c r="D3" s="166" t="s">
        <v>102</v>
      </c>
      <c r="E3" s="169" t="s">
        <v>29</v>
      </c>
      <c r="F3" s="162" t="s">
        <v>103</v>
      </c>
      <c r="G3" s="162"/>
      <c r="H3" s="162"/>
      <c r="I3" s="162"/>
      <c r="J3" s="162"/>
    </row>
    <row r="4" spans="1:10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9" t="s">
        <v>35</v>
      </c>
      <c r="G4" s="163" t="s">
        <v>104</v>
      </c>
      <c r="H4" s="163"/>
      <c r="I4" s="163"/>
      <c r="J4" s="85" t="s">
        <v>105</v>
      </c>
    </row>
    <row r="5" spans="1:10" s="80" customFormat="1" ht="27" customHeight="1">
      <c r="A5" s="164"/>
      <c r="B5" s="165"/>
      <c r="C5" s="165"/>
      <c r="D5" s="168"/>
      <c r="E5" s="169"/>
      <c r="F5" s="169"/>
      <c r="G5" s="82" t="s">
        <v>106</v>
      </c>
      <c r="H5" s="82" t="s">
        <v>107</v>
      </c>
      <c r="I5" s="82" t="s">
        <v>108</v>
      </c>
      <c r="J5" s="82" t="s">
        <v>106</v>
      </c>
    </row>
    <row r="6" spans="1:10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  <c r="J6" s="83">
        <v>6</v>
      </c>
    </row>
    <row r="7" spans="1:10" s="81" customFormat="1" ht="20.100000000000001" customHeight="1">
      <c r="A7" s="87"/>
      <c r="B7" s="88"/>
      <c r="C7" s="88"/>
      <c r="D7" s="88" t="s">
        <v>35</v>
      </c>
      <c r="E7" s="90">
        <f t="shared" ref="E7:J7" si="0">E8+E24+E35+E39</f>
        <v>360.06</v>
      </c>
      <c r="F7" s="90">
        <f t="shared" si="0"/>
        <v>360.06</v>
      </c>
      <c r="G7" s="90">
        <f t="shared" si="0"/>
        <v>360.06</v>
      </c>
      <c r="H7" s="90">
        <f t="shared" si="0"/>
        <v>337.44</v>
      </c>
      <c r="I7" s="90">
        <f t="shared" si="0"/>
        <v>22.62</v>
      </c>
      <c r="J7" s="90">
        <f t="shared" si="0"/>
        <v>0</v>
      </c>
    </row>
    <row r="8" spans="1:10" s="36" customFormat="1" ht="20.100000000000001" customHeight="1">
      <c r="A8" s="87" t="s">
        <v>58</v>
      </c>
      <c r="B8" s="88"/>
      <c r="C8" s="88"/>
      <c r="D8" s="88" t="s">
        <v>55</v>
      </c>
      <c r="E8" s="90">
        <f t="shared" ref="E8:J9" si="1">E9</f>
        <v>291.43</v>
      </c>
      <c r="F8" s="90">
        <f t="shared" si="1"/>
        <v>291.43</v>
      </c>
      <c r="G8" s="90">
        <f t="shared" si="1"/>
        <v>291.43</v>
      </c>
      <c r="H8" s="90">
        <f t="shared" si="1"/>
        <v>268.81</v>
      </c>
      <c r="I8" s="90">
        <f t="shared" si="1"/>
        <v>22.62</v>
      </c>
      <c r="J8" s="90">
        <f t="shared" si="1"/>
        <v>0</v>
      </c>
    </row>
    <row r="9" spans="1:10" s="36" customFormat="1" ht="20.100000000000001" customHeight="1">
      <c r="A9" s="87"/>
      <c r="B9" s="88" t="s">
        <v>59</v>
      </c>
      <c r="C9" s="88"/>
      <c r="D9" s="88" t="s">
        <v>56</v>
      </c>
      <c r="E9" s="90">
        <f t="shared" si="1"/>
        <v>291.43</v>
      </c>
      <c r="F9" s="90">
        <f t="shared" si="1"/>
        <v>291.43</v>
      </c>
      <c r="G9" s="90">
        <f t="shared" si="1"/>
        <v>291.43</v>
      </c>
      <c r="H9" s="90">
        <f t="shared" si="1"/>
        <v>268.81</v>
      </c>
      <c r="I9" s="90">
        <f t="shared" si="1"/>
        <v>22.62</v>
      </c>
      <c r="J9" s="90">
        <f t="shared" si="1"/>
        <v>0</v>
      </c>
    </row>
    <row r="10" spans="1:10" s="36" customFormat="1" ht="20.100000000000001" customHeight="1">
      <c r="A10" s="87"/>
      <c r="B10" s="88"/>
      <c r="C10" s="88" t="s">
        <v>59</v>
      </c>
      <c r="D10" s="88" t="s">
        <v>57</v>
      </c>
      <c r="E10" s="90">
        <f t="shared" ref="E10:J10" si="2">SUM(E11:E23)</f>
        <v>291.43</v>
      </c>
      <c r="F10" s="90">
        <f t="shared" si="2"/>
        <v>291.43</v>
      </c>
      <c r="G10" s="90">
        <f t="shared" si="2"/>
        <v>291.43</v>
      </c>
      <c r="H10" s="90">
        <f t="shared" si="2"/>
        <v>268.81</v>
      </c>
      <c r="I10" s="90">
        <f t="shared" si="2"/>
        <v>22.62</v>
      </c>
      <c r="J10" s="90">
        <f t="shared" si="2"/>
        <v>0</v>
      </c>
    </row>
    <row r="11" spans="1:10" s="36" customFormat="1" ht="20.100000000000001" customHeight="1">
      <c r="A11" s="87" t="s">
        <v>109</v>
      </c>
      <c r="B11" s="88" t="s">
        <v>110</v>
      </c>
      <c r="C11" s="88" t="s">
        <v>110</v>
      </c>
      <c r="D11" s="88" t="s">
        <v>64</v>
      </c>
      <c r="E11" s="90">
        <v>4.8</v>
      </c>
      <c r="F11" s="90">
        <v>4.8</v>
      </c>
      <c r="G11" s="90">
        <v>4.8</v>
      </c>
      <c r="H11" s="90">
        <v>4.8</v>
      </c>
      <c r="I11" s="90">
        <v>0</v>
      </c>
      <c r="J11" s="90">
        <v>0</v>
      </c>
    </row>
    <row r="12" spans="1:10" s="36" customFormat="1" ht="20.100000000000001" customHeight="1">
      <c r="A12" s="87" t="s">
        <v>109</v>
      </c>
      <c r="B12" s="88" t="s">
        <v>110</v>
      </c>
      <c r="C12" s="88" t="s">
        <v>110</v>
      </c>
      <c r="D12" s="88" t="s">
        <v>61</v>
      </c>
      <c r="E12" s="90">
        <v>42.99</v>
      </c>
      <c r="F12" s="90">
        <v>42.99</v>
      </c>
      <c r="G12" s="90">
        <v>42.99</v>
      </c>
      <c r="H12" s="90">
        <v>42.99</v>
      </c>
      <c r="I12" s="90">
        <v>0</v>
      </c>
      <c r="J12" s="90">
        <v>0</v>
      </c>
    </row>
    <row r="13" spans="1:10" s="36" customFormat="1" ht="20.100000000000001" customHeight="1">
      <c r="A13" s="87" t="s">
        <v>109</v>
      </c>
      <c r="B13" s="88" t="s">
        <v>110</v>
      </c>
      <c r="C13" s="88" t="s">
        <v>110</v>
      </c>
      <c r="D13" s="88" t="s">
        <v>71</v>
      </c>
      <c r="E13" s="90">
        <v>3.36</v>
      </c>
      <c r="F13" s="90">
        <v>3.36</v>
      </c>
      <c r="G13" s="90">
        <v>3.36</v>
      </c>
      <c r="H13" s="90">
        <v>3.36</v>
      </c>
      <c r="I13" s="90">
        <v>0</v>
      </c>
      <c r="J13" s="90">
        <v>0</v>
      </c>
    </row>
    <row r="14" spans="1:10" s="36" customFormat="1" ht="20.100000000000001" customHeight="1">
      <c r="A14" s="87" t="s">
        <v>109</v>
      </c>
      <c r="B14" s="88" t="s">
        <v>110</v>
      </c>
      <c r="C14" s="88" t="s">
        <v>110</v>
      </c>
      <c r="D14" s="88" t="s">
        <v>68</v>
      </c>
      <c r="E14" s="90">
        <v>9.48</v>
      </c>
      <c r="F14" s="90">
        <v>9.48</v>
      </c>
      <c r="G14" s="90">
        <v>9.48</v>
      </c>
      <c r="H14" s="90">
        <v>9.48</v>
      </c>
      <c r="I14" s="90">
        <v>0</v>
      </c>
      <c r="J14" s="90">
        <v>0</v>
      </c>
    </row>
    <row r="15" spans="1:10" s="36" customFormat="1" ht="20.100000000000001" customHeight="1">
      <c r="A15" s="87" t="s">
        <v>109</v>
      </c>
      <c r="B15" s="88" t="s">
        <v>110</v>
      </c>
      <c r="C15" s="88" t="s">
        <v>110</v>
      </c>
      <c r="D15" s="88" t="s">
        <v>66</v>
      </c>
      <c r="E15" s="90">
        <v>44.64</v>
      </c>
      <c r="F15" s="90">
        <v>44.64</v>
      </c>
      <c r="G15" s="90">
        <v>44.64</v>
      </c>
      <c r="H15" s="90">
        <v>44.64</v>
      </c>
      <c r="I15" s="90">
        <v>0</v>
      </c>
      <c r="J15" s="90">
        <v>0</v>
      </c>
    </row>
    <row r="16" spans="1:10" s="36" customFormat="1" ht="20.100000000000001" customHeight="1">
      <c r="A16" s="87" t="s">
        <v>109</v>
      </c>
      <c r="B16" s="88" t="s">
        <v>110</v>
      </c>
      <c r="C16" s="88" t="s">
        <v>110</v>
      </c>
      <c r="D16" s="88" t="s">
        <v>65</v>
      </c>
      <c r="E16" s="90">
        <v>13.99</v>
      </c>
      <c r="F16" s="90">
        <v>13.99</v>
      </c>
      <c r="G16" s="90">
        <v>13.99</v>
      </c>
      <c r="H16" s="90">
        <v>13.99</v>
      </c>
      <c r="I16" s="90">
        <v>0</v>
      </c>
      <c r="J16" s="90">
        <v>0</v>
      </c>
    </row>
    <row r="17" spans="1:10" s="36" customFormat="1" ht="20.100000000000001" customHeight="1">
      <c r="A17" s="87" t="s">
        <v>109</v>
      </c>
      <c r="B17" s="88" t="s">
        <v>110</v>
      </c>
      <c r="C17" s="88" t="s">
        <v>110</v>
      </c>
      <c r="D17" s="88" t="s">
        <v>62</v>
      </c>
      <c r="E17" s="90">
        <v>19.190000000000001</v>
      </c>
      <c r="F17" s="90">
        <v>19.190000000000001</v>
      </c>
      <c r="G17" s="90">
        <v>19.190000000000001</v>
      </c>
      <c r="H17" s="90">
        <v>19.190000000000001</v>
      </c>
      <c r="I17" s="90">
        <v>0</v>
      </c>
      <c r="J17" s="90">
        <v>0</v>
      </c>
    </row>
    <row r="18" spans="1:10" s="36" customFormat="1" ht="20.100000000000001" customHeight="1">
      <c r="A18" s="87" t="s">
        <v>109</v>
      </c>
      <c r="B18" s="88" t="s">
        <v>110</v>
      </c>
      <c r="C18" s="88" t="s">
        <v>110</v>
      </c>
      <c r="D18" s="88" t="s">
        <v>70</v>
      </c>
      <c r="E18" s="90">
        <v>6.71</v>
      </c>
      <c r="F18" s="90">
        <v>6.71</v>
      </c>
      <c r="G18" s="90">
        <v>6.71</v>
      </c>
      <c r="H18" s="90">
        <v>6.71</v>
      </c>
      <c r="I18" s="90">
        <v>0</v>
      </c>
      <c r="J18" s="90">
        <v>0</v>
      </c>
    </row>
    <row r="19" spans="1:10" s="36" customFormat="1" ht="20.100000000000001" customHeight="1">
      <c r="A19" s="87" t="s">
        <v>109</v>
      </c>
      <c r="B19" s="88" t="s">
        <v>110</v>
      </c>
      <c r="C19" s="88" t="s">
        <v>110</v>
      </c>
      <c r="D19" s="88" t="s">
        <v>69</v>
      </c>
      <c r="E19" s="90">
        <v>3.64</v>
      </c>
      <c r="F19" s="90">
        <v>3.64</v>
      </c>
      <c r="G19" s="90">
        <v>3.64</v>
      </c>
      <c r="H19" s="90">
        <v>3.64</v>
      </c>
      <c r="I19" s="90">
        <v>0</v>
      </c>
      <c r="J19" s="90">
        <v>0</v>
      </c>
    </row>
    <row r="20" spans="1:10" s="36" customFormat="1" ht="20.100000000000001" customHeight="1">
      <c r="A20" s="87" t="s">
        <v>109</v>
      </c>
      <c r="B20" s="88" t="s">
        <v>110</v>
      </c>
      <c r="C20" s="88" t="s">
        <v>110</v>
      </c>
      <c r="D20" s="88" t="s">
        <v>63</v>
      </c>
      <c r="E20" s="90">
        <v>13.99</v>
      </c>
      <c r="F20" s="90">
        <v>13.99</v>
      </c>
      <c r="G20" s="90">
        <v>13.99</v>
      </c>
      <c r="H20" s="90">
        <v>13.99</v>
      </c>
      <c r="I20" s="90">
        <v>0</v>
      </c>
      <c r="J20" s="90">
        <v>0</v>
      </c>
    </row>
    <row r="21" spans="1:10" s="36" customFormat="1" ht="20.100000000000001" customHeight="1">
      <c r="A21" s="87" t="s">
        <v>109</v>
      </c>
      <c r="B21" s="88" t="s">
        <v>110</v>
      </c>
      <c r="C21" s="88" t="s">
        <v>110</v>
      </c>
      <c r="D21" s="88" t="s">
        <v>67</v>
      </c>
      <c r="E21" s="90">
        <v>4.0199999999999996</v>
      </c>
      <c r="F21" s="90">
        <v>4.0199999999999996</v>
      </c>
      <c r="G21" s="90">
        <v>4.0199999999999996</v>
      </c>
      <c r="H21" s="90">
        <v>4.0199999999999996</v>
      </c>
      <c r="I21" s="90">
        <v>0</v>
      </c>
      <c r="J21" s="90">
        <v>0</v>
      </c>
    </row>
    <row r="22" spans="1:10" s="36" customFormat="1" ht="20.100000000000001" customHeight="1">
      <c r="A22" s="87" t="s">
        <v>109</v>
      </c>
      <c r="B22" s="88" t="s">
        <v>110</v>
      </c>
      <c r="C22" s="88" t="s">
        <v>110</v>
      </c>
      <c r="D22" s="88" t="s">
        <v>60</v>
      </c>
      <c r="E22" s="90">
        <v>102</v>
      </c>
      <c r="F22" s="90">
        <v>102</v>
      </c>
      <c r="G22" s="90">
        <v>102</v>
      </c>
      <c r="H22" s="90">
        <v>102</v>
      </c>
      <c r="I22" s="90">
        <v>0</v>
      </c>
      <c r="J22" s="90">
        <v>0</v>
      </c>
    </row>
    <row r="23" spans="1:10" s="36" customFormat="1" ht="20.100000000000001" customHeight="1">
      <c r="A23" s="87" t="s">
        <v>109</v>
      </c>
      <c r="B23" s="88" t="s">
        <v>110</v>
      </c>
      <c r="C23" s="88" t="s">
        <v>110</v>
      </c>
      <c r="D23" s="88" t="s">
        <v>72</v>
      </c>
      <c r="E23" s="90">
        <v>22.62</v>
      </c>
      <c r="F23" s="90">
        <v>22.62</v>
      </c>
      <c r="G23" s="90">
        <v>22.62</v>
      </c>
      <c r="H23" s="90">
        <v>0</v>
      </c>
      <c r="I23" s="90">
        <v>22.62</v>
      </c>
      <c r="J23" s="90">
        <v>0</v>
      </c>
    </row>
    <row r="24" spans="1:10" s="36" customFormat="1" ht="20.100000000000001" customHeight="1">
      <c r="A24" s="87" t="s">
        <v>76</v>
      </c>
      <c r="B24" s="88"/>
      <c r="C24" s="88"/>
      <c r="D24" s="88" t="s">
        <v>73</v>
      </c>
      <c r="E24" s="90">
        <f t="shared" ref="E24:J24" si="3">E25+E28</f>
        <v>36.74</v>
      </c>
      <c r="F24" s="90">
        <f t="shared" si="3"/>
        <v>36.74</v>
      </c>
      <c r="G24" s="90">
        <f t="shared" si="3"/>
        <v>36.74</v>
      </c>
      <c r="H24" s="90">
        <f t="shared" si="3"/>
        <v>36.74</v>
      </c>
      <c r="I24" s="90">
        <f t="shared" si="3"/>
        <v>0</v>
      </c>
      <c r="J24" s="90">
        <f t="shared" si="3"/>
        <v>0</v>
      </c>
    </row>
    <row r="25" spans="1:10" s="36" customFormat="1" ht="20.100000000000001" customHeight="1">
      <c r="A25" s="87"/>
      <c r="B25" s="88" t="s">
        <v>77</v>
      </c>
      <c r="C25" s="88"/>
      <c r="D25" s="88" t="s">
        <v>74</v>
      </c>
      <c r="E25" s="90">
        <f t="shared" ref="E25:J26" si="4">E26</f>
        <v>33.56</v>
      </c>
      <c r="F25" s="90">
        <f t="shared" si="4"/>
        <v>33.56</v>
      </c>
      <c r="G25" s="90">
        <f t="shared" si="4"/>
        <v>33.56</v>
      </c>
      <c r="H25" s="90">
        <f t="shared" si="4"/>
        <v>33.56</v>
      </c>
      <c r="I25" s="90">
        <f t="shared" si="4"/>
        <v>0</v>
      </c>
      <c r="J25" s="90">
        <f t="shared" si="4"/>
        <v>0</v>
      </c>
    </row>
    <row r="26" spans="1:10" s="36" customFormat="1" ht="20.100000000000001" customHeight="1">
      <c r="A26" s="87"/>
      <c r="B26" s="88"/>
      <c r="C26" s="88" t="s">
        <v>77</v>
      </c>
      <c r="D26" s="88" t="s">
        <v>75</v>
      </c>
      <c r="E26" s="90">
        <f t="shared" si="4"/>
        <v>33.56</v>
      </c>
      <c r="F26" s="90">
        <f t="shared" si="4"/>
        <v>33.56</v>
      </c>
      <c r="G26" s="90">
        <f t="shared" si="4"/>
        <v>33.56</v>
      </c>
      <c r="H26" s="90">
        <f t="shared" si="4"/>
        <v>33.56</v>
      </c>
      <c r="I26" s="90">
        <f t="shared" si="4"/>
        <v>0</v>
      </c>
      <c r="J26" s="90">
        <f t="shared" si="4"/>
        <v>0</v>
      </c>
    </row>
    <row r="27" spans="1:10" s="36" customFormat="1" ht="20.100000000000001" customHeight="1">
      <c r="A27" s="87" t="s">
        <v>111</v>
      </c>
      <c r="B27" s="88" t="s">
        <v>112</v>
      </c>
      <c r="C27" s="88" t="s">
        <v>112</v>
      </c>
      <c r="D27" s="88" t="s">
        <v>78</v>
      </c>
      <c r="E27" s="90">
        <v>33.56</v>
      </c>
      <c r="F27" s="90">
        <v>33.56</v>
      </c>
      <c r="G27" s="90">
        <v>33.56</v>
      </c>
      <c r="H27" s="90">
        <v>33.56</v>
      </c>
      <c r="I27" s="90">
        <v>0</v>
      </c>
      <c r="J27" s="90">
        <v>0</v>
      </c>
    </row>
    <row r="28" spans="1:10" s="36" customFormat="1" ht="20.100000000000001" customHeight="1">
      <c r="A28" s="87"/>
      <c r="B28" s="88" t="s">
        <v>81</v>
      </c>
      <c r="C28" s="88"/>
      <c r="D28" s="88" t="s">
        <v>79</v>
      </c>
      <c r="E28" s="90">
        <f t="shared" ref="E28:J28" si="5">E29+E31+E33</f>
        <v>3.18</v>
      </c>
      <c r="F28" s="90">
        <f t="shared" si="5"/>
        <v>3.18</v>
      </c>
      <c r="G28" s="90">
        <f t="shared" si="5"/>
        <v>3.18</v>
      </c>
      <c r="H28" s="90">
        <f t="shared" si="5"/>
        <v>3.18</v>
      </c>
      <c r="I28" s="90">
        <f t="shared" si="5"/>
        <v>0</v>
      </c>
      <c r="J28" s="90">
        <f t="shared" si="5"/>
        <v>0</v>
      </c>
    </row>
    <row r="29" spans="1:10" s="36" customFormat="1" ht="20.100000000000001" customHeight="1">
      <c r="A29" s="87"/>
      <c r="B29" s="88"/>
      <c r="C29" s="88" t="s">
        <v>82</v>
      </c>
      <c r="D29" s="88" t="s">
        <v>80</v>
      </c>
      <c r="E29" s="90">
        <f t="shared" ref="E29:J29" si="6">E30</f>
        <v>1.17</v>
      </c>
      <c r="F29" s="90">
        <f t="shared" si="6"/>
        <v>1.17</v>
      </c>
      <c r="G29" s="90">
        <f t="shared" si="6"/>
        <v>1.17</v>
      </c>
      <c r="H29" s="90">
        <f t="shared" si="6"/>
        <v>1.17</v>
      </c>
      <c r="I29" s="90">
        <f t="shared" si="6"/>
        <v>0</v>
      </c>
      <c r="J29" s="90">
        <f t="shared" si="6"/>
        <v>0</v>
      </c>
    </row>
    <row r="30" spans="1:10" s="36" customFormat="1" ht="20.100000000000001" customHeight="1">
      <c r="A30" s="87" t="s">
        <v>111</v>
      </c>
      <c r="B30" s="88" t="s">
        <v>113</v>
      </c>
      <c r="C30" s="88" t="s">
        <v>114</v>
      </c>
      <c r="D30" s="88" t="s">
        <v>83</v>
      </c>
      <c r="E30" s="90">
        <v>1.17</v>
      </c>
      <c r="F30" s="90">
        <v>1.17</v>
      </c>
      <c r="G30" s="90">
        <v>1.17</v>
      </c>
      <c r="H30" s="90">
        <v>1.17</v>
      </c>
      <c r="I30" s="90">
        <v>0</v>
      </c>
      <c r="J30" s="90">
        <v>0</v>
      </c>
    </row>
    <row r="31" spans="1:10" s="36" customFormat="1" ht="20.100000000000001" customHeight="1">
      <c r="A31" s="87"/>
      <c r="B31" s="88"/>
      <c r="C31" s="88" t="s">
        <v>59</v>
      </c>
      <c r="D31" s="88" t="s">
        <v>84</v>
      </c>
      <c r="E31" s="90">
        <f t="shared" ref="E31:J31" si="7">E32</f>
        <v>1.17</v>
      </c>
      <c r="F31" s="90">
        <f t="shared" si="7"/>
        <v>1.17</v>
      </c>
      <c r="G31" s="90">
        <f t="shared" si="7"/>
        <v>1.17</v>
      </c>
      <c r="H31" s="90">
        <f t="shared" si="7"/>
        <v>1.17</v>
      </c>
      <c r="I31" s="90">
        <f t="shared" si="7"/>
        <v>0</v>
      </c>
      <c r="J31" s="90">
        <f t="shared" si="7"/>
        <v>0</v>
      </c>
    </row>
    <row r="32" spans="1:10" ht="20.100000000000001" customHeight="1">
      <c r="A32" s="87" t="s">
        <v>111</v>
      </c>
      <c r="B32" s="88" t="s">
        <v>113</v>
      </c>
      <c r="C32" s="88" t="s">
        <v>110</v>
      </c>
      <c r="D32" s="88" t="s">
        <v>85</v>
      </c>
      <c r="E32" s="90">
        <v>1.17</v>
      </c>
      <c r="F32" s="90">
        <v>1.17</v>
      </c>
      <c r="G32" s="90">
        <v>1.17</v>
      </c>
      <c r="H32" s="90">
        <v>1.17</v>
      </c>
      <c r="I32" s="90">
        <v>0</v>
      </c>
      <c r="J32" s="90">
        <v>0</v>
      </c>
    </row>
    <row r="33" spans="1:10" ht="20.100000000000001" customHeight="1">
      <c r="A33" s="87"/>
      <c r="B33" s="88"/>
      <c r="C33" s="88" t="s">
        <v>87</v>
      </c>
      <c r="D33" s="88" t="s">
        <v>86</v>
      </c>
      <c r="E33" s="90">
        <f t="shared" ref="E33:J33" si="8">E34</f>
        <v>0.84</v>
      </c>
      <c r="F33" s="90">
        <f t="shared" si="8"/>
        <v>0.84</v>
      </c>
      <c r="G33" s="90">
        <f t="shared" si="8"/>
        <v>0.84</v>
      </c>
      <c r="H33" s="90">
        <f t="shared" si="8"/>
        <v>0.84</v>
      </c>
      <c r="I33" s="90">
        <f t="shared" si="8"/>
        <v>0</v>
      </c>
      <c r="J33" s="90">
        <f t="shared" si="8"/>
        <v>0</v>
      </c>
    </row>
    <row r="34" spans="1:10" ht="20.100000000000001" customHeight="1">
      <c r="A34" s="87" t="s">
        <v>111</v>
      </c>
      <c r="B34" s="88" t="s">
        <v>113</v>
      </c>
      <c r="C34" s="88" t="s">
        <v>115</v>
      </c>
      <c r="D34" s="88" t="s">
        <v>88</v>
      </c>
      <c r="E34" s="90">
        <v>0.84</v>
      </c>
      <c r="F34" s="90">
        <v>0.84</v>
      </c>
      <c r="G34" s="90">
        <v>0.84</v>
      </c>
      <c r="H34" s="90">
        <v>0.84</v>
      </c>
      <c r="I34" s="90">
        <v>0</v>
      </c>
      <c r="J34" s="90">
        <v>0</v>
      </c>
    </row>
    <row r="35" spans="1:10" ht="20.100000000000001" customHeight="1">
      <c r="A35" s="87" t="s">
        <v>92</v>
      </c>
      <c r="B35" s="88"/>
      <c r="C35" s="88"/>
      <c r="D35" s="88" t="s">
        <v>89</v>
      </c>
      <c r="E35" s="90">
        <f t="shared" ref="E35:J37" si="9">E36</f>
        <v>11.75</v>
      </c>
      <c r="F35" s="90">
        <f t="shared" si="9"/>
        <v>11.75</v>
      </c>
      <c r="G35" s="90">
        <f t="shared" si="9"/>
        <v>11.75</v>
      </c>
      <c r="H35" s="90">
        <f t="shared" si="9"/>
        <v>11.75</v>
      </c>
      <c r="I35" s="90">
        <f t="shared" si="9"/>
        <v>0</v>
      </c>
      <c r="J35" s="90">
        <f t="shared" si="9"/>
        <v>0</v>
      </c>
    </row>
    <row r="36" spans="1:10" ht="20.100000000000001" customHeight="1">
      <c r="A36" s="87"/>
      <c r="B36" s="88" t="s">
        <v>93</v>
      </c>
      <c r="C36" s="88"/>
      <c r="D36" s="88" t="s">
        <v>90</v>
      </c>
      <c r="E36" s="90">
        <f t="shared" si="9"/>
        <v>11.75</v>
      </c>
      <c r="F36" s="90">
        <f t="shared" si="9"/>
        <v>11.75</v>
      </c>
      <c r="G36" s="90">
        <f t="shared" si="9"/>
        <v>11.75</v>
      </c>
      <c r="H36" s="90">
        <f t="shared" si="9"/>
        <v>11.75</v>
      </c>
      <c r="I36" s="90">
        <f t="shared" si="9"/>
        <v>0</v>
      </c>
      <c r="J36" s="90">
        <f t="shared" si="9"/>
        <v>0</v>
      </c>
    </row>
    <row r="37" spans="1:10" ht="20.100000000000001" customHeight="1">
      <c r="A37" s="87"/>
      <c r="B37" s="88"/>
      <c r="C37" s="88" t="s">
        <v>59</v>
      </c>
      <c r="D37" s="88" t="s">
        <v>91</v>
      </c>
      <c r="E37" s="90">
        <f t="shared" si="9"/>
        <v>11.75</v>
      </c>
      <c r="F37" s="90">
        <f t="shared" si="9"/>
        <v>11.75</v>
      </c>
      <c r="G37" s="90">
        <f t="shared" si="9"/>
        <v>11.75</v>
      </c>
      <c r="H37" s="90">
        <f t="shared" si="9"/>
        <v>11.75</v>
      </c>
      <c r="I37" s="90">
        <f t="shared" si="9"/>
        <v>0</v>
      </c>
      <c r="J37" s="90">
        <f t="shared" si="9"/>
        <v>0</v>
      </c>
    </row>
    <row r="38" spans="1:10" ht="20.100000000000001" customHeight="1">
      <c r="A38" s="87" t="s">
        <v>116</v>
      </c>
      <c r="B38" s="88" t="s">
        <v>117</v>
      </c>
      <c r="C38" s="88" t="s">
        <v>110</v>
      </c>
      <c r="D38" s="88" t="s">
        <v>94</v>
      </c>
      <c r="E38" s="90">
        <v>11.75</v>
      </c>
      <c r="F38" s="90">
        <v>11.75</v>
      </c>
      <c r="G38" s="90">
        <v>11.75</v>
      </c>
      <c r="H38" s="90">
        <v>11.75</v>
      </c>
      <c r="I38" s="90">
        <v>0</v>
      </c>
      <c r="J38" s="90">
        <v>0</v>
      </c>
    </row>
    <row r="39" spans="1:10" ht="20.100000000000001" customHeight="1">
      <c r="A39" s="87" t="s">
        <v>98</v>
      </c>
      <c r="B39" s="88"/>
      <c r="C39" s="88"/>
      <c r="D39" s="88" t="s">
        <v>95</v>
      </c>
      <c r="E39" s="90">
        <f t="shared" ref="E39:J41" si="10">E40</f>
        <v>20.14</v>
      </c>
      <c r="F39" s="90">
        <f t="shared" si="10"/>
        <v>20.14</v>
      </c>
      <c r="G39" s="90">
        <f t="shared" si="10"/>
        <v>20.14</v>
      </c>
      <c r="H39" s="90">
        <f t="shared" si="10"/>
        <v>20.14</v>
      </c>
      <c r="I39" s="90">
        <f t="shared" si="10"/>
        <v>0</v>
      </c>
      <c r="J39" s="90">
        <f t="shared" si="10"/>
        <v>0</v>
      </c>
    </row>
    <row r="40" spans="1:10" ht="20.100000000000001" customHeight="1">
      <c r="A40" s="87"/>
      <c r="B40" s="88" t="s">
        <v>59</v>
      </c>
      <c r="C40" s="88"/>
      <c r="D40" s="88" t="s">
        <v>96</v>
      </c>
      <c r="E40" s="90">
        <f t="shared" si="10"/>
        <v>20.14</v>
      </c>
      <c r="F40" s="90">
        <f t="shared" si="10"/>
        <v>20.14</v>
      </c>
      <c r="G40" s="90">
        <f t="shared" si="10"/>
        <v>20.14</v>
      </c>
      <c r="H40" s="90">
        <f t="shared" si="10"/>
        <v>20.14</v>
      </c>
      <c r="I40" s="90">
        <f t="shared" si="10"/>
        <v>0</v>
      </c>
      <c r="J40" s="90">
        <f t="shared" si="10"/>
        <v>0</v>
      </c>
    </row>
    <row r="41" spans="1:10" ht="20.100000000000001" customHeight="1">
      <c r="A41" s="87"/>
      <c r="B41" s="88"/>
      <c r="C41" s="88" t="s">
        <v>82</v>
      </c>
      <c r="D41" s="88" t="s">
        <v>97</v>
      </c>
      <c r="E41" s="90">
        <f t="shared" si="10"/>
        <v>20.14</v>
      </c>
      <c r="F41" s="90">
        <f t="shared" si="10"/>
        <v>20.14</v>
      </c>
      <c r="G41" s="90">
        <f t="shared" si="10"/>
        <v>20.14</v>
      </c>
      <c r="H41" s="90">
        <f t="shared" si="10"/>
        <v>20.14</v>
      </c>
      <c r="I41" s="90">
        <f t="shared" si="10"/>
        <v>0</v>
      </c>
      <c r="J41" s="90">
        <f t="shared" si="10"/>
        <v>0</v>
      </c>
    </row>
    <row r="42" spans="1:10" ht="20.100000000000001" customHeight="1">
      <c r="A42" s="87" t="s">
        <v>118</v>
      </c>
      <c r="B42" s="88" t="s">
        <v>110</v>
      </c>
      <c r="C42" s="88" t="s">
        <v>114</v>
      </c>
      <c r="D42" s="88" t="s">
        <v>99</v>
      </c>
      <c r="E42" s="90">
        <v>20.14</v>
      </c>
      <c r="F42" s="90">
        <v>20.14</v>
      </c>
      <c r="G42" s="90">
        <v>20.14</v>
      </c>
      <c r="H42" s="90">
        <v>20.14</v>
      </c>
      <c r="I42" s="90">
        <v>0</v>
      </c>
      <c r="J42" s="90">
        <v>0</v>
      </c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119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360.06</v>
      </c>
      <c r="C4" s="102" t="s">
        <v>7</v>
      </c>
      <c r="D4" s="103">
        <v>360.06</v>
      </c>
    </row>
    <row r="5" spans="1:10" s="92" customFormat="1" ht="23.25" customHeight="1">
      <c r="A5" s="100" t="s">
        <v>8</v>
      </c>
      <c r="B5" s="104">
        <v>360.06</v>
      </c>
      <c r="C5" s="102" t="s">
        <v>9</v>
      </c>
      <c r="D5" s="103">
        <v>337.44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22.62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0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360.06</v>
      </c>
      <c r="C15" s="124" t="s">
        <v>19</v>
      </c>
      <c r="D15" s="103">
        <v>360.06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120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121</v>
      </c>
      <c r="D18" s="127">
        <v>0</v>
      </c>
    </row>
    <row r="19" spans="1:10" s="92" customFormat="1" ht="20.100000000000001" customHeight="1">
      <c r="A19" s="129" t="s">
        <v>24</v>
      </c>
      <c r="B19" s="109">
        <v>360.06</v>
      </c>
      <c r="C19" s="130" t="s">
        <v>25</v>
      </c>
      <c r="D19" s="131">
        <v>360.06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2"/>
  <sheetViews>
    <sheetView showGridLines="0" showZeros="0" workbookViewId="0">
      <selection sqref="A1:I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6" t="s">
        <v>122</v>
      </c>
      <c r="B1" s="156"/>
      <c r="C1" s="156"/>
      <c r="D1" s="156"/>
      <c r="E1" s="156"/>
      <c r="F1" s="156"/>
      <c r="G1" s="156"/>
      <c r="H1" s="156"/>
      <c r="I1" s="156"/>
    </row>
    <row r="2" spans="1:9" ht="20.100000000000001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80" customFormat="1" ht="16.5" customHeight="1">
      <c r="A3" s="159" t="s">
        <v>101</v>
      </c>
      <c r="B3" s="160"/>
      <c r="C3" s="161"/>
      <c r="D3" s="166" t="s">
        <v>102</v>
      </c>
      <c r="E3" s="169" t="s">
        <v>29</v>
      </c>
      <c r="F3" s="162" t="s">
        <v>103</v>
      </c>
      <c r="G3" s="162"/>
      <c r="H3" s="162"/>
      <c r="I3" s="162"/>
    </row>
    <row r="4" spans="1:9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3" t="s">
        <v>104</v>
      </c>
      <c r="G4" s="163"/>
      <c r="H4" s="163"/>
      <c r="I4" s="85" t="s">
        <v>105</v>
      </c>
    </row>
    <row r="5" spans="1:9" s="80" customFormat="1" ht="37.5" customHeight="1">
      <c r="A5" s="164"/>
      <c r="B5" s="165"/>
      <c r="C5" s="165"/>
      <c r="D5" s="168"/>
      <c r="E5" s="169"/>
      <c r="F5" s="82" t="s">
        <v>106</v>
      </c>
      <c r="G5" s="82" t="s">
        <v>107</v>
      </c>
      <c r="H5" s="82" t="s">
        <v>108</v>
      </c>
      <c r="I5" s="82" t="s">
        <v>106</v>
      </c>
    </row>
    <row r="6" spans="1:9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</row>
    <row r="7" spans="1:9" s="81" customFormat="1" ht="20.100000000000001" customHeight="1">
      <c r="A7" s="87"/>
      <c r="B7" s="88"/>
      <c r="C7" s="88"/>
      <c r="D7" s="89" t="s">
        <v>35</v>
      </c>
      <c r="E7" s="90">
        <f>E8+E24+E35+E39</f>
        <v>360.06</v>
      </c>
      <c r="F7" s="90">
        <f>F8+F24+F35+F39</f>
        <v>360.06</v>
      </c>
      <c r="G7" s="90">
        <f>G8+G24+G35+G39</f>
        <v>337.44</v>
      </c>
      <c r="H7" s="90">
        <f>H8+H24+H35+H39</f>
        <v>22.62</v>
      </c>
      <c r="I7" s="90">
        <f>I8+I24+I35+I39</f>
        <v>0</v>
      </c>
    </row>
    <row r="8" spans="1:9" s="36" customFormat="1" ht="20.100000000000001" customHeight="1">
      <c r="A8" s="87" t="s">
        <v>58</v>
      </c>
      <c r="B8" s="88"/>
      <c r="C8" s="88"/>
      <c r="D8" s="89" t="s">
        <v>55</v>
      </c>
      <c r="E8" s="90">
        <f t="shared" ref="E8:I9" si="0">E9</f>
        <v>291.43</v>
      </c>
      <c r="F8" s="90">
        <f t="shared" si="0"/>
        <v>291.43</v>
      </c>
      <c r="G8" s="90">
        <f t="shared" si="0"/>
        <v>268.81</v>
      </c>
      <c r="H8" s="90">
        <f t="shared" si="0"/>
        <v>22.62</v>
      </c>
      <c r="I8" s="90">
        <f t="shared" si="0"/>
        <v>0</v>
      </c>
    </row>
    <row r="9" spans="1:9" s="36" customFormat="1" ht="20.100000000000001" customHeight="1">
      <c r="A9" s="87"/>
      <c r="B9" s="88" t="s">
        <v>59</v>
      </c>
      <c r="C9" s="88"/>
      <c r="D9" s="89" t="s">
        <v>56</v>
      </c>
      <c r="E9" s="90">
        <f t="shared" si="0"/>
        <v>291.43</v>
      </c>
      <c r="F9" s="90">
        <f t="shared" si="0"/>
        <v>291.43</v>
      </c>
      <c r="G9" s="90">
        <f t="shared" si="0"/>
        <v>268.81</v>
      </c>
      <c r="H9" s="90">
        <f t="shared" si="0"/>
        <v>22.62</v>
      </c>
      <c r="I9" s="90">
        <f t="shared" si="0"/>
        <v>0</v>
      </c>
    </row>
    <row r="10" spans="1:9" s="36" customFormat="1" ht="20.100000000000001" customHeight="1">
      <c r="A10" s="87"/>
      <c r="B10" s="88"/>
      <c r="C10" s="88" t="s">
        <v>59</v>
      </c>
      <c r="D10" s="89" t="s">
        <v>57</v>
      </c>
      <c r="E10" s="90">
        <f>SUM(E11:E23)</f>
        <v>291.43</v>
      </c>
      <c r="F10" s="90">
        <f>SUM(F11:F23)</f>
        <v>291.43</v>
      </c>
      <c r="G10" s="90">
        <f>SUM(G11:G23)</f>
        <v>268.81</v>
      </c>
      <c r="H10" s="90">
        <f>SUM(H11:H23)</f>
        <v>22.62</v>
      </c>
      <c r="I10" s="90">
        <f>SUM(I11:I23)</f>
        <v>0</v>
      </c>
    </row>
    <row r="11" spans="1:9" s="36" customFormat="1" ht="20.100000000000001" customHeight="1">
      <c r="A11" s="87" t="s">
        <v>109</v>
      </c>
      <c r="B11" s="88" t="s">
        <v>110</v>
      </c>
      <c r="C11" s="88" t="s">
        <v>110</v>
      </c>
      <c r="D11" s="89" t="s">
        <v>65</v>
      </c>
      <c r="E11" s="90">
        <v>13.99</v>
      </c>
      <c r="F11" s="90">
        <v>13.99</v>
      </c>
      <c r="G11" s="90">
        <v>13.99</v>
      </c>
      <c r="H11" s="90">
        <v>0</v>
      </c>
      <c r="I11" s="90">
        <v>0</v>
      </c>
    </row>
    <row r="12" spans="1:9" s="36" customFormat="1" ht="20.100000000000001" customHeight="1">
      <c r="A12" s="87" t="s">
        <v>109</v>
      </c>
      <c r="B12" s="88" t="s">
        <v>110</v>
      </c>
      <c r="C12" s="88" t="s">
        <v>110</v>
      </c>
      <c r="D12" s="89" t="s">
        <v>67</v>
      </c>
      <c r="E12" s="90">
        <v>4.0199999999999996</v>
      </c>
      <c r="F12" s="90">
        <v>4.0199999999999996</v>
      </c>
      <c r="G12" s="90">
        <v>4.0199999999999996</v>
      </c>
      <c r="H12" s="90">
        <v>0</v>
      </c>
      <c r="I12" s="90">
        <v>0</v>
      </c>
    </row>
    <row r="13" spans="1:9" s="36" customFormat="1" ht="20.100000000000001" customHeight="1">
      <c r="A13" s="87" t="s">
        <v>109</v>
      </c>
      <c r="B13" s="88" t="s">
        <v>110</v>
      </c>
      <c r="C13" s="88" t="s">
        <v>110</v>
      </c>
      <c r="D13" s="89" t="s">
        <v>72</v>
      </c>
      <c r="E13" s="90">
        <v>22.62</v>
      </c>
      <c r="F13" s="90">
        <v>22.62</v>
      </c>
      <c r="G13" s="90">
        <v>0</v>
      </c>
      <c r="H13" s="90">
        <v>22.62</v>
      </c>
      <c r="I13" s="90">
        <v>0</v>
      </c>
    </row>
    <row r="14" spans="1:9" s="36" customFormat="1" ht="20.100000000000001" customHeight="1">
      <c r="A14" s="87" t="s">
        <v>109</v>
      </c>
      <c r="B14" s="88" t="s">
        <v>110</v>
      </c>
      <c r="C14" s="88" t="s">
        <v>110</v>
      </c>
      <c r="D14" s="89" t="s">
        <v>71</v>
      </c>
      <c r="E14" s="90">
        <v>3.36</v>
      </c>
      <c r="F14" s="90">
        <v>3.36</v>
      </c>
      <c r="G14" s="90">
        <v>3.36</v>
      </c>
      <c r="H14" s="90">
        <v>0</v>
      </c>
      <c r="I14" s="90">
        <v>0</v>
      </c>
    </row>
    <row r="15" spans="1:9" s="36" customFormat="1" ht="20.100000000000001" customHeight="1">
      <c r="A15" s="87" t="s">
        <v>109</v>
      </c>
      <c r="B15" s="88" t="s">
        <v>110</v>
      </c>
      <c r="C15" s="88" t="s">
        <v>110</v>
      </c>
      <c r="D15" s="89" t="s">
        <v>61</v>
      </c>
      <c r="E15" s="90">
        <v>42.99</v>
      </c>
      <c r="F15" s="90">
        <v>42.99</v>
      </c>
      <c r="G15" s="90">
        <v>42.99</v>
      </c>
      <c r="H15" s="90">
        <v>0</v>
      </c>
      <c r="I15" s="90">
        <v>0</v>
      </c>
    </row>
    <row r="16" spans="1:9" s="36" customFormat="1" ht="20.100000000000001" customHeight="1">
      <c r="A16" s="87" t="s">
        <v>109</v>
      </c>
      <c r="B16" s="88" t="s">
        <v>110</v>
      </c>
      <c r="C16" s="88" t="s">
        <v>110</v>
      </c>
      <c r="D16" s="89" t="s">
        <v>69</v>
      </c>
      <c r="E16" s="90">
        <v>3.64</v>
      </c>
      <c r="F16" s="90">
        <v>3.64</v>
      </c>
      <c r="G16" s="90">
        <v>3.64</v>
      </c>
      <c r="H16" s="90">
        <v>0</v>
      </c>
      <c r="I16" s="90">
        <v>0</v>
      </c>
    </row>
    <row r="17" spans="1:9" s="36" customFormat="1" ht="20.100000000000001" customHeight="1">
      <c r="A17" s="87" t="s">
        <v>109</v>
      </c>
      <c r="B17" s="88" t="s">
        <v>110</v>
      </c>
      <c r="C17" s="88" t="s">
        <v>110</v>
      </c>
      <c r="D17" s="89" t="s">
        <v>70</v>
      </c>
      <c r="E17" s="90">
        <v>6.71</v>
      </c>
      <c r="F17" s="90">
        <v>6.71</v>
      </c>
      <c r="G17" s="90">
        <v>6.71</v>
      </c>
      <c r="H17" s="90">
        <v>0</v>
      </c>
      <c r="I17" s="90">
        <v>0</v>
      </c>
    </row>
    <row r="18" spans="1:9" s="36" customFormat="1" ht="20.100000000000001" customHeight="1">
      <c r="A18" s="87" t="s">
        <v>109</v>
      </c>
      <c r="B18" s="88" t="s">
        <v>110</v>
      </c>
      <c r="C18" s="88" t="s">
        <v>110</v>
      </c>
      <c r="D18" s="89" t="s">
        <v>60</v>
      </c>
      <c r="E18" s="90">
        <v>102</v>
      </c>
      <c r="F18" s="90">
        <v>102</v>
      </c>
      <c r="G18" s="90">
        <v>102</v>
      </c>
      <c r="H18" s="90">
        <v>0</v>
      </c>
      <c r="I18" s="90">
        <v>0</v>
      </c>
    </row>
    <row r="19" spans="1:9" s="36" customFormat="1" ht="20.100000000000001" customHeight="1">
      <c r="A19" s="87" t="s">
        <v>109</v>
      </c>
      <c r="B19" s="88" t="s">
        <v>110</v>
      </c>
      <c r="C19" s="88" t="s">
        <v>110</v>
      </c>
      <c r="D19" s="89" t="s">
        <v>63</v>
      </c>
      <c r="E19" s="90">
        <v>13.99</v>
      </c>
      <c r="F19" s="90">
        <v>13.99</v>
      </c>
      <c r="G19" s="90">
        <v>13.99</v>
      </c>
      <c r="H19" s="90">
        <v>0</v>
      </c>
      <c r="I19" s="90">
        <v>0</v>
      </c>
    </row>
    <row r="20" spans="1:9" s="36" customFormat="1" ht="20.100000000000001" customHeight="1">
      <c r="A20" s="87" t="s">
        <v>109</v>
      </c>
      <c r="B20" s="88" t="s">
        <v>110</v>
      </c>
      <c r="C20" s="88" t="s">
        <v>110</v>
      </c>
      <c r="D20" s="89" t="s">
        <v>64</v>
      </c>
      <c r="E20" s="90">
        <v>4.8</v>
      </c>
      <c r="F20" s="90">
        <v>4.8</v>
      </c>
      <c r="G20" s="90">
        <v>4.8</v>
      </c>
      <c r="H20" s="90">
        <v>0</v>
      </c>
      <c r="I20" s="90">
        <v>0</v>
      </c>
    </row>
    <row r="21" spans="1:9" s="36" customFormat="1" ht="20.100000000000001" customHeight="1">
      <c r="A21" s="87" t="s">
        <v>109</v>
      </c>
      <c r="B21" s="88" t="s">
        <v>110</v>
      </c>
      <c r="C21" s="88" t="s">
        <v>110</v>
      </c>
      <c r="D21" s="89" t="s">
        <v>66</v>
      </c>
      <c r="E21" s="90">
        <v>44.64</v>
      </c>
      <c r="F21" s="90">
        <v>44.64</v>
      </c>
      <c r="G21" s="90">
        <v>44.64</v>
      </c>
      <c r="H21" s="90">
        <v>0</v>
      </c>
      <c r="I21" s="90">
        <v>0</v>
      </c>
    </row>
    <row r="22" spans="1:9" s="36" customFormat="1" ht="20.100000000000001" customHeight="1">
      <c r="A22" s="87" t="s">
        <v>109</v>
      </c>
      <c r="B22" s="88" t="s">
        <v>110</v>
      </c>
      <c r="C22" s="88" t="s">
        <v>110</v>
      </c>
      <c r="D22" s="89" t="s">
        <v>68</v>
      </c>
      <c r="E22" s="90">
        <v>9.48</v>
      </c>
      <c r="F22" s="90">
        <v>9.48</v>
      </c>
      <c r="G22" s="90">
        <v>9.48</v>
      </c>
      <c r="H22" s="90">
        <v>0</v>
      </c>
      <c r="I22" s="90">
        <v>0</v>
      </c>
    </row>
    <row r="23" spans="1:9" s="36" customFormat="1" ht="20.100000000000001" customHeight="1">
      <c r="A23" s="87" t="s">
        <v>109</v>
      </c>
      <c r="B23" s="88" t="s">
        <v>110</v>
      </c>
      <c r="C23" s="88" t="s">
        <v>110</v>
      </c>
      <c r="D23" s="89" t="s">
        <v>62</v>
      </c>
      <c r="E23" s="90">
        <v>19.190000000000001</v>
      </c>
      <c r="F23" s="90">
        <v>19.190000000000001</v>
      </c>
      <c r="G23" s="90">
        <v>19.190000000000001</v>
      </c>
      <c r="H23" s="90">
        <v>0</v>
      </c>
      <c r="I23" s="90">
        <v>0</v>
      </c>
    </row>
    <row r="24" spans="1:9" s="36" customFormat="1" ht="20.100000000000001" customHeight="1">
      <c r="A24" s="87" t="s">
        <v>76</v>
      </c>
      <c r="B24" s="88"/>
      <c r="C24" s="88"/>
      <c r="D24" s="89" t="s">
        <v>73</v>
      </c>
      <c r="E24" s="90">
        <f>E25+E28</f>
        <v>36.74</v>
      </c>
      <c r="F24" s="90">
        <f>F25+F28</f>
        <v>36.74</v>
      </c>
      <c r="G24" s="90">
        <f>G25+G28</f>
        <v>36.74</v>
      </c>
      <c r="H24" s="90">
        <f>H25+H28</f>
        <v>0</v>
      </c>
      <c r="I24" s="90">
        <f>I25+I28</f>
        <v>0</v>
      </c>
    </row>
    <row r="25" spans="1:9" s="36" customFormat="1" ht="20.100000000000001" customHeight="1">
      <c r="A25" s="87"/>
      <c r="B25" s="88" t="s">
        <v>77</v>
      </c>
      <c r="C25" s="88"/>
      <c r="D25" s="89" t="s">
        <v>74</v>
      </c>
      <c r="E25" s="90">
        <f t="shared" ref="E25:I26" si="1">E26</f>
        <v>33.56</v>
      </c>
      <c r="F25" s="90">
        <f t="shared" si="1"/>
        <v>33.56</v>
      </c>
      <c r="G25" s="90">
        <f t="shared" si="1"/>
        <v>33.56</v>
      </c>
      <c r="H25" s="90">
        <f t="shared" si="1"/>
        <v>0</v>
      </c>
      <c r="I25" s="90">
        <f t="shared" si="1"/>
        <v>0</v>
      </c>
    </row>
    <row r="26" spans="1:9" s="36" customFormat="1" ht="20.100000000000001" customHeight="1">
      <c r="A26" s="87"/>
      <c r="B26" s="88"/>
      <c r="C26" s="88" t="s">
        <v>77</v>
      </c>
      <c r="D26" s="89" t="s">
        <v>75</v>
      </c>
      <c r="E26" s="90">
        <f t="shared" si="1"/>
        <v>33.56</v>
      </c>
      <c r="F26" s="90">
        <f t="shared" si="1"/>
        <v>33.56</v>
      </c>
      <c r="G26" s="90">
        <f t="shared" si="1"/>
        <v>33.56</v>
      </c>
      <c r="H26" s="90">
        <f t="shared" si="1"/>
        <v>0</v>
      </c>
      <c r="I26" s="90">
        <f t="shared" si="1"/>
        <v>0</v>
      </c>
    </row>
    <row r="27" spans="1:9" s="36" customFormat="1" ht="20.100000000000001" customHeight="1">
      <c r="A27" s="87" t="s">
        <v>111</v>
      </c>
      <c r="B27" s="88" t="s">
        <v>112</v>
      </c>
      <c r="C27" s="88" t="s">
        <v>112</v>
      </c>
      <c r="D27" s="89" t="s">
        <v>78</v>
      </c>
      <c r="E27" s="90">
        <v>33.56</v>
      </c>
      <c r="F27" s="90">
        <v>33.56</v>
      </c>
      <c r="G27" s="90">
        <v>33.56</v>
      </c>
      <c r="H27" s="90">
        <v>0</v>
      </c>
      <c r="I27" s="90">
        <v>0</v>
      </c>
    </row>
    <row r="28" spans="1:9" s="36" customFormat="1" ht="20.100000000000001" customHeight="1">
      <c r="A28" s="87"/>
      <c r="B28" s="88" t="s">
        <v>81</v>
      </c>
      <c r="C28" s="88"/>
      <c r="D28" s="89" t="s">
        <v>79</v>
      </c>
      <c r="E28" s="90">
        <f>E29+E31+E33</f>
        <v>3.18</v>
      </c>
      <c r="F28" s="90">
        <f>F29+F31+F33</f>
        <v>3.18</v>
      </c>
      <c r="G28" s="90">
        <f>G29+G31+G33</f>
        <v>3.18</v>
      </c>
      <c r="H28" s="90">
        <f>H29+H31+H33</f>
        <v>0</v>
      </c>
      <c r="I28" s="90">
        <f>I29+I31+I33</f>
        <v>0</v>
      </c>
    </row>
    <row r="29" spans="1:9" s="36" customFormat="1" ht="20.100000000000001" customHeight="1">
      <c r="A29" s="87"/>
      <c r="B29" s="88"/>
      <c r="C29" s="88" t="s">
        <v>82</v>
      </c>
      <c r="D29" s="89" t="s">
        <v>80</v>
      </c>
      <c r="E29" s="90">
        <f>E30</f>
        <v>1.17</v>
      </c>
      <c r="F29" s="90">
        <f>F30</f>
        <v>1.17</v>
      </c>
      <c r="G29" s="90">
        <f>G30</f>
        <v>1.17</v>
      </c>
      <c r="H29" s="90">
        <f>H30</f>
        <v>0</v>
      </c>
      <c r="I29" s="90">
        <f>I30</f>
        <v>0</v>
      </c>
    </row>
    <row r="30" spans="1:9" s="36" customFormat="1" ht="20.100000000000001" customHeight="1">
      <c r="A30" s="87" t="s">
        <v>111</v>
      </c>
      <c r="B30" s="88" t="s">
        <v>113</v>
      </c>
      <c r="C30" s="88" t="s">
        <v>114</v>
      </c>
      <c r="D30" s="89" t="s">
        <v>83</v>
      </c>
      <c r="E30" s="90">
        <v>1.17</v>
      </c>
      <c r="F30" s="90">
        <v>1.17</v>
      </c>
      <c r="G30" s="90">
        <v>1.17</v>
      </c>
      <c r="H30" s="90">
        <v>0</v>
      </c>
      <c r="I30" s="90">
        <v>0</v>
      </c>
    </row>
    <row r="31" spans="1:9" s="36" customFormat="1" ht="20.100000000000001" customHeight="1">
      <c r="A31" s="87"/>
      <c r="B31" s="88"/>
      <c r="C31" s="88" t="s">
        <v>59</v>
      </c>
      <c r="D31" s="89" t="s">
        <v>84</v>
      </c>
      <c r="E31" s="90">
        <f>E32</f>
        <v>1.17</v>
      </c>
      <c r="F31" s="90">
        <f>F32</f>
        <v>1.17</v>
      </c>
      <c r="G31" s="90">
        <f>G32</f>
        <v>1.17</v>
      </c>
      <c r="H31" s="90">
        <f>H32</f>
        <v>0</v>
      </c>
      <c r="I31" s="90">
        <f>I32</f>
        <v>0</v>
      </c>
    </row>
    <row r="32" spans="1:9" ht="20.100000000000001" customHeight="1">
      <c r="A32" s="87" t="s">
        <v>111</v>
      </c>
      <c r="B32" s="88" t="s">
        <v>113</v>
      </c>
      <c r="C32" s="88" t="s">
        <v>110</v>
      </c>
      <c r="D32" s="89" t="s">
        <v>85</v>
      </c>
      <c r="E32" s="90">
        <v>1.17</v>
      </c>
      <c r="F32" s="90">
        <v>1.17</v>
      </c>
      <c r="G32" s="90">
        <v>1.17</v>
      </c>
      <c r="H32" s="90">
        <v>0</v>
      </c>
      <c r="I32" s="90">
        <v>0</v>
      </c>
    </row>
    <row r="33" spans="1:9" ht="20.100000000000001" customHeight="1">
      <c r="A33" s="87"/>
      <c r="B33" s="88"/>
      <c r="C33" s="88" t="s">
        <v>87</v>
      </c>
      <c r="D33" s="89" t="s">
        <v>86</v>
      </c>
      <c r="E33" s="90">
        <f>E34</f>
        <v>0.84</v>
      </c>
      <c r="F33" s="90">
        <f>F34</f>
        <v>0.84</v>
      </c>
      <c r="G33" s="90">
        <f>G34</f>
        <v>0.84</v>
      </c>
      <c r="H33" s="90">
        <f>H34</f>
        <v>0</v>
      </c>
      <c r="I33" s="90">
        <f>I34</f>
        <v>0</v>
      </c>
    </row>
    <row r="34" spans="1:9" ht="20.100000000000001" customHeight="1">
      <c r="A34" s="87" t="s">
        <v>111</v>
      </c>
      <c r="B34" s="88" t="s">
        <v>113</v>
      </c>
      <c r="C34" s="88" t="s">
        <v>115</v>
      </c>
      <c r="D34" s="89" t="s">
        <v>88</v>
      </c>
      <c r="E34" s="90">
        <v>0.84</v>
      </c>
      <c r="F34" s="90">
        <v>0.84</v>
      </c>
      <c r="G34" s="90">
        <v>0.84</v>
      </c>
      <c r="H34" s="90">
        <v>0</v>
      </c>
      <c r="I34" s="90">
        <v>0</v>
      </c>
    </row>
    <row r="35" spans="1:9" ht="20.100000000000001" customHeight="1">
      <c r="A35" s="87" t="s">
        <v>92</v>
      </c>
      <c r="B35" s="88"/>
      <c r="C35" s="88"/>
      <c r="D35" s="89" t="s">
        <v>89</v>
      </c>
      <c r="E35" s="90">
        <f t="shared" ref="E35:I37" si="2">E36</f>
        <v>11.75</v>
      </c>
      <c r="F35" s="90">
        <f t="shared" si="2"/>
        <v>11.75</v>
      </c>
      <c r="G35" s="90">
        <f t="shared" si="2"/>
        <v>11.75</v>
      </c>
      <c r="H35" s="90">
        <f t="shared" si="2"/>
        <v>0</v>
      </c>
      <c r="I35" s="90">
        <f t="shared" si="2"/>
        <v>0</v>
      </c>
    </row>
    <row r="36" spans="1:9" ht="20.100000000000001" customHeight="1">
      <c r="A36" s="87"/>
      <c r="B36" s="88" t="s">
        <v>93</v>
      </c>
      <c r="C36" s="88"/>
      <c r="D36" s="89" t="s">
        <v>90</v>
      </c>
      <c r="E36" s="90">
        <f t="shared" si="2"/>
        <v>11.75</v>
      </c>
      <c r="F36" s="90">
        <f t="shared" si="2"/>
        <v>11.75</v>
      </c>
      <c r="G36" s="90">
        <f t="shared" si="2"/>
        <v>11.75</v>
      </c>
      <c r="H36" s="90">
        <f t="shared" si="2"/>
        <v>0</v>
      </c>
      <c r="I36" s="90">
        <f t="shared" si="2"/>
        <v>0</v>
      </c>
    </row>
    <row r="37" spans="1:9" ht="20.100000000000001" customHeight="1">
      <c r="A37" s="87"/>
      <c r="B37" s="88"/>
      <c r="C37" s="88" t="s">
        <v>59</v>
      </c>
      <c r="D37" s="89" t="s">
        <v>91</v>
      </c>
      <c r="E37" s="90">
        <f t="shared" si="2"/>
        <v>11.75</v>
      </c>
      <c r="F37" s="90">
        <f t="shared" si="2"/>
        <v>11.75</v>
      </c>
      <c r="G37" s="90">
        <f t="shared" si="2"/>
        <v>11.75</v>
      </c>
      <c r="H37" s="90">
        <f t="shared" si="2"/>
        <v>0</v>
      </c>
      <c r="I37" s="90">
        <f t="shared" si="2"/>
        <v>0</v>
      </c>
    </row>
    <row r="38" spans="1:9" ht="20.100000000000001" customHeight="1">
      <c r="A38" s="87" t="s">
        <v>116</v>
      </c>
      <c r="B38" s="88" t="s">
        <v>117</v>
      </c>
      <c r="C38" s="88" t="s">
        <v>110</v>
      </c>
      <c r="D38" s="89" t="s">
        <v>94</v>
      </c>
      <c r="E38" s="90">
        <v>11.75</v>
      </c>
      <c r="F38" s="90">
        <v>11.75</v>
      </c>
      <c r="G38" s="90">
        <v>11.75</v>
      </c>
      <c r="H38" s="90">
        <v>0</v>
      </c>
      <c r="I38" s="90">
        <v>0</v>
      </c>
    </row>
    <row r="39" spans="1:9" ht="20.100000000000001" customHeight="1">
      <c r="A39" s="87" t="s">
        <v>98</v>
      </c>
      <c r="B39" s="88"/>
      <c r="C39" s="88"/>
      <c r="D39" s="89" t="s">
        <v>95</v>
      </c>
      <c r="E39" s="90">
        <f t="shared" ref="E39:I41" si="3">E40</f>
        <v>20.14</v>
      </c>
      <c r="F39" s="90">
        <f t="shared" si="3"/>
        <v>20.14</v>
      </c>
      <c r="G39" s="90">
        <f t="shared" si="3"/>
        <v>20.14</v>
      </c>
      <c r="H39" s="90">
        <f t="shared" si="3"/>
        <v>0</v>
      </c>
      <c r="I39" s="90">
        <f t="shared" si="3"/>
        <v>0</v>
      </c>
    </row>
    <row r="40" spans="1:9" ht="20.100000000000001" customHeight="1">
      <c r="A40" s="87"/>
      <c r="B40" s="88" t="s">
        <v>59</v>
      </c>
      <c r="C40" s="88"/>
      <c r="D40" s="89" t="s">
        <v>96</v>
      </c>
      <c r="E40" s="90">
        <f t="shared" si="3"/>
        <v>20.14</v>
      </c>
      <c r="F40" s="90">
        <f t="shared" si="3"/>
        <v>20.14</v>
      </c>
      <c r="G40" s="90">
        <f t="shared" si="3"/>
        <v>20.14</v>
      </c>
      <c r="H40" s="90">
        <f t="shared" si="3"/>
        <v>0</v>
      </c>
      <c r="I40" s="90">
        <f t="shared" si="3"/>
        <v>0</v>
      </c>
    </row>
    <row r="41" spans="1:9" ht="20.100000000000001" customHeight="1">
      <c r="A41" s="87"/>
      <c r="B41" s="88"/>
      <c r="C41" s="88" t="s">
        <v>82</v>
      </c>
      <c r="D41" s="89" t="s">
        <v>97</v>
      </c>
      <c r="E41" s="90">
        <f t="shared" si="3"/>
        <v>20.14</v>
      </c>
      <c r="F41" s="90">
        <f t="shared" si="3"/>
        <v>20.14</v>
      </c>
      <c r="G41" s="90">
        <f t="shared" si="3"/>
        <v>20.14</v>
      </c>
      <c r="H41" s="90">
        <f t="shared" si="3"/>
        <v>0</v>
      </c>
      <c r="I41" s="90">
        <f t="shared" si="3"/>
        <v>0</v>
      </c>
    </row>
    <row r="42" spans="1:9" ht="20.100000000000001" customHeight="1">
      <c r="A42" s="87" t="s">
        <v>118</v>
      </c>
      <c r="B42" s="88" t="s">
        <v>110</v>
      </c>
      <c r="C42" s="88" t="s">
        <v>114</v>
      </c>
      <c r="D42" s="89" t="s">
        <v>99</v>
      </c>
      <c r="E42" s="90">
        <v>20.14</v>
      </c>
      <c r="F42" s="90">
        <v>20.14</v>
      </c>
      <c r="G42" s="90">
        <v>20.14</v>
      </c>
      <c r="H42" s="90">
        <v>0</v>
      </c>
      <c r="I42" s="90">
        <v>0</v>
      </c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47"/>
  <sheetViews>
    <sheetView showGridLines="0" showZeros="0" workbookViewId="0">
      <selection sqref="A1:V1"/>
    </sheetView>
  </sheetViews>
  <sheetFormatPr defaultColWidth="9" defaultRowHeight="13.5"/>
  <cols>
    <col min="1" max="1" width="4" style="73" customWidth="1"/>
    <col min="2" max="2" width="3.75" style="73" customWidth="1"/>
    <col min="3" max="3" width="17.625" style="73" customWidth="1"/>
    <col min="4" max="4" width="4.875" style="73" customWidth="1"/>
    <col min="5" max="5" width="4" style="73" customWidth="1"/>
    <col min="6" max="6" width="19" style="73" customWidth="1"/>
    <col min="7" max="7" width="11.5" style="73" customWidth="1"/>
    <col min="8" max="8" width="9" style="73"/>
    <col min="9" max="9" width="11.125" style="73" customWidth="1"/>
    <col min="10" max="19" width="9" style="73"/>
    <col min="20" max="20" width="11.25" style="73" customWidth="1"/>
    <col min="21" max="21" width="9" style="73"/>
    <col min="22" max="22" width="8.875" style="73" customWidth="1"/>
    <col min="23" max="16384" width="9" style="73"/>
  </cols>
  <sheetData>
    <row r="1" spans="1:22" s="70" customFormat="1" ht="42" customHeight="1">
      <c r="A1" s="182" t="s">
        <v>123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</row>
    <row r="2" spans="1:22" s="71" customFormat="1" ht="17.25" customHeight="1">
      <c r="A2" s="183" t="s">
        <v>1</v>
      </c>
      <c r="B2" s="184"/>
      <c r="C2" s="184"/>
      <c r="D2" s="184"/>
      <c r="E2" s="184"/>
      <c r="F2" s="18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185" t="s">
        <v>2</v>
      </c>
      <c r="V2" s="185"/>
    </row>
    <row r="3" spans="1:22" s="71" customFormat="1" ht="18" customHeight="1">
      <c r="A3" s="173" t="s">
        <v>124</v>
      </c>
      <c r="B3" s="177"/>
      <c r="C3" s="174"/>
      <c r="D3" s="173" t="s">
        <v>125</v>
      </c>
      <c r="E3" s="177"/>
      <c r="F3" s="174"/>
      <c r="G3" s="186" t="s">
        <v>103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/>
    </row>
    <row r="4" spans="1:22" s="71" customFormat="1" ht="13.5" customHeight="1">
      <c r="A4" s="178"/>
      <c r="B4" s="179"/>
      <c r="C4" s="180"/>
      <c r="D4" s="178"/>
      <c r="E4" s="179"/>
      <c r="F4" s="180"/>
      <c r="G4" s="170" t="s">
        <v>35</v>
      </c>
      <c r="H4" s="173" t="s">
        <v>36</v>
      </c>
      <c r="I4" s="174"/>
      <c r="J4" s="186" t="s">
        <v>37</v>
      </c>
      <c r="K4" s="187"/>
      <c r="L4" s="187"/>
      <c r="M4" s="187"/>
      <c r="N4" s="187"/>
      <c r="O4" s="188"/>
      <c r="P4" s="170" t="s">
        <v>38</v>
      </c>
      <c r="Q4" s="170" t="s">
        <v>126</v>
      </c>
      <c r="R4" s="170" t="s">
        <v>127</v>
      </c>
      <c r="S4" s="173" t="s">
        <v>128</v>
      </c>
      <c r="T4" s="174"/>
      <c r="U4" s="170" t="s">
        <v>32</v>
      </c>
      <c r="V4" s="170" t="s">
        <v>33</v>
      </c>
    </row>
    <row r="5" spans="1:22" s="71" customFormat="1" ht="22.5" customHeight="1">
      <c r="A5" s="175"/>
      <c r="B5" s="181"/>
      <c r="C5" s="176"/>
      <c r="D5" s="175"/>
      <c r="E5" s="181"/>
      <c r="F5" s="176"/>
      <c r="G5" s="171"/>
      <c r="H5" s="175"/>
      <c r="I5" s="176"/>
      <c r="J5" s="189" t="s">
        <v>106</v>
      </c>
      <c r="K5" s="189" t="s">
        <v>49</v>
      </c>
      <c r="L5" s="189" t="s">
        <v>50</v>
      </c>
      <c r="M5" s="189" t="s">
        <v>51</v>
      </c>
      <c r="N5" s="189" t="s">
        <v>52</v>
      </c>
      <c r="O5" s="189" t="s">
        <v>53</v>
      </c>
      <c r="P5" s="171"/>
      <c r="Q5" s="171"/>
      <c r="R5" s="171"/>
      <c r="S5" s="175"/>
      <c r="T5" s="176"/>
      <c r="U5" s="171"/>
      <c r="V5" s="171"/>
    </row>
    <row r="6" spans="1:22" s="71" customFormat="1" ht="22.5" customHeight="1">
      <c r="A6" s="75" t="s">
        <v>42</v>
      </c>
      <c r="B6" s="75" t="s">
        <v>43</v>
      </c>
      <c r="C6" s="75" t="s">
        <v>28</v>
      </c>
      <c r="D6" s="75" t="s">
        <v>42</v>
      </c>
      <c r="E6" s="75" t="s">
        <v>43</v>
      </c>
      <c r="F6" s="75" t="s">
        <v>28</v>
      </c>
      <c r="G6" s="172"/>
      <c r="H6" s="75" t="s">
        <v>46</v>
      </c>
      <c r="I6" s="75" t="s">
        <v>47</v>
      </c>
      <c r="J6" s="189"/>
      <c r="K6" s="189"/>
      <c r="L6" s="189"/>
      <c r="M6" s="189"/>
      <c r="N6" s="189"/>
      <c r="O6" s="189"/>
      <c r="P6" s="172"/>
      <c r="Q6" s="172"/>
      <c r="R6" s="172"/>
      <c r="S6" s="75" t="s">
        <v>129</v>
      </c>
      <c r="T6" s="75" t="s">
        <v>41</v>
      </c>
      <c r="U6" s="172"/>
      <c r="V6" s="172"/>
    </row>
    <row r="7" spans="1:22" s="72" customFormat="1" ht="20.100000000000001" customHeight="1">
      <c r="A7" s="76"/>
      <c r="B7" s="77"/>
      <c r="C7" s="78" t="s">
        <v>35</v>
      </c>
      <c r="D7" s="77"/>
      <c r="E7" s="77"/>
      <c r="F7" s="77"/>
      <c r="G7" s="79">
        <f t="shared" ref="G7:V7" si="0">G8+G45</f>
        <v>360.06</v>
      </c>
      <c r="H7" s="79">
        <f t="shared" si="0"/>
        <v>360.06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79">
        <f t="shared" si="0"/>
        <v>0</v>
      </c>
      <c r="N7" s="79">
        <f t="shared" si="0"/>
        <v>0</v>
      </c>
      <c r="O7" s="79">
        <f t="shared" si="0"/>
        <v>0</v>
      </c>
      <c r="P7" s="79">
        <f t="shared" si="0"/>
        <v>0</v>
      </c>
      <c r="Q7" s="79">
        <f t="shared" si="0"/>
        <v>0</v>
      </c>
      <c r="R7" s="79">
        <f t="shared" si="0"/>
        <v>0</v>
      </c>
      <c r="S7" s="79">
        <f t="shared" si="0"/>
        <v>0</v>
      </c>
      <c r="T7" s="79">
        <f t="shared" si="0"/>
        <v>0</v>
      </c>
      <c r="U7" s="79">
        <f t="shared" si="0"/>
        <v>0</v>
      </c>
      <c r="V7" s="79">
        <f t="shared" si="0"/>
        <v>0</v>
      </c>
    </row>
    <row r="8" spans="1:22" ht="20.100000000000001" customHeight="1">
      <c r="A8" s="76"/>
      <c r="B8" s="77"/>
      <c r="C8" s="76" t="s">
        <v>130</v>
      </c>
      <c r="D8" s="77"/>
      <c r="E8" s="77"/>
      <c r="F8" s="77"/>
      <c r="G8" s="79">
        <f t="shared" ref="G8:V8" si="1">G9+G11+G13+G15+G17+G19+G21+G23+G25+G27+G29+G31+G33+G35+G37+G39+G41+G43</f>
        <v>337.44</v>
      </c>
      <c r="H8" s="79">
        <f t="shared" si="1"/>
        <v>337.44</v>
      </c>
      <c r="I8" s="79">
        <f t="shared" si="1"/>
        <v>0</v>
      </c>
      <c r="J8" s="79">
        <f t="shared" si="1"/>
        <v>0</v>
      </c>
      <c r="K8" s="79">
        <f t="shared" si="1"/>
        <v>0</v>
      </c>
      <c r="L8" s="79">
        <f t="shared" si="1"/>
        <v>0</v>
      </c>
      <c r="M8" s="79">
        <f t="shared" si="1"/>
        <v>0</v>
      </c>
      <c r="N8" s="79">
        <f t="shared" si="1"/>
        <v>0</v>
      </c>
      <c r="O8" s="79">
        <f t="shared" si="1"/>
        <v>0</v>
      </c>
      <c r="P8" s="79">
        <f t="shared" si="1"/>
        <v>0</v>
      </c>
      <c r="Q8" s="79">
        <f t="shared" si="1"/>
        <v>0</v>
      </c>
      <c r="R8" s="79">
        <f t="shared" si="1"/>
        <v>0</v>
      </c>
      <c r="S8" s="79">
        <f t="shared" si="1"/>
        <v>0</v>
      </c>
      <c r="T8" s="79">
        <f t="shared" si="1"/>
        <v>0</v>
      </c>
      <c r="U8" s="79">
        <f t="shared" si="1"/>
        <v>0</v>
      </c>
      <c r="V8" s="79">
        <f t="shared" si="1"/>
        <v>0</v>
      </c>
    </row>
    <row r="9" spans="1:22" ht="20.100000000000001" customHeight="1">
      <c r="A9" s="76"/>
      <c r="B9" s="77"/>
      <c r="C9" s="76" t="s">
        <v>131</v>
      </c>
      <c r="D9" s="77"/>
      <c r="E9" s="77"/>
      <c r="F9" s="77"/>
      <c r="G9" s="79">
        <f t="shared" ref="G9:V9" si="2">G10</f>
        <v>102</v>
      </c>
      <c r="H9" s="79">
        <f t="shared" si="2"/>
        <v>102</v>
      </c>
      <c r="I9" s="79">
        <f t="shared" si="2"/>
        <v>0</v>
      </c>
      <c r="J9" s="79">
        <f t="shared" si="2"/>
        <v>0</v>
      </c>
      <c r="K9" s="79">
        <f t="shared" si="2"/>
        <v>0</v>
      </c>
      <c r="L9" s="79">
        <f t="shared" si="2"/>
        <v>0</v>
      </c>
      <c r="M9" s="79">
        <f t="shared" si="2"/>
        <v>0</v>
      </c>
      <c r="N9" s="79">
        <f t="shared" si="2"/>
        <v>0</v>
      </c>
      <c r="O9" s="79">
        <f t="shared" si="2"/>
        <v>0</v>
      </c>
      <c r="P9" s="79">
        <f t="shared" si="2"/>
        <v>0</v>
      </c>
      <c r="Q9" s="79">
        <f t="shared" si="2"/>
        <v>0</v>
      </c>
      <c r="R9" s="79">
        <f t="shared" si="2"/>
        <v>0</v>
      </c>
      <c r="S9" s="79">
        <f t="shared" si="2"/>
        <v>0</v>
      </c>
      <c r="T9" s="79">
        <f t="shared" si="2"/>
        <v>0</v>
      </c>
      <c r="U9" s="79">
        <f t="shared" si="2"/>
        <v>0</v>
      </c>
      <c r="V9" s="79">
        <f t="shared" si="2"/>
        <v>0</v>
      </c>
    </row>
    <row r="10" spans="1:22" ht="20.100000000000001" customHeight="1">
      <c r="A10" s="76">
        <v>301</v>
      </c>
      <c r="B10" s="77" t="s">
        <v>82</v>
      </c>
      <c r="C10" s="76" t="s">
        <v>132</v>
      </c>
      <c r="D10" s="77" t="s">
        <v>133</v>
      </c>
      <c r="E10" s="77" t="s">
        <v>82</v>
      </c>
      <c r="F10" s="77" t="s">
        <v>134</v>
      </c>
      <c r="G10" s="79">
        <v>102</v>
      </c>
      <c r="H10" s="79">
        <v>102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</row>
    <row r="11" spans="1:22" ht="20.100000000000001" customHeight="1">
      <c r="A11" s="76"/>
      <c r="B11" s="77"/>
      <c r="C11" s="76" t="s">
        <v>135</v>
      </c>
      <c r="D11" s="77"/>
      <c r="E11" s="77"/>
      <c r="F11" s="77"/>
      <c r="G11" s="79">
        <f t="shared" ref="G11:V11" si="3">G12</f>
        <v>42.99</v>
      </c>
      <c r="H11" s="79">
        <f t="shared" si="3"/>
        <v>42.99</v>
      </c>
      <c r="I11" s="79">
        <f t="shared" si="3"/>
        <v>0</v>
      </c>
      <c r="J11" s="79">
        <f t="shared" si="3"/>
        <v>0</v>
      </c>
      <c r="K11" s="79">
        <f t="shared" si="3"/>
        <v>0</v>
      </c>
      <c r="L11" s="79">
        <f t="shared" si="3"/>
        <v>0</v>
      </c>
      <c r="M11" s="79">
        <f t="shared" si="3"/>
        <v>0</v>
      </c>
      <c r="N11" s="79">
        <f t="shared" si="3"/>
        <v>0</v>
      </c>
      <c r="O11" s="79">
        <f t="shared" si="3"/>
        <v>0</v>
      </c>
      <c r="P11" s="79">
        <f t="shared" si="3"/>
        <v>0</v>
      </c>
      <c r="Q11" s="79">
        <f t="shared" si="3"/>
        <v>0</v>
      </c>
      <c r="R11" s="79">
        <f t="shared" si="3"/>
        <v>0</v>
      </c>
      <c r="S11" s="79">
        <f t="shared" si="3"/>
        <v>0</v>
      </c>
      <c r="T11" s="79">
        <f t="shared" si="3"/>
        <v>0</v>
      </c>
      <c r="U11" s="79">
        <f t="shared" si="3"/>
        <v>0</v>
      </c>
      <c r="V11" s="79">
        <f t="shared" si="3"/>
        <v>0</v>
      </c>
    </row>
    <row r="12" spans="1:22" ht="20.100000000000001" customHeight="1">
      <c r="A12" s="76">
        <v>301</v>
      </c>
      <c r="B12" s="77" t="s">
        <v>136</v>
      </c>
      <c r="C12" s="76" t="s">
        <v>137</v>
      </c>
      <c r="D12" s="77" t="s">
        <v>133</v>
      </c>
      <c r="E12" s="77" t="s">
        <v>82</v>
      </c>
      <c r="F12" s="77" t="s">
        <v>134</v>
      </c>
      <c r="G12" s="79">
        <v>42.99</v>
      </c>
      <c r="H12" s="79">
        <v>42.99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</row>
    <row r="13" spans="1:22" ht="20.100000000000001" customHeight="1">
      <c r="A13" s="76"/>
      <c r="B13" s="77"/>
      <c r="C13" s="76" t="s">
        <v>138</v>
      </c>
      <c r="D13" s="77"/>
      <c r="E13" s="77"/>
      <c r="F13" s="77"/>
      <c r="G13" s="79">
        <f t="shared" ref="G13:V13" si="4">G14</f>
        <v>19.190000000000001</v>
      </c>
      <c r="H13" s="79">
        <f t="shared" si="4"/>
        <v>19.190000000000001</v>
      </c>
      <c r="I13" s="79">
        <f t="shared" si="4"/>
        <v>0</v>
      </c>
      <c r="J13" s="79">
        <f t="shared" si="4"/>
        <v>0</v>
      </c>
      <c r="K13" s="79">
        <f t="shared" si="4"/>
        <v>0</v>
      </c>
      <c r="L13" s="79">
        <f t="shared" si="4"/>
        <v>0</v>
      </c>
      <c r="M13" s="79">
        <f t="shared" si="4"/>
        <v>0</v>
      </c>
      <c r="N13" s="79">
        <f t="shared" si="4"/>
        <v>0</v>
      </c>
      <c r="O13" s="79">
        <f t="shared" si="4"/>
        <v>0</v>
      </c>
      <c r="P13" s="79">
        <f t="shared" si="4"/>
        <v>0</v>
      </c>
      <c r="Q13" s="79">
        <f t="shared" si="4"/>
        <v>0</v>
      </c>
      <c r="R13" s="79">
        <f t="shared" si="4"/>
        <v>0</v>
      </c>
      <c r="S13" s="79">
        <f t="shared" si="4"/>
        <v>0</v>
      </c>
      <c r="T13" s="79">
        <f t="shared" si="4"/>
        <v>0</v>
      </c>
      <c r="U13" s="79">
        <f t="shared" si="4"/>
        <v>0</v>
      </c>
      <c r="V13" s="79">
        <f t="shared" si="4"/>
        <v>0</v>
      </c>
    </row>
    <row r="14" spans="1:22" ht="20.100000000000001" customHeight="1">
      <c r="A14" s="76">
        <v>301</v>
      </c>
      <c r="B14" s="77" t="s">
        <v>136</v>
      </c>
      <c r="C14" s="76" t="s">
        <v>137</v>
      </c>
      <c r="D14" s="77" t="s">
        <v>133</v>
      </c>
      <c r="E14" s="77" t="s">
        <v>82</v>
      </c>
      <c r="F14" s="77" t="s">
        <v>134</v>
      </c>
      <c r="G14" s="79">
        <v>19.190000000000001</v>
      </c>
      <c r="H14" s="79">
        <v>19.190000000000001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</row>
    <row r="15" spans="1:22" ht="20.100000000000001" customHeight="1">
      <c r="A15" s="76"/>
      <c r="B15" s="77"/>
      <c r="C15" s="76" t="s">
        <v>139</v>
      </c>
      <c r="D15" s="77"/>
      <c r="E15" s="77"/>
      <c r="F15" s="77"/>
      <c r="G15" s="79">
        <f t="shared" ref="G15:V15" si="5">G16</f>
        <v>13.99</v>
      </c>
      <c r="H15" s="79">
        <f t="shared" si="5"/>
        <v>13.99</v>
      </c>
      <c r="I15" s="79">
        <f t="shared" si="5"/>
        <v>0</v>
      </c>
      <c r="J15" s="79">
        <f t="shared" si="5"/>
        <v>0</v>
      </c>
      <c r="K15" s="79">
        <f t="shared" si="5"/>
        <v>0</v>
      </c>
      <c r="L15" s="79">
        <f t="shared" si="5"/>
        <v>0</v>
      </c>
      <c r="M15" s="79">
        <f t="shared" si="5"/>
        <v>0</v>
      </c>
      <c r="N15" s="79">
        <f t="shared" si="5"/>
        <v>0</v>
      </c>
      <c r="O15" s="79">
        <f t="shared" si="5"/>
        <v>0</v>
      </c>
      <c r="P15" s="79">
        <f t="shared" si="5"/>
        <v>0</v>
      </c>
      <c r="Q15" s="79">
        <f t="shared" si="5"/>
        <v>0</v>
      </c>
      <c r="R15" s="79">
        <f t="shared" si="5"/>
        <v>0</v>
      </c>
      <c r="S15" s="79">
        <f t="shared" si="5"/>
        <v>0</v>
      </c>
      <c r="T15" s="79">
        <f t="shared" si="5"/>
        <v>0</v>
      </c>
      <c r="U15" s="79">
        <f t="shared" si="5"/>
        <v>0</v>
      </c>
      <c r="V15" s="79">
        <f t="shared" si="5"/>
        <v>0</v>
      </c>
    </row>
    <row r="16" spans="1:22" ht="20.100000000000001" customHeight="1">
      <c r="A16" s="76">
        <v>301</v>
      </c>
      <c r="B16" s="77" t="s">
        <v>87</v>
      </c>
      <c r="C16" s="76" t="s">
        <v>140</v>
      </c>
      <c r="D16" s="77" t="s">
        <v>133</v>
      </c>
      <c r="E16" s="77" t="s">
        <v>82</v>
      </c>
      <c r="F16" s="77" t="s">
        <v>134</v>
      </c>
      <c r="G16" s="79">
        <v>13.99</v>
      </c>
      <c r="H16" s="79">
        <v>13.99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</row>
    <row r="17" spans="1:22" ht="20.100000000000001" customHeight="1">
      <c r="A17" s="76"/>
      <c r="B17" s="77"/>
      <c r="C17" s="76" t="s">
        <v>141</v>
      </c>
      <c r="D17" s="77"/>
      <c r="E17" s="77"/>
      <c r="F17" s="77"/>
      <c r="G17" s="79">
        <f t="shared" ref="G17:V17" si="6">G18</f>
        <v>11.75</v>
      </c>
      <c r="H17" s="79">
        <f t="shared" si="6"/>
        <v>11.75</v>
      </c>
      <c r="I17" s="79">
        <f t="shared" si="6"/>
        <v>0</v>
      </c>
      <c r="J17" s="79">
        <f t="shared" si="6"/>
        <v>0</v>
      </c>
      <c r="K17" s="79">
        <f t="shared" si="6"/>
        <v>0</v>
      </c>
      <c r="L17" s="79">
        <f t="shared" si="6"/>
        <v>0</v>
      </c>
      <c r="M17" s="79">
        <f t="shared" si="6"/>
        <v>0</v>
      </c>
      <c r="N17" s="79">
        <f t="shared" si="6"/>
        <v>0</v>
      </c>
      <c r="O17" s="79">
        <f t="shared" si="6"/>
        <v>0</v>
      </c>
      <c r="P17" s="79">
        <f t="shared" si="6"/>
        <v>0</v>
      </c>
      <c r="Q17" s="79">
        <f t="shared" si="6"/>
        <v>0</v>
      </c>
      <c r="R17" s="79">
        <f t="shared" si="6"/>
        <v>0</v>
      </c>
      <c r="S17" s="79">
        <f t="shared" si="6"/>
        <v>0</v>
      </c>
      <c r="T17" s="79">
        <f t="shared" si="6"/>
        <v>0</v>
      </c>
      <c r="U17" s="79">
        <f t="shared" si="6"/>
        <v>0</v>
      </c>
      <c r="V17" s="79">
        <f t="shared" si="6"/>
        <v>0</v>
      </c>
    </row>
    <row r="18" spans="1:22" ht="20.100000000000001" customHeight="1">
      <c r="A18" s="76">
        <v>301</v>
      </c>
      <c r="B18" s="77" t="s">
        <v>142</v>
      </c>
      <c r="C18" s="76" t="s">
        <v>143</v>
      </c>
      <c r="D18" s="77" t="s">
        <v>133</v>
      </c>
      <c r="E18" s="77" t="s">
        <v>82</v>
      </c>
      <c r="F18" s="77" t="s">
        <v>134</v>
      </c>
      <c r="G18" s="79">
        <v>11.75</v>
      </c>
      <c r="H18" s="79">
        <v>11.75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</row>
    <row r="19" spans="1:22" ht="20.100000000000001" customHeight="1">
      <c r="A19" s="76"/>
      <c r="B19" s="77"/>
      <c r="C19" s="76" t="s">
        <v>144</v>
      </c>
      <c r="D19" s="77"/>
      <c r="E19" s="77"/>
      <c r="F19" s="77"/>
      <c r="G19" s="79">
        <f t="shared" ref="G19:V19" si="7">G20</f>
        <v>33.56</v>
      </c>
      <c r="H19" s="79">
        <f t="shared" si="7"/>
        <v>33.56</v>
      </c>
      <c r="I19" s="79">
        <f t="shared" si="7"/>
        <v>0</v>
      </c>
      <c r="J19" s="79">
        <f t="shared" si="7"/>
        <v>0</v>
      </c>
      <c r="K19" s="79">
        <f t="shared" si="7"/>
        <v>0</v>
      </c>
      <c r="L19" s="79">
        <f t="shared" si="7"/>
        <v>0</v>
      </c>
      <c r="M19" s="79">
        <f t="shared" si="7"/>
        <v>0</v>
      </c>
      <c r="N19" s="79">
        <f t="shared" si="7"/>
        <v>0</v>
      </c>
      <c r="O19" s="79">
        <f t="shared" si="7"/>
        <v>0</v>
      </c>
      <c r="P19" s="79">
        <f t="shared" si="7"/>
        <v>0</v>
      </c>
      <c r="Q19" s="79">
        <f t="shared" si="7"/>
        <v>0</v>
      </c>
      <c r="R19" s="79">
        <f t="shared" si="7"/>
        <v>0</v>
      </c>
      <c r="S19" s="79">
        <f t="shared" si="7"/>
        <v>0</v>
      </c>
      <c r="T19" s="79">
        <f t="shared" si="7"/>
        <v>0</v>
      </c>
      <c r="U19" s="79">
        <f t="shared" si="7"/>
        <v>0</v>
      </c>
      <c r="V19" s="79">
        <f t="shared" si="7"/>
        <v>0</v>
      </c>
    </row>
    <row r="20" spans="1:22" ht="20.100000000000001" customHeight="1">
      <c r="A20" s="76">
        <v>301</v>
      </c>
      <c r="B20" s="77" t="s">
        <v>145</v>
      </c>
      <c r="C20" s="76" t="s">
        <v>146</v>
      </c>
      <c r="D20" s="77" t="s">
        <v>133</v>
      </c>
      <c r="E20" s="77" t="s">
        <v>82</v>
      </c>
      <c r="F20" s="77" t="s">
        <v>134</v>
      </c>
      <c r="G20" s="79">
        <v>33.56</v>
      </c>
      <c r="H20" s="79">
        <v>33.56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</row>
    <row r="21" spans="1:22" ht="20.100000000000001" customHeight="1">
      <c r="A21" s="76"/>
      <c r="B21" s="77"/>
      <c r="C21" s="76" t="s">
        <v>147</v>
      </c>
      <c r="D21" s="77"/>
      <c r="E21" s="77"/>
      <c r="F21" s="77"/>
      <c r="G21" s="79">
        <f t="shared" ref="G21:V21" si="8">G22</f>
        <v>1.17</v>
      </c>
      <c r="H21" s="79">
        <f t="shared" si="8"/>
        <v>1.17</v>
      </c>
      <c r="I21" s="79">
        <f t="shared" si="8"/>
        <v>0</v>
      </c>
      <c r="J21" s="79">
        <f t="shared" si="8"/>
        <v>0</v>
      </c>
      <c r="K21" s="79">
        <f t="shared" si="8"/>
        <v>0</v>
      </c>
      <c r="L21" s="79">
        <f t="shared" si="8"/>
        <v>0</v>
      </c>
      <c r="M21" s="79">
        <f t="shared" si="8"/>
        <v>0</v>
      </c>
      <c r="N21" s="79">
        <f t="shared" si="8"/>
        <v>0</v>
      </c>
      <c r="O21" s="79">
        <f t="shared" si="8"/>
        <v>0</v>
      </c>
      <c r="P21" s="79">
        <f t="shared" si="8"/>
        <v>0</v>
      </c>
      <c r="Q21" s="79">
        <f t="shared" si="8"/>
        <v>0</v>
      </c>
      <c r="R21" s="79">
        <f t="shared" si="8"/>
        <v>0</v>
      </c>
      <c r="S21" s="79">
        <f t="shared" si="8"/>
        <v>0</v>
      </c>
      <c r="T21" s="79">
        <f t="shared" si="8"/>
        <v>0</v>
      </c>
      <c r="U21" s="79">
        <f t="shared" si="8"/>
        <v>0</v>
      </c>
      <c r="V21" s="79">
        <f t="shared" si="8"/>
        <v>0</v>
      </c>
    </row>
    <row r="22" spans="1:22" ht="20.100000000000001" customHeight="1">
      <c r="A22" s="76">
        <v>301</v>
      </c>
      <c r="B22" s="77" t="s">
        <v>148</v>
      </c>
      <c r="C22" s="76" t="s">
        <v>149</v>
      </c>
      <c r="D22" s="77" t="s">
        <v>133</v>
      </c>
      <c r="E22" s="77" t="s">
        <v>82</v>
      </c>
      <c r="F22" s="77" t="s">
        <v>134</v>
      </c>
      <c r="G22" s="79">
        <v>1.17</v>
      </c>
      <c r="H22" s="79">
        <v>1.17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</row>
    <row r="23" spans="1:22" ht="20.100000000000001" customHeight="1">
      <c r="A23" s="76"/>
      <c r="B23" s="77"/>
      <c r="C23" s="76" t="s">
        <v>150</v>
      </c>
      <c r="D23" s="77"/>
      <c r="E23" s="77"/>
      <c r="F23" s="77"/>
      <c r="G23" s="79">
        <f t="shared" ref="G23:V23" si="9">G24</f>
        <v>1.17</v>
      </c>
      <c r="H23" s="79">
        <f t="shared" si="9"/>
        <v>1.17</v>
      </c>
      <c r="I23" s="79">
        <f t="shared" si="9"/>
        <v>0</v>
      </c>
      <c r="J23" s="79">
        <f t="shared" si="9"/>
        <v>0</v>
      </c>
      <c r="K23" s="79">
        <f t="shared" si="9"/>
        <v>0</v>
      </c>
      <c r="L23" s="79">
        <f t="shared" si="9"/>
        <v>0</v>
      </c>
      <c r="M23" s="79">
        <f t="shared" si="9"/>
        <v>0</v>
      </c>
      <c r="N23" s="79">
        <f t="shared" si="9"/>
        <v>0</v>
      </c>
      <c r="O23" s="79">
        <f t="shared" si="9"/>
        <v>0</v>
      </c>
      <c r="P23" s="79">
        <f t="shared" si="9"/>
        <v>0</v>
      </c>
      <c r="Q23" s="79">
        <f t="shared" si="9"/>
        <v>0</v>
      </c>
      <c r="R23" s="79">
        <f t="shared" si="9"/>
        <v>0</v>
      </c>
      <c r="S23" s="79">
        <f t="shared" si="9"/>
        <v>0</v>
      </c>
      <c r="T23" s="79">
        <f t="shared" si="9"/>
        <v>0</v>
      </c>
      <c r="U23" s="79">
        <f t="shared" si="9"/>
        <v>0</v>
      </c>
      <c r="V23" s="79">
        <f t="shared" si="9"/>
        <v>0</v>
      </c>
    </row>
    <row r="24" spans="1:22" ht="20.100000000000001" customHeight="1">
      <c r="A24" s="76">
        <v>301</v>
      </c>
      <c r="B24" s="77" t="s">
        <v>148</v>
      </c>
      <c r="C24" s="76" t="s">
        <v>149</v>
      </c>
      <c r="D24" s="77" t="s">
        <v>133</v>
      </c>
      <c r="E24" s="77" t="s">
        <v>82</v>
      </c>
      <c r="F24" s="77" t="s">
        <v>134</v>
      </c>
      <c r="G24" s="79">
        <v>1.17</v>
      </c>
      <c r="H24" s="79">
        <v>1.17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</row>
    <row r="25" spans="1:22" ht="20.100000000000001" customHeight="1">
      <c r="A25" s="76"/>
      <c r="B25" s="77"/>
      <c r="C25" s="76" t="s">
        <v>151</v>
      </c>
      <c r="D25" s="77"/>
      <c r="E25" s="77"/>
      <c r="F25" s="77"/>
      <c r="G25" s="79">
        <f t="shared" ref="G25:V25" si="10">G26</f>
        <v>0.84</v>
      </c>
      <c r="H25" s="79">
        <f t="shared" si="10"/>
        <v>0.84</v>
      </c>
      <c r="I25" s="79">
        <f t="shared" si="10"/>
        <v>0</v>
      </c>
      <c r="J25" s="79">
        <f t="shared" si="10"/>
        <v>0</v>
      </c>
      <c r="K25" s="79">
        <f t="shared" si="10"/>
        <v>0</v>
      </c>
      <c r="L25" s="79">
        <f t="shared" si="10"/>
        <v>0</v>
      </c>
      <c r="M25" s="79">
        <f t="shared" si="10"/>
        <v>0</v>
      </c>
      <c r="N25" s="79">
        <f t="shared" si="10"/>
        <v>0</v>
      </c>
      <c r="O25" s="79">
        <f t="shared" si="10"/>
        <v>0</v>
      </c>
      <c r="P25" s="79">
        <f t="shared" si="10"/>
        <v>0</v>
      </c>
      <c r="Q25" s="79">
        <f t="shared" si="10"/>
        <v>0</v>
      </c>
      <c r="R25" s="79">
        <f t="shared" si="10"/>
        <v>0</v>
      </c>
      <c r="S25" s="79">
        <f t="shared" si="10"/>
        <v>0</v>
      </c>
      <c r="T25" s="79">
        <f t="shared" si="10"/>
        <v>0</v>
      </c>
      <c r="U25" s="79">
        <f t="shared" si="10"/>
        <v>0</v>
      </c>
      <c r="V25" s="79">
        <f t="shared" si="10"/>
        <v>0</v>
      </c>
    </row>
    <row r="26" spans="1:22" ht="20.100000000000001" customHeight="1">
      <c r="A26" s="76">
        <v>301</v>
      </c>
      <c r="B26" s="77" t="s">
        <v>148</v>
      </c>
      <c r="C26" s="76" t="s">
        <v>149</v>
      </c>
      <c r="D26" s="77" t="s">
        <v>133</v>
      </c>
      <c r="E26" s="77" t="s">
        <v>82</v>
      </c>
      <c r="F26" s="77" t="s">
        <v>134</v>
      </c>
      <c r="G26" s="79">
        <v>0.84</v>
      </c>
      <c r="H26" s="79">
        <v>0.84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</row>
    <row r="27" spans="1:22" ht="20.100000000000001" customHeight="1">
      <c r="A27" s="76"/>
      <c r="B27" s="77"/>
      <c r="C27" s="76" t="s">
        <v>152</v>
      </c>
      <c r="D27" s="77"/>
      <c r="E27" s="77"/>
      <c r="F27" s="77"/>
      <c r="G27" s="79">
        <f t="shared" ref="G27:V27" si="11">G28</f>
        <v>20.14</v>
      </c>
      <c r="H27" s="79">
        <f t="shared" si="11"/>
        <v>20.14</v>
      </c>
      <c r="I27" s="79">
        <f t="shared" si="11"/>
        <v>0</v>
      </c>
      <c r="J27" s="79">
        <f t="shared" si="11"/>
        <v>0</v>
      </c>
      <c r="K27" s="79">
        <f t="shared" si="11"/>
        <v>0</v>
      </c>
      <c r="L27" s="79">
        <f t="shared" si="11"/>
        <v>0</v>
      </c>
      <c r="M27" s="79">
        <f t="shared" si="11"/>
        <v>0</v>
      </c>
      <c r="N27" s="79">
        <f t="shared" si="11"/>
        <v>0</v>
      </c>
      <c r="O27" s="79">
        <f t="shared" si="11"/>
        <v>0</v>
      </c>
      <c r="P27" s="79">
        <f t="shared" si="11"/>
        <v>0</v>
      </c>
      <c r="Q27" s="79">
        <f t="shared" si="11"/>
        <v>0</v>
      </c>
      <c r="R27" s="79">
        <f t="shared" si="11"/>
        <v>0</v>
      </c>
      <c r="S27" s="79">
        <f t="shared" si="11"/>
        <v>0</v>
      </c>
      <c r="T27" s="79">
        <f t="shared" si="11"/>
        <v>0</v>
      </c>
      <c r="U27" s="79">
        <f t="shared" si="11"/>
        <v>0</v>
      </c>
      <c r="V27" s="79">
        <f t="shared" si="11"/>
        <v>0</v>
      </c>
    </row>
    <row r="28" spans="1:22" ht="20.100000000000001" customHeight="1">
      <c r="A28" s="76">
        <v>301</v>
      </c>
      <c r="B28" s="77" t="s">
        <v>153</v>
      </c>
      <c r="C28" s="76" t="s">
        <v>97</v>
      </c>
      <c r="D28" s="77" t="s">
        <v>133</v>
      </c>
      <c r="E28" s="77" t="s">
        <v>82</v>
      </c>
      <c r="F28" s="77" t="s">
        <v>134</v>
      </c>
      <c r="G28" s="79">
        <v>20.14</v>
      </c>
      <c r="H28" s="79">
        <v>20.14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</row>
    <row r="29" spans="1:22" ht="20.100000000000001" customHeight="1">
      <c r="A29" s="76"/>
      <c r="B29" s="77"/>
      <c r="C29" s="76" t="s">
        <v>154</v>
      </c>
      <c r="D29" s="77"/>
      <c r="E29" s="77"/>
      <c r="F29" s="77"/>
      <c r="G29" s="79">
        <f t="shared" ref="G29:V29" si="12">G30</f>
        <v>4.8</v>
      </c>
      <c r="H29" s="79">
        <f t="shared" si="12"/>
        <v>4.8</v>
      </c>
      <c r="I29" s="79">
        <f t="shared" si="12"/>
        <v>0</v>
      </c>
      <c r="J29" s="79">
        <f t="shared" si="12"/>
        <v>0</v>
      </c>
      <c r="K29" s="79">
        <f t="shared" si="12"/>
        <v>0</v>
      </c>
      <c r="L29" s="79">
        <f t="shared" si="12"/>
        <v>0</v>
      </c>
      <c r="M29" s="79">
        <f t="shared" si="12"/>
        <v>0</v>
      </c>
      <c r="N29" s="79">
        <f t="shared" si="12"/>
        <v>0</v>
      </c>
      <c r="O29" s="79">
        <f t="shared" si="12"/>
        <v>0</v>
      </c>
      <c r="P29" s="79">
        <f t="shared" si="12"/>
        <v>0</v>
      </c>
      <c r="Q29" s="79">
        <f t="shared" si="12"/>
        <v>0</v>
      </c>
      <c r="R29" s="79">
        <f t="shared" si="12"/>
        <v>0</v>
      </c>
      <c r="S29" s="79">
        <f t="shared" si="12"/>
        <v>0</v>
      </c>
      <c r="T29" s="79">
        <f t="shared" si="12"/>
        <v>0</v>
      </c>
      <c r="U29" s="79">
        <f t="shared" si="12"/>
        <v>0</v>
      </c>
      <c r="V29" s="79">
        <f t="shared" si="12"/>
        <v>0</v>
      </c>
    </row>
    <row r="30" spans="1:22" ht="20.100000000000001" customHeight="1">
      <c r="A30" s="76">
        <v>301</v>
      </c>
      <c r="B30" s="77" t="s">
        <v>59</v>
      </c>
      <c r="C30" s="76" t="s">
        <v>155</v>
      </c>
      <c r="D30" s="77" t="s">
        <v>133</v>
      </c>
      <c r="E30" s="77" t="s">
        <v>82</v>
      </c>
      <c r="F30" s="77" t="s">
        <v>134</v>
      </c>
      <c r="G30" s="79">
        <v>4.8</v>
      </c>
      <c r="H30" s="79">
        <v>4.8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</row>
    <row r="31" spans="1:22" ht="20.100000000000001" customHeight="1">
      <c r="A31" s="76"/>
      <c r="B31" s="77"/>
      <c r="C31" s="76" t="s">
        <v>156</v>
      </c>
      <c r="D31" s="77"/>
      <c r="E31" s="77"/>
      <c r="F31" s="77"/>
      <c r="G31" s="79">
        <f t="shared" ref="G31:V31" si="13">G32</f>
        <v>13.99</v>
      </c>
      <c r="H31" s="79">
        <f t="shared" si="13"/>
        <v>13.99</v>
      </c>
      <c r="I31" s="79">
        <f t="shared" si="13"/>
        <v>0</v>
      </c>
      <c r="J31" s="79">
        <f t="shared" si="13"/>
        <v>0</v>
      </c>
      <c r="K31" s="79">
        <f t="shared" si="13"/>
        <v>0</v>
      </c>
      <c r="L31" s="79">
        <f t="shared" si="13"/>
        <v>0</v>
      </c>
      <c r="M31" s="79">
        <f t="shared" si="13"/>
        <v>0</v>
      </c>
      <c r="N31" s="79">
        <f t="shared" si="13"/>
        <v>0</v>
      </c>
      <c r="O31" s="79">
        <f t="shared" si="13"/>
        <v>0</v>
      </c>
      <c r="P31" s="79">
        <f t="shared" si="13"/>
        <v>0</v>
      </c>
      <c r="Q31" s="79">
        <f t="shared" si="13"/>
        <v>0</v>
      </c>
      <c r="R31" s="79">
        <f t="shared" si="13"/>
        <v>0</v>
      </c>
      <c r="S31" s="79">
        <f t="shared" si="13"/>
        <v>0</v>
      </c>
      <c r="T31" s="79">
        <f t="shared" si="13"/>
        <v>0</v>
      </c>
      <c r="U31" s="79">
        <f t="shared" si="13"/>
        <v>0</v>
      </c>
      <c r="V31" s="79">
        <f t="shared" si="13"/>
        <v>0</v>
      </c>
    </row>
    <row r="32" spans="1:22" ht="20.100000000000001" customHeight="1">
      <c r="A32" s="76">
        <v>301</v>
      </c>
      <c r="B32" s="77" t="s">
        <v>87</v>
      </c>
      <c r="C32" s="76" t="s">
        <v>140</v>
      </c>
      <c r="D32" s="77" t="s">
        <v>133</v>
      </c>
      <c r="E32" s="77" t="s">
        <v>82</v>
      </c>
      <c r="F32" s="77" t="s">
        <v>134</v>
      </c>
      <c r="G32" s="79">
        <v>13.99</v>
      </c>
      <c r="H32" s="79">
        <v>13.99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</row>
    <row r="33" spans="1:22" ht="20.100000000000001" customHeight="1">
      <c r="A33" s="76"/>
      <c r="B33" s="77"/>
      <c r="C33" s="76" t="s">
        <v>157</v>
      </c>
      <c r="D33" s="77"/>
      <c r="E33" s="77"/>
      <c r="F33" s="77"/>
      <c r="G33" s="79">
        <f t="shared" ref="G33:V33" si="14">G34</f>
        <v>44.64</v>
      </c>
      <c r="H33" s="79">
        <f t="shared" si="14"/>
        <v>44.64</v>
      </c>
      <c r="I33" s="79">
        <f t="shared" si="14"/>
        <v>0</v>
      </c>
      <c r="J33" s="79">
        <f t="shared" si="14"/>
        <v>0</v>
      </c>
      <c r="K33" s="79">
        <f t="shared" si="14"/>
        <v>0</v>
      </c>
      <c r="L33" s="79">
        <f t="shared" si="14"/>
        <v>0</v>
      </c>
      <c r="M33" s="79">
        <f t="shared" si="14"/>
        <v>0</v>
      </c>
      <c r="N33" s="79">
        <f t="shared" si="14"/>
        <v>0</v>
      </c>
      <c r="O33" s="79">
        <f t="shared" si="14"/>
        <v>0</v>
      </c>
      <c r="P33" s="79">
        <f t="shared" si="14"/>
        <v>0</v>
      </c>
      <c r="Q33" s="79">
        <f t="shared" si="14"/>
        <v>0</v>
      </c>
      <c r="R33" s="79">
        <f t="shared" si="14"/>
        <v>0</v>
      </c>
      <c r="S33" s="79">
        <f t="shared" si="14"/>
        <v>0</v>
      </c>
      <c r="T33" s="79">
        <f t="shared" si="14"/>
        <v>0</v>
      </c>
      <c r="U33" s="79">
        <f t="shared" si="14"/>
        <v>0</v>
      </c>
      <c r="V33" s="79">
        <f t="shared" si="14"/>
        <v>0</v>
      </c>
    </row>
    <row r="34" spans="1:22" ht="20.100000000000001" customHeight="1">
      <c r="A34" s="76">
        <v>301</v>
      </c>
      <c r="B34" s="77" t="s">
        <v>87</v>
      </c>
      <c r="C34" s="76" t="s">
        <v>140</v>
      </c>
      <c r="D34" s="77" t="s">
        <v>133</v>
      </c>
      <c r="E34" s="77" t="s">
        <v>82</v>
      </c>
      <c r="F34" s="77" t="s">
        <v>134</v>
      </c>
      <c r="G34" s="79">
        <v>44.64</v>
      </c>
      <c r="H34" s="79">
        <v>44.64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</row>
    <row r="35" spans="1:22" ht="20.100000000000001" customHeight="1">
      <c r="A35" s="76"/>
      <c r="B35" s="77"/>
      <c r="C35" s="76" t="s">
        <v>158</v>
      </c>
      <c r="D35" s="77"/>
      <c r="E35" s="77"/>
      <c r="F35" s="77"/>
      <c r="G35" s="79">
        <f t="shared" ref="G35:V35" si="15">G36</f>
        <v>4.0199999999999996</v>
      </c>
      <c r="H35" s="79">
        <f t="shared" si="15"/>
        <v>4.0199999999999996</v>
      </c>
      <c r="I35" s="79">
        <f t="shared" si="15"/>
        <v>0</v>
      </c>
      <c r="J35" s="79">
        <f t="shared" si="15"/>
        <v>0</v>
      </c>
      <c r="K35" s="79">
        <f t="shared" si="15"/>
        <v>0</v>
      </c>
      <c r="L35" s="79">
        <f t="shared" si="15"/>
        <v>0</v>
      </c>
      <c r="M35" s="79">
        <f t="shared" si="15"/>
        <v>0</v>
      </c>
      <c r="N35" s="79">
        <f t="shared" si="15"/>
        <v>0</v>
      </c>
      <c r="O35" s="79">
        <f t="shared" si="15"/>
        <v>0</v>
      </c>
      <c r="P35" s="79">
        <f t="shared" si="15"/>
        <v>0</v>
      </c>
      <c r="Q35" s="79">
        <f t="shared" si="15"/>
        <v>0</v>
      </c>
      <c r="R35" s="79">
        <f t="shared" si="15"/>
        <v>0</v>
      </c>
      <c r="S35" s="79">
        <f t="shared" si="15"/>
        <v>0</v>
      </c>
      <c r="T35" s="79">
        <f t="shared" si="15"/>
        <v>0</v>
      </c>
      <c r="U35" s="79">
        <f t="shared" si="15"/>
        <v>0</v>
      </c>
      <c r="V35" s="79">
        <f t="shared" si="15"/>
        <v>0</v>
      </c>
    </row>
    <row r="36" spans="1:22" ht="20.100000000000001" customHeight="1">
      <c r="A36" s="76">
        <v>303</v>
      </c>
      <c r="B36" s="77" t="s">
        <v>59</v>
      </c>
      <c r="C36" s="76" t="s">
        <v>159</v>
      </c>
      <c r="D36" s="77" t="s">
        <v>160</v>
      </c>
      <c r="E36" s="77" t="s">
        <v>77</v>
      </c>
      <c r="F36" s="77" t="s">
        <v>161</v>
      </c>
      <c r="G36" s="79">
        <v>4.0199999999999996</v>
      </c>
      <c r="H36" s="79">
        <v>4.0199999999999996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  <c r="U36" s="79">
        <v>0</v>
      </c>
      <c r="V36" s="79">
        <v>0</v>
      </c>
    </row>
    <row r="37" spans="1:22" ht="20.100000000000001" customHeight="1">
      <c r="A37" s="76"/>
      <c r="B37" s="77"/>
      <c r="C37" s="76" t="s">
        <v>162</v>
      </c>
      <c r="D37" s="77"/>
      <c r="E37" s="77"/>
      <c r="F37" s="77"/>
      <c r="G37" s="79">
        <f t="shared" ref="G37:V37" si="16">G38</f>
        <v>9.48</v>
      </c>
      <c r="H37" s="79">
        <f t="shared" si="16"/>
        <v>9.48</v>
      </c>
      <c r="I37" s="79">
        <f t="shared" si="16"/>
        <v>0</v>
      </c>
      <c r="J37" s="79">
        <f t="shared" si="16"/>
        <v>0</v>
      </c>
      <c r="K37" s="79">
        <f t="shared" si="16"/>
        <v>0</v>
      </c>
      <c r="L37" s="79">
        <f t="shared" si="16"/>
        <v>0</v>
      </c>
      <c r="M37" s="79">
        <f t="shared" si="16"/>
        <v>0</v>
      </c>
      <c r="N37" s="79">
        <f t="shared" si="16"/>
        <v>0</v>
      </c>
      <c r="O37" s="79">
        <f t="shared" si="16"/>
        <v>0</v>
      </c>
      <c r="P37" s="79">
        <f t="shared" si="16"/>
        <v>0</v>
      </c>
      <c r="Q37" s="79">
        <f t="shared" si="16"/>
        <v>0</v>
      </c>
      <c r="R37" s="79">
        <f t="shared" si="16"/>
        <v>0</v>
      </c>
      <c r="S37" s="79">
        <f t="shared" si="16"/>
        <v>0</v>
      </c>
      <c r="T37" s="79">
        <f t="shared" si="16"/>
        <v>0</v>
      </c>
      <c r="U37" s="79">
        <f t="shared" si="16"/>
        <v>0</v>
      </c>
      <c r="V37" s="79">
        <f t="shared" si="16"/>
        <v>0</v>
      </c>
    </row>
    <row r="38" spans="1:22" ht="20.100000000000001" customHeight="1">
      <c r="A38" s="76">
        <v>303</v>
      </c>
      <c r="B38" s="77" t="s">
        <v>59</v>
      </c>
      <c r="C38" s="76" t="s">
        <v>159</v>
      </c>
      <c r="D38" s="77" t="s">
        <v>160</v>
      </c>
      <c r="E38" s="77" t="s">
        <v>77</v>
      </c>
      <c r="F38" s="77" t="s">
        <v>161</v>
      </c>
      <c r="G38" s="79">
        <v>9.48</v>
      </c>
      <c r="H38" s="79">
        <v>9.48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</row>
    <row r="39" spans="1:22" ht="20.100000000000001" customHeight="1">
      <c r="A39" s="76"/>
      <c r="B39" s="77"/>
      <c r="C39" s="76" t="s">
        <v>163</v>
      </c>
      <c r="D39" s="77"/>
      <c r="E39" s="77"/>
      <c r="F39" s="77"/>
      <c r="G39" s="79">
        <f t="shared" ref="G39:V39" si="17">G40</f>
        <v>3.64</v>
      </c>
      <c r="H39" s="79">
        <f t="shared" si="17"/>
        <v>3.64</v>
      </c>
      <c r="I39" s="79">
        <f t="shared" si="17"/>
        <v>0</v>
      </c>
      <c r="J39" s="79">
        <f t="shared" si="17"/>
        <v>0</v>
      </c>
      <c r="K39" s="79">
        <f t="shared" si="17"/>
        <v>0</v>
      </c>
      <c r="L39" s="79">
        <f t="shared" si="17"/>
        <v>0</v>
      </c>
      <c r="M39" s="79">
        <f t="shared" si="17"/>
        <v>0</v>
      </c>
      <c r="N39" s="79">
        <f t="shared" si="17"/>
        <v>0</v>
      </c>
      <c r="O39" s="79">
        <f t="shared" si="17"/>
        <v>0</v>
      </c>
      <c r="P39" s="79">
        <f t="shared" si="17"/>
        <v>0</v>
      </c>
      <c r="Q39" s="79">
        <f t="shared" si="17"/>
        <v>0</v>
      </c>
      <c r="R39" s="79">
        <f t="shared" si="17"/>
        <v>0</v>
      </c>
      <c r="S39" s="79">
        <f t="shared" si="17"/>
        <v>0</v>
      </c>
      <c r="T39" s="79">
        <f t="shared" si="17"/>
        <v>0</v>
      </c>
      <c r="U39" s="79">
        <f t="shared" si="17"/>
        <v>0</v>
      </c>
      <c r="V39" s="79">
        <f t="shared" si="17"/>
        <v>0</v>
      </c>
    </row>
    <row r="40" spans="1:22" ht="20.100000000000001" customHeight="1">
      <c r="A40" s="76">
        <v>301</v>
      </c>
      <c r="B40" s="77" t="s">
        <v>164</v>
      </c>
      <c r="C40" s="76" t="s">
        <v>165</v>
      </c>
      <c r="D40" s="77" t="s">
        <v>133</v>
      </c>
      <c r="E40" s="77" t="s">
        <v>82</v>
      </c>
      <c r="F40" s="77" t="s">
        <v>134</v>
      </c>
      <c r="G40" s="79">
        <v>3.64</v>
      </c>
      <c r="H40" s="79">
        <v>3.64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</row>
    <row r="41" spans="1:22" ht="20.100000000000001" customHeight="1">
      <c r="A41" s="76"/>
      <c r="B41" s="77"/>
      <c r="C41" s="76" t="s">
        <v>166</v>
      </c>
      <c r="D41" s="77"/>
      <c r="E41" s="77"/>
      <c r="F41" s="77"/>
      <c r="G41" s="79">
        <f t="shared" ref="G41:V41" si="18">G42</f>
        <v>6.71</v>
      </c>
      <c r="H41" s="79">
        <f t="shared" si="18"/>
        <v>6.71</v>
      </c>
      <c r="I41" s="79">
        <f t="shared" si="18"/>
        <v>0</v>
      </c>
      <c r="J41" s="79">
        <f t="shared" si="18"/>
        <v>0</v>
      </c>
      <c r="K41" s="79">
        <f t="shared" si="18"/>
        <v>0</v>
      </c>
      <c r="L41" s="79">
        <f t="shared" si="18"/>
        <v>0</v>
      </c>
      <c r="M41" s="79">
        <f t="shared" si="18"/>
        <v>0</v>
      </c>
      <c r="N41" s="79">
        <f t="shared" si="18"/>
        <v>0</v>
      </c>
      <c r="O41" s="79">
        <f t="shared" si="18"/>
        <v>0</v>
      </c>
      <c r="P41" s="79">
        <f t="shared" si="18"/>
        <v>0</v>
      </c>
      <c r="Q41" s="79">
        <f t="shared" si="18"/>
        <v>0</v>
      </c>
      <c r="R41" s="79">
        <f t="shared" si="18"/>
        <v>0</v>
      </c>
      <c r="S41" s="79">
        <f t="shared" si="18"/>
        <v>0</v>
      </c>
      <c r="T41" s="79">
        <f t="shared" si="18"/>
        <v>0</v>
      </c>
      <c r="U41" s="79">
        <f t="shared" si="18"/>
        <v>0</v>
      </c>
      <c r="V41" s="79">
        <f t="shared" si="18"/>
        <v>0</v>
      </c>
    </row>
    <row r="42" spans="1:22" ht="20.100000000000001" customHeight="1">
      <c r="A42" s="76">
        <v>301</v>
      </c>
      <c r="B42" s="77" t="s">
        <v>167</v>
      </c>
      <c r="C42" s="76" t="s">
        <v>168</v>
      </c>
      <c r="D42" s="77" t="s">
        <v>133</v>
      </c>
      <c r="E42" s="77" t="s">
        <v>82</v>
      </c>
      <c r="F42" s="77" t="s">
        <v>134</v>
      </c>
      <c r="G42" s="79">
        <v>6.71</v>
      </c>
      <c r="H42" s="79">
        <v>6.71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</row>
    <row r="43" spans="1:22" ht="20.100000000000001" customHeight="1">
      <c r="A43" s="76"/>
      <c r="B43" s="77"/>
      <c r="C43" s="76" t="s">
        <v>169</v>
      </c>
      <c r="D43" s="77"/>
      <c r="E43" s="77"/>
      <c r="F43" s="77"/>
      <c r="G43" s="79">
        <f t="shared" ref="G43:V43" si="19">G44</f>
        <v>3.36</v>
      </c>
      <c r="H43" s="79">
        <f t="shared" si="19"/>
        <v>3.36</v>
      </c>
      <c r="I43" s="79">
        <f t="shared" si="19"/>
        <v>0</v>
      </c>
      <c r="J43" s="79">
        <f t="shared" si="19"/>
        <v>0</v>
      </c>
      <c r="K43" s="79">
        <f t="shared" si="19"/>
        <v>0</v>
      </c>
      <c r="L43" s="79">
        <f t="shared" si="19"/>
        <v>0</v>
      </c>
      <c r="M43" s="79">
        <f t="shared" si="19"/>
        <v>0</v>
      </c>
      <c r="N43" s="79">
        <f t="shared" si="19"/>
        <v>0</v>
      </c>
      <c r="O43" s="79">
        <f t="shared" si="19"/>
        <v>0</v>
      </c>
      <c r="P43" s="79">
        <f t="shared" si="19"/>
        <v>0</v>
      </c>
      <c r="Q43" s="79">
        <f t="shared" si="19"/>
        <v>0</v>
      </c>
      <c r="R43" s="79">
        <f t="shared" si="19"/>
        <v>0</v>
      </c>
      <c r="S43" s="79">
        <f t="shared" si="19"/>
        <v>0</v>
      </c>
      <c r="T43" s="79">
        <f t="shared" si="19"/>
        <v>0</v>
      </c>
      <c r="U43" s="79">
        <f t="shared" si="19"/>
        <v>0</v>
      </c>
      <c r="V43" s="79">
        <f t="shared" si="19"/>
        <v>0</v>
      </c>
    </row>
    <row r="44" spans="1:22" ht="20.100000000000001" customHeight="1">
      <c r="A44" s="76">
        <v>302</v>
      </c>
      <c r="B44" s="77" t="s">
        <v>170</v>
      </c>
      <c r="C44" s="76" t="s">
        <v>171</v>
      </c>
      <c r="D44" s="77" t="s">
        <v>133</v>
      </c>
      <c r="E44" s="77" t="s">
        <v>59</v>
      </c>
      <c r="F44" s="77" t="s">
        <v>172</v>
      </c>
      <c r="G44" s="79">
        <v>3.36</v>
      </c>
      <c r="H44" s="79">
        <v>3.36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</row>
    <row r="45" spans="1:22" ht="20.100000000000001" customHeight="1">
      <c r="A45" s="76"/>
      <c r="B45" s="77"/>
      <c r="C45" s="76" t="s">
        <v>173</v>
      </c>
      <c r="D45" s="77"/>
      <c r="E45" s="77"/>
      <c r="F45" s="77"/>
      <c r="G45" s="79">
        <f t="shared" ref="G45:V46" si="20">G46</f>
        <v>22.62</v>
      </c>
      <c r="H45" s="79">
        <f t="shared" si="20"/>
        <v>22.62</v>
      </c>
      <c r="I45" s="79">
        <f t="shared" si="20"/>
        <v>0</v>
      </c>
      <c r="J45" s="79">
        <f t="shared" si="20"/>
        <v>0</v>
      </c>
      <c r="K45" s="79">
        <f t="shared" si="20"/>
        <v>0</v>
      </c>
      <c r="L45" s="79">
        <f t="shared" si="20"/>
        <v>0</v>
      </c>
      <c r="M45" s="79">
        <f t="shared" si="20"/>
        <v>0</v>
      </c>
      <c r="N45" s="79">
        <f t="shared" si="20"/>
        <v>0</v>
      </c>
      <c r="O45" s="79">
        <f t="shared" si="20"/>
        <v>0</v>
      </c>
      <c r="P45" s="79">
        <f t="shared" si="20"/>
        <v>0</v>
      </c>
      <c r="Q45" s="79">
        <f t="shared" si="20"/>
        <v>0</v>
      </c>
      <c r="R45" s="79">
        <f t="shared" si="20"/>
        <v>0</v>
      </c>
      <c r="S45" s="79">
        <f t="shared" si="20"/>
        <v>0</v>
      </c>
      <c r="T45" s="79">
        <f t="shared" si="20"/>
        <v>0</v>
      </c>
      <c r="U45" s="79">
        <f t="shared" si="20"/>
        <v>0</v>
      </c>
      <c r="V45" s="79">
        <f t="shared" si="20"/>
        <v>0</v>
      </c>
    </row>
    <row r="46" spans="1:22" ht="20.100000000000001" customHeight="1">
      <c r="A46" s="76"/>
      <c r="B46" s="77"/>
      <c r="C46" s="76" t="s">
        <v>174</v>
      </c>
      <c r="D46" s="77"/>
      <c r="E46" s="77"/>
      <c r="F46" s="77"/>
      <c r="G46" s="79">
        <f t="shared" si="20"/>
        <v>22.62</v>
      </c>
      <c r="H46" s="79">
        <f t="shared" si="20"/>
        <v>22.62</v>
      </c>
      <c r="I46" s="79">
        <f t="shared" si="20"/>
        <v>0</v>
      </c>
      <c r="J46" s="79">
        <f t="shared" si="20"/>
        <v>0</v>
      </c>
      <c r="K46" s="79">
        <f t="shared" si="20"/>
        <v>0</v>
      </c>
      <c r="L46" s="79">
        <f t="shared" si="20"/>
        <v>0</v>
      </c>
      <c r="M46" s="79">
        <f t="shared" si="20"/>
        <v>0</v>
      </c>
      <c r="N46" s="79">
        <f t="shared" si="20"/>
        <v>0</v>
      </c>
      <c r="O46" s="79">
        <f t="shared" si="20"/>
        <v>0</v>
      </c>
      <c r="P46" s="79">
        <f t="shared" si="20"/>
        <v>0</v>
      </c>
      <c r="Q46" s="79">
        <f t="shared" si="20"/>
        <v>0</v>
      </c>
      <c r="R46" s="79">
        <f t="shared" si="20"/>
        <v>0</v>
      </c>
      <c r="S46" s="79">
        <f t="shared" si="20"/>
        <v>0</v>
      </c>
      <c r="T46" s="79">
        <f t="shared" si="20"/>
        <v>0</v>
      </c>
      <c r="U46" s="79">
        <f t="shared" si="20"/>
        <v>0</v>
      </c>
      <c r="V46" s="79">
        <f t="shared" si="20"/>
        <v>0</v>
      </c>
    </row>
    <row r="47" spans="1:22" ht="20.100000000000001" customHeight="1">
      <c r="A47" s="76">
        <v>302</v>
      </c>
      <c r="B47" s="77" t="s">
        <v>82</v>
      </c>
      <c r="C47" s="76" t="s">
        <v>175</v>
      </c>
      <c r="D47" s="77" t="s">
        <v>133</v>
      </c>
      <c r="E47" s="77" t="s">
        <v>59</v>
      </c>
      <c r="F47" s="77" t="s">
        <v>172</v>
      </c>
      <c r="G47" s="79">
        <v>22.62</v>
      </c>
      <c r="H47" s="79">
        <v>22.62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</v>
      </c>
      <c r="U47" s="79">
        <v>0</v>
      </c>
      <c r="V47" s="79">
        <v>0</v>
      </c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2" sqref="A1:B1048576"/>
    </sheetView>
  </sheetViews>
  <sheetFormatPr defaultColWidth="9" defaultRowHeight="14.25"/>
  <cols>
    <col min="1" max="1" width="35.75" style="57" customWidth="1"/>
    <col min="2" max="2" width="43" style="58" customWidth="1"/>
    <col min="3" max="3" width="27" style="57" customWidth="1"/>
    <col min="4" max="16384" width="9" style="57"/>
  </cols>
  <sheetData>
    <row r="1" spans="1:3" s="54" customFormat="1" ht="42" customHeight="1">
      <c r="A1" s="190" t="s">
        <v>176</v>
      </c>
      <c r="B1" s="190"/>
      <c r="C1" s="59"/>
    </row>
    <row r="2" spans="1:3" ht="18.75" customHeight="1">
      <c r="A2" s="60" t="s">
        <v>1</v>
      </c>
      <c r="B2" s="61" t="s">
        <v>2</v>
      </c>
      <c r="C2"/>
    </row>
    <row r="3" spans="1:3" s="55" customFormat="1" ht="30" customHeight="1">
      <c r="A3" s="62" t="s">
        <v>177</v>
      </c>
      <c r="B3" s="63" t="s">
        <v>178</v>
      </c>
      <c r="C3" s="57"/>
    </row>
    <row r="4" spans="1:3" s="56" customFormat="1" ht="30" customHeight="1">
      <c r="A4" s="64" t="s">
        <v>179</v>
      </c>
      <c r="B4" s="65">
        <v>1.4999999999999999E-2</v>
      </c>
      <c r="C4" s="66"/>
    </row>
    <row r="5" spans="1:3" s="56" customFormat="1" ht="30" customHeight="1">
      <c r="A5" s="67" t="s">
        <v>180</v>
      </c>
      <c r="B5" s="65"/>
      <c r="C5" s="66"/>
    </row>
    <row r="6" spans="1:3" s="56" customFormat="1" ht="30" customHeight="1">
      <c r="A6" s="67" t="s">
        <v>181</v>
      </c>
      <c r="B6" s="65">
        <v>1.4999999999999999E-2</v>
      </c>
      <c r="C6" s="66"/>
    </row>
    <row r="7" spans="1:3" s="56" customFormat="1" ht="30" customHeight="1">
      <c r="A7" s="67" t="s">
        <v>182</v>
      </c>
      <c r="B7" s="65"/>
      <c r="C7" s="66"/>
    </row>
    <row r="8" spans="1:3" s="56" customFormat="1" ht="30" customHeight="1">
      <c r="A8" s="67" t="s">
        <v>183</v>
      </c>
      <c r="B8" s="65"/>
      <c r="C8" s="66"/>
    </row>
    <row r="9" spans="1:3" s="56" customFormat="1" ht="30" customHeight="1">
      <c r="A9" s="67" t="s">
        <v>184</v>
      </c>
      <c r="B9" s="65"/>
      <c r="C9" s="66"/>
    </row>
    <row r="10" spans="1:3" s="55" customFormat="1" ht="30" customHeight="1">
      <c r="A10"/>
      <c r="B10" s="68"/>
      <c r="C10" s="57"/>
    </row>
    <row r="11" spans="1:3" s="55" customFormat="1" ht="114.6" customHeight="1">
      <c r="A11" s="191" t="s">
        <v>185</v>
      </c>
      <c r="B11" s="191"/>
      <c r="C11" s="57"/>
    </row>
    <row r="12" spans="1:3" s="55" customFormat="1" ht="14.25" customHeight="1">
      <c r="A12" s="57"/>
      <c r="B12" s="58"/>
      <c r="C12" s="57"/>
    </row>
    <row r="13" spans="1:3" s="55" customFormat="1" ht="14.25" customHeight="1">
      <c r="A13" s="57"/>
      <c r="B13" s="58"/>
      <c r="C13" s="57"/>
    </row>
    <row r="14" spans="1:3" s="55" customFormat="1" ht="14.25" customHeight="1">
      <c r="A14" s="57"/>
      <c r="B14" s="58"/>
      <c r="C14" s="57"/>
    </row>
    <row r="15" spans="1:3" s="55" customFormat="1" ht="14.25" customHeight="1">
      <c r="A15" s="57"/>
      <c r="B15" s="58"/>
      <c r="C15" s="57"/>
    </row>
    <row r="16" spans="1:3" s="55" customFormat="1" ht="14.25" customHeight="1">
      <c r="A16" s="57"/>
      <c r="B16" s="58"/>
      <c r="C16" s="57"/>
    </row>
    <row r="17" spans="1:3" s="55" customFormat="1" ht="14.25" customHeight="1">
      <c r="B17" s="69"/>
    </row>
    <row r="18" spans="1:3" s="55" customFormat="1" ht="14.25" customHeight="1">
      <c r="B18" s="69"/>
    </row>
    <row r="19" spans="1:3" s="55" customFormat="1" ht="14.25" customHeight="1">
      <c r="B19" s="69"/>
    </row>
    <row r="20" spans="1:3" s="55" customFormat="1" ht="14.25" customHeight="1">
      <c r="B20" s="69"/>
    </row>
    <row r="21" spans="1:3" s="55" customFormat="1" ht="14.25" customHeight="1">
      <c r="B21" s="69"/>
    </row>
    <row r="22" spans="1:3" s="55" customFormat="1" ht="14.25" customHeight="1">
      <c r="B22" s="69"/>
    </row>
    <row r="23" spans="1:3" s="55" customFormat="1" ht="14.25" customHeight="1">
      <c r="B23" s="69"/>
    </row>
    <row r="24" spans="1:3" s="55" customFormat="1" ht="14.25" customHeight="1">
      <c r="B24" s="69"/>
    </row>
    <row r="25" spans="1:3" s="55" customFormat="1" ht="14.25" customHeight="1">
      <c r="B25" s="69"/>
    </row>
    <row r="26" spans="1:3" s="55" customFormat="1" ht="14.25" customHeight="1">
      <c r="B26" s="69"/>
    </row>
    <row r="27" spans="1:3" s="55" customFormat="1" ht="14.25" customHeight="1">
      <c r="B27" s="69"/>
    </row>
    <row r="28" spans="1:3" s="55" customFormat="1" ht="14.25" customHeight="1">
      <c r="B28" s="69"/>
    </row>
    <row r="29" spans="1:3" s="55" customFormat="1" ht="14.25" customHeight="1">
      <c r="B29" s="69"/>
    </row>
    <row r="30" spans="1:3" s="55" customFormat="1" ht="14.25" customHeight="1">
      <c r="B30" s="69"/>
    </row>
    <row r="31" spans="1:3" s="55" customFormat="1" ht="14.25" customHeight="1">
      <c r="B31" s="69"/>
    </row>
    <row r="32" spans="1:3" s="55" customFormat="1" ht="14.25" customHeight="1">
      <c r="A32" s="57"/>
      <c r="B32" s="58"/>
      <c r="C32" s="57"/>
    </row>
    <row r="33" spans="1:3" s="55" customFormat="1" ht="14.25" customHeight="1">
      <c r="A33" s="57"/>
      <c r="B33" s="58"/>
      <c r="C33" s="57"/>
    </row>
    <row r="34" spans="1:3" s="55" customFormat="1" ht="14.25" customHeight="1">
      <c r="A34" s="57"/>
      <c r="B34" s="58"/>
      <c r="C34" s="57"/>
    </row>
    <row r="35" spans="1:3" s="55" customFormat="1" ht="14.25" customHeight="1">
      <c r="A35" s="57"/>
      <c r="B35" s="58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86111111111096" bottom="0.97986111111111096" header="0.50972222222222197" footer="0.509722222222221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6" t="s">
        <v>186</v>
      </c>
      <c r="B1" s="156"/>
      <c r="C1" s="156"/>
      <c r="D1" s="156"/>
      <c r="E1" s="156"/>
      <c r="F1" s="156"/>
      <c r="G1" s="156"/>
      <c r="H1" s="156"/>
      <c r="I1" s="156"/>
    </row>
    <row r="2" spans="1:9" ht="18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34" customFormat="1" ht="16.5" customHeight="1">
      <c r="A3" s="192" t="s">
        <v>101</v>
      </c>
      <c r="B3" s="193"/>
      <c r="C3" s="194"/>
      <c r="D3" s="199" t="s">
        <v>102</v>
      </c>
      <c r="E3" s="195" t="s">
        <v>103</v>
      </c>
      <c r="F3" s="195"/>
      <c r="G3" s="195"/>
      <c r="H3" s="195"/>
      <c r="I3" s="195"/>
    </row>
    <row r="4" spans="1:9" s="34" customFormat="1" ht="14.25" customHeight="1">
      <c r="A4" s="197" t="s">
        <v>42</v>
      </c>
      <c r="B4" s="198" t="s">
        <v>43</v>
      </c>
      <c r="C4" s="198" t="s">
        <v>44</v>
      </c>
      <c r="D4" s="200"/>
      <c r="E4" s="202" t="s">
        <v>35</v>
      </c>
      <c r="F4" s="196" t="s">
        <v>104</v>
      </c>
      <c r="G4" s="196"/>
      <c r="H4" s="196"/>
      <c r="I4" s="43" t="s">
        <v>105</v>
      </c>
    </row>
    <row r="5" spans="1:9" s="34" customFormat="1" ht="37.5" customHeight="1">
      <c r="A5" s="197"/>
      <c r="B5" s="198"/>
      <c r="C5" s="198"/>
      <c r="D5" s="201"/>
      <c r="E5" s="202"/>
      <c r="F5" s="42" t="s">
        <v>106</v>
      </c>
      <c r="G5" s="42" t="s">
        <v>107</v>
      </c>
      <c r="H5" s="42" t="s">
        <v>108</v>
      </c>
      <c r="I5" s="42" t="s">
        <v>106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workbookViewId="0">
      <selection sqref="A1:C1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3" t="s">
        <v>187</v>
      </c>
      <c r="B1" s="203"/>
      <c r="C1" s="203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124</v>
      </c>
      <c r="B3" s="29" t="s">
        <v>125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22.62</v>
      </c>
      <c r="D4" s="33"/>
    </row>
    <row r="5" spans="1:4" ht="20.100000000000001" customHeight="1">
      <c r="A5" s="30" t="s">
        <v>172</v>
      </c>
      <c r="B5" s="31"/>
      <c r="C5" s="32">
        <f>C6</f>
        <v>22.62</v>
      </c>
    </row>
    <row r="6" spans="1:4" ht="20.100000000000001" customHeight="1">
      <c r="A6" s="30" t="s">
        <v>188</v>
      </c>
      <c r="B6" s="31" t="s">
        <v>172</v>
      </c>
      <c r="C6" s="32">
        <v>22.62</v>
      </c>
    </row>
    <row r="7" spans="1:4" ht="19.5" customHeight="1"/>
    <row r="8" spans="1:4" ht="19.5" customHeight="1"/>
    <row r="9" spans="1:4" ht="19.5" customHeight="1"/>
    <row r="10" spans="1:4" ht="19.5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198134</vt:i4>
  </property>
  <property fmtid="{D5CDD505-2E9C-101B-9397-08002B2CF9AE}" pid="3" name="KSOProductBuildVer">
    <vt:lpwstr>2052-11.1.0.8214</vt:lpwstr>
  </property>
</Properties>
</file>