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898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'2部门收入总体情况表'!$A$1:$V$45</definedName>
    <definedName name="_xlnm.Print_Area" localSheetId="2">'3部门支出总体情况表'!$A$1:$J$43</definedName>
    <definedName name="_xlnm.Print_Area" localSheetId="3">'4部门财政拨款收支总体情况表'!$A$1:$D$19</definedName>
    <definedName name="_xlnm.Print_Area" localSheetId="4">'5一般公共预算支出情况表'!$A$1:$I$43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2" i="32"/>
  <c r="H42"/>
  <c r="G42"/>
  <c r="F42"/>
  <c r="E42"/>
  <c r="I41"/>
  <c r="H41"/>
  <c r="G41"/>
  <c r="F41"/>
  <c r="E41"/>
  <c r="I40"/>
  <c r="H40"/>
  <c r="G40"/>
  <c r="F40"/>
  <c r="E40"/>
  <c r="I38"/>
  <c r="H38"/>
  <c r="G38"/>
  <c r="F38"/>
  <c r="E38"/>
  <c r="I37"/>
  <c r="H37"/>
  <c r="G37"/>
  <c r="F37"/>
  <c r="E37"/>
  <c r="I36"/>
  <c r="H36"/>
  <c r="G36"/>
  <c r="F36"/>
  <c r="E36"/>
  <c r="I34"/>
  <c r="H34"/>
  <c r="G34"/>
  <c r="F34"/>
  <c r="E34"/>
  <c r="I32"/>
  <c r="H32"/>
  <c r="G32"/>
  <c r="F32"/>
  <c r="E32"/>
  <c r="I30"/>
  <c r="H30"/>
  <c r="G30"/>
  <c r="F30"/>
  <c r="E30"/>
  <c r="I29"/>
  <c r="H29"/>
  <c r="G29"/>
  <c r="F29"/>
  <c r="E29"/>
  <c r="I27"/>
  <c r="H27"/>
  <c r="G27"/>
  <c r="F27"/>
  <c r="E27"/>
  <c r="I26"/>
  <c r="H26"/>
  <c r="G26"/>
  <c r="F26"/>
  <c r="E26"/>
  <c r="I25"/>
  <c r="H25"/>
  <c r="G25"/>
  <c r="F25"/>
  <c r="E25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2" i="9"/>
  <c r="I42"/>
  <c r="H42"/>
  <c r="G42"/>
  <c r="F42"/>
  <c r="E42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J34"/>
  <c r="I34"/>
  <c r="H34"/>
  <c r="G34"/>
  <c r="F34"/>
  <c r="E34"/>
  <c r="J32"/>
  <c r="I32"/>
  <c r="H32"/>
  <c r="G32"/>
  <c r="F32"/>
  <c r="E32"/>
  <c r="J30"/>
  <c r="I30"/>
  <c r="H30"/>
  <c r="G30"/>
  <c r="F30"/>
  <c r="E30"/>
  <c r="J29"/>
  <c r="I29"/>
  <c r="H29"/>
  <c r="G29"/>
  <c r="F29"/>
  <c r="E29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3" i="5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<sst xmlns="http://schemas.openxmlformats.org/spreadsheetml/2006/main" count="713" uniqueCount="248">
  <si>
    <t>2019年部门收支总体情况表</t>
  </si>
  <si>
    <t>单位名称：焦作市第十四中学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</si>
  <si>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</si>
  <si>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</si>
  <si>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</si>
  <si>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</si>
  <si>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</si>
  <si>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</si>
  <si>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</si>
  <si>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</si>
  <si>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</si>
  <si>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</si>
  <si>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</si>
  <si>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</si>
  <si>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</si>
  <si>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</si>
  <si>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</si>
  <si>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</si>
  <si>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</si>
  <si>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</si>
  <si>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</si>
  <si>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</si>
  <si>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</si>
  <si>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</si>
  <si>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</si>
  <si>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</si>
  <si>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</si>
  <si>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</si>
  <si>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</si>
  <si>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</si>
  <si>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</si>
  <si>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</si>
  <si>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</si>
  <si>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</si>
  <si>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</si>
  <si>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</si>
  <si>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</si>
  <si>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</si>
  <si>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</si>
  <si>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</si>
  <si>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</si>
  <si>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</si>
  <si>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</si>
  <si>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</si>
  <si>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</si>
  <si>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</si>
  <si>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</si>
  <si>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</si>
  <si>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</si>
  <si>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</si>
  <si>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</si>
  <si>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</si>
  <si>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</si>
  <si>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</si>
  <si>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</si>
  <si>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</si>
  <si>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</si>
  <si>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初中教育</t>
  </si>
  <si>
    <t>205</t>
  </si>
  <si>
    <t>02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</si>
  <si>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</si>
  <si>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</si>
  <si>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</si>
  <si>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</si>
  <si>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</si>
  <si>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</si>
  <si>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</si>
  <si>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</si>
  <si>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</si>
  <si>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</si>
  <si>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</si>
  <si>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</si>
  <si>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</si>
  <si>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</si>
  <si>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 xml:space="preserve">      民师退养人员薛祖兰工资、取暖费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</si>
  <si>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</si>
  <si>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</si>
  <si>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</si>
  <si>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</si>
  <si>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</si>
  <si>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</si>
  <si>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</si>
  <si>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</si>
  <si>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</si>
  <si>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</si>
  <si>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</si>
  <si>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</si>
  <si>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</si>
  <si>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</si>
  <si>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</si>
  <si>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</si>
  <si>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</si>
  <si>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</si>
  <si>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</si>
  <si>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</si>
  <si>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</si>
  <si>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</si>
  <si>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</si>
  <si>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</si>
  <si>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</si>
  <si>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</si>
  <si>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</si>
  <si>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</si>
  <si>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</si>
  <si>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</si>
  <si>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</si>
  <si>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</si>
  <si>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</si>
  <si>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</si>
  <si>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</si>
  <si>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</si>
  <si>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</si>
  <si>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03</t>
  </si>
  <si>
    <t xml:space="preserve">  208</t>
  </si>
  <si>
    <t xml:space="preserve">  05</t>
  </si>
  <si>
    <t xml:space="preserve">  27</t>
  </si>
  <si>
    <t xml:space="preserve">  01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</si>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</sst>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#,##0.0000"/>
    <numFmt numFmtId="178" formatCode="#,##0_);[Red]\(#,##0\)"/>
    <numFmt numFmtId="179" formatCode="#,##0.00_);[Red]\(#,##0.00\)"/>
    <numFmt numFmtId="180" formatCode="0.000_);[Red]\(0.000\)"/>
    <numFmt numFmtId="181" formatCode="#,##0.0_);[Red]\(#,##0.0\)"/>
    <numFmt numFmtId="182" formatCode="#,##0.00_ "/>
    <numFmt numFmtId="183" formatCode="00"/>
    <numFmt numFmtId="184" formatCode="#,##0.0"/>
    <numFmt numFmtId="185" formatCode="000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1" fontId="9" fillId="0" borderId="0" xfId="16" applyNumberFormat="1" applyFont="1" applyFill="1" applyAlignment="1" applyProtection="1">
      <alignment vertical="center"/>
    </xf>
    <xf numFmtId="181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5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1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180" fontId="18" fillId="0" borderId="0" xfId="49" applyNumberFormat="1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80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0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0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180" fontId="0" fillId="0" borderId="0" xfId="0" applyNumberFormat="1">
      <alignment vertical="center"/>
    </xf>
    <xf numFmtId="180" fontId="0" fillId="0" borderId="0" xfId="49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5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79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79" fontId="1" fillId="0" borderId="1" xfId="66" applyNumberFormat="1" applyFont="1" applyFill="1" applyBorder="1" applyAlignment="1" applyProtection="1">
      <alignment horizontal="right" vertical="center" wrapText="1"/>
    </xf>
    <xf numFmtId="179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79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79" fontId="1" fillId="0" borderId="3" xfId="67" applyNumberFormat="1" applyFont="1" applyFill="1" applyBorder="1" applyAlignment="1" applyProtection="1">
      <alignment horizontal="right" vertical="center" wrapText="1"/>
    </xf>
    <xf numFmtId="179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1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185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21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185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493.58</v>
      </c>
      <c r="C4" s="102" t="s">
        <v>7</v>
      </c>
      <c r="D4" s="103">
        <v>490.35</v>
      </c>
    </row>
    <row r="5" spans="1:10" s="92" customFormat="1" ht="23.25" customHeight="1">
      <c r="A5" s="100" t="s">
        <v>8</v>
      </c>
      <c r="B5" s="104">
        <v>493.58</v>
      </c>
      <c r="C5" s="102" t="s">
        <v>9</v>
      </c>
      <c r="D5" s="103">
        <v>461.96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28.39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3.23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493.58</v>
      </c>
      <c r="C15" s="124" t="s">
        <v>19</v>
      </c>
      <c r="D15" s="103">
        <v>493.58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493.58</v>
      </c>
      <c r="C19" s="130" t="s">
        <v>25</v>
      </c>
      <c r="D19" s="131">
        <v>493.58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28" workbookViewId="0">
      <selection activeCell="A41" sqref="A41:XFD41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3" customFormat="1" ht="20.100000000000001" customHeight="1">
      <c r="A2" s="147" t="s">
        <v>1</v>
      </c>
      <c r="B2" s="147"/>
      <c r="C2" s="147"/>
      <c r="D2" s="147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54" t="s">
        <v>27</v>
      </c>
      <c r="B3" s="154"/>
      <c r="C3" s="154"/>
      <c r="D3" s="155" t="s">
        <v>28</v>
      </c>
      <c r="E3" s="151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51" t="s">
        <v>31</v>
      </c>
      <c r="S3" s="151"/>
      <c r="T3" s="151" t="s">
        <v>32</v>
      </c>
      <c r="U3" s="151" t="s">
        <v>33</v>
      </c>
      <c r="V3" s="151" t="s">
        <v>34</v>
      </c>
    </row>
    <row r="4" spans="1:22" s="133" customFormat="1" ht="20.100000000000001" customHeight="1">
      <c r="A4" s="154"/>
      <c r="B4" s="154"/>
      <c r="C4" s="154"/>
      <c r="D4" s="155"/>
      <c r="E4" s="151"/>
      <c r="F4" s="151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51" t="s">
        <v>38</v>
      </c>
      <c r="Q4" s="151" t="s">
        <v>39</v>
      </c>
      <c r="R4" s="151" t="s">
        <v>40</v>
      </c>
      <c r="S4" s="151" t="s">
        <v>41</v>
      </c>
      <c r="T4" s="151"/>
      <c r="U4" s="151"/>
      <c r="V4" s="151"/>
    </row>
    <row r="5" spans="1:22" s="133" customFormat="1" ht="20.100000000000001" customHeight="1">
      <c r="A5" s="155" t="s">
        <v>42</v>
      </c>
      <c r="B5" s="155" t="s">
        <v>43</v>
      </c>
      <c r="C5" s="155" t="s">
        <v>44</v>
      </c>
      <c r="D5" s="155"/>
      <c r="E5" s="151"/>
      <c r="F5" s="151"/>
      <c r="G5" s="152" t="s">
        <v>45</v>
      </c>
      <c r="H5" s="152" t="s">
        <v>46</v>
      </c>
      <c r="I5" s="152" t="s">
        <v>47</v>
      </c>
      <c r="J5" s="151" t="s">
        <v>48</v>
      </c>
      <c r="K5" s="151" t="s">
        <v>49</v>
      </c>
      <c r="L5" s="151" t="s">
        <v>50</v>
      </c>
      <c r="M5" s="151" t="s">
        <v>51</v>
      </c>
      <c r="N5" s="151" t="s">
        <v>52</v>
      </c>
      <c r="O5" s="151" t="s">
        <v>53</v>
      </c>
      <c r="P5" s="151"/>
      <c r="Q5" s="151"/>
      <c r="R5" s="151"/>
      <c r="S5" s="151"/>
      <c r="T5" s="151"/>
      <c r="U5" s="151"/>
      <c r="V5" s="151"/>
    </row>
    <row r="6" spans="1:22" s="133" customFormat="1" ht="30" customHeight="1">
      <c r="A6" s="155"/>
      <c r="B6" s="155"/>
      <c r="C6" s="155"/>
      <c r="D6" s="155"/>
      <c r="E6" s="151"/>
      <c r="F6" s="151"/>
      <c r="G6" s="153"/>
      <c r="H6" s="153"/>
      <c r="I6" s="153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E9+E26+E37+E41</f>
        <v>493.58</v>
      </c>
      <c r="F8" s="142">
        <f t="shared" si="0"/>
        <v>493.58</v>
      </c>
      <c r="G8" s="143">
        <f t="shared" si="0"/>
        <v>493.58</v>
      </c>
      <c r="H8" s="143">
        <f t="shared" si="0"/>
        <v>493.58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N10" si="1">E10</f>
        <v>404.42</v>
      </c>
      <c r="F9" s="142">
        <f t="shared" si="1"/>
        <v>404.42</v>
      </c>
      <c r="G9" s="143">
        <f t="shared" si="1"/>
        <v>404.42</v>
      </c>
      <c r="H9" s="143">
        <f t="shared" si="1"/>
        <v>404.42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ref="O9:V10" si="2">O10</f>
        <v>0</v>
      </c>
      <c r="P9" s="142">
        <f t="shared" si="2"/>
        <v>0</v>
      </c>
      <c r="Q9" s="142">
        <f t="shared" si="2"/>
        <v>0</v>
      </c>
      <c r="R9" s="142">
        <f t="shared" si="2"/>
        <v>0</v>
      </c>
      <c r="S9" s="142">
        <f t="shared" si="2"/>
        <v>0</v>
      </c>
      <c r="T9" s="142">
        <f t="shared" si="2"/>
        <v>0</v>
      </c>
      <c r="U9" s="142">
        <f t="shared" si="2"/>
        <v>0</v>
      </c>
      <c r="V9" s="143">
        <f t="shared" si="2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si="1"/>
        <v>404.42</v>
      </c>
      <c r="F10" s="142">
        <f t="shared" si="1"/>
        <v>404.42</v>
      </c>
      <c r="G10" s="143">
        <f t="shared" si="1"/>
        <v>404.42</v>
      </c>
      <c r="H10" s="143">
        <f t="shared" si="1"/>
        <v>404.42</v>
      </c>
      <c r="I10" s="143">
        <f t="shared" si="1"/>
        <v>0</v>
      </c>
      <c r="J10" s="143">
        <f t="shared" si="1"/>
        <v>0</v>
      </c>
      <c r="K10" s="142">
        <f t="shared" si="1"/>
        <v>0</v>
      </c>
      <c r="L10" s="142">
        <f t="shared" si="1"/>
        <v>0</v>
      </c>
      <c r="M10" s="142">
        <f t="shared" si="1"/>
        <v>0</v>
      </c>
      <c r="N10" s="142">
        <f t="shared" si="1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3">SUM(E12:E25)</f>
        <v>404.42</v>
      </c>
      <c r="F11" s="142">
        <f t="shared" si="3"/>
        <v>404.42</v>
      </c>
      <c r="G11" s="143">
        <f t="shared" si="3"/>
        <v>404.42</v>
      </c>
      <c r="H11" s="143">
        <f t="shared" si="3"/>
        <v>404.42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60</v>
      </c>
      <c r="D12" s="141" t="s">
        <v>61</v>
      </c>
      <c r="E12" s="142">
        <v>140.9</v>
      </c>
      <c r="F12" s="142">
        <v>140.9</v>
      </c>
      <c r="G12" s="143">
        <v>140.9</v>
      </c>
      <c r="H12" s="143">
        <v>140.9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60</v>
      </c>
      <c r="D13" s="141" t="s">
        <v>62</v>
      </c>
      <c r="E13" s="142">
        <v>52.35</v>
      </c>
      <c r="F13" s="142">
        <v>52.35</v>
      </c>
      <c r="G13" s="143">
        <v>52.35</v>
      </c>
      <c r="H13" s="143">
        <v>52.35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 t="s">
        <v>58</v>
      </c>
      <c r="B14" s="140" t="s">
        <v>59</v>
      </c>
      <c r="C14" s="140" t="s">
        <v>60</v>
      </c>
      <c r="D14" s="141" t="s">
        <v>63</v>
      </c>
      <c r="E14" s="142">
        <v>21.01</v>
      </c>
      <c r="F14" s="142">
        <v>21.01</v>
      </c>
      <c r="G14" s="143">
        <v>21.01</v>
      </c>
      <c r="H14" s="143">
        <v>21.01</v>
      </c>
      <c r="I14" s="143">
        <v>0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3">
        <v>0</v>
      </c>
    </row>
    <row r="15" spans="1:22" ht="20.100000000000001" customHeight="1">
      <c r="A15" s="140" t="s">
        <v>58</v>
      </c>
      <c r="B15" s="140" t="s">
        <v>59</v>
      </c>
      <c r="C15" s="140" t="s">
        <v>60</v>
      </c>
      <c r="D15" s="141" t="s">
        <v>64</v>
      </c>
      <c r="E15" s="142">
        <v>18.16</v>
      </c>
      <c r="F15" s="142">
        <v>18.16</v>
      </c>
      <c r="G15" s="143">
        <v>18.16</v>
      </c>
      <c r="H15" s="143">
        <v>18.16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 t="s">
        <v>58</v>
      </c>
      <c r="B16" s="140" t="s">
        <v>59</v>
      </c>
      <c r="C16" s="140" t="s">
        <v>60</v>
      </c>
      <c r="D16" s="141" t="s">
        <v>65</v>
      </c>
      <c r="E16" s="142">
        <v>5.1100000000000003</v>
      </c>
      <c r="F16" s="142">
        <v>5.1100000000000003</v>
      </c>
      <c r="G16" s="143">
        <v>5.1100000000000003</v>
      </c>
      <c r="H16" s="143">
        <v>5.1100000000000003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59</v>
      </c>
      <c r="C17" s="140" t="s">
        <v>60</v>
      </c>
      <c r="D17" s="141" t="s">
        <v>66</v>
      </c>
      <c r="E17" s="142">
        <v>18.16</v>
      </c>
      <c r="F17" s="142">
        <v>18.16</v>
      </c>
      <c r="G17" s="143">
        <v>18.16</v>
      </c>
      <c r="H17" s="143">
        <v>18.16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59</v>
      </c>
      <c r="C18" s="140" t="s">
        <v>60</v>
      </c>
      <c r="D18" s="141" t="s">
        <v>67</v>
      </c>
      <c r="E18" s="142">
        <v>44.64</v>
      </c>
      <c r="F18" s="142">
        <v>44.64</v>
      </c>
      <c r="G18" s="143">
        <v>44.64</v>
      </c>
      <c r="H18" s="143">
        <v>44.64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59</v>
      </c>
      <c r="C19" s="140" t="s">
        <v>60</v>
      </c>
      <c r="D19" s="141" t="s">
        <v>68</v>
      </c>
      <c r="E19" s="142">
        <v>16.8</v>
      </c>
      <c r="F19" s="142">
        <v>16.8</v>
      </c>
      <c r="G19" s="143">
        <v>16.8</v>
      </c>
      <c r="H19" s="143">
        <v>16.8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59</v>
      </c>
      <c r="C20" s="140" t="s">
        <v>60</v>
      </c>
      <c r="D20" s="141" t="s">
        <v>69</v>
      </c>
      <c r="E20" s="142">
        <v>38.89</v>
      </c>
      <c r="F20" s="142">
        <v>38.89</v>
      </c>
      <c r="G20" s="143">
        <v>38.89</v>
      </c>
      <c r="H20" s="143">
        <v>38.89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59</v>
      </c>
      <c r="C21" s="140" t="s">
        <v>60</v>
      </c>
      <c r="D21" s="141" t="s">
        <v>70</v>
      </c>
      <c r="E21" s="142">
        <v>3.7</v>
      </c>
      <c r="F21" s="142">
        <v>3.7</v>
      </c>
      <c r="G21" s="143">
        <v>3.7</v>
      </c>
      <c r="H21" s="143">
        <v>3.7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59</v>
      </c>
      <c r="C22" s="140" t="s">
        <v>60</v>
      </c>
      <c r="D22" s="141" t="s">
        <v>71</v>
      </c>
      <c r="E22" s="142">
        <v>8.7200000000000006</v>
      </c>
      <c r="F22" s="142">
        <v>8.7200000000000006</v>
      </c>
      <c r="G22" s="143">
        <v>8.7200000000000006</v>
      </c>
      <c r="H22" s="143">
        <v>8.7200000000000006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59</v>
      </c>
      <c r="C23" s="140" t="s">
        <v>60</v>
      </c>
      <c r="D23" s="141" t="s">
        <v>72</v>
      </c>
      <c r="E23" s="142">
        <v>4.3600000000000003</v>
      </c>
      <c r="F23" s="142">
        <v>4.3600000000000003</v>
      </c>
      <c r="G23" s="143">
        <v>4.3600000000000003</v>
      </c>
      <c r="H23" s="143">
        <v>4.3600000000000003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59</v>
      </c>
      <c r="C24" s="140" t="s">
        <v>60</v>
      </c>
      <c r="D24" s="141" t="s">
        <v>73</v>
      </c>
      <c r="E24" s="142">
        <v>28.39</v>
      </c>
      <c r="F24" s="142">
        <v>28.39</v>
      </c>
      <c r="G24" s="143">
        <v>28.39</v>
      </c>
      <c r="H24" s="143">
        <v>28.39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 t="s">
        <v>58</v>
      </c>
      <c r="B25" s="140" t="s">
        <v>59</v>
      </c>
      <c r="C25" s="140" t="s">
        <v>60</v>
      </c>
      <c r="D25" s="141" t="s">
        <v>74</v>
      </c>
      <c r="E25" s="142">
        <v>3.23</v>
      </c>
      <c r="F25" s="142">
        <v>3.23</v>
      </c>
      <c r="G25" s="143">
        <v>3.23</v>
      </c>
      <c r="H25" s="143">
        <v>3.23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3">
        <v>0</v>
      </c>
    </row>
    <row r="26" spans="1:22" ht="20.100000000000001" customHeight="1">
      <c r="A26" s="140"/>
      <c r="B26" s="140"/>
      <c r="C26" s="140"/>
      <c r="D26" s="141" t="s">
        <v>75</v>
      </c>
      <c r="E26" s="142">
        <f t="shared" ref="E26:V26" si="4">E27+E30</f>
        <v>47.74</v>
      </c>
      <c r="F26" s="142">
        <f t="shared" si="4"/>
        <v>47.74</v>
      </c>
      <c r="G26" s="143">
        <f t="shared" si="4"/>
        <v>47.74</v>
      </c>
      <c r="H26" s="143">
        <f t="shared" si="4"/>
        <v>47.74</v>
      </c>
      <c r="I26" s="143">
        <f t="shared" si="4"/>
        <v>0</v>
      </c>
      <c r="J26" s="143">
        <f t="shared" si="4"/>
        <v>0</v>
      </c>
      <c r="K26" s="142">
        <f t="shared" si="4"/>
        <v>0</v>
      </c>
      <c r="L26" s="142">
        <f t="shared" si="4"/>
        <v>0</v>
      </c>
      <c r="M26" s="142">
        <f t="shared" si="4"/>
        <v>0</v>
      </c>
      <c r="N26" s="142">
        <f t="shared" si="4"/>
        <v>0</v>
      </c>
      <c r="O26" s="142">
        <f t="shared" si="4"/>
        <v>0</v>
      </c>
      <c r="P26" s="142">
        <f t="shared" si="4"/>
        <v>0</v>
      </c>
      <c r="Q26" s="142">
        <f t="shared" si="4"/>
        <v>0</v>
      </c>
      <c r="R26" s="142">
        <f t="shared" si="4"/>
        <v>0</v>
      </c>
      <c r="S26" s="142">
        <f t="shared" si="4"/>
        <v>0</v>
      </c>
      <c r="T26" s="142">
        <f t="shared" si="4"/>
        <v>0</v>
      </c>
      <c r="U26" s="142">
        <f t="shared" si="4"/>
        <v>0</v>
      </c>
      <c r="V26" s="143">
        <f t="shared" si="4"/>
        <v>0</v>
      </c>
    </row>
    <row r="27" spans="1:22" ht="20.100000000000001" customHeight="1">
      <c r="A27" s="140"/>
      <c r="B27" s="140"/>
      <c r="C27" s="140"/>
      <c r="D27" s="141" t="s">
        <v>76</v>
      </c>
      <c r="E27" s="142">
        <f t="shared" ref="E27:N28" si="5">E28</f>
        <v>43.59</v>
      </c>
      <c r="F27" s="142">
        <f t="shared" si="5"/>
        <v>43.59</v>
      </c>
      <c r="G27" s="143">
        <f t="shared" si="5"/>
        <v>43.59</v>
      </c>
      <c r="H27" s="143">
        <f t="shared" si="5"/>
        <v>43.59</v>
      </c>
      <c r="I27" s="143">
        <f t="shared" si="5"/>
        <v>0</v>
      </c>
      <c r="J27" s="143">
        <f t="shared" si="5"/>
        <v>0</v>
      </c>
      <c r="K27" s="142">
        <f t="shared" si="5"/>
        <v>0</v>
      </c>
      <c r="L27" s="142">
        <f t="shared" si="5"/>
        <v>0</v>
      </c>
      <c r="M27" s="142">
        <f t="shared" si="5"/>
        <v>0</v>
      </c>
      <c r="N27" s="142">
        <f t="shared" si="5"/>
        <v>0</v>
      </c>
      <c r="O27" s="142">
        <f t="shared" ref="O27:V28" si="6">O28</f>
        <v>0</v>
      </c>
      <c r="P27" s="142">
        <f t="shared" si="6"/>
        <v>0</v>
      </c>
      <c r="Q27" s="142">
        <f t="shared" si="6"/>
        <v>0</v>
      </c>
      <c r="R27" s="142">
        <f t="shared" si="6"/>
        <v>0</v>
      </c>
      <c r="S27" s="142">
        <f t="shared" si="6"/>
        <v>0</v>
      </c>
      <c r="T27" s="142">
        <f t="shared" si="6"/>
        <v>0</v>
      </c>
      <c r="U27" s="142">
        <f t="shared" si="6"/>
        <v>0</v>
      </c>
      <c r="V27" s="143">
        <f t="shared" si="6"/>
        <v>0</v>
      </c>
    </row>
    <row r="28" spans="1:22" ht="20.100000000000001" customHeight="1">
      <c r="A28" s="140"/>
      <c r="B28" s="140"/>
      <c r="C28" s="140"/>
      <c r="D28" s="141" t="s">
        <v>77</v>
      </c>
      <c r="E28" s="142">
        <f t="shared" si="5"/>
        <v>43.59</v>
      </c>
      <c r="F28" s="142">
        <f t="shared" si="5"/>
        <v>43.59</v>
      </c>
      <c r="G28" s="143">
        <f t="shared" si="5"/>
        <v>43.59</v>
      </c>
      <c r="H28" s="143">
        <f t="shared" si="5"/>
        <v>43.59</v>
      </c>
      <c r="I28" s="143">
        <f t="shared" si="5"/>
        <v>0</v>
      </c>
      <c r="J28" s="143">
        <f t="shared" si="5"/>
        <v>0</v>
      </c>
      <c r="K28" s="142">
        <f t="shared" si="5"/>
        <v>0</v>
      </c>
      <c r="L28" s="142">
        <f t="shared" si="5"/>
        <v>0</v>
      </c>
      <c r="M28" s="142">
        <f t="shared" si="5"/>
        <v>0</v>
      </c>
      <c r="N28" s="142">
        <f t="shared" si="5"/>
        <v>0</v>
      </c>
      <c r="O28" s="142">
        <f t="shared" si="6"/>
        <v>0</v>
      </c>
      <c r="P28" s="142">
        <f t="shared" si="6"/>
        <v>0</v>
      </c>
      <c r="Q28" s="142">
        <f t="shared" si="6"/>
        <v>0</v>
      </c>
      <c r="R28" s="142">
        <f t="shared" si="6"/>
        <v>0</v>
      </c>
      <c r="S28" s="142">
        <f t="shared" si="6"/>
        <v>0</v>
      </c>
      <c r="T28" s="142">
        <f t="shared" si="6"/>
        <v>0</v>
      </c>
      <c r="U28" s="142">
        <f t="shared" si="6"/>
        <v>0</v>
      </c>
      <c r="V28" s="143">
        <f t="shared" si="6"/>
        <v>0</v>
      </c>
    </row>
    <row r="29" spans="1:22" ht="20.100000000000001" customHeight="1">
      <c r="A29" s="140" t="s">
        <v>78</v>
      </c>
      <c r="B29" s="140" t="s">
        <v>79</v>
      </c>
      <c r="C29" s="140" t="s">
        <v>79</v>
      </c>
      <c r="D29" s="141" t="s">
        <v>80</v>
      </c>
      <c r="E29" s="142">
        <v>43.59</v>
      </c>
      <c r="F29" s="142">
        <v>43.59</v>
      </c>
      <c r="G29" s="143">
        <v>43.59</v>
      </c>
      <c r="H29" s="143">
        <v>43.59</v>
      </c>
      <c r="I29" s="143">
        <v>0</v>
      </c>
      <c r="J29" s="143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3">
        <v>0</v>
      </c>
    </row>
    <row r="30" spans="1:22" ht="20.100000000000001" customHeight="1">
      <c r="A30" s="140"/>
      <c r="B30" s="140"/>
      <c r="C30" s="140"/>
      <c r="D30" s="141" t="s">
        <v>81</v>
      </c>
      <c r="E30" s="142">
        <f t="shared" ref="E30:V30" si="7">E31+E33+E35</f>
        <v>4.1500000000000004</v>
      </c>
      <c r="F30" s="142">
        <f t="shared" si="7"/>
        <v>4.1500000000000004</v>
      </c>
      <c r="G30" s="143">
        <f t="shared" si="7"/>
        <v>4.1500000000000004</v>
      </c>
      <c r="H30" s="143">
        <f t="shared" si="7"/>
        <v>4.1500000000000004</v>
      </c>
      <c r="I30" s="143">
        <f t="shared" si="7"/>
        <v>0</v>
      </c>
      <c r="J30" s="143">
        <f t="shared" si="7"/>
        <v>0</v>
      </c>
      <c r="K30" s="142">
        <f t="shared" si="7"/>
        <v>0</v>
      </c>
      <c r="L30" s="142">
        <f t="shared" si="7"/>
        <v>0</v>
      </c>
      <c r="M30" s="142">
        <f t="shared" si="7"/>
        <v>0</v>
      </c>
      <c r="N30" s="142">
        <f t="shared" si="7"/>
        <v>0</v>
      </c>
      <c r="O30" s="142">
        <f t="shared" si="7"/>
        <v>0</v>
      </c>
      <c r="P30" s="142">
        <f t="shared" si="7"/>
        <v>0</v>
      </c>
      <c r="Q30" s="142">
        <f t="shared" si="7"/>
        <v>0</v>
      </c>
      <c r="R30" s="142">
        <f t="shared" si="7"/>
        <v>0</v>
      </c>
      <c r="S30" s="142">
        <f t="shared" si="7"/>
        <v>0</v>
      </c>
      <c r="T30" s="142">
        <f t="shared" si="7"/>
        <v>0</v>
      </c>
      <c r="U30" s="142">
        <f t="shared" si="7"/>
        <v>0</v>
      </c>
      <c r="V30" s="143">
        <f t="shared" si="7"/>
        <v>0</v>
      </c>
    </row>
    <row r="31" spans="1:22" ht="20.100000000000001" customHeight="1">
      <c r="A31" s="140"/>
      <c r="B31" s="140"/>
      <c r="C31" s="140"/>
      <c r="D31" s="141" t="s">
        <v>82</v>
      </c>
      <c r="E31" s="142">
        <f t="shared" ref="E31:V31" si="8">E32</f>
        <v>1.53</v>
      </c>
      <c r="F31" s="142">
        <f t="shared" si="8"/>
        <v>1.53</v>
      </c>
      <c r="G31" s="143">
        <f t="shared" si="8"/>
        <v>1.53</v>
      </c>
      <c r="H31" s="143">
        <f t="shared" si="8"/>
        <v>1.53</v>
      </c>
      <c r="I31" s="143">
        <f t="shared" si="8"/>
        <v>0</v>
      </c>
      <c r="J31" s="143">
        <f t="shared" si="8"/>
        <v>0</v>
      </c>
      <c r="K31" s="142">
        <f t="shared" si="8"/>
        <v>0</v>
      </c>
      <c r="L31" s="142">
        <f t="shared" si="8"/>
        <v>0</v>
      </c>
      <c r="M31" s="142">
        <f t="shared" si="8"/>
        <v>0</v>
      </c>
      <c r="N31" s="142">
        <f t="shared" si="8"/>
        <v>0</v>
      </c>
      <c r="O31" s="142">
        <f t="shared" si="8"/>
        <v>0</v>
      </c>
      <c r="P31" s="142">
        <f t="shared" si="8"/>
        <v>0</v>
      </c>
      <c r="Q31" s="142">
        <f t="shared" si="8"/>
        <v>0</v>
      </c>
      <c r="R31" s="142">
        <f t="shared" si="8"/>
        <v>0</v>
      </c>
      <c r="S31" s="142">
        <f t="shared" si="8"/>
        <v>0</v>
      </c>
      <c r="T31" s="142">
        <f t="shared" si="8"/>
        <v>0</v>
      </c>
      <c r="U31" s="142">
        <f t="shared" si="8"/>
        <v>0</v>
      </c>
      <c r="V31" s="143">
        <f t="shared" si="8"/>
        <v>0</v>
      </c>
    </row>
    <row r="32" spans="1:22" ht="20.100000000000001" customHeight="1">
      <c r="A32" s="140" t="s">
        <v>78</v>
      </c>
      <c r="B32" s="140" t="s">
        <v>83</v>
      </c>
      <c r="C32" s="140" t="s">
        <v>84</v>
      </c>
      <c r="D32" s="141" t="s">
        <v>85</v>
      </c>
      <c r="E32" s="142">
        <v>1.53</v>
      </c>
      <c r="F32" s="142">
        <v>1.53</v>
      </c>
      <c r="G32" s="143">
        <v>1.53</v>
      </c>
      <c r="H32" s="143">
        <v>1.53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/>
      <c r="B33" s="140"/>
      <c r="C33" s="140"/>
      <c r="D33" s="141" t="s">
        <v>86</v>
      </c>
      <c r="E33" s="142">
        <f t="shared" ref="E33:V33" si="9">E34</f>
        <v>1.53</v>
      </c>
      <c r="F33" s="142">
        <f t="shared" si="9"/>
        <v>1.53</v>
      </c>
      <c r="G33" s="143">
        <f t="shared" si="9"/>
        <v>1.53</v>
      </c>
      <c r="H33" s="143">
        <f t="shared" si="9"/>
        <v>1.53</v>
      </c>
      <c r="I33" s="143">
        <f t="shared" si="9"/>
        <v>0</v>
      </c>
      <c r="J33" s="143">
        <f t="shared" si="9"/>
        <v>0</v>
      </c>
      <c r="K33" s="142">
        <f t="shared" si="9"/>
        <v>0</v>
      </c>
      <c r="L33" s="142">
        <f t="shared" si="9"/>
        <v>0</v>
      </c>
      <c r="M33" s="142">
        <f t="shared" si="9"/>
        <v>0</v>
      </c>
      <c r="N33" s="142">
        <f t="shared" si="9"/>
        <v>0</v>
      </c>
      <c r="O33" s="142">
        <f t="shared" si="9"/>
        <v>0</v>
      </c>
      <c r="P33" s="142">
        <f t="shared" si="9"/>
        <v>0</v>
      </c>
      <c r="Q33" s="142">
        <f t="shared" si="9"/>
        <v>0</v>
      </c>
      <c r="R33" s="142">
        <f t="shared" si="9"/>
        <v>0</v>
      </c>
      <c r="S33" s="142">
        <f t="shared" si="9"/>
        <v>0</v>
      </c>
      <c r="T33" s="142">
        <f t="shared" si="9"/>
        <v>0</v>
      </c>
      <c r="U33" s="142">
        <f t="shared" si="9"/>
        <v>0</v>
      </c>
      <c r="V33" s="143">
        <f t="shared" si="9"/>
        <v>0</v>
      </c>
    </row>
    <row r="34" spans="1:22" ht="20.100000000000001" customHeight="1">
      <c r="A34" s="140" t="s">
        <v>78</v>
      </c>
      <c r="B34" s="140" t="s">
        <v>83</v>
      </c>
      <c r="C34" s="140" t="s">
        <v>59</v>
      </c>
      <c r="D34" s="141" t="s">
        <v>87</v>
      </c>
      <c r="E34" s="142">
        <v>1.53</v>
      </c>
      <c r="F34" s="142">
        <v>1.53</v>
      </c>
      <c r="G34" s="143">
        <v>1.53</v>
      </c>
      <c r="H34" s="143">
        <v>1.53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/>
      <c r="B35" s="140"/>
      <c r="C35" s="140"/>
      <c r="D35" s="141" t="s">
        <v>88</v>
      </c>
      <c r="E35" s="142">
        <f t="shared" ref="E35:V35" si="10">E36</f>
        <v>1.0900000000000001</v>
      </c>
      <c r="F35" s="142">
        <f t="shared" si="10"/>
        <v>1.0900000000000001</v>
      </c>
      <c r="G35" s="143">
        <f t="shared" si="10"/>
        <v>1.0900000000000001</v>
      </c>
      <c r="H35" s="143">
        <f t="shared" si="10"/>
        <v>1.0900000000000001</v>
      </c>
      <c r="I35" s="143">
        <f t="shared" si="10"/>
        <v>0</v>
      </c>
      <c r="J35" s="143">
        <f t="shared" si="10"/>
        <v>0</v>
      </c>
      <c r="K35" s="142">
        <f t="shared" si="10"/>
        <v>0</v>
      </c>
      <c r="L35" s="142">
        <f t="shared" si="10"/>
        <v>0</v>
      </c>
      <c r="M35" s="142">
        <f t="shared" si="10"/>
        <v>0</v>
      </c>
      <c r="N35" s="142">
        <f t="shared" si="10"/>
        <v>0</v>
      </c>
      <c r="O35" s="142">
        <f t="shared" si="10"/>
        <v>0</v>
      </c>
      <c r="P35" s="142">
        <f t="shared" si="10"/>
        <v>0</v>
      </c>
      <c r="Q35" s="142">
        <f t="shared" si="10"/>
        <v>0</v>
      </c>
      <c r="R35" s="142">
        <f t="shared" si="10"/>
        <v>0</v>
      </c>
      <c r="S35" s="142">
        <f t="shared" si="10"/>
        <v>0</v>
      </c>
      <c r="T35" s="142">
        <f t="shared" si="10"/>
        <v>0</v>
      </c>
      <c r="U35" s="142">
        <f t="shared" si="10"/>
        <v>0</v>
      </c>
      <c r="V35" s="143">
        <f t="shared" si="10"/>
        <v>0</v>
      </c>
    </row>
    <row r="36" spans="1:22" ht="20.100000000000001" customHeight="1">
      <c r="A36" s="140" t="s">
        <v>78</v>
      </c>
      <c r="B36" s="140" t="s">
        <v>83</v>
      </c>
      <c r="C36" s="140" t="s">
        <v>60</v>
      </c>
      <c r="D36" s="141" t="s">
        <v>89</v>
      </c>
      <c r="E36" s="142">
        <v>1.0900000000000001</v>
      </c>
      <c r="F36" s="142">
        <v>1.0900000000000001</v>
      </c>
      <c r="G36" s="143">
        <v>1.0900000000000001</v>
      </c>
      <c r="H36" s="143">
        <v>1.0900000000000001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/>
      <c r="B37" s="140"/>
      <c r="C37" s="140"/>
      <c r="D37" s="141" t="s">
        <v>90</v>
      </c>
      <c r="E37" s="142">
        <f t="shared" ref="E37:N39" si="11">E38</f>
        <v>15.26</v>
      </c>
      <c r="F37" s="142">
        <f t="shared" si="11"/>
        <v>15.26</v>
      </c>
      <c r="G37" s="143">
        <f t="shared" si="11"/>
        <v>15.26</v>
      </c>
      <c r="H37" s="143">
        <f t="shared" si="11"/>
        <v>15.26</v>
      </c>
      <c r="I37" s="143">
        <f t="shared" si="11"/>
        <v>0</v>
      </c>
      <c r="J37" s="143">
        <f t="shared" si="11"/>
        <v>0</v>
      </c>
      <c r="K37" s="142">
        <f t="shared" si="11"/>
        <v>0</v>
      </c>
      <c r="L37" s="142">
        <f t="shared" si="11"/>
        <v>0</v>
      </c>
      <c r="M37" s="142">
        <f t="shared" si="11"/>
        <v>0</v>
      </c>
      <c r="N37" s="142">
        <f t="shared" si="11"/>
        <v>0</v>
      </c>
      <c r="O37" s="142">
        <f t="shared" ref="O37:V39" si="12">O38</f>
        <v>0</v>
      </c>
      <c r="P37" s="142">
        <f t="shared" si="12"/>
        <v>0</v>
      </c>
      <c r="Q37" s="142">
        <f t="shared" si="12"/>
        <v>0</v>
      </c>
      <c r="R37" s="142">
        <f t="shared" si="12"/>
        <v>0</v>
      </c>
      <c r="S37" s="142">
        <f t="shared" si="12"/>
        <v>0</v>
      </c>
      <c r="T37" s="142">
        <f t="shared" si="12"/>
        <v>0</v>
      </c>
      <c r="U37" s="142">
        <f t="shared" si="12"/>
        <v>0</v>
      </c>
      <c r="V37" s="143">
        <f t="shared" si="12"/>
        <v>0</v>
      </c>
    </row>
    <row r="38" spans="1:22" ht="20.100000000000001" customHeight="1">
      <c r="A38" s="140"/>
      <c r="B38" s="140"/>
      <c r="C38" s="140"/>
      <c r="D38" s="141" t="s">
        <v>91</v>
      </c>
      <c r="E38" s="142">
        <f t="shared" si="11"/>
        <v>15.26</v>
      </c>
      <c r="F38" s="142">
        <f t="shared" si="11"/>
        <v>15.26</v>
      </c>
      <c r="G38" s="143">
        <f t="shared" si="11"/>
        <v>15.26</v>
      </c>
      <c r="H38" s="143">
        <f t="shared" si="11"/>
        <v>15.26</v>
      </c>
      <c r="I38" s="143">
        <f t="shared" si="11"/>
        <v>0</v>
      </c>
      <c r="J38" s="143">
        <f t="shared" si="11"/>
        <v>0</v>
      </c>
      <c r="K38" s="142">
        <f t="shared" si="11"/>
        <v>0</v>
      </c>
      <c r="L38" s="142">
        <f t="shared" si="11"/>
        <v>0</v>
      </c>
      <c r="M38" s="142">
        <f t="shared" si="11"/>
        <v>0</v>
      </c>
      <c r="N38" s="142">
        <f t="shared" si="11"/>
        <v>0</v>
      </c>
      <c r="O38" s="142">
        <f t="shared" si="12"/>
        <v>0</v>
      </c>
      <c r="P38" s="142">
        <f t="shared" si="12"/>
        <v>0</v>
      </c>
      <c r="Q38" s="142">
        <f t="shared" si="12"/>
        <v>0</v>
      </c>
      <c r="R38" s="142">
        <f t="shared" si="12"/>
        <v>0</v>
      </c>
      <c r="S38" s="142">
        <f t="shared" si="12"/>
        <v>0</v>
      </c>
      <c r="T38" s="142">
        <f t="shared" si="12"/>
        <v>0</v>
      </c>
      <c r="U38" s="142">
        <f t="shared" si="12"/>
        <v>0</v>
      </c>
      <c r="V38" s="143">
        <f t="shared" si="12"/>
        <v>0</v>
      </c>
    </row>
    <row r="39" spans="1:22" ht="20.100000000000001" customHeight="1">
      <c r="A39" s="140"/>
      <c r="B39" s="140"/>
      <c r="C39" s="140"/>
      <c r="D39" s="141" t="s">
        <v>92</v>
      </c>
      <c r="E39" s="142">
        <f t="shared" si="11"/>
        <v>15.26</v>
      </c>
      <c r="F39" s="142">
        <f t="shared" si="11"/>
        <v>15.26</v>
      </c>
      <c r="G39" s="143">
        <f t="shared" si="11"/>
        <v>15.26</v>
      </c>
      <c r="H39" s="143">
        <f t="shared" si="11"/>
        <v>15.26</v>
      </c>
      <c r="I39" s="143">
        <f t="shared" si="11"/>
        <v>0</v>
      </c>
      <c r="J39" s="143">
        <f t="shared" si="11"/>
        <v>0</v>
      </c>
      <c r="K39" s="142">
        <f t="shared" si="11"/>
        <v>0</v>
      </c>
      <c r="L39" s="142">
        <f t="shared" si="11"/>
        <v>0</v>
      </c>
      <c r="M39" s="142">
        <f t="shared" si="11"/>
        <v>0</v>
      </c>
      <c r="N39" s="142">
        <f t="shared" si="11"/>
        <v>0</v>
      </c>
      <c r="O39" s="142">
        <f t="shared" si="12"/>
        <v>0</v>
      </c>
      <c r="P39" s="142">
        <f t="shared" si="12"/>
        <v>0</v>
      </c>
      <c r="Q39" s="142">
        <f t="shared" si="12"/>
        <v>0</v>
      </c>
      <c r="R39" s="142">
        <f t="shared" si="12"/>
        <v>0</v>
      </c>
      <c r="S39" s="142">
        <f t="shared" si="12"/>
        <v>0</v>
      </c>
      <c r="T39" s="142">
        <f t="shared" si="12"/>
        <v>0</v>
      </c>
      <c r="U39" s="142">
        <f t="shared" si="12"/>
        <v>0</v>
      </c>
      <c r="V39" s="143">
        <f t="shared" si="12"/>
        <v>0</v>
      </c>
    </row>
    <row r="40" spans="1:22" ht="20.100000000000001" customHeight="1">
      <c r="A40" s="140" t="s">
        <v>93</v>
      </c>
      <c r="B40" s="140" t="s">
        <v>94</v>
      </c>
      <c r="C40" s="140" t="s">
        <v>59</v>
      </c>
      <c r="D40" s="141" t="s">
        <v>95</v>
      </c>
      <c r="E40" s="142">
        <v>15.26</v>
      </c>
      <c r="F40" s="142">
        <v>15.26</v>
      </c>
      <c r="G40" s="143">
        <v>15.26</v>
      </c>
      <c r="H40" s="143">
        <v>15.26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/>
      <c r="B41" s="140"/>
      <c r="C41" s="140"/>
      <c r="D41" s="141" t="s">
        <v>96</v>
      </c>
      <c r="E41" s="142">
        <f t="shared" ref="E41:N43" si="13">E42</f>
        <v>26.16</v>
      </c>
      <c r="F41" s="142">
        <f t="shared" si="13"/>
        <v>26.16</v>
      </c>
      <c r="G41" s="143">
        <f t="shared" si="13"/>
        <v>26.16</v>
      </c>
      <c r="H41" s="143">
        <f t="shared" si="13"/>
        <v>26.16</v>
      </c>
      <c r="I41" s="143">
        <f t="shared" si="13"/>
        <v>0</v>
      </c>
      <c r="J41" s="143">
        <f t="shared" si="13"/>
        <v>0</v>
      </c>
      <c r="K41" s="142">
        <f t="shared" si="13"/>
        <v>0</v>
      </c>
      <c r="L41" s="142">
        <f t="shared" si="13"/>
        <v>0</v>
      </c>
      <c r="M41" s="142">
        <f t="shared" si="13"/>
        <v>0</v>
      </c>
      <c r="N41" s="142">
        <f t="shared" si="13"/>
        <v>0</v>
      </c>
      <c r="O41" s="142">
        <f t="shared" ref="O41:V43" si="14">O42</f>
        <v>0</v>
      </c>
      <c r="P41" s="142">
        <f t="shared" si="14"/>
        <v>0</v>
      </c>
      <c r="Q41" s="142">
        <f t="shared" si="14"/>
        <v>0</v>
      </c>
      <c r="R41" s="142">
        <f t="shared" si="14"/>
        <v>0</v>
      </c>
      <c r="S41" s="142">
        <f t="shared" si="14"/>
        <v>0</v>
      </c>
      <c r="T41" s="142">
        <f t="shared" si="14"/>
        <v>0</v>
      </c>
      <c r="U41" s="142">
        <f t="shared" si="14"/>
        <v>0</v>
      </c>
      <c r="V41" s="143">
        <f t="shared" si="14"/>
        <v>0</v>
      </c>
    </row>
    <row r="42" spans="1:22" ht="20.100000000000001" customHeight="1">
      <c r="A42" s="140"/>
      <c r="B42" s="140"/>
      <c r="C42" s="140"/>
      <c r="D42" s="141" t="s">
        <v>97</v>
      </c>
      <c r="E42" s="142">
        <f t="shared" si="13"/>
        <v>26.16</v>
      </c>
      <c r="F42" s="142">
        <f t="shared" si="13"/>
        <v>26.16</v>
      </c>
      <c r="G42" s="143">
        <f t="shared" si="13"/>
        <v>26.16</v>
      </c>
      <c r="H42" s="143">
        <f t="shared" si="13"/>
        <v>26.16</v>
      </c>
      <c r="I42" s="143">
        <f t="shared" si="13"/>
        <v>0</v>
      </c>
      <c r="J42" s="143">
        <f t="shared" si="13"/>
        <v>0</v>
      </c>
      <c r="K42" s="142">
        <f t="shared" si="13"/>
        <v>0</v>
      </c>
      <c r="L42" s="142">
        <f t="shared" si="13"/>
        <v>0</v>
      </c>
      <c r="M42" s="142">
        <f t="shared" si="13"/>
        <v>0</v>
      </c>
      <c r="N42" s="142">
        <f t="shared" si="13"/>
        <v>0</v>
      </c>
      <c r="O42" s="142">
        <f t="shared" si="14"/>
        <v>0</v>
      </c>
      <c r="P42" s="142">
        <f t="shared" si="14"/>
        <v>0</v>
      </c>
      <c r="Q42" s="142">
        <f t="shared" si="14"/>
        <v>0</v>
      </c>
      <c r="R42" s="142">
        <f t="shared" si="14"/>
        <v>0</v>
      </c>
      <c r="S42" s="142">
        <f t="shared" si="14"/>
        <v>0</v>
      </c>
      <c r="T42" s="142">
        <f t="shared" si="14"/>
        <v>0</v>
      </c>
      <c r="U42" s="142">
        <f t="shared" si="14"/>
        <v>0</v>
      </c>
      <c r="V42" s="143">
        <f t="shared" si="14"/>
        <v>0</v>
      </c>
    </row>
    <row r="43" spans="1:22" ht="20.100000000000001" customHeight="1">
      <c r="A43" s="140"/>
      <c r="B43" s="140"/>
      <c r="C43" s="140"/>
      <c r="D43" s="141" t="s">
        <v>98</v>
      </c>
      <c r="E43" s="142">
        <f t="shared" si="13"/>
        <v>26.16</v>
      </c>
      <c r="F43" s="142">
        <f t="shared" si="13"/>
        <v>26.16</v>
      </c>
      <c r="G43" s="143">
        <f t="shared" si="13"/>
        <v>26.16</v>
      </c>
      <c r="H43" s="143">
        <f t="shared" si="13"/>
        <v>26.16</v>
      </c>
      <c r="I43" s="143">
        <f t="shared" si="13"/>
        <v>0</v>
      </c>
      <c r="J43" s="143">
        <f t="shared" si="13"/>
        <v>0</v>
      </c>
      <c r="K43" s="142">
        <f t="shared" si="13"/>
        <v>0</v>
      </c>
      <c r="L43" s="142">
        <f t="shared" si="13"/>
        <v>0</v>
      </c>
      <c r="M43" s="142">
        <f t="shared" si="13"/>
        <v>0</v>
      </c>
      <c r="N43" s="142">
        <f t="shared" si="13"/>
        <v>0</v>
      </c>
      <c r="O43" s="142">
        <f t="shared" si="14"/>
        <v>0</v>
      </c>
      <c r="P43" s="142">
        <f t="shared" si="14"/>
        <v>0</v>
      </c>
      <c r="Q43" s="142">
        <f t="shared" si="14"/>
        <v>0</v>
      </c>
      <c r="R43" s="142">
        <f t="shared" si="14"/>
        <v>0</v>
      </c>
      <c r="S43" s="142">
        <f t="shared" si="14"/>
        <v>0</v>
      </c>
      <c r="T43" s="142">
        <f t="shared" si="14"/>
        <v>0</v>
      </c>
      <c r="U43" s="142">
        <f t="shared" si="14"/>
        <v>0</v>
      </c>
      <c r="V43" s="143">
        <f t="shared" si="14"/>
        <v>0</v>
      </c>
    </row>
    <row r="44" spans="1:22" ht="20.100000000000001" customHeight="1">
      <c r="A44" s="140" t="s">
        <v>99</v>
      </c>
      <c r="B44" s="140" t="s">
        <v>59</v>
      </c>
      <c r="C44" s="140" t="s">
        <v>84</v>
      </c>
      <c r="D44" s="141" t="s">
        <v>100</v>
      </c>
      <c r="E44" s="142">
        <v>26.16</v>
      </c>
      <c r="F44" s="142">
        <v>26.16</v>
      </c>
      <c r="G44" s="143">
        <v>26.16</v>
      </c>
      <c r="H44" s="143">
        <v>26.16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101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102</v>
      </c>
      <c r="B3" s="160"/>
      <c r="C3" s="161"/>
      <c r="D3" s="166" t="s">
        <v>103</v>
      </c>
      <c r="E3" s="169" t="s">
        <v>29</v>
      </c>
      <c r="F3" s="162" t="s">
        <v>104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105</v>
      </c>
      <c r="H4" s="163"/>
      <c r="I4" s="163"/>
      <c r="J4" s="85" t="s">
        <v>106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107</v>
      </c>
      <c r="H5" s="82" t="s">
        <v>108</v>
      </c>
      <c r="I5" s="82" t="s">
        <v>109</v>
      </c>
      <c r="J5" s="82" t="s">
        <v>107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E8+E25+E36+E40</f>
        <v>493.58</v>
      </c>
      <c r="F7" s="90">
        <f t="shared" si="0"/>
        <v>493.58</v>
      </c>
      <c r="G7" s="90">
        <f t="shared" si="0"/>
        <v>490.35</v>
      </c>
      <c r="H7" s="90">
        <f t="shared" si="0"/>
        <v>461.96</v>
      </c>
      <c r="I7" s="90">
        <f t="shared" si="0"/>
        <v>28.39</v>
      </c>
      <c r="J7" s="90">
        <f t="shared" si="0"/>
        <v>3.23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9" si="1">E9</f>
        <v>404.42</v>
      </c>
      <c r="F8" s="90">
        <f t="shared" si="1"/>
        <v>404.42</v>
      </c>
      <c r="G8" s="90">
        <f t="shared" si="1"/>
        <v>401.19</v>
      </c>
      <c r="H8" s="90">
        <f t="shared" si="1"/>
        <v>372.8</v>
      </c>
      <c r="I8" s="90">
        <f t="shared" si="1"/>
        <v>28.39</v>
      </c>
      <c r="J8" s="90">
        <f t="shared" si="1"/>
        <v>3.23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si="1"/>
        <v>404.42</v>
      </c>
      <c r="F9" s="90">
        <f t="shared" si="1"/>
        <v>404.42</v>
      </c>
      <c r="G9" s="90">
        <f t="shared" si="1"/>
        <v>401.19</v>
      </c>
      <c r="H9" s="90">
        <f t="shared" si="1"/>
        <v>372.8</v>
      </c>
      <c r="I9" s="90">
        <f t="shared" si="1"/>
        <v>28.39</v>
      </c>
      <c r="J9" s="90">
        <f t="shared" si="1"/>
        <v>3.23</v>
      </c>
    </row>
    <row r="10" spans="1:10" s="36" customFormat="1" ht="20.100000000000001" customHeight="1">
      <c r="A10" s="87"/>
      <c r="B10" s="88"/>
      <c r="C10" s="88" t="s">
        <v>60</v>
      </c>
      <c r="D10" s="88" t="s">
        <v>57</v>
      </c>
      <c r="E10" s="90">
        <f t="shared" ref="E10:J10" si="2">SUM(E11:E24)</f>
        <v>404.42</v>
      </c>
      <c r="F10" s="90">
        <f t="shared" si="2"/>
        <v>404.42</v>
      </c>
      <c r="G10" s="90">
        <f t="shared" si="2"/>
        <v>401.19</v>
      </c>
      <c r="H10" s="90">
        <f t="shared" si="2"/>
        <v>372.8</v>
      </c>
      <c r="I10" s="90">
        <f t="shared" si="2"/>
        <v>28.39</v>
      </c>
      <c r="J10" s="90">
        <f t="shared" si="2"/>
        <v>3.23</v>
      </c>
    </row>
    <row r="11" spans="1:10" s="36" customFormat="1" ht="20.100000000000001" customHeight="1">
      <c r="A11" s="87" t="s">
        <v>110</v>
      </c>
      <c r="B11" s="88" t="s">
        <v>111</v>
      </c>
      <c r="C11" s="88" t="s">
        <v>112</v>
      </c>
      <c r="D11" s="88" t="s">
        <v>64</v>
      </c>
      <c r="E11" s="90">
        <v>18.16</v>
      </c>
      <c r="F11" s="90">
        <v>18.16</v>
      </c>
      <c r="G11" s="90">
        <v>18.16</v>
      </c>
      <c r="H11" s="90">
        <v>18.16</v>
      </c>
      <c r="I11" s="90">
        <v>0</v>
      </c>
      <c r="J11" s="90">
        <v>0</v>
      </c>
    </row>
    <row r="12" spans="1:10" s="36" customFormat="1" ht="20.100000000000001" customHeight="1">
      <c r="A12" s="87" t="s">
        <v>110</v>
      </c>
      <c r="B12" s="88" t="s">
        <v>111</v>
      </c>
      <c r="C12" s="88" t="s">
        <v>112</v>
      </c>
      <c r="D12" s="88" t="s">
        <v>63</v>
      </c>
      <c r="E12" s="90">
        <v>21.01</v>
      </c>
      <c r="F12" s="90">
        <v>21.01</v>
      </c>
      <c r="G12" s="90">
        <v>21.01</v>
      </c>
      <c r="H12" s="90">
        <v>21.01</v>
      </c>
      <c r="I12" s="90">
        <v>0</v>
      </c>
      <c r="J12" s="90">
        <v>0</v>
      </c>
    </row>
    <row r="13" spans="1:10" s="36" customFormat="1" ht="20.100000000000001" customHeight="1">
      <c r="A13" s="87" t="s">
        <v>110</v>
      </c>
      <c r="B13" s="88" t="s">
        <v>111</v>
      </c>
      <c r="C13" s="88" t="s">
        <v>112</v>
      </c>
      <c r="D13" s="88" t="s">
        <v>68</v>
      </c>
      <c r="E13" s="90">
        <v>16.8</v>
      </c>
      <c r="F13" s="90">
        <v>16.8</v>
      </c>
      <c r="G13" s="90">
        <v>16.8</v>
      </c>
      <c r="H13" s="90">
        <v>16.8</v>
      </c>
      <c r="I13" s="90">
        <v>0</v>
      </c>
      <c r="J13" s="90">
        <v>0</v>
      </c>
    </row>
    <row r="14" spans="1:10" s="36" customFormat="1" ht="20.100000000000001" customHeight="1">
      <c r="A14" s="87" t="s">
        <v>110</v>
      </c>
      <c r="B14" s="88" t="s">
        <v>111</v>
      </c>
      <c r="C14" s="88" t="s">
        <v>112</v>
      </c>
      <c r="D14" s="88" t="s">
        <v>69</v>
      </c>
      <c r="E14" s="90">
        <v>38.89</v>
      </c>
      <c r="F14" s="90">
        <v>38.89</v>
      </c>
      <c r="G14" s="90">
        <v>38.89</v>
      </c>
      <c r="H14" s="90">
        <v>38.89</v>
      </c>
      <c r="I14" s="90">
        <v>0</v>
      </c>
      <c r="J14" s="90">
        <v>0</v>
      </c>
    </row>
    <row r="15" spans="1:10" s="36" customFormat="1" ht="20.100000000000001" customHeight="1">
      <c r="A15" s="87" t="s">
        <v>110</v>
      </c>
      <c r="B15" s="88" t="s">
        <v>111</v>
      </c>
      <c r="C15" s="88" t="s">
        <v>112</v>
      </c>
      <c r="D15" s="88" t="s">
        <v>62</v>
      </c>
      <c r="E15" s="90">
        <v>52.35</v>
      </c>
      <c r="F15" s="90">
        <v>52.35</v>
      </c>
      <c r="G15" s="90">
        <v>52.35</v>
      </c>
      <c r="H15" s="90">
        <v>52.35</v>
      </c>
      <c r="I15" s="90">
        <v>0</v>
      </c>
      <c r="J15" s="90">
        <v>0</v>
      </c>
    </row>
    <row r="16" spans="1:10" s="36" customFormat="1" ht="20.100000000000001" customHeight="1">
      <c r="A16" s="87" t="s">
        <v>110</v>
      </c>
      <c r="B16" s="88" t="s">
        <v>111</v>
      </c>
      <c r="C16" s="88" t="s">
        <v>112</v>
      </c>
      <c r="D16" s="88" t="s">
        <v>67</v>
      </c>
      <c r="E16" s="90">
        <v>44.64</v>
      </c>
      <c r="F16" s="90">
        <v>44.64</v>
      </c>
      <c r="G16" s="90">
        <v>44.64</v>
      </c>
      <c r="H16" s="90">
        <v>44.64</v>
      </c>
      <c r="I16" s="90">
        <v>0</v>
      </c>
      <c r="J16" s="90">
        <v>0</v>
      </c>
    </row>
    <row r="17" spans="1:10" s="36" customFormat="1" ht="20.100000000000001" customHeight="1">
      <c r="A17" s="87" t="s">
        <v>110</v>
      </c>
      <c r="B17" s="88" t="s">
        <v>111</v>
      </c>
      <c r="C17" s="88" t="s">
        <v>112</v>
      </c>
      <c r="D17" s="88" t="s">
        <v>71</v>
      </c>
      <c r="E17" s="90">
        <v>8.7200000000000006</v>
      </c>
      <c r="F17" s="90">
        <v>8.7200000000000006</v>
      </c>
      <c r="G17" s="90">
        <v>8.7200000000000006</v>
      </c>
      <c r="H17" s="90">
        <v>8.7200000000000006</v>
      </c>
      <c r="I17" s="90">
        <v>0</v>
      </c>
      <c r="J17" s="90">
        <v>0</v>
      </c>
    </row>
    <row r="18" spans="1:10" s="36" customFormat="1" ht="20.100000000000001" customHeight="1">
      <c r="A18" s="87" t="s">
        <v>110</v>
      </c>
      <c r="B18" s="88" t="s">
        <v>111</v>
      </c>
      <c r="C18" s="88" t="s">
        <v>112</v>
      </c>
      <c r="D18" s="88" t="s">
        <v>74</v>
      </c>
      <c r="E18" s="90">
        <v>3.23</v>
      </c>
      <c r="F18" s="90">
        <v>3.23</v>
      </c>
      <c r="G18" s="90">
        <v>0</v>
      </c>
      <c r="H18" s="90">
        <v>0</v>
      </c>
      <c r="I18" s="90">
        <v>0</v>
      </c>
      <c r="J18" s="90">
        <v>3.23</v>
      </c>
    </row>
    <row r="19" spans="1:10" s="36" customFormat="1" ht="20.100000000000001" customHeight="1">
      <c r="A19" s="87" t="s">
        <v>110</v>
      </c>
      <c r="B19" s="88" t="s">
        <v>111</v>
      </c>
      <c r="C19" s="88" t="s">
        <v>112</v>
      </c>
      <c r="D19" s="88" t="s">
        <v>61</v>
      </c>
      <c r="E19" s="90">
        <v>140.9</v>
      </c>
      <c r="F19" s="90">
        <v>140.9</v>
      </c>
      <c r="G19" s="90">
        <v>140.9</v>
      </c>
      <c r="H19" s="90">
        <v>140.9</v>
      </c>
      <c r="I19" s="90">
        <v>0</v>
      </c>
      <c r="J19" s="90">
        <v>0</v>
      </c>
    </row>
    <row r="20" spans="1:10" s="36" customFormat="1" ht="20.100000000000001" customHeight="1">
      <c r="A20" s="87" t="s">
        <v>110</v>
      </c>
      <c r="B20" s="88" t="s">
        <v>111</v>
      </c>
      <c r="C20" s="88" t="s">
        <v>112</v>
      </c>
      <c r="D20" s="88" t="s">
        <v>70</v>
      </c>
      <c r="E20" s="90">
        <v>3.7</v>
      </c>
      <c r="F20" s="90">
        <v>3.7</v>
      </c>
      <c r="G20" s="90">
        <v>3.7</v>
      </c>
      <c r="H20" s="90">
        <v>3.7</v>
      </c>
      <c r="I20" s="90">
        <v>0</v>
      </c>
      <c r="J20" s="90">
        <v>0</v>
      </c>
    </row>
    <row r="21" spans="1:10" s="36" customFormat="1" ht="20.100000000000001" customHeight="1">
      <c r="A21" s="87" t="s">
        <v>110</v>
      </c>
      <c r="B21" s="88" t="s">
        <v>111</v>
      </c>
      <c r="C21" s="88" t="s">
        <v>112</v>
      </c>
      <c r="D21" s="88" t="s">
        <v>66</v>
      </c>
      <c r="E21" s="90">
        <v>18.16</v>
      </c>
      <c r="F21" s="90">
        <v>18.16</v>
      </c>
      <c r="G21" s="90">
        <v>18.16</v>
      </c>
      <c r="H21" s="90">
        <v>18.16</v>
      </c>
      <c r="I21" s="90">
        <v>0</v>
      </c>
      <c r="J21" s="90">
        <v>0</v>
      </c>
    </row>
    <row r="22" spans="1:10" s="36" customFormat="1" ht="20.100000000000001" customHeight="1">
      <c r="A22" s="87" t="s">
        <v>110</v>
      </c>
      <c r="B22" s="88" t="s">
        <v>111</v>
      </c>
      <c r="C22" s="88" t="s">
        <v>112</v>
      </c>
      <c r="D22" s="88" t="s">
        <v>73</v>
      </c>
      <c r="E22" s="90">
        <v>28.39</v>
      </c>
      <c r="F22" s="90">
        <v>28.39</v>
      </c>
      <c r="G22" s="90">
        <v>28.39</v>
      </c>
      <c r="H22" s="90">
        <v>0</v>
      </c>
      <c r="I22" s="90">
        <v>28.39</v>
      </c>
      <c r="J22" s="90">
        <v>0</v>
      </c>
    </row>
    <row r="23" spans="1:10" s="36" customFormat="1" ht="20.100000000000001" customHeight="1">
      <c r="A23" s="87" t="s">
        <v>110</v>
      </c>
      <c r="B23" s="88" t="s">
        <v>111</v>
      </c>
      <c r="C23" s="88" t="s">
        <v>112</v>
      </c>
      <c r="D23" s="88" t="s">
        <v>72</v>
      </c>
      <c r="E23" s="90">
        <v>4.3600000000000003</v>
      </c>
      <c r="F23" s="90">
        <v>4.3600000000000003</v>
      </c>
      <c r="G23" s="90">
        <v>4.3600000000000003</v>
      </c>
      <c r="H23" s="90">
        <v>4.3600000000000003</v>
      </c>
      <c r="I23" s="90">
        <v>0</v>
      </c>
      <c r="J23" s="90">
        <v>0</v>
      </c>
    </row>
    <row r="24" spans="1:10" s="36" customFormat="1" ht="20.100000000000001" customHeight="1">
      <c r="A24" s="87" t="s">
        <v>110</v>
      </c>
      <c r="B24" s="88" t="s">
        <v>111</v>
      </c>
      <c r="C24" s="88" t="s">
        <v>112</v>
      </c>
      <c r="D24" s="88" t="s">
        <v>65</v>
      </c>
      <c r="E24" s="90">
        <v>5.1100000000000003</v>
      </c>
      <c r="F24" s="90">
        <v>5.1100000000000003</v>
      </c>
      <c r="G24" s="90">
        <v>5.1100000000000003</v>
      </c>
      <c r="H24" s="90">
        <v>5.1100000000000003</v>
      </c>
      <c r="I24" s="90">
        <v>0</v>
      </c>
      <c r="J24" s="90">
        <v>0</v>
      </c>
    </row>
    <row r="25" spans="1:10" s="36" customFormat="1" ht="20.100000000000001" customHeight="1">
      <c r="A25" s="87" t="s">
        <v>78</v>
      </c>
      <c r="B25" s="88"/>
      <c r="C25" s="88"/>
      <c r="D25" s="88" t="s">
        <v>75</v>
      </c>
      <c r="E25" s="90">
        <f t="shared" ref="E25:J25" si="3">E26+E29</f>
        <v>47.74</v>
      </c>
      <c r="F25" s="90">
        <f t="shared" si="3"/>
        <v>47.74</v>
      </c>
      <c r="G25" s="90">
        <f t="shared" si="3"/>
        <v>47.74</v>
      </c>
      <c r="H25" s="90">
        <f t="shared" si="3"/>
        <v>47.74</v>
      </c>
      <c r="I25" s="90">
        <f t="shared" si="3"/>
        <v>0</v>
      </c>
      <c r="J25" s="90">
        <f t="shared" si="3"/>
        <v>0</v>
      </c>
    </row>
    <row r="26" spans="1:10" s="36" customFormat="1" ht="20.100000000000001" customHeight="1">
      <c r="A26" s="87"/>
      <c r="B26" s="88" t="s">
        <v>79</v>
      </c>
      <c r="C26" s="88"/>
      <c r="D26" s="88" t="s">
        <v>76</v>
      </c>
      <c r="E26" s="90">
        <f t="shared" ref="E26:J27" si="4">E27</f>
        <v>43.59</v>
      </c>
      <c r="F26" s="90">
        <f t="shared" si="4"/>
        <v>43.59</v>
      </c>
      <c r="G26" s="90">
        <f t="shared" si="4"/>
        <v>43.59</v>
      </c>
      <c r="H26" s="90">
        <f t="shared" si="4"/>
        <v>43.59</v>
      </c>
      <c r="I26" s="90">
        <f t="shared" si="4"/>
        <v>0</v>
      </c>
      <c r="J26" s="90">
        <f t="shared" si="4"/>
        <v>0</v>
      </c>
    </row>
    <row r="27" spans="1:10" s="36" customFormat="1" ht="20.100000000000001" customHeight="1">
      <c r="A27" s="87"/>
      <c r="B27" s="88"/>
      <c r="C27" s="88" t="s">
        <v>79</v>
      </c>
      <c r="D27" s="88" t="s">
        <v>77</v>
      </c>
      <c r="E27" s="90">
        <f t="shared" si="4"/>
        <v>43.59</v>
      </c>
      <c r="F27" s="90">
        <f t="shared" si="4"/>
        <v>43.59</v>
      </c>
      <c r="G27" s="90">
        <f t="shared" si="4"/>
        <v>43.59</v>
      </c>
      <c r="H27" s="90">
        <f t="shared" si="4"/>
        <v>43.59</v>
      </c>
      <c r="I27" s="90">
        <f t="shared" si="4"/>
        <v>0</v>
      </c>
      <c r="J27" s="90">
        <f t="shared" si="4"/>
        <v>0</v>
      </c>
    </row>
    <row r="28" spans="1:10" s="36" customFormat="1" ht="20.100000000000001" customHeight="1">
      <c r="A28" s="87" t="s">
        <v>113</v>
      </c>
      <c r="B28" s="88" t="s">
        <v>114</v>
      </c>
      <c r="C28" s="88" t="s">
        <v>114</v>
      </c>
      <c r="D28" s="88" t="s">
        <v>80</v>
      </c>
      <c r="E28" s="90">
        <v>43.59</v>
      </c>
      <c r="F28" s="90">
        <v>43.59</v>
      </c>
      <c r="G28" s="90">
        <v>43.59</v>
      </c>
      <c r="H28" s="90">
        <v>43.59</v>
      </c>
      <c r="I28" s="90">
        <v>0</v>
      </c>
      <c r="J28" s="90">
        <v>0</v>
      </c>
    </row>
    <row r="29" spans="1:10" s="36" customFormat="1" ht="20.100000000000001" customHeight="1">
      <c r="A29" s="87"/>
      <c r="B29" s="88" t="s">
        <v>83</v>
      </c>
      <c r="C29" s="88"/>
      <c r="D29" s="88" t="s">
        <v>81</v>
      </c>
      <c r="E29" s="90">
        <f t="shared" ref="E29:J29" si="5">E30+E32+E34</f>
        <v>4.1500000000000004</v>
      </c>
      <c r="F29" s="90">
        <f t="shared" si="5"/>
        <v>4.1500000000000004</v>
      </c>
      <c r="G29" s="90">
        <f t="shared" si="5"/>
        <v>4.1500000000000004</v>
      </c>
      <c r="H29" s="90">
        <f t="shared" si="5"/>
        <v>4.1500000000000004</v>
      </c>
      <c r="I29" s="90">
        <f t="shared" si="5"/>
        <v>0</v>
      </c>
      <c r="J29" s="90">
        <f t="shared" si="5"/>
        <v>0</v>
      </c>
    </row>
    <row r="30" spans="1:10" s="36" customFormat="1" ht="20.100000000000001" customHeight="1">
      <c r="A30" s="87"/>
      <c r="B30" s="88"/>
      <c r="C30" s="88" t="s">
        <v>84</v>
      </c>
      <c r="D30" s="88" t="s">
        <v>82</v>
      </c>
      <c r="E30" s="90">
        <f t="shared" ref="E30:J30" si="6">E31</f>
        <v>1.53</v>
      </c>
      <c r="F30" s="90">
        <f t="shared" si="6"/>
        <v>1.53</v>
      </c>
      <c r="G30" s="90">
        <f t="shared" si="6"/>
        <v>1.53</v>
      </c>
      <c r="H30" s="90">
        <f t="shared" si="6"/>
        <v>1.53</v>
      </c>
      <c r="I30" s="90">
        <f t="shared" si="6"/>
        <v>0</v>
      </c>
      <c r="J30" s="90">
        <f t="shared" si="6"/>
        <v>0</v>
      </c>
    </row>
    <row r="31" spans="1:10" s="36" customFormat="1" ht="20.100000000000001" customHeight="1">
      <c r="A31" s="87" t="s">
        <v>113</v>
      </c>
      <c r="B31" s="88" t="s">
        <v>115</v>
      </c>
      <c r="C31" s="88" t="s">
        <v>116</v>
      </c>
      <c r="D31" s="88" t="s">
        <v>85</v>
      </c>
      <c r="E31" s="90">
        <v>1.53</v>
      </c>
      <c r="F31" s="90">
        <v>1.53</v>
      </c>
      <c r="G31" s="90">
        <v>1.53</v>
      </c>
      <c r="H31" s="90">
        <v>1.53</v>
      </c>
      <c r="I31" s="90">
        <v>0</v>
      </c>
      <c r="J31" s="90">
        <v>0</v>
      </c>
    </row>
    <row r="32" spans="1:10" ht="20.100000000000001" customHeight="1">
      <c r="A32" s="87"/>
      <c r="B32" s="88"/>
      <c r="C32" s="88" t="s">
        <v>59</v>
      </c>
      <c r="D32" s="88" t="s">
        <v>86</v>
      </c>
      <c r="E32" s="90">
        <f t="shared" ref="E32:J32" si="7">E33</f>
        <v>1.53</v>
      </c>
      <c r="F32" s="90">
        <f t="shared" si="7"/>
        <v>1.53</v>
      </c>
      <c r="G32" s="90">
        <f t="shared" si="7"/>
        <v>1.53</v>
      </c>
      <c r="H32" s="90">
        <f t="shared" si="7"/>
        <v>1.53</v>
      </c>
      <c r="I32" s="90">
        <f t="shared" si="7"/>
        <v>0</v>
      </c>
      <c r="J32" s="90">
        <f t="shared" si="7"/>
        <v>0</v>
      </c>
    </row>
    <row r="33" spans="1:10" ht="20.100000000000001" customHeight="1">
      <c r="A33" s="87" t="s">
        <v>113</v>
      </c>
      <c r="B33" s="88" t="s">
        <v>115</v>
      </c>
      <c r="C33" s="88" t="s">
        <v>111</v>
      </c>
      <c r="D33" s="88" t="s">
        <v>87</v>
      </c>
      <c r="E33" s="90">
        <v>1.53</v>
      </c>
      <c r="F33" s="90">
        <v>1.53</v>
      </c>
      <c r="G33" s="90">
        <v>1.53</v>
      </c>
      <c r="H33" s="90">
        <v>1.53</v>
      </c>
      <c r="I33" s="90">
        <v>0</v>
      </c>
      <c r="J33" s="90">
        <v>0</v>
      </c>
    </row>
    <row r="34" spans="1:10" ht="20.100000000000001" customHeight="1">
      <c r="A34" s="87"/>
      <c r="B34" s="88"/>
      <c r="C34" s="88" t="s">
        <v>60</v>
      </c>
      <c r="D34" s="88" t="s">
        <v>88</v>
      </c>
      <c r="E34" s="90">
        <f t="shared" ref="E34:J34" si="8">E35</f>
        <v>1.0900000000000001</v>
      </c>
      <c r="F34" s="90">
        <f t="shared" si="8"/>
        <v>1.0900000000000001</v>
      </c>
      <c r="G34" s="90">
        <f t="shared" si="8"/>
        <v>1.0900000000000001</v>
      </c>
      <c r="H34" s="90">
        <f t="shared" si="8"/>
        <v>1.0900000000000001</v>
      </c>
      <c r="I34" s="90">
        <f t="shared" si="8"/>
        <v>0</v>
      </c>
      <c r="J34" s="90">
        <f t="shared" si="8"/>
        <v>0</v>
      </c>
    </row>
    <row r="35" spans="1:10" ht="20.100000000000001" customHeight="1">
      <c r="A35" s="87" t="s">
        <v>113</v>
      </c>
      <c r="B35" s="88" t="s">
        <v>115</v>
      </c>
      <c r="C35" s="88" t="s">
        <v>112</v>
      </c>
      <c r="D35" s="88" t="s">
        <v>89</v>
      </c>
      <c r="E35" s="90">
        <v>1.0900000000000001</v>
      </c>
      <c r="F35" s="90">
        <v>1.0900000000000001</v>
      </c>
      <c r="G35" s="90">
        <v>1.0900000000000001</v>
      </c>
      <c r="H35" s="90">
        <v>1.0900000000000001</v>
      </c>
      <c r="I35" s="90">
        <v>0</v>
      </c>
      <c r="J35" s="90">
        <v>0</v>
      </c>
    </row>
    <row r="36" spans="1:10" ht="20.100000000000001" customHeight="1">
      <c r="A36" s="87" t="s">
        <v>93</v>
      </c>
      <c r="B36" s="88"/>
      <c r="C36" s="88"/>
      <c r="D36" s="88" t="s">
        <v>90</v>
      </c>
      <c r="E36" s="90">
        <f t="shared" ref="E36:J38" si="9">E37</f>
        <v>15.26</v>
      </c>
      <c r="F36" s="90">
        <f t="shared" si="9"/>
        <v>15.26</v>
      </c>
      <c r="G36" s="90">
        <f t="shared" si="9"/>
        <v>15.26</v>
      </c>
      <c r="H36" s="90">
        <f t="shared" si="9"/>
        <v>15.26</v>
      </c>
      <c r="I36" s="90">
        <f t="shared" si="9"/>
        <v>0</v>
      </c>
      <c r="J36" s="90">
        <f t="shared" si="9"/>
        <v>0</v>
      </c>
    </row>
    <row r="37" spans="1:10" ht="20.100000000000001" customHeight="1">
      <c r="A37" s="87"/>
      <c r="B37" s="88" t="s">
        <v>94</v>
      </c>
      <c r="C37" s="88"/>
      <c r="D37" s="88" t="s">
        <v>91</v>
      </c>
      <c r="E37" s="90">
        <f t="shared" si="9"/>
        <v>15.26</v>
      </c>
      <c r="F37" s="90">
        <f t="shared" si="9"/>
        <v>15.26</v>
      </c>
      <c r="G37" s="90">
        <f t="shared" si="9"/>
        <v>15.26</v>
      </c>
      <c r="H37" s="90">
        <f t="shared" si="9"/>
        <v>15.26</v>
      </c>
      <c r="I37" s="90">
        <f t="shared" si="9"/>
        <v>0</v>
      </c>
      <c r="J37" s="90">
        <f t="shared" si="9"/>
        <v>0</v>
      </c>
    </row>
    <row r="38" spans="1:10" ht="20.100000000000001" customHeight="1">
      <c r="A38" s="87"/>
      <c r="B38" s="88"/>
      <c r="C38" s="88" t="s">
        <v>59</v>
      </c>
      <c r="D38" s="88" t="s">
        <v>92</v>
      </c>
      <c r="E38" s="90">
        <f t="shared" si="9"/>
        <v>15.26</v>
      </c>
      <c r="F38" s="90">
        <f t="shared" si="9"/>
        <v>15.26</v>
      </c>
      <c r="G38" s="90">
        <f t="shared" si="9"/>
        <v>15.26</v>
      </c>
      <c r="H38" s="90">
        <f t="shared" si="9"/>
        <v>15.26</v>
      </c>
      <c r="I38" s="90">
        <f t="shared" si="9"/>
        <v>0</v>
      </c>
      <c r="J38" s="90">
        <f t="shared" si="9"/>
        <v>0</v>
      </c>
    </row>
    <row r="39" spans="1:10" ht="20.100000000000001" customHeight="1">
      <c r="A39" s="87" t="s">
        <v>117</v>
      </c>
      <c r="B39" s="88" t="s">
        <v>118</v>
      </c>
      <c r="C39" s="88" t="s">
        <v>111</v>
      </c>
      <c r="D39" s="88" t="s">
        <v>95</v>
      </c>
      <c r="E39" s="90">
        <v>15.26</v>
      </c>
      <c r="F39" s="90">
        <v>15.26</v>
      </c>
      <c r="G39" s="90">
        <v>15.26</v>
      </c>
      <c r="H39" s="90">
        <v>15.26</v>
      </c>
      <c r="I39" s="90">
        <v>0</v>
      </c>
      <c r="J39" s="90">
        <v>0</v>
      </c>
    </row>
    <row r="40" spans="1:10" ht="20.100000000000001" customHeight="1">
      <c r="A40" s="87" t="s">
        <v>99</v>
      </c>
      <c r="B40" s="88"/>
      <c r="C40" s="88"/>
      <c r="D40" s="88" t="s">
        <v>96</v>
      </c>
      <c r="E40" s="90">
        <f t="shared" ref="E40:J42" si="10">E41</f>
        <v>26.16</v>
      </c>
      <c r="F40" s="90">
        <f t="shared" si="10"/>
        <v>26.16</v>
      </c>
      <c r="G40" s="90">
        <f t="shared" si="10"/>
        <v>26.16</v>
      </c>
      <c r="H40" s="90">
        <f t="shared" si="10"/>
        <v>26.16</v>
      </c>
      <c r="I40" s="90">
        <f t="shared" si="10"/>
        <v>0</v>
      </c>
      <c r="J40" s="90">
        <f t="shared" si="10"/>
        <v>0</v>
      </c>
    </row>
    <row r="41" spans="1:10" ht="20.100000000000001" customHeight="1">
      <c r="A41" s="87"/>
      <c r="B41" s="88" t="s">
        <v>59</v>
      </c>
      <c r="C41" s="88"/>
      <c r="D41" s="88" t="s">
        <v>97</v>
      </c>
      <c r="E41" s="90">
        <f t="shared" si="10"/>
        <v>26.16</v>
      </c>
      <c r="F41" s="90">
        <f t="shared" si="10"/>
        <v>26.16</v>
      </c>
      <c r="G41" s="90">
        <f t="shared" si="10"/>
        <v>26.16</v>
      </c>
      <c r="H41" s="90">
        <f t="shared" si="10"/>
        <v>26.16</v>
      </c>
      <c r="I41" s="90">
        <f t="shared" si="10"/>
        <v>0</v>
      </c>
      <c r="J41" s="90">
        <f t="shared" si="10"/>
        <v>0</v>
      </c>
    </row>
    <row r="42" spans="1:10" ht="20.100000000000001" customHeight="1">
      <c r="A42" s="87"/>
      <c r="B42" s="88"/>
      <c r="C42" s="88" t="s">
        <v>84</v>
      </c>
      <c r="D42" s="88" t="s">
        <v>98</v>
      </c>
      <c r="E42" s="90">
        <f t="shared" si="10"/>
        <v>26.16</v>
      </c>
      <c r="F42" s="90">
        <f t="shared" si="10"/>
        <v>26.16</v>
      </c>
      <c r="G42" s="90">
        <f t="shared" si="10"/>
        <v>26.16</v>
      </c>
      <c r="H42" s="90">
        <f t="shared" si="10"/>
        <v>26.16</v>
      </c>
      <c r="I42" s="90">
        <f t="shared" si="10"/>
        <v>0</v>
      </c>
      <c r="J42" s="90">
        <f t="shared" si="10"/>
        <v>0</v>
      </c>
    </row>
    <row r="43" spans="1:10" ht="20.100000000000001" customHeight="1">
      <c r="A43" s="87" t="s">
        <v>119</v>
      </c>
      <c r="B43" s="88" t="s">
        <v>111</v>
      </c>
      <c r="C43" s="88" t="s">
        <v>116</v>
      </c>
      <c r="D43" s="88" t="s">
        <v>100</v>
      </c>
      <c r="E43" s="90">
        <v>26.16</v>
      </c>
      <c r="F43" s="90">
        <v>26.16</v>
      </c>
      <c r="G43" s="90">
        <v>26.16</v>
      </c>
      <c r="H43" s="90">
        <v>26.16</v>
      </c>
      <c r="I43" s="90">
        <v>0</v>
      </c>
      <c r="J43" s="90">
        <v>0</v>
      </c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120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493.58</v>
      </c>
      <c r="C4" s="102" t="s">
        <v>7</v>
      </c>
      <c r="D4" s="103">
        <v>490.35</v>
      </c>
    </row>
    <row r="5" spans="1:10" s="92" customFormat="1" ht="23.25" customHeight="1">
      <c r="A5" s="100" t="s">
        <v>8</v>
      </c>
      <c r="B5" s="104">
        <v>493.58</v>
      </c>
      <c r="C5" s="102" t="s">
        <v>9</v>
      </c>
      <c r="D5" s="103">
        <v>461.96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28.39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3.23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493.58</v>
      </c>
      <c r="C15" s="124" t="s">
        <v>19</v>
      </c>
      <c r="D15" s="103">
        <v>493.58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121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122</v>
      </c>
      <c r="D18" s="127">
        <v>0</v>
      </c>
    </row>
    <row r="19" spans="1:10" s="92" customFormat="1" ht="20.100000000000001" customHeight="1">
      <c r="A19" s="129" t="s">
        <v>24</v>
      </c>
      <c r="B19" s="109">
        <v>493.58</v>
      </c>
      <c r="C19" s="130" t="s">
        <v>25</v>
      </c>
      <c r="D19" s="131">
        <v>493.58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topLeftCell="A1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6" t="s">
        <v>123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102</v>
      </c>
      <c r="B3" s="160"/>
      <c r="C3" s="161"/>
      <c r="D3" s="166" t="s">
        <v>103</v>
      </c>
      <c r="E3" s="169" t="s">
        <v>29</v>
      </c>
      <c r="F3" s="162" t="s">
        <v>104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105</v>
      </c>
      <c r="G4" s="163"/>
      <c r="H4" s="163"/>
      <c r="I4" s="85" t="s">
        <v>106</v>
      </c>
    </row>
    <row r="5" spans="1:9" s="80" customFormat="1" ht="37.5" customHeight="1">
      <c r="A5" s="164"/>
      <c r="B5" s="165"/>
      <c r="C5" s="165"/>
      <c r="D5" s="168"/>
      <c r="E5" s="169"/>
      <c r="F5" s="82" t="s">
        <v>107</v>
      </c>
      <c r="G5" s="82" t="s">
        <v>108</v>
      </c>
      <c r="H5" s="82" t="s">
        <v>109</v>
      </c>
      <c r="I5" s="82" t="s">
        <v>107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E8+E25+E36+E40</f>
        <v>493.58</v>
      </c>
      <c r="F7" s="90">
        <f>F8+F25+F36+F40</f>
        <v>490.35</v>
      </c>
      <c r="G7" s="90">
        <f>G8+G25+G36+G40</f>
        <v>461.96</v>
      </c>
      <c r="H7" s="90">
        <f>H8+H25+H36+H40</f>
        <v>28.39</v>
      </c>
      <c r="I7" s="90">
        <f>I8+I25+I36+I40</f>
        <v>3.23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 t="shared" ref="E8:I9" si="0">E9</f>
        <v>404.42</v>
      </c>
      <c r="F8" s="90">
        <f t="shared" si="0"/>
        <v>401.19</v>
      </c>
      <c r="G8" s="90">
        <f t="shared" si="0"/>
        <v>372.8</v>
      </c>
      <c r="H8" s="90">
        <f t="shared" si="0"/>
        <v>28.39</v>
      </c>
      <c r="I8" s="90">
        <f t="shared" si="0"/>
        <v>3.23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si="0"/>
        <v>404.42</v>
      </c>
      <c r="F9" s="90">
        <f t="shared" si="0"/>
        <v>401.19</v>
      </c>
      <c r="G9" s="90">
        <f t="shared" si="0"/>
        <v>372.8</v>
      </c>
      <c r="H9" s="90">
        <f t="shared" si="0"/>
        <v>28.39</v>
      </c>
      <c r="I9" s="90">
        <f t="shared" si="0"/>
        <v>3.23</v>
      </c>
    </row>
    <row r="10" spans="1:9" s="36" customFormat="1" ht="20.100000000000001" customHeight="1">
      <c r="A10" s="87"/>
      <c r="B10" s="88"/>
      <c r="C10" s="88" t="s">
        <v>60</v>
      </c>
      <c r="D10" s="89" t="s">
        <v>57</v>
      </c>
      <c r="E10" s="90">
        <f>SUM(E11:E24)</f>
        <v>404.42</v>
      </c>
      <c r="F10" s="90">
        <f>SUM(F11:F24)</f>
        <v>401.19</v>
      </c>
      <c r="G10" s="90">
        <f>SUM(G11:G24)</f>
        <v>372.8</v>
      </c>
      <c r="H10" s="90">
        <f>SUM(H11:H24)</f>
        <v>28.39</v>
      </c>
      <c r="I10" s="90">
        <f>SUM(I11:I24)</f>
        <v>3.23</v>
      </c>
    </row>
    <row r="11" spans="1:9" s="36" customFormat="1" ht="20.100000000000001" customHeight="1">
      <c r="A11" s="87" t="s">
        <v>110</v>
      </c>
      <c r="B11" s="88" t="s">
        <v>111</v>
      </c>
      <c r="C11" s="88" t="s">
        <v>112</v>
      </c>
      <c r="D11" s="89" t="s">
        <v>69</v>
      </c>
      <c r="E11" s="90">
        <v>38.89</v>
      </c>
      <c r="F11" s="90">
        <v>38.89</v>
      </c>
      <c r="G11" s="90">
        <v>38.89</v>
      </c>
      <c r="H11" s="90">
        <v>0</v>
      </c>
      <c r="I11" s="90">
        <v>0</v>
      </c>
    </row>
    <row r="12" spans="1:9" s="36" customFormat="1" ht="20.100000000000001" customHeight="1">
      <c r="A12" s="87" t="s">
        <v>110</v>
      </c>
      <c r="B12" s="88" t="s">
        <v>111</v>
      </c>
      <c r="C12" s="88" t="s">
        <v>112</v>
      </c>
      <c r="D12" s="89" t="s">
        <v>71</v>
      </c>
      <c r="E12" s="90">
        <v>8.7200000000000006</v>
      </c>
      <c r="F12" s="90">
        <v>8.7200000000000006</v>
      </c>
      <c r="G12" s="90">
        <v>8.7200000000000006</v>
      </c>
      <c r="H12" s="90">
        <v>0</v>
      </c>
      <c r="I12" s="90">
        <v>0</v>
      </c>
    </row>
    <row r="13" spans="1:9" s="36" customFormat="1" ht="20.100000000000001" customHeight="1">
      <c r="A13" s="87" t="s">
        <v>110</v>
      </c>
      <c r="B13" s="88" t="s">
        <v>111</v>
      </c>
      <c r="C13" s="88" t="s">
        <v>112</v>
      </c>
      <c r="D13" s="89" t="s">
        <v>66</v>
      </c>
      <c r="E13" s="90">
        <v>18.16</v>
      </c>
      <c r="F13" s="90">
        <v>18.16</v>
      </c>
      <c r="G13" s="90">
        <v>18.16</v>
      </c>
      <c r="H13" s="90">
        <v>0</v>
      </c>
      <c r="I13" s="90">
        <v>0</v>
      </c>
    </row>
    <row r="14" spans="1:9" s="36" customFormat="1" ht="20.100000000000001" customHeight="1">
      <c r="A14" s="87" t="s">
        <v>110</v>
      </c>
      <c r="B14" s="88" t="s">
        <v>111</v>
      </c>
      <c r="C14" s="88" t="s">
        <v>112</v>
      </c>
      <c r="D14" s="89" t="s">
        <v>65</v>
      </c>
      <c r="E14" s="90">
        <v>5.1100000000000003</v>
      </c>
      <c r="F14" s="90">
        <v>5.1100000000000003</v>
      </c>
      <c r="G14" s="90">
        <v>5.1100000000000003</v>
      </c>
      <c r="H14" s="90">
        <v>0</v>
      </c>
      <c r="I14" s="90">
        <v>0</v>
      </c>
    </row>
    <row r="15" spans="1:9" s="36" customFormat="1" ht="20.100000000000001" customHeight="1">
      <c r="A15" s="87" t="s">
        <v>110</v>
      </c>
      <c r="B15" s="88" t="s">
        <v>111</v>
      </c>
      <c r="C15" s="88" t="s">
        <v>112</v>
      </c>
      <c r="D15" s="89" t="s">
        <v>62</v>
      </c>
      <c r="E15" s="90">
        <v>52.35</v>
      </c>
      <c r="F15" s="90">
        <v>52.35</v>
      </c>
      <c r="G15" s="90">
        <v>52.35</v>
      </c>
      <c r="H15" s="90">
        <v>0</v>
      </c>
      <c r="I15" s="90">
        <v>0</v>
      </c>
    </row>
    <row r="16" spans="1:9" s="36" customFormat="1" ht="20.100000000000001" customHeight="1">
      <c r="A16" s="87" t="s">
        <v>110</v>
      </c>
      <c r="B16" s="88" t="s">
        <v>111</v>
      </c>
      <c r="C16" s="88" t="s">
        <v>112</v>
      </c>
      <c r="D16" s="89" t="s">
        <v>67</v>
      </c>
      <c r="E16" s="90">
        <v>44.64</v>
      </c>
      <c r="F16" s="90">
        <v>44.64</v>
      </c>
      <c r="G16" s="90">
        <v>44.64</v>
      </c>
      <c r="H16" s="90">
        <v>0</v>
      </c>
      <c r="I16" s="90">
        <v>0</v>
      </c>
    </row>
    <row r="17" spans="1:9" s="36" customFormat="1" ht="20.100000000000001" customHeight="1">
      <c r="A17" s="87" t="s">
        <v>110</v>
      </c>
      <c r="B17" s="88" t="s">
        <v>111</v>
      </c>
      <c r="C17" s="88" t="s">
        <v>112</v>
      </c>
      <c r="D17" s="89" t="s">
        <v>72</v>
      </c>
      <c r="E17" s="90">
        <v>4.3600000000000003</v>
      </c>
      <c r="F17" s="90">
        <v>4.3600000000000003</v>
      </c>
      <c r="G17" s="90">
        <v>4.3600000000000003</v>
      </c>
      <c r="H17" s="90">
        <v>0</v>
      </c>
      <c r="I17" s="90">
        <v>0</v>
      </c>
    </row>
    <row r="18" spans="1:9" s="36" customFormat="1" ht="20.100000000000001" customHeight="1">
      <c r="A18" s="87" t="s">
        <v>110</v>
      </c>
      <c r="B18" s="88" t="s">
        <v>111</v>
      </c>
      <c r="C18" s="88" t="s">
        <v>112</v>
      </c>
      <c r="D18" s="89" t="s">
        <v>73</v>
      </c>
      <c r="E18" s="90">
        <v>28.39</v>
      </c>
      <c r="F18" s="90">
        <v>28.39</v>
      </c>
      <c r="G18" s="90">
        <v>0</v>
      </c>
      <c r="H18" s="90">
        <v>28.39</v>
      </c>
      <c r="I18" s="90">
        <v>0</v>
      </c>
    </row>
    <row r="19" spans="1:9" s="36" customFormat="1" ht="20.100000000000001" customHeight="1">
      <c r="A19" s="87" t="s">
        <v>110</v>
      </c>
      <c r="B19" s="88" t="s">
        <v>111</v>
      </c>
      <c r="C19" s="88" t="s">
        <v>112</v>
      </c>
      <c r="D19" s="89" t="s">
        <v>61</v>
      </c>
      <c r="E19" s="90">
        <v>140.9</v>
      </c>
      <c r="F19" s="90">
        <v>140.9</v>
      </c>
      <c r="G19" s="90">
        <v>140.9</v>
      </c>
      <c r="H19" s="90">
        <v>0</v>
      </c>
      <c r="I19" s="90">
        <v>0</v>
      </c>
    </row>
    <row r="20" spans="1:9" s="36" customFormat="1" ht="20.100000000000001" customHeight="1">
      <c r="A20" s="87" t="s">
        <v>110</v>
      </c>
      <c r="B20" s="88" t="s">
        <v>111</v>
      </c>
      <c r="C20" s="88" t="s">
        <v>112</v>
      </c>
      <c r="D20" s="89" t="s">
        <v>70</v>
      </c>
      <c r="E20" s="90">
        <v>3.7</v>
      </c>
      <c r="F20" s="90">
        <v>3.7</v>
      </c>
      <c r="G20" s="90">
        <v>3.7</v>
      </c>
      <c r="H20" s="90">
        <v>0</v>
      </c>
      <c r="I20" s="90">
        <v>0</v>
      </c>
    </row>
    <row r="21" spans="1:9" s="36" customFormat="1" ht="20.100000000000001" customHeight="1">
      <c r="A21" s="87" t="s">
        <v>110</v>
      </c>
      <c r="B21" s="88" t="s">
        <v>111</v>
      </c>
      <c r="C21" s="88" t="s">
        <v>112</v>
      </c>
      <c r="D21" s="89" t="s">
        <v>74</v>
      </c>
      <c r="E21" s="90">
        <v>3.23</v>
      </c>
      <c r="F21" s="90">
        <v>0</v>
      </c>
      <c r="G21" s="90">
        <v>0</v>
      </c>
      <c r="H21" s="90">
        <v>0</v>
      </c>
      <c r="I21" s="90">
        <v>3.23</v>
      </c>
    </row>
    <row r="22" spans="1:9" s="36" customFormat="1" ht="20.100000000000001" customHeight="1">
      <c r="A22" s="87" t="s">
        <v>110</v>
      </c>
      <c r="B22" s="88" t="s">
        <v>111</v>
      </c>
      <c r="C22" s="88" t="s">
        <v>112</v>
      </c>
      <c r="D22" s="89" t="s">
        <v>68</v>
      </c>
      <c r="E22" s="90">
        <v>16.8</v>
      </c>
      <c r="F22" s="90">
        <v>16.8</v>
      </c>
      <c r="G22" s="90">
        <v>16.8</v>
      </c>
      <c r="H22" s="90">
        <v>0</v>
      </c>
      <c r="I22" s="90">
        <v>0</v>
      </c>
    </row>
    <row r="23" spans="1:9" s="36" customFormat="1" ht="20.100000000000001" customHeight="1">
      <c r="A23" s="87" t="s">
        <v>110</v>
      </c>
      <c r="B23" s="88" t="s">
        <v>111</v>
      </c>
      <c r="C23" s="88" t="s">
        <v>112</v>
      </c>
      <c r="D23" s="89" t="s">
        <v>64</v>
      </c>
      <c r="E23" s="90">
        <v>18.16</v>
      </c>
      <c r="F23" s="90">
        <v>18.16</v>
      </c>
      <c r="G23" s="90">
        <v>18.16</v>
      </c>
      <c r="H23" s="90">
        <v>0</v>
      </c>
      <c r="I23" s="90">
        <v>0</v>
      </c>
    </row>
    <row r="24" spans="1:9" s="36" customFormat="1" ht="20.100000000000001" customHeight="1">
      <c r="A24" s="87" t="s">
        <v>110</v>
      </c>
      <c r="B24" s="88" t="s">
        <v>111</v>
      </c>
      <c r="C24" s="88" t="s">
        <v>112</v>
      </c>
      <c r="D24" s="89" t="s">
        <v>63</v>
      </c>
      <c r="E24" s="90">
        <v>21.01</v>
      </c>
      <c r="F24" s="90">
        <v>21.01</v>
      </c>
      <c r="G24" s="90">
        <v>21.01</v>
      </c>
      <c r="H24" s="90">
        <v>0</v>
      </c>
      <c r="I24" s="90">
        <v>0</v>
      </c>
    </row>
    <row r="25" spans="1:9" s="36" customFormat="1" ht="20.100000000000001" customHeight="1">
      <c r="A25" s="87" t="s">
        <v>78</v>
      </c>
      <c r="B25" s="88"/>
      <c r="C25" s="88"/>
      <c r="D25" s="89" t="s">
        <v>75</v>
      </c>
      <c r="E25" s="90">
        <f>E26+E29</f>
        <v>47.74</v>
      </c>
      <c r="F25" s="90">
        <f>F26+F29</f>
        <v>47.74</v>
      </c>
      <c r="G25" s="90">
        <f>G26+G29</f>
        <v>47.74</v>
      </c>
      <c r="H25" s="90">
        <f>H26+H29</f>
        <v>0</v>
      </c>
      <c r="I25" s="90">
        <f>I26+I29</f>
        <v>0</v>
      </c>
    </row>
    <row r="26" spans="1:9" s="36" customFormat="1" ht="20.100000000000001" customHeight="1">
      <c r="A26" s="87"/>
      <c r="B26" s="88" t="s">
        <v>79</v>
      </c>
      <c r="C26" s="88"/>
      <c r="D26" s="89" t="s">
        <v>76</v>
      </c>
      <c r="E26" s="90">
        <f t="shared" ref="E26:I27" si="1">E27</f>
        <v>43.59</v>
      </c>
      <c r="F26" s="90">
        <f t="shared" si="1"/>
        <v>43.59</v>
      </c>
      <c r="G26" s="90">
        <f t="shared" si="1"/>
        <v>43.59</v>
      </c>
      <c r="H26" s="90">
        <f t="shared" si="1"/>
        <v>0</v>
      </c>
      <c r="I26" s="90">
        <f t="shared" si="1"/>
        <v>0</v>
      </c>
    </row>
    <row r="27" spans="1:9" s="36" customFormat="1" ht="20.100000000000001" customHeight="1">
      <c r="A27" s="87"/>
      <c r="B27" s="88"/>
      <c r="C27" s="88" t="s">
        <v>79</v>
      </c>
      <c r="D27" s="89" t="s">
        <v>77</v>
      </c>
      <c r="E27" s="90">
        <f t="shared" si="1"/>
        <v>43.59</v>
      </c>
      <c r="F27" s="90">
        <f t="shared" si="1"/>
        <v>43.59</v>
      </c>
      <c r="G27" s="90">
        <f t="shared" si="1"/>
        <v>43.59</v>
      </c>
      <c r="H27" s="90">
        <f t="shared" si="1"/>
        <v>0</v>
      </c>
      <c r="I27" s="90">
        <f t="shared" si="1"/>
        <v>0</v>
      </c>
    </row>
    <row r="28" spans="1:9" s="36" customFormat="1" ht="20.100000000000001" customHeight="1">
      <c r="A28" s="87" t="s">
        <v>113</v>
      </c>
      <c r="B28" s="88" t="s">
        <v>114</v>
      </c>
      <c r="C28" s="88" t="s">
        <v>114</v>
      </c>
      <c r="D28" s="89" t="s">
        <v>80</v>
      </c>
      <c r="E28" s="90">
        <v>43.59</v>
      </c>
      <c r="F28" s="90">
        <v>43.59</v>
      </c>
      <c r="G28" s="90">
        <v>43.59</v>
      </c>
      <c r="H28" s="90">
        <v>0</v>
      </c>
      <c r="I28" s="90">
        <v>0</v>
      </c>
    </row>
    <row r="29" spans="1:9" s="36" customFormat="1" ht="20.100000000000001" customHeight="1">
      <c r="A29" s="87"/>
      <c r="B29" s="88" t="s">
        <v>83</v>
      </c>
      <c r="C29" s="88"/>
      <c r="D29" s="89" t="s">
        <v>81</v>
      </c>
      <c r="E29" s="90">
        <f>E30+E32+E34</f>
        <v>4.1500000000000004</v>
      </c>
      <c r="F29" s="90">
        <f>F30+F32+F34</f>
        <v>4.1500000000000004</v>
      </c>
      <c r="G29" s="90">
        <f>G30+G32+G34</f>
        <v>4.1500000000000004</v>
      </c>
      <c r="H29" s="90">
        <f>H30+H32+H34</f>
        <v>0</v>
      </c>
      <c r="I29" s="90">
        <f>I30+I32+I34</f>
        <v>0</v>
      </c>
    </row>
    <row r="30" spans="1:9" s="36" customFormat="1" ht="20.100000000000001" customHeight="1">
      <c r="A30" s="87"/>
      <c r="B30" s="88"/>
      <c r="C30" s="88" t="s">
        <v>84</v>
      </c>
      <c r="D30" s="89" t="s">
        <v>82</v>
      </c>
      <c r="E30" s="90">
        <f>E31</f>
        <v>1.53</v>
      </c>
      <c r="F30" s="90">
        <f>F31</f>
        <v>1.53</v>
      </c>
      <c r="G30" s="90">
        <f>G31</f>
        <v>1.53</v>
      </c>
      <c r="H30" s="90">
        <f>H31</f>
        <v>0</v>
      </c>
      <c r="I30" s="90">
        <f>I31</f>
        <v>0</v>
      </c>
    </row>
    <row r="31" spans="1:9" s="36" customFormat="1" ht="20.100000000000001" customHeight="1">
      <c r="A31" s="87" t="s">
        <v>113</v>
      </c>
      <c r="B31" s="88" t="s">
        <v>115</v>
      </c>
      <c r="C31" s="88" t="s">
        <v>116</v>
      </c>
      <c r="D31" s="89" t="s">
        <v>85</v>
      </c>
      <c r="E31" s="90">
        <v>1.53</v>
      </c>
      <c r="F31" s="90">
        <v>1.53</v>
      </c>
      <c r="G31" s="90">
        <v>1.53</v>
      </c>
      <c r="H31" s="90">
        <v>0</v>
      </c>
      <c r="I31" s="90">
        <v>0</v>
      </c>
    </row>
    <row r="32" spans="1:9" ht="20.100000000000001" customHeight="1">
      <c r="A32" s="87"/>
      <c r="B32" s="88"/>
      <c r="C32" s="88" t="s">
        <v>59</v>
      </c>
      <c r="D32" s="89" t="s">
        <v>86</v>
      </c>
      <c r="E32" s="90">
        <f>E33</f>
        <v>1.53</v>
      </c>
      <c r="F32" s="90">
        <f>F33</f>
        <v>1.53</v>
      </c>
      <c r="G32" s="90">
        <f>G33</f>
        <v>1.53</v>
      </c>
      <c r="H32" s="90">
        <f>H33</f>
        <v>0</v>
      </c>
      <c r="I32" s="90">
        <f>I33</f>
        <v>0</v>
      </c>
    </row>
    <row r="33" spans="1:9" ht="20.100000000000001" customHeight="1">
      <c r="A33" s="87" t="s">
        <v>113</v>
      </c>
      <c r="B33" s="88" t="s">
        <v>115</v>
      </c>
      <c r="C33" s="88" t="s">
        <v>111</v>
      </c>
      <c r="D33" s="89" t="s">
        <v>87</v>
      </c>
      <c r="E33" s="90">
        <v>1.53</v>
      </c>
      <c r="F33" s="90">
        <v>1.53</v>
      </c>
      <c r="G33" s="90">
        <v>1.53</v>
      </c>
      <c r="H33" s="90">
        <v>0</v>
      </c>
      <c r="I33" s="90">
        <v>0</v>
      </c>
    </row>
    <row r="34" spans="1:9" ht="20.100000000000001" customHeight="1">
      <c r="A34" s="87"/>
      <c r="B34" s="88"/>
      <c r="C34" s="88" t="s">
        <v>60</v>
      </c>
      <c r="D34" s="89" t="s">
        <v>88</v>
      </c>
      <c r="E34" s="90">
        <f>E35</f>
        <v>1.0900000000000001</v>
      </c>
      <c r="F34" s="90">
        <f>F35</f>
        <v>1.0900000000000001</v>
      </c>
      <c r="G34" s="90">
        <f>G35</f>
        <v>1.0900000000000001</v>
      </c>
      <c r="H34" s="90">
        <f>H35</f>
        <v>0</v>
      </c>
      <c r="I34" s="90">
        <f>I35</f>
        <v>0</v>
      </c>
    </row>
    <row r="35" spans="1:9" ht="20.100000000000001" customHeight="1">
      <c r="A35" s="87" t="s">
        <v>113</v>
      </c>
      <c r="B35" s="88" t="s">
        <v>115</v>
      </c>
      <c r="C35" s="88" t="s">
        <v>112</v>
      </c>
      <c r="D35" s="89" t="s">
        <v>89</v>
      </c>
      <c r="E35" s="90">
        <v>1.0900000000000001</v>
      </c>
      <c r="F35" s="90">
        <v>1.0900000000000001</v>
      </c>
      <c r="G35" s="90">
        <v>1.0900000000000001</v>
      </c>
      <c r="H35" s="90">
        <v>0</v>
      </c>
      <c r="I35" s="90">
        <v>0</v>
      </c>
    </row>
    <row r="36" spans="1:9" ht="20.100000000000001" customHeight="1">
      <c r="A36" s="87" t="s">
        <v>93</v>
      </c>
      <c r="B36" s="88"/>
      <c r="C36" s="88"/>
      <c r="D36" s="89" t="s">
        <v>90</v>
      </c>
      <c r="E36" s="90">
        <f t="shared" ref="E36:I38" si="2">E37</f>
        <v>15.26</v>
      </c>
      <c r="F36" s="90">
        <f t="shared" si="2"/>
        <v>15.26</v>
      </c>
      <c r="G36" s="90">
        <f t="shared" si="2"/>
        <v>15.26</v>
      </c>
      <c r="H36" s="90">
        <f t="shared" si="2"/>
        <v>0</v>
      </c>
      <c r="I36" s="90">
        <f t="shared" si="2"/>
        <v>0</v>
      </c>
    </row>
    <row r="37" spans="1:9" ht="20.100000000000001" customHeight="1">
      <c r="A37" s="87"/>
      <c r="B37" s="88" t="s">
        <v>94</v>
      </c>
      <c r="C37" s="88"/>
      <c r="D37" s="89" t="s">
        <v>91</v>
      </c>
      <c r="E37" s="90">
        <f t="shared" si="2"/>
        <v>15.26</v>
      </c>
      <c r="F37" s="90">
        <f t="shared" si="2"/>
        <v>15.26</v>
      </c>
      <c r="G37" s="90">
        <f t="shared" si="2"/>
        <v>15.26</v>
      </c>
      <c r="H37" s="90">
        <f t="shared" si="2"/>
        <v>0</v>
      </c>
      <c r="I37" s="90">
        <f t="shared" si="2"/>
        <v>0</v>
      </c>
    </row>
    <row r="38" spans="1:9" ht="20.100000000000001" customHeight="1">
      <c r="A38" s="87"/>
      <c r="B38" s="88"/>
      <c r="C38" s="88" t="s">
        <v>59</v>
      </c>
      <c r="D38" s="89" t="s">
        <v>92</v>
      </c>
      <c r="E38" s="90">
        <f t="shared" si="2"/>
        <v>15.26</v>
      </c>
      <c r="F38" s="90">
        <f t="shared" si="2"/>
        <v>15.26</v>
      </c>
      <c r="G38" s="90">
        <f t="shared" si="2"/>
        <v>15.26</v>
      </c>
      <c r="H38" s="90">
        <f t="shared" si="2"/>
        <v>0</v>
      </c>
      <c r="I38" s="90">
        <f t="shared" si="2"/>
        <v>0</v>
      </c>
    </row>
    <row r="39" spans="1:9" ht="20.100000000000001" customHeight="1">
      <c r="A39" s="87" t="s">
        <v>117</v>
      </c>
      <c r="B39" s="88" t="s">
        <v>118</v>
      </c>
      <c r="C39" s="88" t="s">
        <v>111</v>
      </c>
      <c r="D39" s="89" t="s">
        <v>95</v>
      </c>
      <c r="E39" s="90">
        <v>15.26</v>
      </c>
      <c r="F39" s="90">
        <v>15.26</v>
      </c>
      <c r="G39" s="90">
        <v>15.26</v>
      </c>
      <c r="H39" s="90">
        <v>0</v>
      </c>
      <c r="I39" s="90">
        <v>0</v>
      </c>
    </row>
    <row r="40" spans="1:9" ht="20.100000000000001" customHeight="1">
      <c r="A40" s="87" t="s">
        <v>99</v>
      </c>
      <c r="B40" s="88"/>
      <c r="C40" s="88"/>
      <c r="D40" s="89" t="s">
        <v>96</v>
      </c>
      <c r="E40" s="90">
        <f t="shared" ref="E40:I42" si="3">E41</f>
        <v>26.16</v>
      </c>
      <c r="F40" s="90">
        <f t="shared" si="3"/>
        <v>26.16</v>
      </c>
      <c r="G40" s="90">
        <f t="shared" si="3"/>
        <v>26.16</v>
      </c>
      <c r="H40" s="90">
        <f t="shared" si="3"/>
        <v>0</v>
      </c>
      <c r="I40" s="90">
        <f t="shared" si="3"/>
        <v>0</v>
      </c>
    </row>
    <row r="41" spans="1:9" ht="20.100000000000001" customHeight="1">
      <c r="A41" s="87"/>
      <c r="B41" s="88" t="s">
        <v>59</v>
      </c>
      <c r="C41" s="88"/>
      <c r="D41" s="89" t="s">
        <v>97</v>
      </c>
      <c r="E41" s="90">
        <f t="shared" si="3"/>
        <v>26.16</v>
      </c>
      <c r="F41" s="90">
        <f t="shared" si="3"/>
        <v>26.16</v>
      </c>
      <c r="G41" s="90">
        <f t="shared" si="3"/>
        <v>26.16</v>
      </c>
      <c r="H41" s="90">
        <f t="shared" si="3"/>
        <v>0</v>
      </c>
      <c r="I41" s="90">
        <f t="shared" si="3"/>
        <v>0</v>
      </c>
    </row>
    <row r="42" spans="1:9" ht="20.100000000000001" customHeight="1">
      <c r="A42" s="87"/>
      <c r="B42" s="88"/>
      <c r="C42" s="88" t="s">
        <v>84</v>
      </c>
      <c r="D42" s="89" t="s">
        <v>98</v>
      </c>
      <c r="E42" s="90">
        <f t="shared" si="3"/>
        <v>26.16</v>
      </c>
      <c r="F42" s="90">
        <f t="shared" si="3"/>
        <v>26.16</v>
      </c>
      <c r="G42" s="90">
        <f t="shared" si="3"/>
        <v>26.16</v>
      </c>
      <c r="H42" s="90">
        <f t="shared" si="3"/>
        <v>0</v>
      </c>
      <c r="I42" s="90">
        <f t="shared" si="3"/>
        <v>0</v>
      </c>
    </row>
    <row r="43" spans="1:9" ht="20.100000000000001" customHeight="1">
      <c r="A43" s="87" t="s">
        <v>119</v>
      </c>
      <c r="B43" s="88" t="s">
        <v>111</v>
      </c>
      <c r="C43" s="88" t="s">
        <v>116</v>
      </c>
      <c r="D43" s="89" t="s">
        <v>100</v>
      </c>
      <c r="E43" s="90">
        <v>26.16</v>
      </c>
      <c r="F43" s="90">
        <v>26.16</v>
      </c>
      <c r="G43" s="90">
        <v>26.16</v>
      </c>
      <c r="H43" s="90">
        <v>0</v>
      </c>
      <c r="I43" s="90">
        <v>0</v>
      </c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topLeftCell="A10" workbookViewId="0">
      <selection activeCell="G10" sqref="G10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70" t="s">
        <v>124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s="71" customFormat="1" ht="17.25" customHeight="1">
      <c r="A2" s="171" t="s">
        <v>1</v>
      </c>
      <c r="B2" s="172"/>
      <c r="C2" s="172"/>
      <c r="D2" s="172"/>
      <c r="E2" s="172"/>
      <c r="F2" s="172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73" t="s">
        <v>2</v>
      </c>
      <c r="V2" s="173"/>
    </row>
    <row r="3" spans="1:22" s="71" customFormat="1" ht="18" customHeight="1">
      <c r="A3" s="181" t="s">
        <v>125</v>
      </c>
      <c r="B3" s="185"/>
      <c r="C3" s="182"/>
      <c r="D3" s="181" t="s">
        <v>126</v>
      </c>
      <c r="E3" s="185"/>
      <c r="F3" s="182"/>
      <c r="G3" s="174" t="s">
        <v>104</v>
      </c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6"/>
    </row>
    <row r="4" spans="1:22" s="71" customFormat="1" ht="13.5" customHeight="1">
      <c r="A4" s="186"/>
      <c r="B4" s="187"/>
      <c r="C4" s="188"/>
      <c r="D4" s="186"/>
      <c r="E4" s="187"/>
      <c r="F4" s="188"/>
      <c r="G4" s="177" t="s">
        <v>35</v>
      </c>
      <c r="H4" s="181" t="s">
        <v>36</v>
      </c>
      <c r="I4" s="182"/>
      <c r="J4" s="174" t="s">
        <v>37</v>
      </c>
      <c r="K4" s="175"/>
      <c r="L4" s="175"/>
      <c r="M4" s="175"/>
      <c r="N4" s="175"/>
      <c r="O4" s="176"/>
      <c r="P4" s="177" t="s">
        <v>38</v>
      </c>
      <c r="Q4" s="177" t="s">
        <v>127</v>
      </c>
      <c r="R4" s="177" t="s">
        <v>128</v>
      </c>
      <c r="S4" s="181" t="s">
        <v>129</v>
      </c>
      <c r="T4" s="182"/>
      <c r="U4" s="177" t="s">
        <v>32</v>
      </c>
      <c r="V4" s="177" t="s">
        <v>33</v>
      </c>
    </row>
    <row r="5" spans="1:22" s="71" customFormat="1" ht="22.5" customHeight="1">
      <c r="A5" s="183"/>
      <c r="B5" s="189"/>
      <c r="C5" s="184"/>
      <c r="D5" s="183"/>
      <c r="E5" s="189"/>
      <c r="F5" s="184"/>
      <c r="G5" s="178"/>
      <c r="H5" s="183"/>
      <c r="I5" s="184"/>
      <c r="J5" s="180" t="s">
        <v>107</v>
      </c>
      <c r="K5" s="180" t="s">
        <v>49</v>
      </c>
      <c r="L5" s="180" t="s">
        <v>50</v>
      </c>
      <c r="M5" s="180" t="s">
        <v>51</v>
      </c>
      <c r="N5" s="180" t="s">
        <v>52</v>
      </c>
      <c r="O5" s="180" t="s">
        <v>53</v>
      </c>
      <c r="P5" s="178"/>
      <c r="Q5" s="178"/>
      <c r="R5" s="178"/>
      <c r="S5" s="183"/>
      <c r="T5" s="184"/>
      <c r="U5" s="178"/>
      <c r="V5" s="178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9"/>
      <c r="H6" s="75" t="s">
        <v>46</v>
      </c>
      <c r="I6" s="75" t="s">
        <v>47</v>
      </c>
      <c r="J6" s="180"/>
      <c r="K6" s="180"/>
      <c r="L6" s="180"/>
      <c r="M6" s="180"/>
      <c r="N6" s="180"/>
      <c r="O6" s="180"/>
      <c r="P6" s="179"/>
      <c r="Q6" s="179"/>
      <c r="R6" s="179"/>
      <c r="S6" s="75" t="s">
        <v>130</v>
      </c>
      <c r="T6" s="75" t="s">
        <v>41</v>
      </c>
      <c r="U6" s="179"/>
      <c r="V6" s="179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G8+G45</f>
        <v>490.35</v>
      </c>
      <c r="H7" s="79">
        <f t="shared" si="0"/>
        <v>490.35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131</v>
      </c>
      <c r="D8" s="77"/>
      <c r="E8" s="77"/>
      <c r="F8" s="77"/>
      <c r="G8" s="79">
        <f t="shared" ref="G8:V8" si="1">G9+G11+G13+G15+G17+G19+G21+G23+G25+G27+G29+G31+G33+G35+G37+G39+G41+G43</f>
        <v>461.96</v>
      </c>
      <c r="H8" s="79">
        <f t="shared" si="1"/>
        <v>461.96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132</v>
      </c>
      <c r="D9" s="77"/>
      <c r="E9" s="77"/>
      <c r="F9" s="77"/>
      <c r="G9" s="79">
        <f t="shared" ref="G9:V9" si="2">G10</f>
        <v>140.9</v>
      </c>
      <c r="H9" s="79">
        <f t="shared" si="2"/>
        <v>140.9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84</v>
      </c>
      <c r="C10" s="76" t="s">
        <v>133</v>
      </c>
      <c r="D10" s="77" t="s">
        <v>134</v>
      </c>
      <c r="E10" s="77" t="s">
        <v>84</v>
      </c>
      <c r="F10" s="77" t="s">
        <v>135</v>
      </c>
      <c r="G10" s="79">
        <v>140.9</v>
      </c>
      <c r="H10" s="79">
        <v>140.9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/>
      <c r="B11" s="77"/>
      <c r="C11" s="76" t="s">
        <v>136</v>
      </c>
      <c r="D11" s="77"/>
      <c r="E11" s="77"/>
      <c r="F11" s="77"/>
      <c r="G11" s="79">
        <f t="shared" ref="G11:V11" si="3">G12</f>
        <v>52.35</v>
      </c>
      <c r="H11" s="79">
        <f t="shared" si="3"/>
        <v>52.35</v>
      </c>
      <c r="I11" s="79">
        <f t="shared" si="3"/>
        <v>0</v>
      </c>
      <c r="J11" s="79">
        <f t="shared" si="3"/>
        <v>0</v>
      </c>
      <c r="K11" s="79">
        <f t="shared" si="3"/>
        <v>0</v>
      </c>
      <c r="L11" s="79">
        <f t="shared" si="3"/>
        <v>0</v>
      </c>
      <c r="M11" s="79">
        <f t="shared" si="3"/>
        <v>0</v>
      </c>
      <c r="N11" s="79">
        <f t="shared" si="3"/>
        <v>0</v>
      </c>
      <c r="O11" s="79">
        <f t="shared" si="3"/>
        <v>0</v>
      </c>
      <c r="P11" s="79">
        <f t="shared" si="3"/>
        <v>0</v>
      </c>
      <c r="Q11" s="79">
        <f t="shared" si="3"/>
        <v>0</v>
      </c>
      <c r="R11" s="79">
        <f t="shared" si="3"/>
        <v>0</v>
      </c>
      <c r="S11" s="79">
        <f t="shared" si="3"/>
        <v>0</v>
      </c>
      <c r="T11" s="79">
        <f t="shared" si="3"/>
        <v>0</v>
      </c>
      <c r="U11" s="79">
        <f t="shared" si="3"/>
        <v>0</v>
      </c>
      <c r="V11" s="79">
        <f t="shared" si="3"/>
        <v>0</v>
      </c>
    </row>
    <row r="12" spans="1:22" ht="20.100000000000001" customHeight="1">
      <c r="A12" s="76">
        <v>301</v>
      </c>
      <c r="B12" s="77" t="s">
        <v>137</v>
      </c>
      <c r="C12" s="76" t="s">
        <v>138</v>
      </c>
      <c r="D12" s="77" t="s">
        <v>134</v>
      </c>
      <c r="E12" s="77" t="s">
        <v>84</v>
      </c>
      <c r="F12" s="77" t="s">
        <v>135</v>
      </c>
      <c r="G12" s="79">
        <v>52.35</v>
      </c>
      <c r="H12" s="79">
        <v>52.35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</row>
    <row r="13" spans="1:22" ht="20.100000000000001" customHeight="1">
      <c r="A13" s="76"/>
      <c r="B13" s="77"/>
      <c r="C13" s="76" t="s">
        <v>139</v>
      </c>
      <c r="D13" s="77"/>
      <c r="E13" s="77"/>
      <c r="F13" s="77"/>
      <c r="G13" s="79">
        <f t="shared" ref="G13:V13" si="4">G14</f>
        <v>21.01</v>
      </c>
      <c r="H13" s="79">
        <f t="shared" si="4"/>
        <v>21.01</v>
      </c>
      <c r="I13" s="79">
        <f t="shared" si="4"/>
        <v>0</v>
      </c>
      <c r="J13" s="79">
        <f t="shared" si="4"/>
        <v>0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</row>
    <row r="14" spans="1:22" ht="20.100000000000001" customHeight="1">
      <c r="A14" s="76">
        <v>301</v>
      </c>
      <c r="B14" s="77" t="s">
        <v>137</v>
      </c>
      <c r="C14" s="76" t="s">
        <v>138</v>
      </c>
      <c r="D14" s="77" t="s">
        <v>134</v>
      </c>
      <c r="E14" s="77" t="s">
        <v>84</v>
      </c>
      <c r="F14" s="77" t="s">
        <v>135</v>
      </c>
      <c r="G14" s="79">
        <v>21.01</v>
      </c>
      <c r="H14" s="79">
        <v>21.01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</row>
    <row r="15" spans="1:22" ht="20.100000000000001" customHeight="1">
      <c r="A15" s="76"/>
      <c r="B15" s="77"/>
      <c r="C15" s="76" t="s">
        <v>140</v>
      </c>
      <c r="D15" s="77"/>
      <c r="E15" s="77"/>
      <c r="F15" s="77"/>
      <c r="G15" s="79">
        <f t="shared" ref="G15:V15" si="5">G16</f>
        <v>18.16</v>
      </c>
      <c r="H15" s="79">
        <f t="shared" si="5"/>
        <v>18.16</v>
      </c>
      <c r="I15" s="79">
        <f t="shared" si="5"/>
        <v>0</v>
      </c>
      <c r="J15" s="79">
        <f t="shared" si="5"/>
        <v>0</v>
      </c>
      <c r="K15" s="79">
        <f t="shared" si="5"/>
        <v>0</v>
      </c>
      <c r="L15" s="79">
        <f t="shared" si="5"/>
        <v>0</v>
      </c>
      <c r="M15" s="79">
        <f t="shared" si="5"/>
        <v>0</v>
      </c>
      <c r="N15" s="79">
        <f t="shared" si="5"/>
        <v>0</v>
      </c>
      <c r="O15" s="79">
        <f t="shared" si="5"/>
        <v>0</v>
      </c>
      <c r="P15" s="79">
        <f t="shared" si="5"/>
        <v>0</v>
      </c>
      <c r="Q15" s="79">
        <f t="shared" si="5"/>
        <v>0</v>
      </c>
      <c r="R15" s="79">
        <f t="shared" si="5"/>
        <v>0</v>
      </c>
      <c r="S15" s="79">
        <f t="shared" si="5"/>
        <v>0</v>
      </c>
      <c r="T15" s="79">
        <f t="shared" si="5"/>
        <v>0</v>
      </c>
      <c r="U15" s="79">
        <f t="shared" si="5"/>
        <v>0</v>
      </c>
      <c r="V15" s="79">
        <f t="shared" si="5"/>
        <v>0</v>
      </c>
    </row>
    <row r="16" spans="1:22" ht="20.100000000000001" customHeight="1">
      <c r="A16" s="76">
        <v>301</v>
      </c>
      <c r="B16" s="77" t="s">
        <v>60</v>
      </c>
      <c r="C16" s="76" t="s">
        <v>141</v>
      </c>
      <c r="D16" s="77" t="s">
        <v>134</v>
      </c>
      <c r="E16" s="77" t="s">
        <v>84</v>
      </c>
      <c r="F16" s="77" t="s">
        <v>135</v>
      </c>
      <c r="G16" s="79">
        <v>18.16</v>
      </c>
      <c r="H16" s="79">
        <v>18.16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</row>
    <row r="17" spans="1:22" ht="20.100000000000001" customHeight="1">
      <c r="A17" s="76"/>
      <c r="B17" s="77"/>
      <c r="C17" s="76" t="s">
        <v>142</v>
      </c>
      <c r="D17" s="77"/>
      <c r="E17" s="77"/>
      <c r="F17" s="77"/>
      <c r="G17" s="79">
        <f t="shared" ref="G17:V17" si="6">G18</f>
        <v>15.26</v>
      </c>
      <c r="H17" s="79">
        <f t="shared" si="6"/>
        <v>15.26</v>
      </c>
      <c r="I17" s="79">
        <f t="shared" si="6"/>
        <v>0</v>
      </c>
      <c r="J17" s="79">
        <f t="shared" si="6"/>
        <v>0</v>
      </c>
      <c r="K17" s="79">
        <f t="shared" si="6"/>
        <v>0</v>
      </c>
      <c r="L17" s="79">
        <f t="shared" si="6"/>
        <v>0</v>
      </c>
      <c r="M17" s="79">
        <f t="shared" si="6"/>
        <v>0</v>
      </c>
      <c r="N17" s="79">
        <f t="shared" si="6"/>
        <v>0</v>
      </c>
      <c r="O17" s="79">
        <f t="shared" si="6"/>
        <v>0</v>
      </c>
      <c r="P17" s="79">
        <f t="shared" si="6"/>
        <v>0</v>
      </c>
      <c r="Q17" s="79">
        <f t="shared" si="6"/>
        <v>0</v>
      </c>
      <c r="R17" s="79">
        <f t="shared" si="6"/>
        <v>0</v>
      </c>
      <c r="S17" s="79">
        <f t="shared" si="6"/>
        <v>0</v>
      </c>
      <c r="T17" s="79">
        <f t="shared" si="6"/>
        <v>0</v>
      </c>
      <c r="U17" s="79">
        <f t="shared" si="6"/>
        <v>0</v>
      </c>
      <c r="V17" s="79">
        <f t="shared" si="6"/>
        <v>0</v>
      </c>
    </row>
    <row r="18" spans="1:22" ht="20.100000000000001" customHeight="1">
      <c r="A18" s="76">
        <v>301</v>
      </c>
      <c r="B18" s="77" t="s">
        <v>143</v>
      </c>
      <c r="C18" s="76" t="s">
        <v>144</v>
      </c>
      <c r="D18" s="77" t="s">
        <v>134</v>
      </c>
      <c r="E18" s="77" t="s">
        <v>84</v>
      </c>
      <c r="F18" s="77" t="s">
        <v>135</v>
      </c>
      <c r="G18" s="79">
        <v>15.26</v>
      </c>
      <c r="H18" s="79">
        <v>15.26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</row>
    <row r="19" spans="1:22" ht="20.100000000000001" customHeight="1">
      <c r="A19" s="76"/>
      <c r="B19" s="77"/>
      <c r="C19" s="76" t="s">
        <v>145</v>
      </c>
      <c r="D19" s="77"/>
      <c r="E19" s="77"/>
      <c r="F19" s="77"/>
      <c r="G19" s="79">
        <f t="shared" ref="G19:V19" si="7">G20</f>
        <v>43.59</v>
      </c>
      <c r="H19" s="79">
        <f t="shared" si="7"/>
        <v>43.59</v>
      </c>
      <c r="I19" s="79">
        <f t="shared" si="7"/>
        <v>0</v>
      </c>
      <c r="J19" s="79">
        <f t="shared" si="7"/>
        <v>0</v>
      </c>
      <c r="K19" s="79">
        <f t="shared" si="7"/>
        <v>0</v>
      </c>
      <c r="L19" s="79">
        <f t="shared" si="7"/>
        <v>0</v>
      </c>
      <c r="M19" s="79">
        <f t="shared" si="7"/>
        <v>0</v>
      </c>
      <c r="N19" s="79">
        <f t="shared" si="7"/>
        <v>0</v>
      </c>
      <c r="O19" s="79">
        <f t="shared" si="7"/>
        <v>0</v>
      </c>
      <c r="P19" s="79">
        <f t="shared" si="7"/>
        <v>0</v>
      </c>
      <c r="Q19" s="79">
        <f t="shared" si="7"/>
        <v>0</v>
      </c>
      <c r="R19" s="79">
        <f t="shared" si="7"/>
        <v>0</v>
      </c>
      <c r="S19" s="79">
        <f t="shared" si="7"/>
        <v>0</v>
      </c>
      <c r="T19" s="79">
        <f t="shared" si="7"/>
        <v>0</v>
      </c>
      <c r="U19" s="79">
        <f t="shared" si="7"/>
        <v>0</v>
      </c>
      <c r="V19" s="79">
        <f t="shared" si="7"/>
        <v>0</v>
      </c>
    </row>
    <row r="20" spans="1:22" ht="20.100000000000001" customHeight="1">
      <c r="A20" s="76">
        <v>301</v>
      </c>
      <c r="B20" s="77" t="s">
        <v>146</v>
      </c>
      <c r="C20" s="76" t="s">
        <v>147</v>
      </c>
      <c r="D20" s="77" t="s">
        <v>134</v>
      </c>
      <c r="E20" s="77" t="s">
        <v>84</v>
      </c>
      <c r="F20" s="77" t="s">
        <v>135</v>
      </c>
      <c r="G20" s="79">
        <v>43.59</v>
      </c>
      <c r="H20" s="79">
        <v>43.59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148</v>
      </c>
      <c r="D21" s="77"/>
      <c r="E21" s="77"/>
      <c r="F21" s="77"/>
      <c r="G21" s="79">
        <f t="shared" ref="G21:V21" si="8">G22</f>
        <v>1.53</v>
      </c>
      <c r="H21" s="79">
        <f t="shared" si="8"/>
        <v>1.53</v>
      </c>
      <c r="I21" s="79">
        <f t="shared" si="8"/>
        <v>0</v>
      </c>
      <c r="J21" s="79">
        <f t="shared" si="8"/>
        <v>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</row>
    <row r="22" spans="1:22" ht="20.100000000000001" customHeight="1">
      <c r="A22" s="76">
        <v>301</v>
      </c>
      <c r="B22" s="77" t="s">
        <v>149</v>
      </c>
      <c r="C22" s="76" t="s">
        <v>150</v>
      </c>
      <c r="D22" s="77" t="s">
        <v>134</v>
      </c>
      <c r="E22" s="77" t="s">
        <v>84</v>
      </c>
      <c r="F22" s="77" t="s">
        <v>135</v>
      </c>
      <c r="G22" s="79">
        <v>1.53</v>
      </c>
      <c r="H22" s="79">
        <v>1.53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/>
      <c r="B23" s="77"/>
      <c r="C23" s="76" t="s">
        <v>151</v>
      </c>
      <c r="D23" s="77"/>
      <c r="E23" s="77"/>
      <c r="F23" s="77"/>
      <c r="G23" s="79">
        <f t="shared" ref="G23:V23" si="9">G24</f>
        <v>1.53</v>
      </c>
      <c r="H23" s="79">
        <f t="shared" si="9"/>
        <v>1.53</v>
      </c>
      <c r="I23" s="79">
        <f t="shared" si="9"/>
        <v>0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 t="shared" si="9"/>
        <v>0</v>
      </c>
      <c r="P23" s="79">
        <f t="shared" si="9"/>
        <v>0</v>
      </c>
      <c r="Q23" s="79">
        <f t="shared" si="9"/>
        <v>0</v>
      </c>
      <c r="R23" s="79">
        <f t="shared" si="9"/>
        <v>0</v>
      </c>
      <c r="S23" s="79">
        <f t="shared" si="9"/>
        <v>0</v>
      </c>
      <c r="T23" s="79">
        <f t="shared" si="9"/>
        <v>0</v>
      </c>
      <c r="U23" s="79">
        <f t="shared" si="9"/>
        <v>0</v>
      </c>
      <c r="V23" s="79">
        <f t="shared" si="9"/>
        <v>0</v>
      </c>
    </row>
    <row r="24" spans="1:22" ht="20.100000000000001" customHeight="1">
      <c r="A24" s="76">
        <v>301</v>
      </c>
      <c r="B24" s="77" t="s">
        <v>149</v>
      </c>
      <c r="C24" s="76" t="s">
        <v>150</v>
      </c>
      <c r="D24" s="77" t="s">
        <v>134</v>
      </c>
      <c r="E24" s="77" t="s">
        <v>84</v>
      </c>
      <c r="F24" s="77" t="s">
        <v>135</v>
      </c>
      <c r="G24" s="79">
        <v>1.53</v>
      </c>
      <c r="H24" s="79">
        <v>1.53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</row>
    <row r="25" spans="1:22" ht="20.100000000000001" customHeight="1">
      <c r="A25" s="76"/>
      <c r="B25" s="77"/>
      <c r="C25" s="76" t="s">
        <v>152</v>
      </c>
      <c r="D25" s="77"/>
      <c r="E25" s="77"/>
      <c r="F25" s="77"/>
      <c r="G25" s="79">
        <f t="shared" ref="G25:V25" si="10">G26</f>
        <v>1.0900000000000001</v>
      </c>
      <c r="H25" s="79">
        <f t="shared" si="10"/>
        <v>1.0900000000000001</v>
      </c>
      <c r="I25" s="79">
        <f t="shared" si="10"/>
        <v>0</v>
      </c>
      <c r="J25" s="79">
        <f t="shared" si="10"/>
        <v>0</v>
      </c>
      <c r="K25" s="79">
        <f t="shared" si="10"/>
        <v>0</v>
      </c>
      <c r="L25" s="79">
        <f t="shared" si="10"/>
        <v>0</v>
      </c>
      <c r="M25" s="79">
        <f t="shared" si="10"/>
        <v>0</v>
      </c>
      <c r="N25" s="79">
        <f t="shared" si="10"/>
        <v>0</v>
      </c>
      <c r="O25" s="79">
        <f t="shared" si="10"/>
        <v>0</v>
      </c>
      <c r="P25" s="79">
        <f t="shared" si="10"/>
        <v>0</v>
      </c>
      <c r="Q25" s="79">
        <f t="shared" si="10"/>
        <v>0</v>
      </c>
      <c r="R25" s="79">
        <f t="shared" si="10"/>
        <v>0</v>
      </c>
      <c r="S25" s="79">
        <f t="shared" si="10"/>
        <v>0</v>
      </c>
      <c r="T25" s="79">
        <f t="shared" si="10"/>
        <v>0</v>
      </c>
      <c r="U25" s="79">
        <f t="shared" si="10"/>
        <v>0</v>
      </c>
      <c r="V25" s="79">
        <f t="shared" si="10"/>
        <v>0</v>
      </c>
    </row>
    <row r="26" spans="1:22" ht="20.100000000000001" customHeight="1">
      <c r="A26" s="76">
        <v>301</v>
      </c>
      <c r="B26" s="77" t="s">
        <v>149</v>
      </c>
      <c r="C26" s="76" t="s">
        <v>150</v>
      </c>
      <c r="D26" s="77" t="s">
        <v>134</v>
      </c>
      <c r="E26" s="77" t="s">
        <v>84</v>
      </c>
      <c r="F26" s="77" t="s">
        <v>135</v>
      </c>
      <c r="G26" s="79">
        <v>1.0900000000000001</v>
      </c>
      <c r="H26" s="79">
        <v>1.0900000000000001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153</v>
      </c>
      <c r="D27" s="77"/>
      <c r="E27" s="77"/>
      <c r="F27" s="77"/>
      <c r="G27" s="79">
        <f t="shared" ref="G27:V27" si="11">G28</f>
        <v>26.16</v>
      </c>
      <c r="H27" s="79">
        <f t="shared" si="11"/>
        <v>26.16</v>
      </c>
      <c r="I27" s="79">
        <f t="shared" si="11"/>
        <v>0</v>
      </c>
      <c r="J27" s="79">
        <f t="shared" si="11"/>
        <v>0</v>
      </c>
      <c r="K27" s="79">
        <f t="shared" si="11"/>
        <v>0</v>
      </c>
      <c r="L27" s="79">
        <f t="shared" si="11"/>
        <v>0</v>
      </c>
      <c r="M27" s="79">
        <f t="shared" si="11"/>
        <v>0</v>
      </c>
      <c r="N27" s="79">
        <f t="shared" si="11"/>
        <v>0</v>
      </c>
      <c r="O27" s="79">
        <f t="shared" si="11"/>
        <v>0</v>
      </c>
      <c r="P27" s="79">
        <f t="shared" si="11"/>
        <v>0</v>
      </c>
      <c r="Q27" s="79">
        <f t="shared" si="11"/>
        <v>0</v>
      </c>
      <c r="R27" s="79">
        <f t="shared" si="11"/>
        <v>0</v>
      </c>
      <c r="S27" s="79">
        <f t="shared" si="11"/>
        <v>0</v>
      </c>
      <c r="T27" s="79">
        <f t="shared" si="11"/>
        <v>0</v>
      </c>
      <c r="U27" s="79">
        <f t="shared" si="11"/>
        <v>0</v>
      </c>
      <c r="V27" s="79">
        <f t="shared" si="11"/>
        <v>0</v>
      </c>
    </row>
    <row r="28" spans="1:22" ht="20.100000000000001" customHeight="1">
      <c r="A28" s="76">
        <v>301</v>
      </c>
      <c r="B28" s="77" t="s">
        <v>154</v>
      </c>
      <c r="C28" s="76" t="s">
        <v>98</v>
      </c>
      <c r="D28" s="77" t="s">
        <v>134</v>
      </c>
      <c r="E28" s="77" t="s">
        <v>84</v>
      </c>
      <c r="F28" s="77" t="s">
        <v>135</v>
      </c>
      <c r="G28" s="79">
        <v>26.16</v>
      </c>
      <c r="H28" s="79">
        <v>26.16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/>
      <c r="B29" s="77"/>
      <c r="C29" s="76" t="s">
        <v>155</v>
      </c>
      <c r="D29" s="77"/>
      <c r="E29" s="77"/>
      <c r="F29" s="77"/>
      <c r="G29" s="79">
        <f t="shared" ref="G29:V29" si="12">G30</f>
        <v>5.1100000000000003</v>
      </c>
      <c r="H29" s="79">
        <f t="shared" si="12"/>
        <v>5.1100000000000003</v>
      </c>
      <c r="I29" s="79">
        <f t="shared" si="12"/>
        <v>0</v>
      </c>
      <c r="J29" s="79">
        <f t="shared" si="12"/>
        <v>0</v>
      </c>
      <c r="K29" s="79">
        <f t="shared" si="12"/>
        <v>0</v>
      </c>
      <c r="L29" s="79">
        <f t="shared" si="12"/>
        <v>0</v>
      </c>
      <c r="M29" s="79">
        <f t="shared" si="12"/>
        <v>0</v>
      </c>
      <c r="N29" s="79">
        <f t="shared" si="12"/>
        <v>0</v>
      </c>
      <c r="O29" s="79">
        <f t="shared" si="12"/>
        <v>0</v>
      </c>
      <c r="P29" s="79">
        <f t="shared" si="12"/>
        <v>0</v>
      </c>
      <c r="Q29" s="79">
        <f t="shared" si="12"/>
        <v>0</v>
      </c>
      <c r="R29" s="79">
        <f t="shared" si="12"/>
        <v>0</v>
      </c>
      <c r="S29" s="79">
        <f t="shared" si="12"/>
        <v>0</v>
      </c>
      <c r="T29" s="79">
        <f t="shared" si="12"/>
        <v>0</v>
      </c>
      <c r="U29" s="79">
        <f t="shared" si="12"/>
        <v>0</v>
      </c>
      <c r="V29" s="79">
        <f t="shared" si="12"/>
        <v>0</v>
      </c>
    </row>
    <row r="30" spans="1:22" ht="20.100000000000001" customHeight="1">
      <c r="A30" s="76">
        <v>301</v>
      </c>
      <c r="B30" s="77" t="s">
        <v>59</v>
      </c>
      <c r="C30" s="76" t="s">
        <v>156</v>
      </c>
      <c r="D30" s="77" t="s">
        <v>134</v>
      </c>
      <c r="E30" s="77" t="s">
        <v>84</v>
      </c>
      <c r="F30" s="77" t="s">
        <v>135</v>
      </c>
      <c r="G30" s="79">
        <v>5.1100000000000003</v>
      </c>
      <c r="H30" s="79">
        <v>5.1100000000000003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</row>
    <row r="31" spans="1:22" ht="20.100000000000001" customHeight="1">
      <c r="A31" s="76"/>
      <c r="B31" s="77"/>
      <c r="C31" s="76" t="s">
        <v>157</v>
      </c>
      <c r="D31" s="77"/>
      <c r="E31" s="77"/>
      <c r="F31" s="77"/>
      <c r="G31" s="79">
        <f t="shared" ref="G31:V31" si="13">G32</f>
        <v>18.16</v>
      </c>
      <c r="H31" s="79">
        <f t="shared" si="13"/>
        <v>18.16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</row>
    <row r="32" spans="1:22" ht="20.100000000000001" customHeight="1">
      <c r="A32" s="76">
        <v>301</v>
      </c>
      <c r="B32" s="77" t="s">
        <v>60</v>
      </c>
      <c r="C32" s="76" t="s">
        <v>141</v>
      </c>
      <c r="D32" s="77" t="s">
        <v>134</v>
      </c>
      <c r="E32" s="77" t="s">
        <v>84</v>
      </c>
      <c r="F32" s="77" t="s">
        <v>135</v>
      </c>
      <c r="G32" s="79">
        <v>18.16</v>
      </c>
      <c r="H32" s="79">
        <v>18.16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158</v>
      </c>
      <c r="D33" s="77"/>
      <c r="E33" s="77"/>
      <c r="F33" s="77"/>
      <c r="G33" s="79">
        <f t="shared" ref="G33:V33" si="14">G34</f>
        <v>44.64</v>
      </c>
      <c r="H33" s="79">
        <f t="shared" si="14"/>
        <v>44.64</v>
      </c>
      <c r="I33" s="79">
        <f t="shared" si="14"/>
        <v>0</v>
      </c>
      <c r="J33" s="79">
        <f t="shared" si="14"/>
        <v>0</v>
      </c>
      <c r="K33" s="79">
        <f t="shared" si="14"/>
        <v>0</v>
      </c>
      <c r="L33" s="79">
        <f t="shared" si="14"/>
        <v>0</v>
      </c>
      <c r="M33" s="79">
        <f t="shared" si="14"/>
        <v>0</v>
      </c>
      <c r="N33" s="79">
        <f t="shared" si="14"/>
        <v>0</v>
      </c>
      <c r="O33" s="79">
        <f t="shared" si="14"/>
        <v>0</v>
      </c>
      <c r="P33" s="79">
        <f t="shared" si="14"/>
        <v>0</v>
      </c>
      <c r="Q33" s="79">
        <f t="shared" si="14"/>
        <v>0</v>
      </c>
      <c r="R33" s="79">
        <f t="shared" si="14"/>
        <v>0</v>
      </c>
      <c r="S33" s="79">
        <f t="shared" si="14"/>
        <v>0</v>
      </c>
      <c r="T33" s="79">
        <f t="shared" si="14"/>
        <v>0</v>
      </c>
      <c r="U33" s="79">
        <f t="shared" si="14"/>
        <v>0</v>
      </c>
      <c r="V33" s="79">
        <f t="shared" si="14"/>
        <v>0</v>
      </c>
    </row>
    <row r="34" spans="1:22" ht="20.100000000000001" customHeight="1">
      <c r="A34" s="76">
        <v>301</v>
      </c>
      <c r="B34" s="77" t="s">
        <v>60</v>
      </c>
      <c r="C34" s="76" t="s">
        <v>141</v>
      </c>
      <c r="D34" s="77" t="s">
        <v>134</v>
      </c>
      <c r="E34" s="77" t="s">
        <v>84</v>
      </c>
      <c r="F34" s="77" t="s">
        <v>135</v>
      </c>
      <c r="G34" s="79">
        <v>44.64</v>
      </c>
      <c r="H34" s="79">
        <v>44.64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/>
      <c r="B35" s="77"/>
      <c r="C35" s="76" t="s">
        <v>159</v>
      </c>
      <c r="D35" s="77"/>
      <c r="E35" s="77"/>
      <c r="F35" s="77"/>
      <c r="G35" s="79">
        <f t="shared" ref="G35:V35" si="15">G36</f>
        <v>16.8</v>
      </c>
      <c r="H35" s="79">
        <f t="shared" si="15"/>
        <v>16.8</v>
      </c>
      <c r="I35" s="79">
        <f t="shared" si="15"/>
        <v>0</v>
      </c>
      <c r="J35" s="79">
        <f t="shared" si="15"/>
        <v>0</v>
      </c>
      <c r="K35" s="79">
        <f t="shared" si="15"/>
        <v>0</v>
      </c>
      <c r="L35" s="79">
        <f t="shared" si="15"/>
        <v>0</v>
      </c>
      <c r="M35" s="79">
        <f t="shared" si="15"/>
        <v>0</v>
      </c>
      <c r="N35" s="79">
        <f t="shared" si="15"/>
        <v>0</v>
      </c>
      <c r="O35" s="79">
        <f t="shared" si="15"/>
        <v>0</v>
      </c>
      <c r="P35" s="79">
        <f t="shared" si="15"/>
        <v>0</v>
      </c>
      <c r="Q35" s="79">
        <f t="shared" si="15"/>
        <v>0</v>
      </c>
      <c r="R35" s="79">
        <f t="shared" si="15"/>
        <v>0</v>
      </c>
      <c r="S35" s="79">
        <f t="shared" si="15"/>
        <v>0</v>
      </c>
      <c r="T35" s="79">
        <f t="shared" si="15"/>
        <v>0</v>
      </c>
      <c r="U35" s="79">
        <f t="shared" si="15"/>
        <v>0</v>
      </c>
      <c r="V35" s="79">
        <f t="shared" si="15"/>
        <v>0</v>
      </c>
    </row>
    <row r="36" spans="1:22" ht="20.100000000000001" customHeight="1">
      <c r="A36" s="76">
        <v>303</v>
      </c>
      <c r="B36" s="77" t="s">
        <v>59</v>
      </c>
      <c r="C36" s="76" t="s">
        <v>160</v>
      </c>
      <c r="D36" s="77" t="s">
        <v>161</v>
      </c>
      <c r="E36" s="77" t="s">
        <v>79</v>
      </c>
      <c r="F36" s="77" t="s">
        <v>162</v>
      </c>
      <c r="G36" s="79">
        <v>16.8</v>
      </c>
      <c r="H36" s="79">
        <v>16.8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</row>
    <row r="37" spans="1:22" ht="20.100000000000001" customHeight="1">
      <c r="A37" s="76"/>
      <c r="B37" s="77"/>
      <c r="C37" s="76" t="s">
        <v>163</v>
      </c>
      <c r="D37" s="77"/>
      <c r="E37" s="77"/>
      <c r="F37" s="77"/>
      <c r="G37" s="79">
        <f t="shared" ref="G37:V37" si="16">G38</f>
        <v>38.89</v>
      </c>
      <c r="H37" s="79">
        <f t="shared" si="16"/>
        <v>38.89</v>
      </c>
      <c r="I37" s="79">
        <f t="shared" si="16"/>
        <v>0</v>
      </c>
      <c r="J37" s="79">
        <f t="shared" si="16"/>
        <v>0</v>
      </c>
      <c r="K37" s="79">
        <f t="shared" si="16"/>
        <v>0</v>
      </c>
      <c r="L37" s="79">
        <f t="shared" si="16"/>
        <v>0</v>
      </c>
      <c r="M37" s="79">
        <f t="shared" si="16"/>
        <v>0</v>
      </c>
      <c r="N37" s="79">
        <f t="shared" si="16"/>
        <v>0</v>
      </c>
      <c r="O37" s="79">
        <f t="shared" si="16"/>
        <v>0</v>
      </c>
      <c r="P37" s="79">
        <f t="shared" si="16"/>
        <v>0</v>
      </c>
      <c r="Q37" s="79">
        <f t="shared" si="16"/>
        <v>0</v>
      </c>
      <c r="R37" s="79">
        <f t="shared" si="16"/>
        <v>0</v>
      </c>
      <c r="S37" s="79">
        <f t="shared" si="16"/>
        <v>0</v>
      </c>
      <c r="T37" s="79">
        <f t="shared" si="16"/>
        <v>0</v>
      </c>
      <c r="U37" s="79">
        <f t="shared" si="16"/>
        <v>0</v>
      </c>
      <c r="V37" s="79">
        <f t="shared" si="16"/>
        <v>0</v>
      </c>
    </row>
    <row r="38" spans="1:22" ht="20.100000000000001" customHeight="1">
      <c r="A38" s="76">
        <v>303</v>
      </c>
      <c r="B38" s="77" t="s">
        <v>59</v>
      </c>
      <c r="C38" s="76" t="s">
        <v>160</v>
      </c>
      <c r="D38" s="77" t="s">
        <v>161</v>
      </c>
      <c r="E38" s="77" t="s">
        <v>79</v>
      </c>
      <c r="F38" s="77" t="s">
        <v>162</v>
      </c>
      <c r="G38" s="79">
        <v>38.89</v>
      </c>
      <c r="H38" s="79">
        <v>38.89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164</v>
      </c>
      <c r="D39" s="77"/>
      <c r="E39" s="77"/>
      <c r="F39" s="77"/>
      <c r="G39" s="79">
        <f t="shared" ref="G39:V39" si="17">G40</f>
        <v>3.7</v>
      </c>
      <c r="H39" s="79">
        <f t="shared" si="17"/>
        <v>3.7</v>
      </c>
      <c r="I39" s="79">
        <f t="shared" si="17"/>
        <v>0</v>
      </c>
      <c r="J39" s="79">
        <f t="shared" si="17"/>
        <v>0</v>
      </c>
      <c r="K39" s="79">
        <f t="shared" si="17"/>
        <v>0</v>
      </c>
      <c r="L39" s="79">
        <f t="shared" si="17"/>
        <v>0</v>
      </c>
      <c r="M39" s="79">
        <f t="shared" si="17"/>
        <v>0</v>
      </c>
      <c r="N39" s="79">
        <f t="shared" si="17"/>
        <v>0</v>
      </c>
      <c r="O39" s="79">
        <f t="shared" si="17"/>
        <v>0</v>
      </c>
      <c r="P39" s="79">
        <f t="shared" si="17"/>
        <v>0</v>
      </c>
      <c r="Q39" s="79">
        <f t="shared" si="17"/>
        <v>0</v>
      </c>
      <c r="R39" s="79">
        <f t="shared" si="17"/>
        <v>0</v>
      </c>
      <c r="S39" s="79">
        <f t="shared" si="17"/>
        <v>0</v>
      </c>
      <c r="T39" s="79">
        <f t="shared" si="17"/>
        <v>0</v>
      </c>
      <c r="U39" s="79">
        <f t="shared" si="17"/>
        <v>0</v>
      </c>
      <c r="V39" s="79">
        <f t="shared" si="17"/>
        <v>0</v>
      </c>
    </row>
    <row r="40" spans="1:22" ht="20.100000000000001" customHeight="1">
      <c r="A40" s="76">
        <v>301</v>
      </c>
      <c r="B40" s="77" t="s">
        <v>165</v>
      </c>
      <c r="C40" s="76" t="s">
        <v>166</v>
      </c>
      <c r="D40" s="77" t="s">
        <v>134</v>
      </c>
      <c r="E40" s="77" t="s">
        <v>84</v>
      </c>
      <c r="F40" s="77" t="s">
        <v>135</v>
      </c>
      <c r="G40" s="79">
        <v>3.7</v>
      </c>
      <c r="H40" s="79">
        <v>3.7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/>
      <c r="B41" s="77"/>
      <c r="C41" s="76" t="s">
        <v>167</v>
      </c>
      <c r="D41" s="77"/>
      <c r="E41" s="77"/>
      <c r="F41" s="77"/>
      <c r="G41" s="79">
        <f t="shared" ref="G41:V41" si="18">G42</f>
        <v>8.7200000000000006</v>
      </c>
      <c r="H41" s="79">
        <f t="shared" si="18"/>
        <v>8.7200000000000006</v>
      </c>
      <c r="I41" s="79">
        <f t="shared" si="18"/>
        <v>0</v>
      </c>
      <c r="J41" s="79">
        <f t="shared" si="18"/>
        <v>0</v>
      </c>
      <c r="K41" s="79">
        <f t="shared" si="18"/>
        <v>0</v>
      </c>
      <c r="L41" s="79">
        <f t="shared" si="18"/>
        <v>0</v>
      </c>
      <c r="M41" s="79">
        <f t="shared" si="18"/>
        <v>0</v>
      </c>
      <c r="N41" s="79">
        <f t="shared" si="18"/>
        <v>0</v>
      </c>
      <c r="O41" s="79">
        <f t="shared" si="18"/>
        <v>0</v>
      </c>
      <c r="P41" s="79">
        <f t="shared" si="18"/>
        <v>0</v>
      </c>
      <c r="Q41" s="79">
        <f t="shared" si="18"/>
        <v>0</v>
      </c>
      <c r="R41" s="79">
        <f t="shared" si="18"/>
        <v>0</v>
      </c>
      <c r="S41" s="79">
        <f t="shared" si="18"/>
        <v>0</v>
      </c>
      <c r="T41" s="79">
        <f t="shared" si="18"/>
        <v>0</v>
      </c>
      <c r="U41" s="79">
        <f t="shared" si="18"/>
        <v>0</v>
      </c>
      <c r="V41" s="79">
        <f t="shared" si="18"/>
        <v>0</v>
      </c>
    </row>
    <row r="42" spans="1:22" ht="20.100000000000001" customHeight="1">
      <c r="A42" s="76">
        <v>301</v>
      </c>
      <c r="B42" s="77" t="s">
        <v>168</v>
      </c>
      <c r="C42" s="76" t="s">
        <v>169</v>
      </c>
      <c r="D42" s="77" t="s">
        <v>134</v>
      </c>
      <c r="E42" s="77" t="s">
        <v>84</v>
      </c>
      <c r="F42" s="77" t="s">
        <v>135</v>
      </c>
      <c r="G42" s="79">
        <v>8.7200000000000006</v>
      </c>
      <c r="H42" s="79">
        <v>8.7200000000000006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</row>
    <row r="43" spans="1:22" ht="20.100000000000001" customHeight="1">
      <c r="A43" s="76"/>
      <c r="B43" s="77"/>
      <c r="C43" s="76" t="s">
        <v>170</v>
      </c>
      <c r="D43" s="77"/>
      <c r="E43" s="77"/>
      <c r="F43" s="77"/>
      <c r="G43" s="79">
        <f t="shared" ref="G43:V43" si="19">G44</f>
        <v>4.3600000000000003</v>
      </c>
      <c r="H43" s="79">
        <f t="shared" si="19"/>
        <v>4.3600000000000003</v>
      </c>
      <c r="I43" s="79">
        <f t="shared" si="19"/>
        <v>0</v>
      </c>
      <c r="J43" s="79">
        <f t="shared" si="19"/>
        <v>0</v>
      </c>
      <c r="K43" s="79">
        <f t="shared" si="19"/>
        <v>0</v>
      </c>
      <c r="L43" s="79">
        <f t="shared" si="19"/>
        <v>0</v>
      </c>
      <c r="M43" s="79">
        <f t="shared" si="19"/>
        <v>0</v>
      </c>
      <c r="N43" s="79">
        <f t="shared" si="19"/>
        <v>0</v>
      </c>
      <c r="O43" s="79">
        <f t="shared" si="19"/>
        <v>0</v>
      </c>
      <c r="P43" s="79">
        <f t="shared" si="19"/>
        <v>0</v>
      </c>
      <c r="Q43" s="79">
        <f t="shared" si="19"/>
        <v>0</v>
      </c>
      <c r="R43" s="79">
        <f t="shared" si="19"/>
        <v>0</v>
      </c>
      <c r="S43" s="79">
        <f t="shared" si="19"/>
        <v>0</v>
      </c>
      <c r="T43" s="79">
        <f t="shared" si="19"/>
        <v>0</v>
      </c>
      <c r="U43" s="79">
        <f t="shared" si="19"/>
        <v>0</v>
      </c>
      <c r="V43" s="79">
        <f t="shared" si="19"/>
        <v>0</v>
      </c>
    </row>
    <row r="44" spans="1:22" ht="20.100000000000001" customHeight="1">
      <c r="A44" s="76">
        <v>302</v>
      </c>
      <c r="B44" s="77" t="s">
        <v>171</v>
      </c>
      <c r="C44" s="76" t="s">
        <v>172</v>
      </c>
      <c r="D44" s="77" t="s">
        <v>134</v>
      </c>
      <c r="E44" s="77" t="s">
        <v>59</v>
      </c>
      <c r="F44" s="77" t="s">
        <v>173</v>
      </c>
      <c r="G44" s="79">
        <v>4.3600000000000003</v>
      </c>
      <c r="H44" s="79">
        <v>4.3600000000000003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174</v>
      </c>
      <c r="D45" s="77"/>
      <c r="E45" s="77"/>
      <c r="F45" s="77"/>
      <c r="G45" s="79">
        <f t="shared" ref="G45:V46" si="20">G46</f>
        <v>28.39</v>
      </c>
      <c r="H45" s="79">
        <f t="shared" si="20"/>
        <v>28.39</v>
      </c>
      <c r="I45" s="79">
        <f t="shared" si="20"/>
        <v>0</v>
      </c>
      <c r="J45" s="79">
        <f t="shared" si="20"/>
        <v>0</v>
      </c>
      <c r="K45" s="79">
        <f t="shared" si="20"/>
        <v>0</v>
      </c>
      <c r="L45" s="79">
        <f t="shared" si="20"/>
        <v>0</v>
      </c>
      <c r="M45" s="79">
        <f t="shared" si="20"/>
        <v>0</v>
      </c>
      <c r="N45" s="79">
        <f t="shared" si="20"/>
        <v>0</v>
      </c>
      <c r="O45" s="79">
        <f t="shared" si="20"/>
        <v>0</v>
      </c>
      <c r="P45" s="79">
        <f t="shared" si="20"/>
        <v>0</v>
      </c>
      <c r="Q45" s="79">
        <f t="shared" si="20"/>
        <v>0</v>
      </c>
      <c r="R45" s="79">
        <f t="shared" si="20"/>
        <v>0</v>
      </c>
      <c r="S45" s="79">
        <f t="shared" si="20"/>
        <v>0</v>
      </c>
      <c r="T45" s="79">
        <f t="shared" si="20"/>
        <v>0</v>
      </c>
      <c r="U45" s="79">
        <f t="shared" si="20"/>
        <v>0</v>
      </c>
      <c r="V45" s="79">
        <f t="shared" si="20"/>
        <v>0</v>
      </c>
    </row>
    <row r="46" spans="1:22" ht="20.100000000000001" customHeight="1">
      <c r="A46" s="76"/>
      <c r="B46" s="77"/>
      <c r="C46" s="76" t="s">
        <v>175</v>
      </c>
      <c r="D46" s="77"/>
      <c r="E46" s="77"/>
      <c r="F46" s="77"/>
      <c r="G46" s="79">
        <f t="shared" si="20"/>
        <v>28.39</v>
      </c>
      <c r="H46" s="79">
        <f t="shared" si="20"/>
        <v>28.39</v>
      </c>
      <c r="I46" s="79">
        <f t="shared" si="20"/>
        <v>0</v>
      </c>
      <c r="J46" s="79">
        <f t="shared" si="20"/>
        <v>0</v>
      </c>
      <c r="K46" s="79">
        <f t="shared" si="20"/>
        <v>0</v>
      </c>
      <c r="L46" s="79">
        <f t="shared" si="20"/>
        <v>0</v>
      </c>
      <c r="M46" s="79">
        <f t="shared" si="20"/>
        <v>0</v>
      </c>
      <c r="N46" s="79">
        <f t="shared" si="20"/>
        <v>0</v>
      </c>
      <c r="O46" s="79">
        <f t="shared" si="20"/>
        <v>0</v>
      </c>
      <c r="P46" s="79">
        <f t="shared" si="20"/>
        <v>0</v>
      </c>
      <c r="Q46" s="79">
        <f t="shared" si="20"/>
        <v>0</v>
      </c>
      <c r="R46" s="79">
        <f t="shared" si="20"/>
        <v>0</v>
      </c>
      <c r="S46" s="79">
        <f t="shared" si="20"/>
        <v>0</v>
      </c>
      <c r="T46" s="79">
        <f t="shared" si="20"/>
        <v>0</v>
      </c>
      <c r="U46" s="79">
        <f t="shared" si="20"/>
        <v>0</v>
      </c>
      <c r="V46" s="79">
        <f t="shared" si="20"/>
        <v>0</v>
      </c>
    </row>
    <row r="47" spans="1:22" ht="20.100000000000001" customHeight="1">
      <c r="A47" s="76">
        <v>302</v>
      </c>
      <c r="B47" s="77" t="s">
        <v>84</v>
      </c>
      <c r="C47" s="76" t="s">
        <v>176</v>
      </c>
      <c r="D47" s="77" t="s">
        <v>134</v>
      </c>
      <c r="E47" s="77" t="s">
        <v>59</v>
      </c>
      <c r="F47" s="77" t="s">
        <v>173</v>
      </c>
      <c r="G47" s="79">
        <v>28.39</v>
      </c>
      <c r="H47" s="79">
        <v>28.39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V4:V6"/>
    <mergeCell ref="S4:T5"/>
    <mergeCell ref="A3:C5"/>
    <mergeCell ref="D3:F5"/>
    <mergeCell ref="H4:I5"/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2" sqref="A1:B1048576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177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178</v>
      </c>
      <c r="B3" s="63" t="s">
        <v>179</v>
      </c>
      <c r="C3" s="57"/>
    </row>
    <row r="4" spans="1:3" s="56" customFormat="1" ht="30" customHeight="1">
      <c r="A4" s="64" t="s">
        <v>180</v>
      </c>
      <c r="B4" s="65">
        <v>2.5000000000000001E-2</v>
      </c>
      <c r="C4" s="66"/>
    </row>
    <row r="5" spans="1:3" s="56" customFormat="1" ht="30" customHeight="1">
      <c r="A5" s="67" t="s">
        <v>181</v>
      </c>
      <c r="B5" s="65"/>
      <c r="C5" s="66"/>
    </row>
    <row r="6" spans="1:3" s="56" customFormat="1" ht="30" customHeight="1">
      <c r="A6" s="67" t="s">
        <v>182</v>
      </c>
      <c r="B6" s="65">
        <v>2.5000000000000001E-2</v>
      </c>
      <c r="C6" s="66"/>
    </row>
    <row r="7" spans="1:3" s="56" customFormat="1" ht="30" customHeight="1">
      <c r="A7" s="67" t="s">
        <v>183</v>
      </c>
      <c r="B7" s="65"/>
      <c r="C7" s="66"/>
    </row>
    <row r="8" spans="1:3" s="56" customFormat="1" ht="30" customHeight="1">
      <c r="A8" s="67" t="s">
        <v>184</v>
      </c>
      <c r="B8" s="65"/>
      <c r="C8" s="66"/>
    </row>
    <row r="9" spans="1:3" s="56" customFormat="1" ht="30" customHeight="1">
      <c r="A9" s="67" t="s">
        <v>185</v>
      </c>
      <c r="B9" s="65"/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186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187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102</v>
      </c>
      <c r="B3" s="193"/>
      <c r="C3" s="194"/>
      <c r="D3" s="199" t="s">
        <v>103</v>
      </c>
      <c r="E3" s="195" t="s">
        <v>104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105</v>
      </c>
      <c r="G4" s="196"/>
      <c r="H4" s="196"/>
      <c r="I4" s="43" t="s">
        <v>106</v>
      </c>
    </row>
    <row r="5" spans="1:9" s="34" customFormat="1" ht="37.5" customHeight="1">
      <c r="A5" s="197"/>
      <c r="B5" s="198"/>
      <c r="C5" s="198"/>
      <c r="D5" s="201"/>
      <c r="E5" s="202"/>
      <c r="F5" s="42" t="s">
        <v>107</v>
      </c>
      <c r="G5" s="42" t="s">
        <v>108</v>
      </c>
      <c r="H5" s="42" t="s">
        <v>109</v>
      </c>
      <c r="I5" s="42" t="s">
        <v>107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188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125</v>
      </c>
      <c r="B3" s="29" t="s">
        <v>126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28.39</v>
      </c>
      <c r="D4" s="33"/>
    </row>
    <row r="5" spans="1:4" ht="20.100000000000001" customHeight="1">
      <c r="A5" s="30" t="s">
        <v>173</v>
      </c>
      <c r="B5" s="31"/>
      <c r="C5" s="32">
        <f>C6</f>
        <v>28.39</v>
      </c>
    </row>
    <row r="6" spans="1:4" ht="20.100000000000001" customHeight="1">
      <c r="A6" s="30" t="s">
        <v>189</v>
      </c>
      <c r="B6" s="31" t="s">
        <v>173</v>
      </c>
      <c r="C6" s="32">
        <v>28.39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4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4" t="s">
        <v>190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5" t="s">
        <v>2</v>
      </c>
      <c r="R2" s="205"/>
      <c r="S2" s="205"/>
      <c r="T2" s="205"/>
    </row>
    <row r="3" spans="1:20" ht="20.100000000000001" customHeight="1">
      <c r="A3" s="206" t="s">
        <v>191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ht="20.100000000000001" customHeight="1">
      <c r="A4" s="206" t="s">
        <v>192</v>
      </c>
      <c r="B4" s="206"/>
      <c r="C4" s="206"/>
      <c r="D4" s="206"/>
      <c r="E4" s="206"/>
      <c r="F4" s="206"/>
      <c r="G4" s="206"/>
      <c r="H4" s="206"/>
      <c r="I4" s="206"/>
      <c r="J4" s="206" t="s">
        <v>193</v>
      </c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0" ht="20.100000000000001" customHeight="1">
      <c r="A5" s="206" t="s">
        <v>194</v>
      </c>
      <c r="B5" s="206" t="s">
        <v>195</v>
      </c>
      <c r="C5" s="206"/>
      <c r="D5" s="206"/>
      <c r="E5" s="206"/>
      <c r="F5" s="206"/>
      <c r="G5" s="206"/>
      <c r="H5" s="206"/>
      <c r="I5" s="206"/>
      <c r="J5" s="206" t="s">
        <v>196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ht="39.950000000000003" customHeight="1">
      <c r="A6" s="206"/>
      <c r="B6" s="206" t="s">
        <v>197</v>
      </c>
      <c r="C6" s="206"/>
      <c r="D6" s="206"/>
      <c r="E6" s="206"/>
      <c r="F6" s="206"/>
      <c r="G6" s="206"/>
      <c r="H6" s="206"/>
      <c r="I6" s="206"/>
      <c r="J6" s="206" t="s">
        <v>198</v>
      </c>
      <c r="K6" s="206"/>
      <c r="L6" s="206"/>
      <c r="M6" s="206"/>
      <c r="N6" s="206"/>
      <c r="O6" s="206"/>
      <c r="P6" s="206"/>
      <c r="Q6" s="206"/>
      <c r="R6" s="206"/>
      <c r="S6" s="206"/>
      <c r="T6" s="206"/>
    </row>
    <row r="7" spans="1:20" s="18" customFormat="1" ht="60" customHeight="1">
      <c r="A7" s="206"/>
      <c r="B7" s="207" t="s">
        <v>199</v>
      </c>
      <c r="C7" s="207"/>
      <c r="D7" s="207"/>
      <c r="E7" s="207"/>
      <c r="F7" s="207"/>
      <c r="G7" s="207"/>
      <c r="H7" s="23" t="s">
        <v>200</v>
      </c>
      <c r="I7" s="23"/>
      <c r="J7" s="207" t="s">
        <v>201</v>
      </c>
      <c r="K7" s="207"/>
      <c r="L7" s="207"/>
      <c r="M7" s="207"/>
      <c r="N7" s="207"/>
      <c r="O7" s="207"/>
      <c r="P7" s="207"/>
      <c r="Q7" s="23" t="s">
        <v>33</v>
      </c>
      <c r="R7" s="208">
        <v>0</v>
      </c>
      <c r="S7" s="209"/>
      <c r="T7" s="210"/>
    </row>
    <row r="8" spans="1:20" ht="39.950000000000003" customHeight="1">
      <c r="A8" s="206"/>
      <c r="B8" s="206" t="s">
        <v>202</v>
      </c>
      <c r="C8" s="206"/>
      <c r="D8" s="206"/>
      <c r="E8" s="206"/>
      <c r="F8" s="206"/>
      <c r="G8" s="206"/>
      <c r="H8" s="22" t="s">
        <v>104</v>
      </c>
      <c r="I8" s="22"/>
      <c r="J8" s="206" t="s">
        <v>203</v>
      </c>
      <c r="K8" s="206"/>
      <c r="L8" s="206"/>
      <c r="M8" s="206"/>
      <c r="N8" s="206"/>
      <c r="O8" s="206"/>
      <c r="P8" s="206"/>
      <c r="Q8" s="22" t="s">
        <v>204</v>
      </c>
      <c r="R8" s="206"/>
      <c r="S8" s="206"/>
      <c r="T8" s="206"/>
    </row>
    <row r="9" spans="1:20" ht="20.100000000000001" customHeight="1">
      <c r="A9" s="206"/>
      <c r="B9" s="206" t="s">
        <v>205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20" ht="20.100000000000001" customHeight="1">
      <c r="A10" s="206"/>
      <c r="B10" s="206" t="s">
        <v>206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1:20" ht="20.100000000000001" customHeight="1">
      <c r="A11" s="206" t="s">
        <v>207</v>
      </c>
      <c r="B11" s="206" t="s">
        <v>208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</row>
    <row r="12" spans="1:20" ht="39.950000000000003" customHeight="1">
      <c r="A12" s="206"/>
      <c r="B12" s="206" t="s">
        <v>209</v>
      </c>
      <c r="C12" s="206"/>
      <c r="D12" s="206" t="s">
        <v>210</v>
      </c>
      <c r="E12" s="206"/>
      <c r="F12" s="206" t="s">
        <v>211</v>
      </c>
      <c r="G12" s="206"/>
      <c r="H12" s="206" t="s">
        <v>212</v>
      </c>
      <c r="I12" s="206"/>
      <c r="J12" s="206"/>
      <c r="K12" s="206"/>
      <c r="L12" s="206"/>
      <c r="M12" s="206"/>
      <c r="N12" s="206"/>
      <c r="O12" s="206"/>
      <c r="P12" s="206" t="s">
        <v>213</v>
      </c>
      <c r="Q12" s="206"/>
      <c r="R12" s="206"/>
      <c r="S12" s="206"/>
      <c r="T12" s="206"/>
    </row>
    <row r="13" spans="1:20" ht="20.100000000000001" customHeight="1">
      <c r="A13" s="206"/>
      <c r="B13" s="206"/>
      <c r="C13" s="206"/>
      <c r="D13" s="206" t="s">
        <v>214</v>
      </c>
      <c r="E13" s="206"/>
      <c r="F13" s="206" t="s">
        <v>215</v>
      </c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ht="20.100000000000001" customHeight="1">
      <c r="A14" s="206"/>
      <c r="B14" s="206"/>
      <c r="C14" s="206"/>
      <c r="D14" s="206"/>
      <c r="E14" s="206"/>
      <c r="F14" s="206" t="s">
        <v>216</v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ht="20.100000000000001" customHeight="1">
      <c r="A15" s="206"/>
      <c r="B15" s="206"/>
      <c r="C15" s="206"/>
      <c r="D15" s="206"/>
      <c r="E15" s="206"/>
      <c r="F15" s="206" t="s">
        <v>217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ht="20.100000000000001" customHeight="1">
      <c r="A16" s="206"/>
      <c r="B16" s="206"/>
      <c r="C16" s="206"/>
      <c r="D16" s="206"/>
      <c r="E16" s="206"/>
      <c r="F16" s="206" t="s">
        <v>218</v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1:20" ht="39.950000000000003" customHeight="1">
      <c r="A17" s="206"/>
      <c r="B17" s="206"/>
      <c r="C17" s="206"/>
      <c r="D17" s="206" t="s">
        <v>219</v>
      </c>
      <c r="E17" s="206"/>
      <c r="F17" s="206" t="s">
        <v>220</v>
      </c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1:20" ht="39.950000000000003" customHeight="1">
      <c r="A18" s="206"/>
      <c r="B18" s="206"/>
      <c r="C18" s="206"/>
      <c r="D18" s="206"/>
      <c r="E18" s="206"/>
      <c r="F18" s="206" t="s">
        <v>221</v>
      </c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0" ht="39.950000000000003" customHeight="1">
      <c r="A19" s="206"/>
      <c r="B19" s="206"/>
      <c r="C19" s="206"/>
      <c r="D19" s="206"/>
      <c r="E19" s="206"/>
      <c r="F19" s="206" t="s">
        <v>222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</row>
    <row r="20" spans="1:20" ht="39.950000000000003" customHeight="1">
      <c r="A20" s="206"/>
      <c r="B20" s="206"/>
      <c r="C20" s="206"/>
      <c r="D20" s="206"/>
      <c r="E20" s="206"/>
      <c r="F20" s="206" t="s">
        <v>223</v>
      </c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</row>
    <row r="21" spans="1:20" ht="60" customHeight="1">
      <c r="A21" s="206"/>
      <c r="B21" s="206"/>
      <c r="C21" s="206"/>
      <c r="D21" s="206" t="s">
        <v>224</v>
      </c>
      <c r="E21" s="206"/>
      <c r="F21" s="206" t="s">
        <v>225</v>
      </c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</row>
    <row r="22" spans="1:20" ht="14.25" customHeight="1">
      <c r="A22" s="211" t="s">
        <v>226</v>
      </c>
      <c r="B22" s="211"/>
      <c r="C22" s="211"/>
      <c r="D22" s="211"/>
      <c r="E22" s="211"/>
      <c r="F22" s="211"/>
      <c r="G22" s="211"/>
      <c r="H22" s="212" t="s">
        <v>227</v>
      </c>
      <c r="I22" s="212"/>
      <c r="J22" s="213"/>
      <c r="K22" s="213"/>
      <c r="L22" s="213" t="s">
        <v>228</v>
      </c>
      <c r="M22" s="213"/>
      <c r="N22" s="213"/>
      <c r="O22" s="213"/>
      <c r="P22" s="213"/>
      <c r="Q22" s="213"/>
      <c r="R22" s="213"/>
      <c r="S22" s="213"/>
      <c r="T22" s="213"/>
    </row>
  </sheetData>
  <sheetProtection formatCells="0" formatColumns="0" formatRows="0"/>
  <mergeCells count="72">
    <mergeCell ref="A5:A10"/>
    <mergeCell ref="A11:A21"/>
    <mergeCell ref="B12:C21"/>
    <mergeCell ref="D13:E16"/>
    <mergeCell ref="D17:E20"/>
    <mergeCell ref="D12:E12"/>
    <mergeCell ref="B9:G9"/>
    <mergeCell ref="B7:G7"/>
    <mergeCell ref="B5:G5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F12:G12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Q2:T2"/>
    <mergeCell ref="A3:G3"/>
    <mergeCell ref="H3:T3"/>
    <mergeCell ref="A4:G4"/>
    <mergeCell ref="H4:I4"/>
    <mergeCell ref="J4:M4"/>
    <mergeCell ref="N4:T4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F4" sqref="F4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229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230</v>
      </c>
      <c r="B3" s="7" t="s">
        <v>231</v>
      </c>
      <c r="C3" s="6" t="s">
        <v>230</v>
      </c>
      <c r="D3" s="7" t="s">
        <v>232</v>
      </c>
    </row>
    <row r="4" spans="1:4" s="1" customFormat="1" ht="30" customHeight="1">
      <c r="A4" s="8" t="s">
        <v>233</v>
      </c>
      <c r="B4" s="9"/>
      <c r="C4" s="10" t="s">
        <v>234</v>
      </c>
      <c r="D4" s="11">
        <v>0</v>
      </c>
    </row>
    <row r="5" spans="1:4" s="1" customFormat="1" ht="30" customHeight="1">
      <c r="A5" s="8" t="s">
        <v>235</v>
      </c>
      <c r="B5" s="9"/>
      <c r="C5" s="10" t="s">
        <v>236</v>
      </c>
      <c r="D5" s="9"/>
    </row>
    <row r="6" spans="1:4" s="1" customFormat="1" ht="30" customHeight="1">
      <c r="A6" s="8" t="s">
        <v>237</v>
      </c>
      <c r="B6" s="9"/>
      <c r="C6" s="10" t="s">
        <v>238</v>
      </c>
      <c r="D6" s="9"/>
    </row>
    <row r="7" spans="1:4" s="1" customFormat="1" ht="30" customHeight="1">
      <c r="A7" s="8" t="s">
        <v>239</v>
      </c>
      <c r="B7" s="9"/>
      <c r="C7" s="10" t="s">
        <v>240</v>
      </c>
      <c r="D7" s="9"/>
    </row>
    <row r="8" spans="1:4" s="1" customFormat="1" ht="30" customHeight="1">
      <c r="A8" s="8" t="s">
        <v>241</v>
      </c>
      <c r="B8" s="9"/>
      <c r="C8" s="10" t="s">
        <v>242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243</v>
      </c>
      <c r="B10" s="13"/>
      <c r="C10" s="14" t="s">
        <v>244</v>
      </c>
      <c r="D10" s="13"/>
    </row>
    <row r="11" spans="1:4" s="1" customFormat="1" ht="30" customHeight="1">
      <c r="A11" s="15" t="s">
        <v>245</v>
      </c>
      <c r="B11" s="9"/>
      <c r="C11" s="16" t="s">
        <v>246</v>
      </c>
      <c r="D11" s="9"/>
    </row>
    <row r="12" spans="1:4" s="1" customFormat="1" ht="30" customHeight="1">
      <c r="A12" s="16" t="s">
        <v>247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2052-11.1.0.8415</vt:lpwstr>
  </property>
</Properties>
</file>