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050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<sst xmlns="http://schemas.openxmlformats.org/spreadsheetml/2006/main" count="701" uniqueCount="247">
  <si>
    <t>2019年部门收支总体情况表</t>
  </si>
  <si>
    <t>单位名称：焦作市第五中学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</si>
  <si>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</si>
  <si>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</si>
  <si>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</si>
  <si>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</si>
  <si>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</si>
  <si>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</si>
  <si>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</si>
  <si>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</si>
  <si>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</si>
  <si>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</si>
  <si>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</si>
  <si>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</si>
  <si>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</si>
  <si>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</si>
  <si>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</si>
  <si>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</si>
  <si>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</si>
  <si>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</si>
  <si>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</si>
  <si>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</si>
  <si>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</si>
  <si>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</si>
  <si>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</si>
  <si>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</si>
  <si>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</si>
  <si>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</si>
  <si>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</si>
  <si>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</si>
  <si>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</si>
  <si>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</si>
  <si>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</si>
  <si>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</si>
  <si>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</si>
  <si>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</si>
  <si>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</si>
  <si>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</si>
  <si>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</si>
  <si>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</si>
  <si>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</si>
  <si>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</si>
  <si>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</si>
  <si>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</si>
  <si>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</si>
  <si>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</si>
  <si>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</si>
  <si>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</si>
  <si>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</si>
  <si>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</si>
  <si>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</si>
  <si>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</si>
  <si>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</si>
  <si>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</si>
  <si>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</si>
  <si>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</si>
  <si>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</si>
  <si>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初中教育</t>
  </si>
  <si>
    <t>205</t>
  </si>
  <si>
    <t>02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</si>
  <si>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</si>
  <si>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</si>
  <si>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</si>
  <si>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</si>
  <si>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</si>
  <si>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</si>
  <si>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</si>
  <si>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</si>
  <si>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</si>
  <si>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</si>
  <si>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</si>
  <si>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</si>
  <si>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</si>
  <si>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</si>
  <si>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</si>
  <si>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</si>
  <si>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</si>
  <si>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</si>
  <si>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</si>
  <si>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</si>
  <si>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</si>
  <si>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</si>
  <si>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</si>
  <si>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</si>
  <si>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</si>
  <si>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</si>
  <si>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</si>
  <si>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</si>
  <si>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</si>
  <si>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</si>
  <si>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</si>
  <si>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</si>
  <si>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</si>
  <si>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</si>
  <si>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</si>
  <si>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</si>
  <si>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</si>
  <si>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</si>
  <si>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</si>
  <si>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</si>
  <si>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</si>
  <si>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</si>
  <si>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</si>
  <si>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</si>
  <si>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</si>
  <si>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</si>
  <si>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</si>
  <si>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</si>
  <si>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</si>
  <si>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</si>
  <si>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</si>
  <si>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03</t>
  </si>
  <si>
    <t xml:space="preserve">  208</t>
  </si>
  <si>
    <t xml:space="preserve">  05</t>
  </si>
  <si>
    <t xml:space="preserve">  27</t>
  </si>
  <si>
    <t xml:space="preserve">  01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</si>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</sst>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0000"/>
    <numFmt numFmtId="179" formatCode="00"/>
    <numFmt numFmtId="180" formatCode="#,##0.0_);[Red]\(#,##0.0\)"/>
    <numFmt numFmtId="181" formatCode="#,##0.00_ "/>
    <numFmt numFmtId="182" formatCode="#,##0.0"/>
    <numFmt numFmtId="183" formatCode="#,##0.00_);[Red]\(#,##0.00\)"/>
    <numFmt numFmtId="184" formatCode="0.00_);[Red]\(0.00\)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9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6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9" applyFont="1">
      <alignment vertical="center"/>
    </xf>
    <xf numFmtId="0" fontId="9" fillId="0" borderId="0" xfId="69" applyFont="1" applyFill="1">
      <alignment vertical="center"/>
    </xf>
    <xf numFmtId="0" fontId="0" fillId="0" borderId="0" xfId="69" applyFont="1">
      <alignment vertical="center"/>
    </xf>
    <xf numFmtId="0" fontId="1" fillId="0" borderId="0" xfId="69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78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9" applyFont="1" applyBorder="1" applyAlignment="1">
      <alignment horizontal="center" vertical="center"/>
    </xf>
    <xf numFmtId="49" fontId="9" fillId="0" borderId="1" xfId="69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7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1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9" applyFont="1">
      <alignment vertical="center"/>
    </xf>
    <xf numFmtId="0" fontId="1" fillId="0" borderId="0" xfId="69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78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9" applyFont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7" applyFont="1"/>
    <xf numFmtId="0" fontId="1" fillId="0" borderId="0" xfId="67" applyFont="1" applyFill="1"/>
    <xf numFmtId="0" fontId="1" fillId="0" borderId="0" xfId="67"/>
    <xf numFmtId="49" fontId="1" fillId="0" borderId="2" xfId="67" applyNumberFormat="1" applyFont="1" applyFill="1" applyBorder="1" applyAlignment="1" applyProtection="1">
      <alignment vertical="center"/>
    </xf>
    <xf numFmtId="49" fontId="1" fillId="0" borderId="2" xfId="67" applyNumberFormat="1" applyFont="1" applyFill="1" applyBorder="1" applyAlignment="1" applyProtection="1">
      <alignment horizontal="left" vertical="center"/>
    </xf>
    <xf numFmtId="0" fontId="1" fillId="0" borderId="0" xfId="67" applyFont="1" applyFill="1" applyAlignment="1">
      <alignment horizontal="right" vertical="center"/>
    </xf>
    <xf numFmtId="0" fontId="1" fillId="0" borderId="8" xfId="67" applyFont="1" applyFill="1" applyBorder="1" applyAlignment="1">
      <alignment horizontal="center" vertical="center"/>
    </xf>
    <xf numFmtId="0" fontId="1" fillId="0" borderId="7" xfId="67" applyFont="1" applyFill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182" fontId="1" fillId="0" borderId="3" xfId="67" applyNumberFormat="1" applyFont="1" applyFill="1" applyBorder="1" applyAlignment="1">
      <alignment horizontal="left" vertical="center"/>
    </xf>
    <xf numFmtId="183" fontId="1" fillId="0" borderId="6" xfId="67" applyNumberFormat="1" applyFont="1" applyFill="1" applyBorder="1" applyAlignment="1" applyProtection="1">
      <alignment horizontal="right" vertical="center" wrapText="1"/>
    </xf>
    <xf numFmtId="182" fontId="1" fillId="0" borderId="4" xfId="67" applyNumberFormat="1" applyFont="1" applyFill="1" applyBorder="1" applyAlignment="1">
      <alignment horizontal="left" vertical="center"/>
    </xf>
    <xf numFmtId="181" fontId="1" fillId="0" borderId="6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183" fontId="1" fillId="0" borderId="7" xfId="67" applyNumberFormat="1" applyFont="1" applyFill="1" applyBorder="1" applyAlignment="1" applyProtection="1">
      <alignment horizontal="right" vertical="center" wrapText="1"/>
    </xf>
    <xf numFmtId="182" fontId="1" fillId="0" borderId="4" xfId="67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2" fontId="1" fillId="0" borderId="3" xfId="67" applyNumberFormat="1" applyFont="1" applyFill="1" applyBorder="1" applyAlignment="1">
      <alignment horizontal="left" vertical="center" wrapText="1"/>
    </xf>
    <xf numFmtId="183" fontId="1" fillId="0" borderId="8" xfId="67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2" fontId="1" fillId="0" borderId="24" xfId="67" applyNumberFormat="1" applyFont="1" applyFill="1" applyBorder="1" applyAlignment="1">
      <alignment horizontal="left" vertical="center"/>
    </xf>
    <xf numFmtId="182" fontId="1" fillId="0" borderId="3" xfId="67" applyNumberFormat="1" applyFont="1" applyFill="1" applyBorder="1" applyAlignment="1" applyProtection="1">
      <alignment horizontal="left" vertical="center"/>
    </xf>
    <xf numFmtId="181" fontId="1" fillId="0" borderId="1" xfId="67" applyNumberFormat="1" applyFont="1" applyFill="1" applyBorder="1"/>
    <xf numFmtId="0" fontId="1" fillId="0" borderId="3" xfId="67" applyFont="1" applyFill="1" applyBorder="1" applyAlignment="1">
      <alignment vertical="center" wrapText="1"/>
    </xf>
    <xf numFmtId="184" fontId="1" fillId="0" borderId="6" xfId="67" applyNumberFormat="1" applyFont="1" applyFill="1" applyBorder="1" applyAlignment="1" applyProtection="1">
      <alignment horizontal="right" vertical="center" wrapText="1"/>
    </xf>
    <xf numFmtId="181" fontId="1" fillId="0" borderId="1" xfId="67" applyNumberFormat="1" applyFont="1" applyBorder="1"/>
    <xf numFmtId="0" fontId="1" fillId="0" borderId="3" xfId="67" applyFont="1" applyBorder="1" applyAlignment="1">
      <alignment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1" xfId="67" applyFont="1" applyFill="1" applyBorder="1"/>
    <xf numFmtId="181" fontId="1" fillId="0" borderId="1" xfId="67" applyNumberFormat="1" applyFont="1" applyFill="1" applyBorder="1" applyAlignment="1" applyProtection="1">
      <alignment horizontal="right" vertical="center"/>
    </xf>
    <xf numFmtId="0" fontId="1" fillId="0" borderId="3" xfId="67" applyFont="1" applyBorder="1" applyAlignment="1">
      <alignment vertical="center"/>
    </xf>
    <xf numFmtId="184" fontId="1" fillId="0" borderId="8" xfId="67" applyNumberFormat="1" applyFont="1" applyFill="1" applyBorder="1" applyAlignment="1" applyProtection="1">
      <alignment horizontal="right" vertical="center" wrapText="1"/>
    </xf>
    <xf numFmtId="0" fontId="1" fillId="0" borderId="5" xfId="67" applyFont="1" applyFill="1" applyBorder="1" applyAlignment="1">
      <alignment horizontal="left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3" xfId="67" applyFont="1" applyFill="1" applyBorder="1" applyAlignment="1">
      <alignment vertical="center"/>
    </xf>
    <xf numFmtId="0" fontId="1" fillId="0" borderId="4" xfId="67" applyFont="1" applyFill="1" applyBorder="1" applyAlignment="1">
      <alignment vertical="center"/>
    </xf>
    <xf numFmtId="181" fontId="1" fillId="0" borderId="1" xfId="67" applyNumberFormat="1" applyFont="1" applyFill="1" applyBorder="1" applyAlignment="1" applyProtection="1">
      <alignment horizontal="right" vertical="center" wrapText="1"/>
    </xf>
    <xf numFmtId="181" fontId="1" fillId="0" borderId="7" xfId="67" applyNumberFormat="1" applyFont="1" applyFill="1" applyBorder="1" applyAlignment="1" applyProtection="1">
      <alignment horizontal="right" vertical="center" wrapText="1"/>
    </xf>
    <xf numFmtId="0" fontId="1" fillId="0" borderId="3" xfId="67" applyFont="1" applyFill="1" applyBorder="1" applyAlignment="1">
      <alignment horizontal="center" vertical="center"/>
    </xf>
    <xf numFmtId="0" fontId="1" fillId="0" borderId="4" xfId="67" applyFont="1" applyFill="1" applyBorder="1" applyAlignment="1">
      <alignment horizontal="center" vertical="center"/>
    </xf>
    <xf numFmtId="181" fontId="1" fillId="0" borderId="8" xfId="67" applyNumberFormat="1" applyFont="1" applyFill="1" applyBorder="1" applyAlignment="1" applyProtection="1">
      <alignment horizontal="right" vertical="center" wrapText="1"/>
    </xf>
    <xf numFmtId="0" fontId="1" fillId="0" borderId="0" xfId="67" applyFill="1"/>
    <xf numFmtId="0" fontId="1" fillId="0" borderId="0" xfId="68" applyFont="1"/>
    <xf numFmtId="0" fontId="1" fillId="0" borderId="0" xfId="68" applyFont="1" applyFill="1"/>
    <xf numFmtId="0" fontId="1" fillId="0" borderId="0" xfId="68"/>
    <xf numFmtId="0" fontId="1" fillId="0" borderId="0" xfId="68" applyFont="1" applyFill="1" applyAlignment="1">
      <alignment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6" xfId="68" applyFont="1" applyBorder="1" applyAlignment="1">
      <alignment horizontal="center" vertical="center"/>
    </xf>
    <xf numFmtId="0" fontId="1" fillId="0" borderId="6" xfId="68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 applyProtection="1">
      <alignment horizontal="left" vertical="center"/>
    </xf>
    <xf numFmtId="49" fontId="1" fillId="0" borderId="3" xfId="68" applyNumberFormat="1" applyFont="1" applyFill="1" applyBorder="1" applyAlignment="1" applyProtection="1">
      <alignment horizontal="left" vertical="center"/>
    </xf>
    <xf numFmtId="183" fontId="1" fillId="0" borderId="3" xfId="68" applyNumberFormat="1" applyFont="1" applyFill="1" applyBorder="1" applyAlignment="1" applyProtection="1">
      <alignment horizontal="right" vertical="center" wrapText="1"/>
    </xf>
    <xf numFmtId="183" fontId="1" fillId="0" borderId="1" xfId="68" applyNumberFormat="1" applyFont="1" applyFill="1" applyBorder="1" applyAlignment="1" applyProtection="1">
      <alignment horizontal="right" vertical="center" wrapText="1"/>
    </xf>
    <xf numFmtId="0" fontId="1" fillId="0" borderId="0" xfId="68" applyFont="1" applyFill="1" applyAlignment="1">
      <alignment horizontal="right" vertical="center"/>
    </xf>
    <xf numFmtId="0" fontId="4" fillId="0" borderId="0" xfId="67" applyFont="1" applyAlignment="1">
      <alignment horizontal="center" vertical="center"/>
    </xf>
    <xf numFmtId="49" fontId="1" fillId="3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0" fontId="4" fillId="0" borderId="0" xfId="68" applyNumberFormat="1" applyFont="1" applyFill="1" applyAlignment="1" applyProtection="1">
      <alignment horizontal="center" vertical="center"/>
    </xf>
    <xf numFmtId="0" fontId="1" fillId="0" borderId="2" xfId="68" applyFont="1" applyFill="1" applyBorder="1" applyAlignment="1">
      <alignment vertical="center"/>
    </xf>
    <xf numFmtId="49" fontId="1" fillId="3" borderId="3" xfId="68" applyNumberFormat="1" applyFont="1" applyFill="1" applyBorder="1" applyAlignment="1">
      <alignment horizontal="center" vertical="center" wrapText="1"/>
    </xf>
    <xf numFmtId="49" fontId="1" fillId="3" borderId="4" xfId="68" applyNumberFormat="1" applyFont="1" applyFill="1" applyBorder="1" applyAlignment="1">
      <alignment horizontal="center" vertical="center" wrapText="1"/>
    </xf>
    <xf numFmtId="49" fontId="1" fillId="3" borderId="5" xfId="68" applyNumberFormat="1" applyFont="1" applyFill="1" applyBorder="1" applyAlignment="1">
      <alignment horizontal="center" vertical="center" wrapText="1"/>
    </xf>
    <xf numFmtId="49" fontId="1" fillId="3" borderId="6" xfId="68" applyNumberFormat="1" applyFont="1" applyFill="1" applyBorder="1" applyAlignment="1">
      <alignment horizontal="center" vertical="center" wrapText="1"/>
    </xf>
    <xf numFmtId="49" fontId="1" fillId="3" borderId="8" xfId="68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9" applyFill="1" applyBorder="1">
      <alignment vertical="center"/>
    </xf>
    <xf numFmtId="0" fontId="1" fillId="0" borderId="2" xfId="69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78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78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9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 8" xfId="65"/>
    <cellStyle name="常规_2012年国有资本经营预算收支总表" xfId="66"/>
    <cellStyle name="常规_405C3AAC5CC200BEE0530A08AF0800BE" xfId="67"/>
    <cellStyle name="常规_417C619A877700A6E0530A08AF0800A6" xfId="68"/>
    <cellStyle name="常规_417D02D353B900DAE0530A08AF0800DA" xfId="69"/>
    <cellStyle name="常规_64242C78E6FB009AE0530A08AF09009A" xfId="50"/>
    <cellStyle name="常规_新报表页" xfId="16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好_67D34CE2EC6AAB52E050080A1CAF164B" xfId="75"/>
    <cellStyle name="着色 1 2" xfId="26"/>
    <cellStyle name="着色 2 2" xfId="4"/>
    <cellStyle name="着色 3 2" xfId="76"/>
    <cellStyle name="着色 4 2" xfId="77"/>
    <cellStyle name="着色 5 2" xfId="18"/>
    <cellStyle name="着色 6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H9" sqref="H9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1264.8399999999999</v>
      </c>
      <c r="C4" s="99" t="s">
        <v>7</v>
      </c>
      <c r="D4" s="100">
        <v>1264.8399999999999</v>
      </c>
    </row>
    <row r="5" spans="1:10" s="89" customFormat="1" ht="23.25" customHeight="1">
      <c r="A5" s="97" t="s">
        <v>8</v>
      </c>
      <c r="B5" s="101">
        <v>1264.8399999999999</v>
      </c>
      <c r="C5" s="99" t="s">
        <v>9</v>
      </c>
      <c r="D5" s="100">
        <v>1229.57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35.270000000000003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1264.8399999999999</v>
      </c>
      <c r="C15" s="121" t="s">
        <v>19</v>
      </c>
      <c r="D15" s="100">
        <v>1264.8399999999999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1264.8399999999999</v>
      </c>
      <c r="C19" s="127" t="s">
        <v>25</v>
      </c>
      <c r="D19" s="128">
        <v>1264.8399999999999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8" workbookViewId="0">
      <selection activeCell="A40" sqref="A40:XFD40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E9+E25+E36+E40</f>
        <v>1264.8399999999999</v>
      </c>
      <c r="F8" s="139">
        <f t="shared" si="0"/>
        <v>1264.8399999999999</v>
      </c>
      <c r="G8" s="140">
        <f t="shared" si="0"/>
        <v>1264.8399999999999</v>
      </c>
      <c r="H8" s="140">
        <f t="shared" si="0"/>
        <v>1264.8399999999999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1009.76</v>
      </c>
      <c r="F9" s="139">
        <f t="shared" si="1"/>
        <v>1009.76</v>
      </c>
      <c r="G9" s="140">
        <f t="shared" si="1"/>
        <v>1009.76</v>
      </c>
      <c r="H9" s="140">
        <f t="shared" si="1"/>
        <v>1009.76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1009.76</v>
      </c>
      <c r="F10" s="139">
        <f t="shared" si="1"/>
        <v>1009.76</v>
      </c>
      <c r="G10" s="140">
        <f t="shared" si="1"/>
        <v>1009.76</v>
      </c>
      <c r="H10" s="140">
        <f t="shared" si="1"/>
        <v>1009.76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1009.76</v>
      </c>
      <c r="F11" s="139">
        <f t="shared" si="3"/>
        <v>1009.76</v>
      </c>
      <c r="G11" s="140">
        <f t="shared" si="3"/>
        <v>1009.76</v>
      </c>
      <c r="H11" s="140">
        <f t="shared" si="3"/>
        <v>1009.76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399.85</v>
      </c>
      <c r="F12" s="139">
        <v>399.85</v>
      </c>
      <c r="G12" s="140">
        <v>399.85</v>
      </c>
      <c r="H12" s="140">
        <v>399.85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149.35</v>
      </c>
      <c r="F13" s="139">
        <v>149.35</v>
      </c>
      <c r="G13" s="140">
        <v>149.35</v>
      </c>
      <c r="H13" s="140">
        <v>149.35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62.61</v>
      </c>
      <c r="F14" s="139">
        <v>62.61</v>
      </c>
      <c r="G14" s="140">
        <v>62.61</v>
      </c>
      <c r="H14" s="140">
        <v>62.61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51.97</v>
      </c>
      <c r="F15" s="139">
        <v>51.97</v>
      </c>
      <c r="G15" s="140">
        <v>51.97</v>
      </c>
      <c r="H15" s="140">
        <v>51.97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16.02</v>
      </c>
      <c r="F16" s="139">
        <v>16.02</v>
      </c>
      <c r="G16" s="140">
        <v>16.02</v>
      </c>
      <c r="H16" s="140">
        <v>16.02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51.97</v>
      </c>
      <c r="F17" s="139">
        <v>51.97</v>
      </c>
      <c r="G17" s="140">
        <v>51.97</v>
      </c>
      <c r="H17" s="140">
        <v>51.97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141.12</v>
      </c>
      <c r="F18" s="139">
        <v>141.12</v>
      </c>
      <c r="G18" s="140">
        <v>141.12</v>
      </c>
      <c r="H18" s="140">
        <v>141.12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16.23</v>
      </c>
      <c r="F19" s="139">
        <v>16.23</v>
      </c>
      <c r="G19" s="140">
        <v>16.23</v>
      </c>
      <c r="H19" s="140">
        <v>16.23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36.119999999999997</v>
      </c>
      <c r="F20" s="139">
        <v>36.119999999999997</v>
      </c>
      <c r="G20" s="140">
        <v>36.119999999999997</v>
      </c>
      <c r="H20" s="140">
        <v>36.119999999999997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11.83</v>
      </c>
      <c r="F21" s="139">
        <v>11.83</v>
      </c>
      <c r="G21" s="140">
        <v>11.83</v>
      </c>
      <c r="H21" s="140">
        <v>11.83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24.95</v>
      </c>
      <c r="F22" s="139">
        <v>24.95</v>
      </c>
      <c r="G22" s="140">
        <v>24.95</v>
      </c>
      <c r="H22" s="140">
        <v>24.95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12.47</v>
      </c>
      <c r="F23" s="139">
        <v>12.47</v>
      </c>
      <c r="G23" s="140">
        <v>12.47</v>
      </c>
      <c r="H23" s="140">
        <v>12.47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35.270000000000003</v>
      </c>
      <c r="F24" s="139">
        <v>35.270000000000003</v>
      </c>
      <c r="G24" s="140">
        <v>35.270000000000003</v>
      </c>
      <c r="H24" s="140">
        <v>35.270000000000003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74</v>
      </c>
      <c r="E25" s="139">
        <f t="shared" ref="E25:V25" si="4">E26+E29</f>
        <v>136.59</v>
      </c>
      <c r="F25" s="139">
        <f t="shared" si="4"/>
        <v>136.59</v>
      </c>
      <c r="G25" s="140">
        <f t="shared" si="4"/>
        <v>136.59</v>
      </c>
      <c r="H25" s="140">
        <f t="shared" si="4"/>
        <v>136.59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N27" si="5">E27</f>
        <v>124.73</v>
      </c>
      <c r="F26" s="139">
        <f t="shared" si="5"/>
        <v>124.73</v>
      </c>
      <c r="G26" s="140">
        <f t="shared" si="5"/>
        <v>124.73</v>
      </c>
      <c r="H26" s="140">
        <f t="shared" si="5"/>
        <v>124.73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ref="O26:V27" si="6">O27</f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si="5"/>
        <v>124.73</v>
      </c>
      <c r="F27" s="139">
        <f t="shared" si="5"/>
        <v>124.73</v>
      </c>
      <c r="G27" s="140">
        <f t="shared" si="5"/>
        <v>124.73</v>
      </c>
      <c r="H27" s="140">
        <f t="shared" si="5"/>
        <v>124.73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 t="s">
        <v>77</v>
      </c>
      <c r="B28" s="137" t="s">
        <v>78</v>
      </c>
      <c r="C28" s="137" t="s">
        <v>78</v>
      </c>
      <c r="D28" s="138" t="s">
        <v>79</v>
      </c>
      <c r="E28" s="139">
        <v>124.73</v>
      </c>
      <c r="F28" s="139">
        <v>124.73</v>
      </c>
      <c r="G28" s="140">
        <v>124.73</v>
      </c>
      <c r="H28" s="140">
        <v>124.73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80</v>
      </c>
      <c r="E29" s="139">
        <f t="shared" ref="E29:V29" si="7">E30+E32+E34</f>
        <v>11.86</v>
      </c>
      <c r="F29" s="139">
        <f t="shared" si="7"/>
        <v>11.86</v>
      </c>
      <c r="G29" s="140">
        <f t="shared" si="7"/>
        <v>11.86</v>
      </c>
      <c r="H29" s="140">
        <f t="shared" si="7"/>
        <v>11.86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7"/>
        <v>0</v>
      </c>
      <c r="P29" s="139">
        <f t="shared" si="7"/>
        <v>0</v>
      </c>
      <c r="Q29" s="139">
        <f t="shared" si="7"/>
        <v>0</v>
      </c>
      <c r="R29" s="139">
        <f t="shared" si="7"/>
        <v>0</v>
      </c>
      <c r="S29" s="139">
        <f t="shared" si="7"/>
        <v>0</v>
      </c>
      <c r="T29" s="139">
        <f t="shared" si="7"/>
        <v>0</v>
      </c>
      <c r="U29" s="139">
        <f t="shared" si="7"/>
        <v>0</v>
      </c>
      <c r="V29" s="140">
        <f t="shared" si="7"/>
        <v>0</v>
      </c>
    </row>
    <row r="30" spans="1:22" ht="20.100000000000001" customHeight="1">
      <c r="A30" s="137"/>
      <c r="B30" s="137"/>
      <c r="C30" s="137"/>
      <c r="D30" s="138" t="s">
        <v>81</v>
      </c>
      <c r="E30" s="139">
        <f t="shared" ref="E30:V30" si="8">E31</f>
        <v>4.37</v>
      </c>
      <c r="F30" s="139">
        <f t="shared" si="8"/>
        <v>4.37</v>
      </c>
      <c r="G30" s="140">
        <f t="shared" si="8"/>
        <v>4.37</v>
      </c>
      <c r="H30" s="140">
        <f t="shared" si="8"/>
        <v>4.37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 t="s">
        <v>77</v>
      </c>
      <c r="B31" s="137" t="s">
        <v>82</v>
      </c>
      <c r="C31" s="137" t="s">
        <v>83</v>
      </c>
      <c r="D31" s="138" t="s">
        <v>84</v>
      </c>
      <c r="E31" s="139">
        <v>4.37</v>
      </c>
      <c r="F31" s="139">
        <v>4.37</v>
      </c>
      <c r="G31" s="140">
        <v>4.37</v>
      </c>
      <c r="H31" s="140">
        <v>4.37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85</v>
      </c>
      <c r="E32" s="139">
        <f t="shared" ref="E32:V32" si="9">E33</f>
        <v>4.37</v>
      </c>
      <c r="F32" s="139">
        <f t="shared" si="9"/>
        <v>4.37</v>
      </c>
      <c r="G32" s="140">
        <f t="shared" si="9"/>
        <v>4.37</v>
      </c>
      <c r="H32" s="140">
        <f t="shared" si="9"/>
        <v>4.37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9"/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 t="s">
        <v>77</v>
      </c>
      <c r="B33" s="137" t="s">
        <v>82</v>
      </c>
      <c r="C33" s="137" t="s">
        <v>59</v>
      </c>
      <c r="D33" s="138" t="s">
        <v>86</v>
      </c>
      <c r="E33" s="139">
        <v>4.37</v>
      </c>
      <c r="F33" s="139">
        <v>4.37</v>
      </c>
      <c r="G33" s="140">
        <v>4.37</v>
      </c>
      <c r="H33" s="140">
        <v>4.37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87</v>
      </c>
      <c r="E34" s="139">
        <f t="shared" ref="E34:V34" si="10">E35</f>
        <v>3.12</v>
      </c>
      <c r="F34" s="139">
        <f t="shared" si="10"/>
        <v>3.12</v>
      </c>
      <c r="G34" s="140">
        <f t="shared" si="10"/>
        <v>3.12</v>
      </c>
      <c r="H34" s="140">
        <f t="shared" si="10"/>
        <v>3.12</v>
      </c>
      <c r="I34" s="140">
        <f t="shared" si="10"/>
        <v>0</v>
      </c>
      <c r="J34" s="140">
        <f t="shared" si="10"/>
        <v>0</v>
      </c>
      <c r="K34" s="139">
        <f t="shared" si="10"/>
        <v>0</v>
      </c>
      <c r="L34" s="139">
        <f t="shared" si="10"/>
        <v>0</v>
      </c>
      <c r="M34" s="139">
        <f t="shared" si="10"/>
        <v>0</v>
      </c>
      <c r="N34" s="139">
        <f t="shared" si="10"/>
        <v>0</v>
      </c>
      <c r="O34" s="139">
        <f t="shared" si="10"/>
        <v>0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 t="shared" si="10"/>
        <v>0</v>
      </c>
      <c r="T34" s="139">
        <f t="shared" si="10"/>
        <v>0</v>
      </c>
      <c r="U34" s="139">
        <f t="shared" si="10"/>
        <v>0</v>
      </c>
      <c r="V34" s="140">
        <f t="shared" si="10"/>
        <v>0</v>
      </c>
    </row>
    <row r="35" spans="1:22" ht="20.100000000000001" customHeight="1">
      <c r="A35" s="137" t="s">
        <v>77</v>
      </c>
      <c r="B35" s="137" t="s">
        <v>82</v>
      </c>
      <c r="C35" s="137" t="s">
        <v>60</v>
      </c>
      <c r="D35" s="138" t="s">
        <v>88</v>
      </c>
      <c r="E35" s="139">
        <v>3.12</v>
      </c>
      <c r="F35" s="139">
        <v>3.12</v>
      </c>
      <c r="G35" s="140">
        <v>3.12</v>
      </c>
      <c r="H35" s="140">
        <v>3.12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89</v>
      </c>
      <c r="E36" s="139">
        <f t="shared" ref="E36:N38" si="11">E37</f>
        <v>43.65</v>
      </c>
      <c r="F36" s="139">
        <f t="shared" si="11"/>
        <v>43.65</v>
      </c>
      <c r="G36" s="140">
        <f t="shared" si="11"/>
        <v>43.65</v>
      </c>
      <c r="H36" s="140">
        <f t="shared" si="11"/>
        <v>43.65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ref="O36:V38" si="12">O37</f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90</v>
      </c>
      <c r="E37" s="139">
        <f t="shared" si="11"/>
        <v>43.65</v>
      </c>
      <c r="F37" s="139">
        <f t="shared" si="11"/>
        <v>43.65</v>
      </c>
      <c r="G37" s="140">
        <f t="shared" si="11"/>
        <v>43.65</v>
      </c>
      <c r="H37" s="140">
        <f t="shared" si="11"/>
        <v>43.65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si="11"/>
        <v>43.65</v>
      </c>
      <c r="F38" s="139">
        <f t="shared" si="11"/>
        <v>43.65</v>
      </c>
      <c r="G38" s="140">
        <f t="shared" si="11"/>
        <v>43.65</v>
      </c>
      <c r="H38" s="140">
        <f t="shared" si="11"/>
        <v>43.65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92</v>
      </c>
      <c r="B39" s="137" t="s">
        <v>93</v>
      </c>
      <c r="C39" s="137" t="s">
        <v>59</v>
      </c>
      <c r="D39" s="138" t="s">
        <v>94</v>
      </c>
      <c r="E39" s="139">
        <v>43.65</v>
      </c>
      <c r="F39" s="139">
        <v>43.65</v>
      </c>
      <c r="G39" s="140">
        <v>43.65</v>
      </c>
      <c r="H39" s="140">
        <v>43.65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N42" si="13">E41</f>
        <v>74.84</v>
      </c>
      <c r="F40" s="139">
        <f t="shared" si="13"/>
        <v>74.84</v>
      </c>
      <c r="G40" s="140">
        <f t="shared" si="13"/>
        <v>74.84</v>
      </c>
      <c r="H40" s="140">
        <f t="shared" si="13"/>
        <v>74.84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ref="O40:V42" si="14">O41</f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si="13"/>
        <v>74.84</v>
      </c>
      <c r="F41" s="139">
        <f t="shared" si="13"/>
        <v>74.84</v>
      </c>
      <c r="G41" s="140">
        <f t="shared" si="13"/>
        <v>74.84</v>
      </c>
      <c r="H41" s="140">
        <f t="shared" si="13"/>
        <v>74.84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si="13"/>
        <v>74.84</v>
      </c>
      <c r="F42" s="139">
        <f t="shared" si="13"/>
        <v>74.84</v>
      </c>
      <c r="G42" s="140">
        <f t="shared" si="13"/>
        <v>74.84</v>
      </c>
      <c r="H42" s="140">
        <f t="shared" si="13"/>
        <v>74.84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 t="s">
        <v>98</v>
      </c>
      <c r="B43" s="137" t="s">
        <v>59</v>
      </c>
      <c r="C43" s="137" t="s">
        <v>83</v>
      </c>
      <c r="D43" s="138" t="s">
        <v>99</v>
      </c>
      <c r="E43" s="139">
        <v>74.84</v>
      </c>
      <c r="F43" s="139">
        <v>74.84</v>
      </c>
      <c r="G43" s="140">
        <v>74.84</v>
      </c>
      <c r="H43" s="140">
        <v>74.84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rintOptions gridLines="1"/>
  <pageMargins left="0.75138888888888899" right="0.75138888888888899" top="1" bottom="1" header="0.5" footer="0.5"/>
  <pageSetup paperSize="9" scale="5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7"/>
  <sheetViews>
    <sheetView showGridLines="0" showZeros="0" workbookViewId="0">
      <selection activeCell="M9" sqref="M9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104</v>
      </c>
      <c r="H4" s="160"/>
      <c r="I4" s="160"/>
      <c r="J4" s="82" t="s">
        <v>105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106</v>
      </c>
      <c r="H5" s="79" t="s">
        <v>107</v>
      </c>
      <c r="I5" s="79" t="s">
        <v>108</v>
      </c>
      <c r="J5" s="79" t="s">
        <v>106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E8+E24+E35+E39</f>
        <v>1264.8399999999999</v>
      </c>
      <c r="F7" s="87">
        <f t="shared" si="0"/>
        <v>1264.8399999999999</v>
      </c>
      <c r="G7" s="87">
        <f t="shared" si="0"/>
        <v>1264.8399999999999</v>
      </c>
      <c r="H7" s="87">
        <f t="shared" si="0"/>
        <v>1229.57</v>
      </c>
      <c r="I7" s="87">
        <f t="shared" si="0"/>
        <v>35.270000000000003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1009.76</v>
      </c>
      <c r="F8" s="87">
        <f t="shared" si="1"/>
        <v>1009.76</v>
      </c>
      <c r="G8" s="87">
        <f t="shared" si="1"/>
        <v>1009.76</v>
      </c>
      <c r="H8" s="87">
        <f t="shared" si="1"/>
        <v>974.49</v>
      </c>
      <c r="I8" s="87">
        <f t="shared" si="1"/>
        <v>35.270000000000003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1009.76</v>
      </c>
      <c r="F9" s="87">
        <f t="shared" si="1"/>
        <v>1009.76</v>
      </c>
      <c r="G9" s="87">
        <f t="shared" si="1"/>
        <v>1009.76</v>
      </c>
      <c r="H9" s="87">
        <f t="shared" si="1"/>
        <v>974.49</v>
      </c>
      <c r="I9" s="87">
        <f t="shared" si="1"/>
        <v>35.270000000000003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2">SUM(E11:E23)</f>
        <v>1009.76</v>
      </c>
      <c r="F10" s="87">
        <f t="shared" si="2"/>
        <v>1009.76</v>
      </c>
      <c r="G10" s="87">
        <f t="shared" si="2"/>
        <v>1009.76</v>
      </c>
      <c r="H10" s="87">
        <f t="shared" si="2"/>
        <v>974.49</v>
      </c>
      <c r="I10" s="87">
        <f t="shared" si="2"/>
        <v>35.270000000000003</v>
      </c>
      <c r="J10" s="87">
        <f t="shared" si="2"/>
        <v>0</v>
      </c>
    </row>
    <row r="11" spans="1:10" s="36" customFormat="1" ht="20.100000000000001" customHeight="1">
      <c r="A11" s="84" t="s">
        <v>109</v>
      </c>
      <c r="B11" s="85" t="s">
        <v>110</v>
      </c>
      <c r="C11" s="85" t="s">
        <v>111</v>
      </c>
      <c r="D11" s="85" t="s">
        <v>64</v>
      </c>
      <c r="E11" s="87">
        <v>51.97</v>
      </c>
      <c r="F11" s="87">
        <v>51.97</v>
      </c>
      <c r="G11" s="87">
        <v>51.97</v>
      </c>
      <c r="H11" s="87">
        <v>51.97</v>
      </c>
      <c r="I11" s="87">
        <v>0</v>
      </c>
      <c r="J11" s="87">
        <v>0</v>
      </c>
    </row>
    <row r="12" spans="1:10" s="36" customFormat="1" ht="20.100000000000001" customHeight="1">
      <c r="A12" s="84" t="s">
        <v>109</v>
      </c>
      <c r="B12" s="85" t="s">
        <v>110</v>
      </c>
      <c r="C12" s="85" t="s">
        <v>111</v>
      </c>
      <c r="D12" s="85" t="s">
        <v>68</v>
      </c>
      <c r="E12" s="87">
        <v>16.23</v>
      </c>
      <c r="F12" s="87">
        <v>16.23</v>
      </c>
      <c r="G12" s="87">
        <v>16.23</v>
      </c>
      <c r="H12" s="87">
        <v>16.23</v>
      </c>
      <c r="I12" s="87">
        <v>0</v>
      </c>
      <c r="J12" s="87">
        <v>0</v>
      </c>
    </row>
    <row r="13" spans="1:10" s="36" customFormat="1" ht="20.100000000000001" customHeight="1">
      <c r="A13" s="84" t="s">
        <v>109</v>
      </c>
      <c r="B13" s="85" t="s">
        <v>110</v>
      </c>
      <c r="C13" s="85" t="s">
        <v>111</v>
      </c>
      <c r="D13" s="85" t="s">
        <v>70</v>
      </c>
      <c r="E13" s="87">
        <v>11.83</v>
      </c>
      <c r="F13" s="87">
        <v>11.83</v>
      </c>
      <c r="G13" s="87">
        <v>11.83</v>
      </c>
      <c r="H13" s="87">
        <v>11.83</v>
      </c>
      <c r="I13" s="87">
        <v>0</v>
      </c>
      <c r="J13" s="87">
        <v>0</v>
      </c>
    </row>
    <row r="14" spans="1:10" s="36" customFormat="1" ht="20.100000000000001" customHeight="1">
      <c r="A14" s="84" t="s">
        <v>109</v>
      </c>
      <c r="B14" s="85" t="s">
        <v>110</v>
      </c>
      <c r="C14" s="85" t="s">
        <v>111</v>
      </c>
      <c r="D14" s="85" t="s">
        <v>66</v>
      </c>
      <c r="E14" s="87">
        <v>51.97</v>
      </c>
      <c r="F14" s="87">
        <v>51.97</v>
      </c>
      <c r="G14" s="87">
        <v>51.97</v>
      </c>
      <c r="H14" s="87">
        <v>51.97</v>
      </c>
      <c r="I14" s="87">
        <v>0</v>
      </c>
      <c r="J14" s="87">
        <v>0</v>
      </c>
    </row>
    <row r="15" spans="1:10" s="36" customFormat="1" ht="20.100000000000001" customHeight="1">
      <c r="A15" s="84" t="s">
        <v>109</v>
      </c>
      <c r="B15" s="85" t="s">
        <v>110</v>
      </c>
      <c r="C15" s="85" t="s">
        <v>111</v>
      </c>
      <c r="D15" s="85" t="s">
        <v>62</v>
      </c>
      <c r="E15" s="87">
        <v>149.35</v>
      </c>
      <c r="F15" s="87">
        <v>149.35</v>
      </c>
      <c r="G15" s="87">
        <v>149.35</v>
      </c>
      <c r="H15" s="87">
        <v>149.35</v>
      </c>
      <c r="I15" s="87">
        <v>0</v>
      </c>
      <c r="J15" s="87">
        <v>0</v>
      </c>
    </row>
    <row r="16" spans="1:10" s="36" customFormat="1" ht="20.100000000000001" customHeight="1">
      <c r="A16" s="84" t="s">
        <v>109</v>
      </c>
      <c r="B16" s="85" t="s">
        <v>110</v>
      </c>
      <c r="C16" s="85" t="s">
        <v>111</v>
      </c>
      <c r="D16" s="85" t="s">
        <v>65</v>
      </c>
      <c r="E16" s="87">
        <v>16.02</v>
      </c>
      <c r="F16" s="87">
        <v>16.02</v>
      </c>
      <c r="G16" s="87">
        <v>16.02</v>
      </c>
      <c r="H16" s="87">
        <v>16.02</v>
      </c>
      <c r="I16" s="87">
        <v>0</v>
      </c>
      <c r="J16" s="87">
        <v>0</v>
      </c>
    </row>
    <row r="17" spans="1:10" s="36" customFormat="1" ht="20.100000000000001" customHeight="1">
      <c r="A17" s="84" t="s">
        <v>109</v>
      </c>
      <c r="B17" s="85" t="s">
        <v>110</v>
      </c>
      <c r="C17" s="85" t="s">
        <v>111</v>
      </c>
      <c r="D17" s="85" t="s">
        <v>67</v>
      </c>
      <c r="E17" s="87">
        <v>141.12</v>
      </c>
      <c r="F17" s="87">
        <v>141.12</v>
      </c>
      <c r="G17" s="87">
        <v>141.12</v>
      </c>
      <c r="H17" s="87">
        <v>141.12</v>
      </c>
      <c r="I17" s="87">
        <v>0</v>
      </c>
      <c r="J17" s="87">
        <v>0</v>
      </c>
    </row>
    <row r="18" spans="1:10" s="36" customFormat="1" ht="20.100000000000001" customHeight="1">
      <c r="A18" s="84" t="s">
        <v>109</v>
      </c>
      <c r="B18" s="85" t="s">
        <v>110</v>
      </c>
      <c r="C18" s="85" t="s">
        <v>111</v>
      </c>
      <c r="D18" s="85" t="s">
        <v>72</v>
      </c>
      <c r="E18" s="87">
        <v>12.47</v>
      </c>
      <c r="F18" s="87">
        <v>12.47</v>
      </c>
      <c r="G18" s="87">
        <v>12.47</v>
      </c>
      <c r="H18" s="87">
        <v>12.47</v>
      </c>
      <c r="I18" s="87">
        <v>0</v>
      </c>
      <c r="J18" s="87">
        <v>0</v>
      </c>
    </row>
    <row r="19" spans="1:10" s="36" customFormat="1" ht="20.100000000000001" customHeight="1">
      <c r="A19" s="84" t="s">
        <v>109</v>
      </c>
      <c r="B19" s="85" t="s">
        <v>110</v>
      </c>
      <c r="C19" s="85" t="s">
        <v>111</v>
      </c>
      <c r="D19" s="85" t="s">
        <v>63</v>
      </c>
      <c r="E19" s="87">
        <v>62.61</v>
      </c>
      <c r="F19" s="87">
        <v>62.61</v>
      </c>
      <c r="G19" s="87">
        <v>62.61</v>
      </c>
      <c r="H19" s="87">
        <v>62.61</v>
      </c>
      <c r="I19" s="87">
        <v>0</v>
      </c>
      <c r="J19" s="87">
        <v>0</v>
      </c>
    </row>
    <row r="20" spans="1:10" s="36" customFormat="1" ht="20.100000000000001" customHeight="1">
      <c r="A20" s="84" t="s">
        <v>109</v>
      </c>
      <c r="B20" s="85" t="s">
        <v>110</v>
      </c>
      <c r="C20" s="85" t="s">
        <v>111</v>
      </c>
      <c r="D20" s="85" t="s">
        <v>69</v>
      </c>
      <c r="E20" s="87">
        <v>36.119999999999997</v>
      </c>
      <c r="F20" s="87">
        <v>36.119999999999997</v>
      </c>
      <c r="G20" s="87">
        <v>36.119999999999997</v>
      </c>
      <c r="H20" s="87">
        <v>36.119999999999997</v>
      </c>
      <c r="I20" s="87">
        <v>0</v>
      </c>
      <c r="J20" s="87">
        <v>0</v>
      </c>
    </row>
    <row r="21" spans="1:10" s="36" customFormat="1" ht="20.100000000000001" customHeight="1">
      <c r="A21" s="84" t="s">
        <v>109</v>
      </c>
      <c r="B21" s="85" t="s">
        <v>110</v>
      </c>
      <c r="C21" s="85" t="s">
        <v>111</v>
      </c>
      <c r="D21" s="85" t="s">
        <v>71</v>
      </c>
      <c r="E21" s="87">
        <v>24.95</v>
      </c>
      <c r="F21" s="87">
        <v>24.95</v>
      </c>
      <c r="G21" s="87">
        <v>24.95</v>
      </c>
      <c r="H21" s="87">
        <v>24.95</v>
      </c>
      <c r="I21" s="87">
        <v>0</v>
      </c>
      <c r="J21" s="87">
        <v>0</v>
      </c>
    </row>
    <row r="22" spans="1:10" s="36" customFormat="1" ht="20.100000000000001" customHeight="1">
      <c r="A22" s="84" t="s">
        <v>109</v>
      </c>
      <c r="B22" s="85" t="s">
        <v>110</v>
      </c>
      <c r="C22" s="85" t="s">
        <v>111</v>
      </c>
      <c r="D22" s="85" t="s">
        <v>61</v>
      </c>
      <c r="E22" s="87">
        <v>399.85</v>
      </c>
      <c r="F22" s="87">
        <v>399.85</v>
      </c>
      <c r="G22" s="87">
        <v>399.85</v>
      </c>
      <c r="H22" s="87">
        <v>399.85</v>
      </c>
      <c r="I22" s="87">
        <v>0</v>
      </c>
      <c r="J22" s="87">
        <v>0</v>
      </c>
    </row>
    <row r="23" spans="1:10" s="36" customFormat="1" ht="20.100000000000001" customHeight="1">
      <c r="A23" s="84" t="s">
        <v>109</v>
      </c>
      <c r="B23" s="85" t="s">
        <v>110</v>
      </c>
      <c r="C23" s="85" t="s">
        <v>111</v>
      </c>
      <c r="D23" s="85" t="s">
        <v>73</v>
      </c>
      <c r="E23" s="87">
        <v>35.270000000000003</v>
      </c>
      <c r="F23" s="87">
        <v>35.270000000000003</v>
      </c>
      <c r="G23" s="87">
        <v>35.270000000000003</v>
      </c>
      <c r="H23" s="87">
        <v>0</v>
      </c>
      <c r="I23" s="87">
        <v>35.270000000000003</v>
      </c>
      <c r="J23" s="87">
        <v>0</v>
      </c>
    </row>
    <row r="24" spans="1:10" s="36" customFormat="1" ht="20.100000000000001" customHeight="1">
      <c r="A24" s="84" t="s">
        <v>77</v>
      </c>
      <c r="B24" s="85"/>
      <c r="C24" s="85"/>
      <c r="D24" s="85" t="s">
        <v>74</v>
      </c>
      <c r="E24" s="87">
        <f t="shared" ref="E24:J24" si="3">E25+E28</f>
        <v>136.59</v>
      </c>
      <c r="F24" s="87">
        <f t="shared" si="3"/>
        <v>136.59</v>
      </c>
      <c r="G24" s="87">
        <f t="shared" si="3"/>
        <v>136.59</v>
      </c>
      <c r="H24" s="87">
        <f t="shared" si="3"/>
        <v>136.59</v>
      </c>
      <c r="I24" s="87">
        <f t="shared" si="3"/>
        <v>0</v>
      </c>
      <c r="J24" s="87">
        <f t="shared" si="3"/>
        <v>0</v>
      </c>
    </row>
    <row r="25" spans="1:10" s="36" customFormat="1" ht="20.100000000000001" customHeight="1">
      <c r="A25" s="84"/>
      <c r="B25" s="85" t="s">
        <v>78</v>
      </c>
      <c r="C25" s="85"/>
      <c r="D25" s="85" t="s">
        <v>75</v>
      </c>
      <c r="E25" s="87">
        <f t="shared" ref="E25:J26" si="4">E26</f>
        <v>124.73</v>
      </c>
      <c r="F25" s="87">
        <f t="shared" si="4"/>
        <v>124.73</v>
      </c>
      <c r="G25" s="87">
        <f t="shared" si="4"/>
        <v>124.73</v>
      </c>
      <c r="H25" s="87">
        <f t="shared" si="4"/>
        <v>124.73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/>
      <c r="B26" s="85"/>
      <c r="C26" s="85" t="s">
        <v>78</v>
      </c>
      <c r="D26" s="85" t="s">
        <v>76</v>
      </c>
      <c r="E26" s="87">
        <f t="shared" si="4"/>
        <v>124.73</v>
      </c>
      <c r="F26" s="87">
        <f t="shared" si="4"/>
        <v>124.73</v>
      </c>
      <c r="G26" s="87">
        <f t="shared" si="4"/>
        <v>124.73</v>
      </c>
      <c r="H26" s="87">
        <f t="shared" si="4"/>
        <v>124.73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 t="s">
        <v>112</v>
      </c>
      <c r="B27" s="85" t="s">
        <v>113</v>
      </c>
      <c r="C27" s="85" t="s">
        <v>113</v>
      </c>
      <c r="D27" s="85" t="s">
        <v>79</v>
      </c>
      <c r="E27" s="87">
        <v>124.73</v>
      </c>
      <c r="F27" s="87">
        <v>124.73</v>
      </c>
      <c r="G27" s="87">
        <v>124.73</v>
      </c>
      <c r="H27" s="87">
        <v>124.73</v>
      </c>
      <c r="I27" s="87">
        <v>0</v>
      </c>
      <c r="J27" s="87">
        <v>0</v>
      </c>
    </row>
    <row r="28" spans="1:10" s="36" customFormat="1" ht="20.100000000000001" customHeight="1">
      <c r="A28" s="84"/>
      <c r="B28" s="85" t="s">
        <v>82</v>
      </c>
      <c r="C28" s="85"/>
      <c r="D28" s="85" t="s">
        <v>80</v>
      </c>
      <c r="E28" s="87">
        <f t="shared" ref="E28:J28" si="5">E29+E31+E33</f>
        <v>11.86</v>
      </c>
      <c r="F28" s="87">
        <f t="shared" si="5"/>
        <v>11.86</v>
      </c>
      <c r="G28" s="87">
        <f t="shared" si="5"/>
        <v>11.86</v>
      </c>
      <c r="H28" s="87">
        <f t="shared" si="5"/>
        <v>11.86</v>
      </c>
      <c r="I28" s="87">
        <f t="shared" si="5"/>
        <v>0</v>
      </c>
      <c r="J28" s="87">
        <f t="shared" si="5"/>
        <v>0</v>
      </c>
    </row>
    <row r="29" spans="1:10" s="36" customFormat="1" ht="20.100000000000001" customHeight="1">
      <c r="A29" s="84"/>
      <c r="B29" s="85"/>
      <c r="C29" s="85" t="s">
        <v>83</v>
      </c>
      <c r="D29" s="85" t="s">
        <v>81</v>
      </c>
      <c r="E29" s="87">
        <f t="shared" ref="E29:J29" si="6">E30</f>
        <v>4.37</v>
      </c>
      <c r="F29" s="87">
        <f t="shared" si="6"/>
        <v>4.37</v>
      </c>
      <c r="G29" s="87">
        <f t="shared" si="6"/>
        <v>4.37</v>
      </c>
      <c r="H29" s="87">
        <f t="shared" si="6"/>
        <v>4.37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112</v>
      </c>
      <c r="B30" s="85" t="s">
        <v>114</v>
      </c>
      <c r="C30" s="85" t="s">
        <v>115</v>
      </c>
      <c r="D30" s="85" t="s">
        <v>84</v>
      </c>
      <c r="E30" s="87">
        <v>4.37</v>
      </c>
      <c r="F30" s="87">
        <v>4.37</v>
      </c>
      <c r="G30" s="87">
        <v>4.37</v>
      </c>
      <c r="H30" s="87">
        <v>4.37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59</v>
      </c>
      <c r="D31" s="85" t="s">
        <v>85</v>
      </c>
      <c r="E31" s="87">
        <f t="shared" ref="E31:J31" si="7">E32</f>
        <v>4.37</v>
      </c>
      <c r="F31" s="87">
        <f t="shared" si="7"/>
        <v>4.37</v>
      </c>
      <c r="G31" s="87">
        <f t="shared" si="7"/>
        <v>4.37</v>
      </c>
      <c r="H31" s="87">
        <f t="shared" si="7"/>
        <v>4.37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112</v>
      </c>
      <c r="B32" s="85" t="s">
        <v>114</v>
      </c>
      <c r="C32" s="85" t="s">
        <v>110</v>
      </c>
      <c r="D32" s="85" t="s">
        <v>86</v>
      </c>
      <c r="E32" s="87">
        <v>4.37</v>
      </c>
      <c r="F32" s="87">
        <v>4.37</v>
      </c>
      <c r="G32" s="87">
        <v>4.37</v>
      </c>
      <c r="H32" s="87">
        <v>4.37</v>
      </c>
      <c r="I32" s="87">
        <v>0</v>
      </c>
      <c r="J32" s="87">
        <v>0</v>
      </c>
    </row>
    <row r="33" spans="1:10" ht="20.100000000000001" customHeight="1">
      <c r="A33" s="84"/>
      <c r="B33" s="85"/>
      <c r="C33" s="85" t="s">
        <v>60</v>
      </c>
      <c r="D33" s="85" t="s">
        <v>87</v>
      </c>
      <c r="E33" s="87">
        <f t="shared" ref="E33:J33" si="8">E34</f>
        <v>3.12</v>
      </c>
      <c r="F33" s="87">
        <f t="shared" si="8"/>
        <v>3.12</v>
      </c>
      <c r="G33" s="87">
        <f t="shared" si="8"/>
        <v>3.12</v>
      </c>
      <c r="H33" s="87">
        <f t="shared" si="8"/>
        <v>3.12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 t="s">
        <v>112</v>
      </c>
      <c r="B34" s="85" t="s">
        <v>114</v>
      </c>
      <c r="C34" s="85" t="s">
        <v>111</v>
      </c>
      <c r="D34" s="85" t="s">
        <v>88</v>
      </c>
      <c r="E34" s="87">
        <v>3.12</v>
      </c>
      <c r="F34" s="87">
        <v>3.12</v>
      </c>
      <c r="G34" s="87">
        <v>3.12</v>
      </c>
      <c r="H34" s="87">
        <v>3.12</v>
      </c>
      <c r="I34" s="87">
        <v>0</v>
      </c>
      <c r="J34" s="87">
        <v>0</v>
      </c>
    </row>
    <row r="35" spans="1:10" ht="20.100000000000001" customHeight="1">
      <c r="A35" s="84" t="s">
        <v>92</v>
      </c>
      <c r="B35" s="85"/>
      <c r="C35" s="85"/>
      <c r="D35" s="85" t="s">
        <v>89</v>
      </c>
      <c r="E35" s="87">
        <f t="shared" ref="E35:J37" si="9">E36</f>
        <v>43.65</v>
      </c>
      <c r="F35" s="87">
        <f t="shared" si="9"/>
        <v>43.65</v>
      </c>
      <c r="G35" s="87">
        <f t="shared" si="9"/>
        <v>43.65</v>
      </c>
      <c r="H35" s="87">
        <f t="shared" si="9"/>
        <v>43.65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 t="s">
        <v>93</v>
      </c>
      <c r="C36" s="85"/>
      <c r="D36" s="85" t="s">
        <v>90</v>
      </c>
      <c r="E36" s="87">
        <f t="shared" si="9"/>
        <v>43.65</v>
      </c>
      <c r="F36" s="87">
        <f t="shared" si="9"/>
        <v>43.65</v>
      </c>
      <c r="G36" s="87">
        <f t="shared" si="9"/>
        <v>43.65</v>
      </c>
      <c r="H36" s="87">
        <f t="shared" si="9"/>
        <v>43.65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59</v>
      </c>
      <c r="D37" s="85" t="s">
        <v>91</v>
      </c>
      <c r="E37" s="87">
        <f t="shared" si="9"/>
        <v>43.65</v>
      </c>
      <c r="F37" s="87">
        <f t="shared" si="9"/>
        <v>43.65</v>
      </c>
      <c r="G37" s="87">
        <f t="shared" si="9"/>
        <v>43.65</v>
      </c>
      <c r="H37" s="87">
        <f t="shared" si="9"/>
        <v>43.65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116</v>
      </c>
      <c r="B38" s="85" t="s">
        <v>117</v>
      </c>
      <c r="C38" s="85" t="s">
        <v>110</v>
      </c>
      <c r="D38" s="85" t="s">
        <v>94</v>
      </c>
      <c r="E38" s="87">
        <v>43.65</v>
      </c>
      <c r="F38" s="87">
        <v>43.65</v>
      </c>
      <c r="G38" s="87">
        <v>43.65</v>
      </c>
      <c r="H38" s="87">
        <v>43.65</v>
      </c>
      <c r="I38" s="87">
        <v>0</v>
      </c>
      <c r="J38" s="87">
        <v>0</v>
      </c>
    </row>
    <row r="39" spans="1:10" ht="20.100000000000001" customHeight="1">
      <c r="A39" s="84" t="s">
        <v>98</v>
      </c>
      <c r="B39" s="85"/>
      <c r="C39" s="85"/>
      <c r="D39" s="85" t="s">
        <v>95</v>
      </c>
      <c r="E39" s="87">
        <f t="shared" ref="E39:J41" si="10">E40</f>
        <v>74.84</v>
      </c>
      <c r="F39" s="87">
        <f t="shared" si="10"/>
        <v>74.84</v>
      </c>
      <c r="G39" s="87">
        <f t="shared" si="10"/>
        <v>74.84</v>
      </c>
      <c r="H39" s="87">
        <f t="shared" si="10"/>
        <v>74.84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 t="s">
        <v>59</v>
      </c>
      <c r="C40" s="85"/>
      <c r="D40" s="85" t="s">
        <v>96</v>
      </c>
      <c r="E40" s="87">
        <f t="shared" si="10"/>
        <v>74.84</v>
      </c>
      <c r="F40" s="87">
        <f t="shared" si="10"/>
        <v>74.84</v>
      </c>
      <c r="G40" s="87">
        <f t="shared" si="10"/>
        <v>74.84</v>
      </c>
      <c r="H40" s="87">
        <f t="shared" si="10"/>
        <v>74.84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/>
      <c r="C41" s="85" t="s">
        <v>83</v>
      </c>
      <c r="D41" s="85" t="s">
        <v>97</v>
      </c>
      <c r="E41" s="87">
        <f t="shared" si="10"/>
        <v>74.84</v>
      </c>
      <c r="F41" s="87">
        <f t="shared" si="10"/>
        <v>74.84</v>
      </c>
      <c r="G41" s="87">
        <f t="shared" si="10"/>
        <v>74.84</v>
      </c>
      <c r="H41" s="87">
        <f t="shared" si="10"/>
        <v>74.84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118</v>
      </c>
      <c r="B42" s="85" t="s">
        <v>110</v>
      </c>
      <c r="C42" s="85" t="s">
        <v>115</v>
      </c>
      <c r="D42" s="85" t="s">
        <v>99</v>
      </c>
      <c r="E42" s="87">
        <v>74.84</v>
      </c>
      <c r="F42" s="87">
        <v>74.84</v>
      </c>
      <c r="G42" s="87">
        <v>74.84</v>
      </c>
      <c r="H42" s="87">
        <v>74.84</v>
      </c>
      <c r="I42" s="87">
        <v>0</v>
      </c>
      <c r="J42" s="87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scale="67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119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1264.8399999999999</v>
      </c>
      <c r="C4" s="99" t="s">
        <v>7</v>
      </c>
      <c r="D4" s="100">
        <v>1264.8399999999999</v>
      </c>
    </row>
    <row r="5" spans="1:10" s="89" customFormat="1" ht="23.25" customHeight="1">
      <c r="A5" s="97" t="s">
        <v>8</v>
      </c>
      <c r="B5" s="101">
        <v>1264.8399999999999</v>
      </c>
      <c r="C5" s="99" t="s">
        <v>9</v>
      </c>
      <c r="D5" s="100">
        <v>1229.57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35.270000000000003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1264.8399999999999</v>
      </c>
      <c r="C15" s="121" t="s">
        <v>19</v>
      </c>
      <c r="D15" s="100">
        <v>1264.8399999999999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121</v>
      </c>
      <c r="D18" s="124">
        <v>0</v>
      </c>
    </row>
    <row r="19" spans="1:10" s="89" customFormat="1" ht="20.100000000000001" customHeight="1">
      <c r="A19" s="126" t="s">
        <v>24</v>
      </c>
      <c r="B19" s="106">
        <v>1264.8399999999999</v>
      </c>
      <c r="C19" s="127" t="s">
        <v>25</v>
      </c>
      <c r="D19" s="128">
        <v>1264.8399999999999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activeCell="L21" sqref="L2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104</v>
      </c>
      <c r="G4" s="160"/>
      <c r="H4" s="160"/>
      <c r="I4" s="82" t="s">
        <v>105</v>
      </c>
    </row>
    <row r="5" spans="1:9" s="77" customFormat="1" ht="37.5" customHeight="1">
      <c r="A5" s="161"/>
      <c r="B5" s="162"/>
      <c r="C5" s="162"/>
      <c r="D5" s="165"/>
      <c r="E5" s="166"/>
      <c r="F5" s="79" t="s">
        <v>106</v>
      </c>
      <c r="G5" s="79" t="s">
        <v>107</v>
      </c>
      <c r="H5" s="79" t="s">
        <v>108</v>
      </c>
      <c r="I5" s="79" t="s">
        <v>106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E8+E24+E35+E39</f>
        <v>1264.8399999999999</v>
      </c>
      <c r="F7" s="87">
        <f>F8+F24+F35+F39</f>
        <v>1264.8399999999999</v>
      </c>
      <c r="G7" s="87">
        <f>G8+G24+G35+G39</f>
        <v>1229.57</v>
      </c>
      <c r="H7" s="87">
        <f>H8+H24+H35+H39</f>
        <v>35.270000000000003</v>
      </c>
      <c r="I7" s="87">
        <f>I8+I24+I35+I39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1009.76</v>
      </c>
      <c r="F8" s="87">
        <f t="shared" si="0"/>
        <v>1009.76</v>
      </c>
      <c r="G8" s="87">
        <f t="shared" si="0"/>
        <v>974.49</v>
      </c>
      <c r="H8" s="87">
        <f t="shared" si="0"/>
        <v>35.270000000000003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1009.76</v>
      </c>
      <c r="F9" s="87">
        <f t="shared" si="0"/>
        <v>1009.76</v>
      </c>
      <c r="G9" s="87">
        <f t="shared" si="0"/>
        <v>974.49</v>
      </c>
      <c r="H9" s="87">
        <f t="shared" si="0"/>
        <v>35.270000000000003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SUM(E11:E23)</f>
        <v>1009.76</v>
      </c>
      <c r="F10" s="87">
        <f>SUM(F11:F23)</f>
        <v>1009.76</v>
      </c>
      <c r="G10" s="87">
        <f>SUM(G11:G23)</f>
        <v>974.49</v>
      </c>
      <c r="H10" s="87">
        <f>SUM(H11:H23)</f>
        <v>35.270000000000003</v>
      </c>
      <c r="I10" s="87">
        <f>SUM(I11:I23)</f>
        <v>0</v>
      </c>
    </row>
    <row r="11" spans="1:9" s="36" customFormat="1" ht="20.100000000000001" customHeight="1">
      <c r="A11" s="84" t="s">
        <v>109</v>
      </c>
      <c r="B11" s="85" t="s">
        <v>110</v>
      </c>
      <c r="C11" s="85" t="s">
        <v>111</v>
      </c>
      <c r="D11" s="86" t="s">
        <v>69</v>
      </c>
      <c r="E11" s="87">
        <v>36.119999999999997</v>
      </c>
      <c r="F11" s="87">
        <v>36.119999999999997</v>
      </c>
      <c r="G11" s="87">
        <v>36.119999999999997</v>
      </c>
      <c r="H11" s="87">
        <v>0</v>
      </c>
      <c r="I11" s="87">
        <v>0</v>
      </c>
    </row>
    <row r="12" spans="1:9" s="36" customFormat="1" ht="20.100000000000001" customHeight="1">
      <c r="A12" s="84" t="s">
        <v>109</v>
      </c>
      <c r="B12" s="85" t="s">
        <v>110</v>
      </c>
      <c r="C12" s="85" t="s">
        <v>111</v>
      </c>
      <c r="D12" s="86" t="s">
        <v>71</v>
      </c>
      <c r="E12" s="87">
        <v>24.95</v>
      </c>
      <c r="F12" s="87">
        <v>24.95</v>
      </c>
      <c r="G12" s="87">
        <v>24.95</v>
      </c>
      <c r="H12" s="87">
        <v>0</v>
      </c>
      <c r="I12" s="87">
        <v>0</v>
      </c>
    </row>
    <row r="13" spans="1:9" s="36" customFormat="1" ht="20.100000000000001" customHeight="1">
      <c r="A13" s="84" t="s">
        <v>109</v>
      </c>
      <c r="B13" s="85" t="s">
        <v>110</v>
      </c>
      <c r="C13" s="85" t="s">
        <v>111</v>
      </c>
      <c r="D13" s="86" t="s">
        <v>62</v>
      </c>
      <c r="E13" s="87">
        <v>149.35</v>
      </c>
      <c r="F13" s="87">
        <v>149.35</v>
      </c>
      <c r="G13" s="87">
        <v>149.35</v>
      </c>
      <c r="H13" s="87">
        <v>0</v>
      </c>
      <c r="I13" s="87">
        <v>0</v>
      </c>
    </row>
    <row r="14" spans="1:9" s="36" customFormat="1" ht="20.100000000000001" customHeight="1">
      <c r="A14" s="84" t="s">
        <v>109</v>
      </c>
      <c r="B14" s="85" t="s">
        <v>110</v>
      </c>
      <c r="C14" s="85" t="s">
        <v>111</v>
      </c>
      <c r="D14" s="86" t="s">
        <v>66</v>
      </c>
      <c r="E14" s="87">
        <v>51.97</v>
      </c>
      <c r="F14" s="87">
        <v>51.97</v>
      </c>
      <c r="G14" s="87">
        <v>51.97</v>
      </c>
      <c r="H14" s="87">
        <v>0</v>
      </c>
      <c r="I14" s="87">
        <v>0</v>
      </c>
    </row>
    <row r="15" spans="1:9" s="36" customFormat="1" ht="20.100000000000001" customHeight="1">
      <c r="A15" s="84" t="s">
        <v>109</v>
      </c>
      <c r="B15" s="85" t="s">
        <v>110</v>
      </c>
      <c r="C15" s="85" t="s">
        <v>111</v>
      </c>
      <c r="D15" s="86" t="s">
        <v>67</v>
      </c>
      <c r="E15" s="87">
        <v>141.12</v>
      </c>
      <c r="F15" s="87">
        <v>141.12</v>
      </c>
      <c r="G15" s="87">
        <v>141.12</v>
      </c>
      <c r="H15" s="87">
        <v>0</v>
      </c>
      <c r="I15" s="87">
        <v>0</v>
      </c>
    </row>
    <row r="16" spans="1:9" s="36" customFormat="1" ht="20.100000000000001" customHeight="1">
      <c r="A16" s="84" t="s">
        <v>109</v>
      </c>
      <c r="B16" s="85" t="s">
        <v>110</v>
      </c>
      <c r="C16" s="85" t="s">
        <v>111</v>
      </c>
      <c r="D16" s="86" t="s">
        <v>72</v>
      </c>
      <c r="E16" s="87">
        <v>12.47</v>
      </c>
      <c r="F16" s="87">
        <v>12.47</v>
      </c>
      <c r="G16" s="87">
        <v>12.47</v>
      </c>
      <c r="H16" s="87">
        <v>0</v>
      </c>
      <c r="I16" s="87">
        <v>0</v>
      </c>
    </row>
    <row r="17" spans="1:9" s="36" customFormat="1" ht="20.100000000000001" customHeight="1">
      <c r="A17" s="84" t="s">
        <v>109</v>
      </c>
      <c r="B17" s="85" t="s">
        <v>110</v>
      </c>
      <c r="C17" s="85" t="s">
        <v>111</v>
      </c>
      <c r="D17" s="86" t="s">
        <v>73</v>
      </c>
      <c r="E17" s="87">
        <v>35.270000000000003</v>
      </c>
      <c r="F17" s="87">
        <v>35.270000000000003</v>
      </c>
      <c r="G17" s="87">
        <v>0</v>
      </c>
      <c r="H17" s="87">
        <v>35.270000000000003</v>
      </c>
      <c r="I17" s="87">
        <v>0</v>
      </c>
    </row>
    <row r="18" spans="1:9" s="36" customFormat="1" ht="20.100000000000001" customHeight="1">
      <c r="A18" s="84" t="s">
        <v>109</v>
      </c>
      <c r="B18" s="85" t="s">
        <v>110</v>
      </c>
      <c r="C18" s="85" t="s">
        <v>111</v>
      </c>
      <c r="D18" s="86" t="s">
        <v>61</v>
      </c>
      <c r="E18" s="87">
        <v>399.85</v>
      </c>
      <c r="F18" s="87">
        <v>399.85</v>
      </c>
      <c r="G18" s="87">
        <v>399.85</v>
      </c>
      <c r="H18" s="87">
        <v>0</v>
      </c>
      <c r="I18" s="87">
        <v>0</v>
      </c>
    </row>
    <row r="19" spans="1:9" s="36" customFormat="1" ht="20.100000000000001" customHeight="1">
      <c r="A19" s="84" t="s">
        <v>109</v>
      </c>
      <c r="B19" s="85" t="s">
        <v>110</v>
      </c>
      <c r="C19" s="85" t="s">
        <v>111</v>
      </c>
      <c r="D19" s="86" t="s">
        <v>70</v>
      </c>
      <c r="E19" s="87">
        <v>11.83</v>
      </c>
      <c r="F19" s="87">
        <v>11.83</v>
      </c>
      <c r="G19" s="87">
        <v>11.83</v>
      </c>
      <c r="H19" s="87">
        <v>0</v>
      </c>
      <c r="I19" s="87">
        <v>0</v>
      </c>
    </row>
    <row r="20" spans="1:9" s="36" customFormat="1" ht="20.100000000000001" customHeight="1">
      <c r="A20" s="84" t="s">
        <v>109</v>
      </c>
      <c r="B20" s="85" t="s">
        <v>110</v>
      </c>
      <c r="C20" s="85" t="s">
        <v>111</v>
      </c>
      <c r="D20" s="86" t="s">
        <v>65</v>
      </c>
      <c r="E20" s="87">
        <v>16.02</v>
      </c>
      <c r="F20" s="87">
        <v>16.02</v>
      </c>
      <c r="G20" s="87">
        <v>16.02</v>
      </c>
      <c r="H20" s="87">
        <v>0</v>
      </c>
      <c r="I20" s="87">
        <v>0</v>
      </c>
    </row>
    <row r="21" spans="1:9" s="36" customFormat="1" ht="20.100000000000001" customHeight="1">
      <c r="A21" s="84" t="s">
        <v>109</v>
      </c>
      <c r="B21" s="85" t="s">
        <v>110</v>
      </c>
      <c r="C21" s="85" t="s">
        <v>111</v>
      </c>
      <c r="D21" s="86" t="s">
        <v>68</v>
      </c>
      <c r="E21" s="87">
        <v>16.23</v>
      </c>
      <c r="F21" s="87">
        <v>16.23</v>
      </c>
      <c r="G21" s="87">
        <v>16.23</v>
      </c>
      <c r="H21" s="87">
        <v>0</v>
      </c>
      <c r="I21" s="87">
        <v>0</v>
      </c>
    </row>
    <row r="22" spans="1:9" s="36" customFormat="1" ht="20.100000000000001" customHeight="1">
      <c r="A22" s="84" t="s">
        <v>109</v>
      </c>
      <c r="B22" s="85" t="s">
        <v>110</v>
      </c>
      <c r="C22" s="85" t="s">
        <v>111</v>
      </c>
      <c r="D22" s="86" t="s">
        <v>64</v>
      </c>
      <c r="E22" s="87">
        <v>51.97</v>
      </c>
      <c r="F22" s="87">
        <v>51.97</v>
      </c>
      <c r="G22" s="87">
        <v>51.97</v>
      </c>
      <c r="H22" s="87">
        <v>0</v>
      </c>
      <c r="I22" s="87">
        <v>0</v>
      </c>
    </row>
    <row r="23" spans="1:9" s="36" customFormat="1" ht="20.100000000000001" customHeight="1">
      <c r="A23" s="84" t="s">
        <v>109</v>
      </c>
      <c r="B23" s="85" t="s">
        <v>110</v>
      </c>
      <c r="C23" s="85" t="s">
        <v>111</v>
      </c>
      <c r="D23" s="86" t="s">
        <v>63</v>
      </c>
      <c r="E23" s="87">
        <v>62.61</v>
      </c>
      <c r="F23" s="87">
        <v>62.61</v>
      </c>
      <c r="G23" s="87">
        <v>62.61</v>
      </c>
      <c r="H23" s="87">
        <v>0</v>
      </c>
      <c r="I23" s="87">
        <v>0</v>
      </c>
    </row>
    <row r="24" spans="1:9" s="36" customFormat="1" ht="20.100000000000001" customHeight="1">
      <c r="A24" s="84" t="s">
        <v>77</v>
      </c>
      <c r="B24" s="85"/>
      <c r="C24" s="85"/>
      <c r="D24" s="86" t="s">
        <v>74</v>
      </c>
      <c r="E24" s="87">
        <f>E25+E28</f>
        <v>136.59</v>
      </c>
      <c r="F24" s="87">
        <f>F25+F28</f>
        <v>136.59</v>
      </c>
      <c r="G24" s="87">
        <f>G25+G28</f>
        <v>136.59</v>
      </c>
      <c r="H24" s="87">
        <f>H25+H28</f>
        <v>0</v>
      </c>
      <c r="I24" s="87">
        <f>I25+I28</f>
        <v>0</v>
      </c>
    </row>
    <row r="25" spans="1:9" s="36" customFormat="1" ht="20.100000000000001" customHeight="1">
      <c r="A25" s="84"/>
      <c r="B25" s="85" t="s">
        <v>78</v>
      </c>
      <c r="C25" s="85"/>
      <c r="D25" s="86" t="s">
        <v>75</v>
      </c>
      <c r="E25" s="87">
        <f t="shared" ref="E25:I26" si="1">E26</f>
        <v>124.73</v>
      </c>
      <c r="F25" s="87">
        <f t="shared" si="1"/>
        <v>124.73</v>
      </c>
      <c r="G25" s="87">
        <f t="shared" si="1"/>
        <v>124.73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/>
      <c r="B26" s="85"/>
      <c r="C26" s="85" t="s">
        <v>78</v>
      </c>
      <c r="D26" s="86" t="s">
        <v>76</v>
      </c>
      <c r="E26" s="87">
        <f t="shared" si="1"/>
        <v>124.73</v>
      </c>
      <c r="F26" s="87">
        <f t="shared" si="1"/>
        <v>124.73</v>
      </c>
      <c r="G26" s="87">
        <f t="shared" si="1"/>
        <v>124.73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 t="s">
        <v>112</v>
      </c>
      <c r="B27" s="85" t="s">
        <v>113</v>
      </c>
      <c r="C27" s="85" t="s">
        <v>113</v>
      </c>
      <c r="D27" s="86" t="s">
        <v>79</v>
      </c>
      <c r="E27" s="87">
        <v>124.73</v>
      </c>
      <c r="F27" s="87">
        <v>124.73</v>
      </c>
      <c r="G27" s="87">
        <v>124.73</v>
      </c>
      <c r="H27" s="87">
        <v>0</v>
      </c>
      <c r="I27" s="87">
        <v>0</v>
      </c>
    </row>
    <row r="28" spans="1:9" s="36" customFormat="1" ht="20.100000000000001" customHeight="1">
      <c r="A28" s="84"/>
      <c r="B28" s="85" t="s">
        <v>82</v>
      </c>
      <c r="C28" s="85"/>
      <c r="D28" s="86" t="s">
        <v>80</v>
      </c>
      <c r="E28" s="87">
        <f>E29+E31+E33</f>
        <v>11.86</v>
      </c>
      <c r="F28" s="87">
        <f>F29+F31+F33</f>
        <v>11.86</v>
      </c>
      <c r="G28" s="87">
        <f>G29+G31+G33</f>
        <v>11.86</v>
      </c>
      <c r="H28" s="87">
        <f>H29+H31+H33</f>
        <v>0</v>
      </c>
      <c r="I28" s="87">
        <f>I29+I31+I33</f>
        <v>0</v>
      </c>
    </row>
    <row r="29" spans="1:9" s="36" customFormat="1" ht="20.100000000000001" customHeight="1">
      <c r="A29" s="84"/>
      <c r="B29" s="85"/>
      <c r="C29" s="85" t="s">
        <v>83</v>
      </c>
      <c r="D29" s="86" t="s">
        <v>81</v>
      </c>
      <c r="E29" s="87">
        <f>E30</f>
        <v>4.37</v>
      </c>
      <c r="F29" s="87">
        <f>F30</f>
        <v>4.37</v>
      </c>
      <c r="G29" s="87">
        <f>G30</f>
        <v>4.37</v>
      </c>
      <c r="H29" s="87">
        <f>H30</f>
        <v>0</v>
      </c>
      <c r="I29" s="87">
        <f>I30</f>
        <v>0</v>
      </c>
    </row>
    <row r="30" spans="1:9" s="36" customFormat="1" ht="20.100000000000001" customHeight="1">
      <c r="A30" s="84" t="s">
        <v>112</v>
      </c>
      <c r="B30" s="85" t="s">
        <v>114</v>
      </c>
      <c r="C30" s="85" t="s">
        <v>115</v>
      </c>
      <c r="D30" s="86" t="s">
        <v>84</v>
      </c>
      <c r="E30" s="87">
        <v>4.37</v>
      </c>
      <c r="F30" s="87">
        <v>4.37</v>
      </c>
      <c r="G30" s="87">
        <v>4.37</v>
      </c>
      <c r="H30" s="87">
        <v>0</v>
      </c>
      <c r="I30" s="87">
        <v>0</v>
      </c>
    </row>
    <row r="31" spans="1:9" s="36" customFormat="1" ht="20.100000000000001" customHeight="1">
      <c r="A31" s="84"/>
      <c r="B31" s="85"/>
      <c r="C31" s="85" t="s">
        <v>59</v>
      </c>
      <c r="D31" s="86" t="s">
        <v>85</v>
      </c>
      <c r="E31" s="87">
        <f>E32</f>
        <v>4.37</v>
      </c>
      <c r="F31" s="87">
        <f>F32</f>
        <v>4.37</v>
      </c>
      <c r="G31" s="87">
        <f>G32</f>
        <v>4.37</v>
      </c>
      <c r="H31" s="87">
        <f>H32</f>
        <v>0</v>
      </c>
      <c r="I31" s="87">
        <f>I32</f>
        <v>0</v>
      </c>
    </row>
    <row r="32" spans="1:9" ht="20.100000000000001" customHeight="1">
      <c r="A32" s="84" t="s">
        <v>112</v>
      </c>
      <c r="B32" s="85" t="s">
        <v>114</v>
      </c>
      <c r="C32" s="85" t="s">
        <v>110</v>
      </c>
      <c r="D32" s="86" t="s">
        <v>86</v>
      </c>
      <c r="E32" s="87">
        <v>4.37</v>
      </c>
      <c r="F32" s="87">
        <v>4.37</v>
      </c>
      <c r="G32" s="87">
        <v>4.37</v>
      </c>
      <c r="H32" s="87">
        <v>0</v>
      </c>
      <c r="I32" s="87">
        <v>0</v>
      </c>
    </row>
    <row r="33" spans="1:9" ht="20.100000000000001" customHeight="1">
      <c r="A33" s="84"/>
      <c r="B33" s="85"/>
      <c r="C33" s="85" t="s">
        <v>60</v>
      </c>
      <c r="D33" s="86" t="s">
        <v>87</v>
      </c>
      <c r="E33" s="87">
        <f>E34</f>
        <v>3.12</v>
      </c>
      <c r="F33" s="87">
        <f>F34</f>
        <v>3.12</v>
      </c>
      <c r="G33" s="87">
        <f>G34</f>
        <v>3.12</v>
      </c>
      <c r="H33" s="87">
        <f>H34</f>
        <v>0</v>
      </c>
      <c r="I33" s="87">
        <f>I34</f>
        <v>0</v>
      </c>
    </row>
    <row r="34" spans="1:9" ht="20.100000000000001" customHeight="1">
      <c r="A34" s="84" t="s">
        <v>112</v>
      </c>
      <c r="B34" s="85" t="s">
        <v>114</v>
      </c>
      <c r="C34" s="85" t="s">
        <v>111</v>
      </c>
      <c r="D34" s="86" t="s">
        <v>88</v>
      </c>
      <c r="E34" s="87">
        <v>3.12</v>
      </c>
      <c r="F34" s="87">
        <v>3.12</v>
      </c>
      <c r="G34" s="87">
        <v>3.12</v>
      </c>
      <c r="H34" s="87">
        <v>0</v>
      </c>
      <c r="I34" s="87">
        <v>0</v>
      </c>
    </row>
    <row r="35" spans="1:9" ht="20.100000000000001" customHeight="1">
      <c r="A35" s="84" t="s">
        <v>92</v>
      </c>
      <c r="B35" s="85"/>
      <c r="C35" s="85"/>
      <c r="D35" s="86" t="s">
        <v>89</v>
      </c>
      <c r="E35" s="87">
        <f t="shared" ref="E35:I37" si="2">E36</f>
        <v>43.65</v>
      </c>
      <c r="F35" s="87">
        <f t="shared" si="2"/>
        <v>43.65</v>
      </c>
      <c r="G35" s="87">
        <f t="shared" si="2"/>
        <v>43.65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 t="s">
        <v>93</v>
      </c>
      <c r="C36" s="85"/>
      <c r="D36" s="86" t="s">
        <v>90</v>
      </c>
      <c r="E36" s="87">
        <f t="shared" si="2"/>
        <v>43.65</v>
      </c>
      <c r="F36" s="87">
        <f t="shared" si="2"/>
        <v>43.65</v>
      </c>
      <c r="G36" s="87">
        <f t="shared" si="2"/>
        <v>43.65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/>
      <c r="C37" s="85" t="s">
        <v>59</v>
      </c>
      <c r="D37" s="86" t="s">
        <v>91</v>
      </c>
      <c r="E37" s="87">
        <f t="shared" si="2"/>
        <v>43.65</v>
      </c>
      <c r="F37" s="87">
        <f t="shared" si="2"/>
        <v>43.65</v>
      </c>
      <c r="G37" s="87">
        <f t="shared" si="2"/>
        <v>43.65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 t="s">
        <v>116</v>
      </c>
      <c r="B38" s="85" t="s">
        <v>117</v>
      </c>
      <c r="C38" s="85" t="s">
        <v>110</v>
      </c>
      <c r="D38" s="86" t="s">
        <v>94</v>
      </c>
      <c r="E38" s="87">
        <v>43.65</v>
      </c>
      <c r="F38" s="87">
        <v>43.65</v>
      </c>
      <c r="G38" s="87">
        <v>43.65</v>
      </c>
      <c r="H38" s="87">
        <v>0</v>
      </c>
      <c r="I38" s="87">
        <v>0</v>
      </c>
    </row>
    <row r="39" spans="1:9" ht="20.100000000000001" customHeight="1">
      <c r="A39" s="84" t="s">
        <v>98</v>
      </c>
      <c r="B39" s="85"/>
      <c r="C39" s="85"/>
      <c r="D39" s="86" t="s">
        <v>95</v>
      </c>
      <c r="E39" s="87">
        <f t="shared" ref="E39:I41" si="3">E40</f>
        <v>74.84</v>
      </c>
      <c r="F39" s="87">
        <f t="shared" si="3"/>
        <v>74.84</v>
      </c>
      <c r="G39" s="87">
        <f t="shared" si="3"/>
        <v>74.84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 t="s">
        <v>59</v>
      </c>
      <c r="C40" s="85"/>
      <c r="D40" s="86" t="s">
        <v>96</v>
      </c>
      <c r="E40" s="87">
        <f t="shared" si="3"/>
        <v>74.84</v>
      </c>
      <c r="F40" s="87">
        <f t="shared" si="3"/>
        <v>74.84</v>
      </c>
      <c r="G40" s="87">
        <f t="shared" si="3"/>
        <v>74.84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/>
      <c r="C41" s="85" t="s">
        <v>83</v>
      </c>
      <c r="D41" s="86" t="s">
        <v>97</v>
      </c>
      <c r="E41" s="87">
        <f t="shared" si="3"/>
        <v>74.84</v>
      </c>
      <c r="F41" s="87">
        <f t="shared" si="3"/>
        <v>74.84</v>
      </c>
      <c r="G41" s="87">
        <f t="shared" si="3"/>
        <v>74.84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 t="s">
        <v>118</v>
      </c>
      <c r="B42" s="85" t="s">
        <v>110</v>
      </c>
      <c r="C42" s="85" t="s">
        <v>115</v>
      </c>
      <c r="D42" s="86" t="s">
        <v>99</v>
      </c>
      <c r="E42" s="87">
        <v>74.84</v>
      </c>
      <c r="F42" s="87">
        <v>74.84</v>
      </c>
      <c r="G42" s="87">
        <v>74.84</v>
      </c>
      <c r="H42" s="87">
        <v>0</v>
      </c>
      <c r="I42" s="87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activeCell="G27" sqref="G27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124</v>
      </c>
      <c r="B3" s="171"/>
      <c r="C3" s="172"/>
      <c r="D3" s="170" t="s">
        <v>125</v>
      </c>
      <c r="E3" s="171"/>
      <c r="F3" s="172"/>
      <c r="G3" s="183" t="s">
        <v>103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126</v>
      </c>
      <c r="R4" s="167" t="s">
        <v>127</v>
      </c>
      <c r="S4" s="170" t="s">
        <v>128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106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129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1264.8399999999999</v>
      </c>
      <c r="H7" s="76">
        <f t="shared" si="0"/>
        <v>1264.8399999999999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130</v>
      </c>
      <c r="D8" s="74"/>
      <c r="E8" s="74"/>
      <c r="F8" s="74"/>
      <c r="G8" s="76">
        <f t="shared" ref="G8:V8" si="1">G9+G11+G13+G15+G17+G19+G21+G23+G25+G27+G29+G31+G33+G35+G37+G39+G41+G43</f>
        <v>1229.57</v>
      </c>
      <c r="H8" s="76">
        <f t="shared" si="1"/>
        <v>1229.57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131</v>
      </c>
      <c r="D9" s="74"/>
      <c r="E9" s="74"/>
      <c r="F9" s="74"/>
      <c r="G9" s="76">
        <f t="shared" ref="G9:V9" si="2">G10</f>
        <v>399.85</v>
      </c>
      <c r="H9" s="76">
        <f t="shared" si="2"/>
        <v>399.85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83</v>
      </c>
      <c r="C10" s="73" t="s">
        <v>132</v>
      </c>
      <c r="D10" s="74" t="s">
        <v>133</v>
      </c>
      <c r="E10" s="74" t="s">
        <v>83</v>
      </c>
      <c r="F10" s="74" t="s">
        <v>134</v>
      </c>
      <c r="G10" s="76">
        <v>399.85</v>
      </c>
      <c r="H10" s="76">
        <v>399.85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135</v>
      </c>
      <c r="D11" s="74"/>
      <c r="E11" s="74"/>
      <c r="F11" s="74"/>
      <c r="G11" s="76">
        <f t="shared" ref="G11:V11" si="3">G12</f>
        <v>149.35</v>
      </c>
      <c r="H11" s="76">
        <f t="shared" si="3"/>
        <v>149.35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136</v>
      </c>
      <c r="C12" s="73" t="s">
        <v>137</v>
      </c>
      <c r="D12" s="74" t="s">
        <v>133</v>
      </c>
      <c r="E12" s="74" t="s">
        <v>83</v>
      </c>
      <c r="F12" s="74" t="s">
        <v>134</v>
      </c>
      <c r="G12" s="76">
        <v>149.35</v>
      </c>
      <c r="H12" s="76">
        <v>149.35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138</v>
      </c>
      <c r="D13" s="74"/>
      <c r="E13" s="74"/>
      <c r="F13" s="74"/>
      <c r="G13" s="76">
        <f t="shared" ref="G13:V13" si="4">G14</f>
        <v>62.61</v>
      </c>
      <c r="H13" s="76">
        <f t="shared" si="4"/>
        <v>62.61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136</v>
      </c>
      <c r="C14" s="73" t="s">
        <v>137</v>
      </c>
      <c r="D14" s="74" t="s">
        <v>133</v>
      </c>
      <c r="E14" s="74" t="s">
        <v>83</v>
      </c>
      <c r="F14" s="74" t="s">
        <v>134</v>
      </c>
      <c r="G14" s="76">
        <v>62.61</v>
      </c>
      <c r="H14" s="76">
        <v>62.61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139</v>
      </c>
      <c r="D15" s="74"/>
      <c r="E15" s="74"/>
      <c r="F15" s="74"/>
      <c r="G15" s="76">
        <f t="shared" ref="G15:V15" si="5">G16</f>
        <v>51.97</v>
      </c>
      <c r="H15" s="76">
        <f t="shared" si="5"/>
        <v>51.97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60</v>
      </c>
      <c r="C16" s="73" t="s">
        <v>140</v>
      </c>
      <c r="D16" s="74" t="s">
        <v>133</v>
      </c>
      <c r="E16" s="74" t="s">
        <v>83</v>
      </c>
      <c r="F16" s="74" t="s">
        <v>134</v>
      </c>
      <c r="G16" s="76">
        <v>51.97</v>
      </c>
      <c r="H16" s="76">
        <v>51.97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141</v>
      </c>
      <c r="D17" s="74"/>
      <c r="E17" s="74"/>
      <c r="F17" s="74"/>
      <c r="G17" s="76">
        <f t="shared" ref="G17:V17" si="6">G18</f>
        <v>43.65</v>
      </c>
      <c r="H17" s="76">
        <f t="shared" si="6"/>
        <v>43.65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142</v>
      </c>
      <c r="C18" s="73" t="s">
        <v>143</v>
      </c>
      <c r="D18" s="74" t="s">
        <v>133</v>
      </c>
      <c r="E18" s="74" t="s">
        <v>83</v>
      </c>
      <c r="F18" s="74" t="s">
        <v>134</v>
      </c>
      <c r="G18" s="76">
        <v>43.65</v>
      </c>
      <c r="H18" s="76">
        <v>43.65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144</v>
      </c>
      <c r="D19" s="74"/>
      <c r="E19" s="74"/>
      <c r="F19" s="74"/>
      <c r="G19" s="76">
        <f t="shared" ref="G19:V19" si="7">G20</f>
        <v>124.73</v>
      </c>
      <c r="H19" s="76">
        <f t="shared" si="7"/>
        <v>124.73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145</v>
      </c>
      <c r="C20" s="73" t="s">
        <v>146</v>
      </c>
      <c r="D20" s="74" t="s">
        <v>133</v>
      </c>
      <c r="E20" s="74" t="s">
        <v>83</v>
      </c>
      <c r="F20" s="74" t="s">
        <v>134</v>
      </c>
      <c r="G20" s="76">
        <v>124.73</v>
      </c>
      <c r="H20" s="76">
        <v>124.73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4.37</v>
      </c>
      <c r="H21" s="76">
        <f t="shared" si="8"/>
        <v>4.37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133</v>
      </c>
      <c r="E22" s="74" t="s">
        <v>83</v>
      </c>
      <c r="F22" s="74" t="s">
        <v>134</v>
      </c>
      <c r="G22" s="76">
        <v>4.37</v>
      </c>
      <c r="H22" s="76">
        <v>4.37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4.37</v>
      </c>
      <c r="H23" s="76">
        <f t="shared" si="9"/>
        <v>4.37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133</v>
      </c>
      <c r="E24" s="74" t="s">
        <v>83</v>
      </c>
      <c r="F24" s="74" t="s">
        <v>134</v>
      </c>
      <c r="G24" s="76">
        <v>4.37</v>
      </c>
      <c r="H24" s="76">
        <v>4.37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3.12</v>
      </c>
      <c r="H25" s="76">
        <f t="shared" si="10"/>
        <v>3.12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133</v>
      </c>
      <c r="E26" s="74" t="s">
        <v>83</v>
      </c>
      <c r="F26" s="74" t="s">
        <v>134</v>
      </c>
      <c r="G26" s="76">
        <v>3.12</v>
      </c>
      <c r="H26" s="76">
        <v>3.12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74.84</v>
      </c>
      <c r="H27" s="76">
        <f t="shared" si="11"/>
        <v>74.84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97</v>
      </c>
      <c r="D28" s="74" t="s">
        <v>133</v>
      </c>
      <c r="E28" s="74" t="s">
        <v>83</v>
      </c>
      <c r="F28" s="74" t="s">
        <v>134</v>
      </c>
      <c r="G28" s="76">
        <v>74.84</v>
      </c>
      <c r="H28" s="76">
        <v>74.84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16.02</v>
      </c>
      <c r="H29" s="76">
        <f t="shared" si="12"/>
        <v>16.02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59</v>
      </c>
      <c r="C30" s="73" t="s">
        <v>155</v>
      </c>
      <c r="D30" s="74" t="s">
        <v>133</v>
      </c>
      <c r="E30" s="74" t="s">
        <v>83</v>
      </c>
      <c r="F30" s="74" t="s">
        <v>134</v>
      </c>
      <c r="G30" s="76">
        <v>16.02</v>
      </c>
      <c r="H30" s="76">
        <v>16.02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51.97</v>
      </c>
      <c r="H31" s="76">
        <f t="shared" si="13"/>
        <v>51.97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60</v>
      </c>
      <c r="C32" s="73" t="s">
        <v>140</v>
      </c>
      <c r="D32" s="74" t="s">
        <v>133</v>
      </c>
      <c r="E32" s="74" t="s">
        <v>83</v>
      </c>
      <c r="F32" s="74" t="s">
        <v>134</v>
      </c>
      <c r="G32" s="76">
        <v>51.97</v>
      </c>
      <c r="H32" s="76">
        <v>51.97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141.12</v>
      </c>
      <c r="H33" s="76">
        <f t="shared" si="14"/>
        <v>141.12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60</v>
      </c>
      <c r="C34" s="73" t="s">
        <v>140</v>
      </c>
      <c r="D34" s="74" t="s">
        <v>133</v>
      </c>
      <c r="E34" s="74" t="s">
        <v>83</v>
      </c>
      <c r="F34" s="74" t="s">
        <v>134</v>
      </c>
      <c r="G34" s="76">
        <v>141.12</v>
      </c>
      <c r="H34" s="76">
        <v>141.12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16.23</v>
      </c>
      <c r="H35" s="76">
        <f t="shared" si="15"/>
        <v>16.23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59</v>
      </c>
      <c r="C36" s="73" t="s">
        <v>159</v>
      </c>
      <c r="D36" s="74" t="s">
        <v>160</v>
      </c>
      <c r="E36" s="74" t="s">
        <v>78</v>
      </c>
      <c r="F36" s="74" t="s">
        <v>161</v>
      </c>
      <c r="G36" s="76">
        <v>16.23</v>
      </c>
      <c r="H36" s="76">
        <v>16.23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162</v>
      </c>
      <c r="D37" s="74"/>
      <c r="E37" s="74"/>
      <c r="F37" s="74"/>
      <c r="G37" s="76">
        <f t="shared" ref="G37:V37" si="16">G38</f>
        <v>36.119999999999997</v>
      </c>
      <c r="H37" s="76">
        <f t="shared" si="16"/>
        <v>36.119999999999997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59</v>
      </c>
      <c r="C38" s="73" t="s">
        <v>159</v>
      </c>
      <c r="D38" s="74" t="s">
        <v>160</v>
      </c>
      <c r="E38" s="74" t="s">
        <v>78</v>
      </c>
      <c r="F38" s="74" t="s">
        <v>161</v>
      </c>
      <c r="G38" s="76">
        <v>36.119999999999997</v>
      </c>
      <c r="H38" s="76">
        <v>36.119999999999997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163</v>
      </c>
      <c r="D39" s="74"/>
      <c r="E39" s="74"/>
      <c r="F39" s="74"/>
      <c r="G39" s="76">
        <f t="shared" ref="G39:V39" si="17">G40</f>
        <v>11.83</v>
      </c>
      <c r="H39" s="76">
        <f t="shared" si="17"/>
        <v>11.83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164</v>
      </c>
      <c r="C40" s="73" t="s">
        <v>165</v>
      </c>
      <c r="D40" s="74" t="s">
        <v>133</v>
      </c>
      <c r="E40" s="74" t="s">
        <v>83</v>
      </c>
      <c r="F40" s="74" t="s">
        <v>134</v>
      </c>
      <c r="G40" s="76">
        <v>11.83</v>
      </c>
      <c r="H40" s="76">
        <v>11.83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166</v>
      </c>
      <c r="D41" s="74"/>
      <c r="E41" s="74"/>
      <c r="F41" s="74"/>
      <c r="G41" s="76">
        <f t="shared" ref="G41:V41" si="18">G42</f>
        <v>24.95</v>
      </c>
      <c r="H41" s="76">
        <f t="shared" si="18"/>
        <v>24.95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167</v>
      </c>
      <c r="C42" s="73" t="s">
        <v>168</v>
      </c>
      <c r="D42" s="74" t="s">
        <v>133</v>
      </c>
      <c r="E42" s="74" t="s">
        <v>83</v>
      </c>
      <c r="F42" s="74" t="s">
        <v>134</v>
      </c>
      <c r="G42" s="76">
        <v>24.95</v>
      </c>
      <c r="H42" s="76">
        <v>24.95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169</v>
      </c>
      <c r="D43" s="74"/>
      <c r="E43" s="74"/>
      <c r="F43" s="74"/>
      <c r="G43" s="76">
        <f t="shared" ref="G43:V43" si="19">G44</f>
        <v>12.47</v>
      </c>
      <c r="H43" s="76">
        <f t="shared" si="19"/>
        <v>12.47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170</v>
      </c>
      <c r="C44" s="73" t="s">
        <v>171</v>
      </c>
      <c r="D44" s="74" t="s">
        <v>133</v>
      </c>
      <c r="E44" s="74" t="s">
        <v>59</v>
      </c>
      <c r="F44" s="74" t="s">
        <v>172</v>
      </c>
      <c r="G44" s="76">
        <v>12.47</v>
      </c>
      <c r="H44" s="76">
        <v>12.47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173</v>
      </c>
      <c r="D45" s="74"/>
      <c r="E45" s="74"/>
      <c r="F45" s="74"/>
      <c r="G45" s="76">
        <f t="shared" ref="G45:V46" si="20">G46</f>
        <v>35.270000000000003</v>
      </c>
      <c r="H45" s="76">
        <f t="shared" si="20"/>
        <v>35.270000000000003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174</v>
      </c>
      <c r="D46" s="74"/>
      <c r="E46" s="74"/>
      <c r="F46" s="74"/>
      <c r="G46" s="76">
        <f t="shared" si="20"/>
        <v>35.270000000000003</v>
      </c>
      <c r="H46" s="76">
        <f t="shared" si="20"/>
        <v>35.270000000000003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302</v>
      </c>
      <c r="B47" s="74" t="s">
        <v>83</v>
      </c>
      <c r="C47" s="73" t="s">
        <v>175</v>
      </c>
      <c r="D47" s="74" t="s">
        <v>133</v>
      </c>
      <c r="E47" s="74" t="s">
        <v>59</v>
      </c>
      <c r="F47" s="74" t="s">
        <v>172</v>
      </c>
      <c r="G47" s="76">
        <v>35.270000000000003</v>
      </c>
      <c r="H47" s="76">
        <v>35.270000000000003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20" type="noConversion"/>
  <pageMargins left="0.69930555555555596" right="0.69930555555555596" top="0.75" bottom="0.75" header="0.3" footer="0.3"/>
  <pageSetup paperSize="9" scale="5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9" sqref="B9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176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177</v>
      </c>
      <c r="B3" s="62" t="s">
        <v>178</v>
      </c>
      <c r="C3" s="57"/>
    </row>
    <row r="4" spans="1:3" s="56" customFormat="1" ht="30" customHeight="1">
      <c r="A4" s="63" t="s">
        <v>179</v>
      </c>
      <c r="B4" s="64">
        <v>1.86</v>
      </c>
      <c r="C4" s="65"/>
    </row>
    <row r="5" spans="1:3" s="56" customFormat="1" ht="30" customHeight="1">
      <c r="A5" s="66" t="s">
        <v>180</v>
      </c>
      <c r="B5" s="64"/>
      <c r="C5" s="65"/>
    </row>
    <row r="6" spans="1:3" s="56" customFormat="1" ht="30" customHeight="1">
      <c r="A6" s="66" t="s">
        <v>181</v>
      </c>
      <c r="B6" s="64">
        <v>0.06</v>
      </c>
      <c r="C6" s="65"/>
    </row>
    <row r="7" spans="1:3" s="56" customFormat="1" ht="30" customHeight="1">
      <c r="A7" s="66" t="s">
        <v>182</v>
      </c>
      <c r="B7" s="64">
        <v>1.8</v>
      </c>
      <c r="C7" s="65"/>
    </row>
    <row r="8" spans="1:3" s="56" customFormat="1" ht="30" customHeight="1">
      <c r="A8" s="66" t="s">
        <v>183</v>
      </c>
      <c r="B8" s="64">
        <v>1.8</v>
      </c>
      <c r="C8" s="65"/>
    </row>
    <row r="9" spans="1:3" s="56" customFormat="1" ht="30" customHeight="1">
      <c r="A9" s="66" t="s">
        <v>184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185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186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101</v>
      </c>
      <c r="B3" s="190"/>
      <c r="C3" s="191"/>
      <c r="D3" s="196" t="s">
        <v>102</v>
      </c>
      <c r="E3" s="192" t="s">
        <v>103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104</v>
      </c>
      <c r="G4" s="193"/>
      <c r="H4" s="193"/>
      <c r="I4" s="43" t="s">
        <v>105</v>
      </c>
    </row>
    <row r="5" spans="1:9" s="34" customFormat="1" ht="37.5" customHeight="1">
      <c r="A5" s="194"/>
      <c r="B5" s="195"/>
      <c r="C5" s="195"/>
      <c r="D5" s="198"/>
      <c r="E5" s="199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187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35.270000000000003</v>
      </c>
      <c r="D4" s="33"/>
    </row>
    <row r="5" spans="1:4" ht="20.100000000000001" customHeight="1">
      <c r="A5" s="30" t="s">
        <v>172</v>
      </c>
      <c r="B5" s="31"/>
      <c r="C5" s="32">
        <f>C6</f>
        <v>35.270000000000003</v>
      </c>
    </row>
    <row r="6" spans="1:4" ht="20.100000000000001" customHeight="1">
      <c r="A6" s="30" t="s">
        <v>188</v>
      </c>
      <c r="B6" s="31" t="s">
        <v>172</v>
      </c>
      <c r="C6" s="32">
        <v>35.270000000000003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9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189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190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191</v>
      </c>
      <c r="B4" s="201"/>
      <c r="C4" s="201"/>
      <c r="D4" s="201"/>
      <c r="E4" s="201"/>
      <c r="F4" s="201"/>
      <c r="G4" s="201"/>
      <c r="H4" s="201"/>
      <c r="I4" s="201"/>
      <c r="J4" s="201" t="s">
        <v>192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193</v>
      </c>
      <c r="B5" s="201" t="s">
        <v>194</v>
      </c>
      <c r="C5" s="201"/>
      <c r="D5" s="201"/>
      <c r="E5" s="201"/>
      <c r="F5" s="201"/>
      <c r="G5" s="201"/>
      <c r="H5" s="201"/>
      <c r="I5" s="201"/>
      <c r="J5" s="201" t="s">
        <v>195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196</v>
      </c>
      <c r="C6" s="201"/>
      <c r="D6" s="201"/>
      <c r="E6" s="201"/>
      <c r="F6" s="201"/>
      <c r="G6" s="201"/>
      <c r="H6" s="201"/>
      <c r="I6" s="201"/>
      <c r="J6" s="201" t="s">
        <v>197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198</v>
      </c>
      <c r="C7" s="205"/>
      <c r="D7" s="205"/>
      <c r="E7" s="205"/>
      <c r="F7" s="205"/>
      <c r="G7" s="205"/>
      <c r="H7" s="23" t="s">
        <v>199</v>
      </c>
      <c r="I7" s="23"/>
      <c r="J7" s="205" t="s">
        <v>200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201</v>
      </c>
      <c r="C8" s="201"/>
      <c r="D8" s="201"/>
      <c r="E8" s="201"/>
      <c r="F8" s="201"/>
      <c r="G8" s="201"/>
      <c r="H8" s="22" t="s">
        <v>103</v>
      </c>
      <c r="I8" s="22"/>
      <c r="J8" s="201" t="s">
        <v>202</v>
      </c>
      <c r="K8" s="201"/>
      <c r="L8" s="201"/>
      <c r="M8" s="201"/>
      <c r="N8" s="201"/>
      <c r="O8" s="201"/>
      <c r="P8" s="201"/>
      <c r="Q8" s="22" t="s">
        <v>203</v>
      </c>
      <c r="R8" s="201"/>
      <c r="S8" s="201"/>
      <c r="T8" s="201"/>
    </row>
    <row r="9" spans="1:20" ht="20.100000000000001" customHeight="1">
      <c r="A9" s="201"/>
      <c r="B9" s="201" t="s">
        <v>204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205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206</v>
      </c>
      <c r="B11" s="201" t="s">
        <v>207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208</v>
      </c>
      <c r="C12" s="201"/>
      <c r="D12" s="201" t="s">
        <v>209</v>
      </c>
      <c r="E12" s="201"/>
      <c r="F12" s="201" t="s">
        <v>210</v>
      </c>
      <c r="G12" s="201"/>
      <c r="H12" s="201" t="s">
        <v>211</v>
      </c>
      <c r="I12" s="201"/>
      <c r="J12" s="201"/>
      <c r="K12" s="201"/>
      <c r="L12" s="201"/>
      <c r="M12" s="201"/>
      <c r="N12" s="201"/>
      <c r="O12" s="201"/>
      <c r="P12" s="201" t="s">
        <v>212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213</v>
      </c>
      <c r="E13" s="201"/>
      <c r="F13" s="201" t="s">
        <v>214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215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216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217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218</v>
      </c>
      <c r="E17" s="201"/>
      <c r="F17" s="201" t="s">
        <v>219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220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221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222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223</v>
      </c>
      <c r="E21" s="201"/>
      <c r="F21" s="201" t="s">
        <v>224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225</v>
      </c>
      <c r="B22" s="202"/>
      <c r="C22" s="202"/>
      <c r="D22" s="202"/>
      <c r="E22" s="202"/>
      <c r="F22" s="202"/>
      <c r="G22" s="202"/>
      <c r="H22" s="203" t="s">
        <v>226</v>
      </c>
      <c r="I22" s="203"/>
      <c r="J22" s="204"/>
      <c r="K22" s="204"/>
      <c r="L22" s="204" t="s">
        <v>227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3:E16"/>
    <mergeCell ref="D17:E20"/>
    <mergeCell ref="B12:C21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228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229</v>
      </c>
      <c r="B3" s="7" t="s">
        <v>230</v>
      </c>
      <c r="C3" s="6" t="s">
        <v>229</v>
      </c>
      <c r="D3" s="7" t="s">
        <v>231</v>
      </c>
    </row>
    <row r="4" spans="1:4" s="1" customFormat="1" ht="30" customHeight="1">
      <c r="A4" s="8" t="s">
        <v>232</v>
      </c>
      <c r="B4" s="9"/>
      <c r="C4" s="10" t="s">
        <v>233</v>
      </c>
      <c r="D4" s="11">
        <v>0</v>
      </c>
    </row>
    <row r="5" spans="1:4" s="1" customFormat="1" ht="30" customHeight="1">
      <c r="A5" s="8" t="s">
        <v>234</v>
      </c>
      <c r="B5" s="9"/>
      <c r="C5" s="10" t="s">
        <v>235</v>
      </c>
      <c r="D5" s="9"/>
    </row>
    <row r="6" spans="1:4" s="1" customFormat="1" ht="30" customHeight="1">
      <c r="A6" s="8" t="s">
        <v>236</v>
      </c>
      <c r="B6" s="9"/>
      <c r="C6" s="10" t="s">
        <v>237</v>
      </c>
      <c r="D6" s="9"/>
    </row>
    <row r="7" spans="1:4" s="1" customFormat="1" ht="30" customHeight="1">
      <c r="A7" s="8" t="s">
        <v>238</v>
      </c>
      <c r="B7" s="9"/>
      <c r="C7" s="10" t="s">
        <v>239</v>
      </c>
      <c r="D7" s="9"/>
    </row>
    <row r="8" spans="1:4" s="1" customFormat="1" ht="30" customHeight="1">
      <c r="A8" s="8" t="s">
        <v>240</v>
      </c>
      <c r="B8" s="9"/>
      <c r="C8" s="10" t="s">
        <v>241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242</v>
      </c>
      <c r="B10" s="13"/>
      <c r="C10" s="14" t="s">
        <v>243</v>
      </c>
      <c r="D10" s="13"/>
    </row>
    <row r="11" spans="1:4" s="1" customFormat="1" ht="30" customHeight="1">
      <c r="A11" s="15" t="s">
        <v>244</v>
      </c>
      <c r="B11" s="9"/>
      <c r="C11" s="16" t="s">
        <v>245</v>
      </c>
      <c r="D11" s="9"/>
    </row>
    <row r="12" spans="1:4" s="1" customFormat="1" ht="30" customHeight="1">
      <c r="A12" s="16" t="s">
        <v>246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2052-10.1.0.7669</vt:lpwstr>
  </property>
</Properties>
</file>