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937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'6一般公共预算基本支出情况表'!$A$1:$V$47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1" i="32"/>
  <c r="H41"/>
  <c r="G41"/>
  <c r="F41"/>
  <c r="E41"/>
  <c r="I40"/>
  <c r="H40"/>
  <c r="G40"/>
  <c r="F40"/>
  <c r="E40"/>
  <c r="I39"/>
  <c r="H39"/>
  <c r="G39"/>
  <c r="F39"/>
  <c r="E39"/>
  <c r="I37"/>
  <c r="H37"/>
  <c r="G37"/>
  <c r="F37"/>
  <c r="E37"/>
  <c r="I36"/>
  <c r="H36"/>
  <c r="G36"/>
  <c r="F36"/>
  <c r="E36"/>
  <c r="I35"/>
  <c r="H35"/>
  <c r="G35"/>
  <c r="F35"/>
  <c r="E35"/>
  <c r="I33"/>
  <c r="H33"/>
  <c r="G33"/>
  <c r="F33"/>
  <c r="E33"/>
  <c r="I31"/>
  <c r="H31"/>
  <c r="G31"/>
  <c r="F31"/>
  <c r="E31"/>
  <c r="I29"/>
  <c r="H29"/>
  <c r="G29"/>
  <c r="F29"/>
  <c r="E29"/>
  <c r="I28"/>
  <c r="H28"/>
  <c r="G28"/>
  <c r="F28"/>
  <c r="E28"/>
  <c r="I26"/>
  <c r="H26"/>
  <c r="G26"/>
  <c r="F26"/>
  <c r="E26"/>
  <c r="I25"/>
  <c r="H25"/>
  <c r="G25"/>
  <c r="F25"/>
  <c r="E25"/>
  <c r="I24"/>
  <c r="H24"/>
  <c r="G24"/>
  <c r="F24"/>
  <c r="E24"/>
  <c r="I10"/>
  <c r="H10"/>
  <c r="G10"/>
  <c r="F10"/>
  <c r="E10"/>
  <c r="E9" s="1"/>
  <c r="E8" s="1"/>
  <c r="E7" s="1"/>
  <c r="I9"/>
  <c r="H9"/>
  <c r="G9"/>
  <c r="F9"/>
  <c r="I8"/>
  <c r="H8"/>
  <c r="G8"/>
  <c r="F8"/>
  <c r="I7"/>
  <c r="H7"/>
  <c r="G7"/>
  <c r="F7"/>
  <c r="J41" i="9"/>
  <c r="I41"/>
  <c r="H41"/>
  <c r="G41"/>
  <c r="F41"/>
  <c r="E41"/>
  <c r="J40"/>
  <c r="I40"/>
  <c r="H40"/>
  <c r="G40"/>
  <c r="F40"/>
  <c r="E40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5"/>
  <c r="I35"/>
  <c r="H35"/>
  <c r="G35"/>
  <c r="F35"/>
  <c r="E35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2" i="5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<sst xmlns="http://schemas.openxmlformats.org/spreadsheetml/2006/main" count="701" uniqueCount="247">
  <si>
    <t>2019年部门收支总体情况表</t>
  </si>
  <si>
    <t>单位名称：焦作市中站区跃进路小学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</si>
  <si>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</si>
  <si>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</si>
  <si>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</si>
  <si>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</si>
  <si>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</si>
  <si>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</si>
  <si>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</si>
  <si>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</si>
  <si>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</si>
  <si>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</si>
  <si>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</si>
  <si>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</si>
  <si>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</si>
  <si>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</si>
  <si>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</si>
  <si>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</si>
  <si>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</si>
  <si>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</si>
  <si>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</si>
  <si>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</si>
  <si>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</si>
  <si>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</si>
  <si>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</si>
  <si>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</si>
  <si>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</si>
  <si>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</si>
  <si>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</si>
  <si>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</si>
  <si>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</si>
  <si>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</si>
  <si>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</si>
  <si>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</si>
  <si>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</si>
  <si>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</si>
  <si>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</si>
  <si>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</si>
  <si>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</si>
  <si>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</si>
  <si>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</si>
  <si>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</si>
  <si>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</si>
  <si>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</si>
  <si>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</si>
  <si>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</si>
  <si>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</si>
  <si>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</si>
  <si>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</si>
  <si>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</si>
  <si>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</si>
  <si>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</si>
  <si>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</si>
  <si>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</si>
  <si>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</si>
  <si>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</si>
  <si>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普通教育</t>
  </si>
  <si>
    <t xml:space="preserve">    小学教育</t>
  </si>
  <si>
    <t>205</t>
  </si>
  <si>
    <t>02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</si>
  <si>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</si>
  <si>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</si>
  <si>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</si>
  <si>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</si>
  <si>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</si>
  <si>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</si>
  <si>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</si>
  <si>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</si>
  <si>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</si>
  <si>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</si>
  <si>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</si>
  <si>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</si>
  <si>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学校生均经费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</si>
  <si>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</si>
  <si>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</si>
  <si>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</si>
  <si>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</si>
  <si>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</si>
  <si>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</si>
  <si>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</si>
  <si>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</si>
  <si>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</si>
  <si>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</si>
  <si>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</si>
  <si>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</si>
  <si>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</si>
  <si>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</si>
  <si>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</si>
  <si>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</si>
  <si>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</si>
  <si>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</si>
  <si>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</si>
  <si>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</si>
  <si>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</si>
  <si>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</si>
  <si>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</si>
  <si>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</si>
  <si>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</si>
  <si>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</si>
  <si>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</si>
  <si>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</si>
  <si>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</si>
  <si>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</si>
  <si>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</si>
  <si>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</si>
  <si>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</si>
  <si>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</si>
  <si>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</si>
  <si>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</si>
  <si>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205</t>
  </si>
  <si>
    <t xml:space="preserve">  02</t>
  </si>
  <si>
    <t xml:space="preserve">  208</t>
  </si>
  <si>
    <t xml:space="preserve">  05</t>
  </si>
  <si>
    <t xml:space="preserve">  27</t>
  </si>
  <si>
    <t xml:space="preserve">  01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</si>
  <si>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</si>
  <si>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</si>
  <si>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</si>
  <si>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</si>
  <si>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</si>
  <si>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</si>
  <si>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</si>
  <si>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</si>
  <si>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</si>
  <si>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</si>
  <si>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</si>
  <si>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</si>
  <si>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</si>
  <si>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</si>
  <si>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</si>
  <si>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</si>
  <si>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</si>
  <si>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</si>
  <si>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</si>
  <si>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</si>
  <si>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</si>
  <si>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</si>
  <si>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</si>
  <si>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</si>
  <si>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</si>
  <si>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</si>
  <si>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</si>
  <si>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</si>
  <si>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</si>
  <si>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</si>
  <si>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</si>
  <si>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</si>
  <si>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</si>
  <si>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</si>
  <si>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</si>
  <si>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</si>
  <si>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</si>
  <si>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</si>
  <si>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</si>
  <si>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</si>
  <si>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</si>
  <si>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</si>
  <si>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</si>
  <si>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</si>
  <si>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</si>
  <si>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</si>
  <si>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</si>
  <si>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</si>
  <si>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</si>
  <si>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</si>
  <si>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</si>
  <si>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</si>
  <si>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</si>
  <si>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</si>
  <si>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</si>
  <si>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</si>
  <si>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</si>
  <si>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</si>
  <si>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</si>
  <si>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学校生均经费</t>
  </si>
  <si>
    <t xml:space="preserve">    办公费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</si>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</sst>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#,##0.0000"/>
    <numFmt numFmtId="178" formatCode="#,##0_);[Red]\(#,##0\)"/>
    <numFmt numFmtId="179" formatCode="#,##0.0"/>
    <numFmt numFmtId="180" formatCode="#,##0.0_);[Red]\(#,##0.0\)"/>
    <numFmt numFmtId="181" formatCode="00"/>
    <numFmt numFmtId="182" formatCode="0000"/>
    <numFmt numFmtId="183" formatCode="#,##0.00_ "/>
    <numFmt numFmtId="184" formatCode="#,##0.00_);[Red]\(#,##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01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  <xf numFmtId="0" fontId="1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75" applyFont="1" applyFill="1" applyAlignment="1">
      <alignment vertical="center"/>
    </xf>
    <xf numFmtId="0" fontId="2" fillId="0" borderId="0" xfId="75" applyFont="1" applyFill="1" applyAlignment="1">
      <alignment vertical="center"/>
    </xf>
    <xf numFmtId="0" fontId="3" fillId="0" borderId="0" xfId="75" applyFont="1" applyFill="1" applyAlignment="1">
      <alignment vertical="center"/>
    </xf>
    <xf numFmtId="0" fontId="17" fillId="0" borderId="0" xfId="75" applyFill="1" applyAlignment="1">
      <alignment vertical="center"/>
    </xf>
    <xf numFmtId="0" fontId="1" fillId="0" borderId="0" xfId="75" applyFont="1" applyFill="1" applyAlignment="1">
      <alignment horizontal="right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vertical="center" wrapText="1"/>
    </xf>
    <xf numFmtId="178" fontId="1" fillId="0" borderId="1" xfId="75" applyNumberFormat="1" applyFont="1" applyFill="1" applyBorder="1" applyAlignment="1">
      <alignment horizontal="right" vertical="center" wrapText="1"/>
    </xf>
    <xf numFmtId="0" fontId="1" fillId="0" borderId="1" xfId="68" applyFont="1" applyFill="1" applyBorder="1" applyAlignment="1">
      <alignment vertical="center"/>
    </xf>
    <xf numFmtId="177" fontId="1" fillId="0" borderId="1" xfId="75" applyNumberFormat="1" applyFont="1" applyFill="1" applyBorder="1" applyAlignment="1">
      <alignment horizontal="right" vertical="center" wrapText="1"/>
    </xf>
    <xf numFmtId="0" fontId="2" fillId="0" borderId="1" xfId="78" applyFont="1" applyFill="1" applyBorder="1" applyAlignment="1">
      <alignment horizontal="center" vertical="center"/>
    </xf>
    <xf numFmtId="178" fontId="2" fillId="0" borderId="1" xfId="75" applyNumberFormat="1" applyFont="1" applyFill="1" applyBorder="1" applyAlignment="1">
      <alignment horizontal="right" vertical="center" wrapText="1"/>
    </xf>
    <xf numFmtId="0" fontId="2" fillId="0" borderId="1" xfId="75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left" vertical="center"/>
    </xf>
    <xf numFmtId="0" fontId="1" fillId="0" borderId="1" xfId="75" applyFont="1" applyFill="1" applyBorder="1" applyAlignment="1">
      <alignment vertical="center"/>
    </xf>
    <xf numFmtId="178" fontId="17" fillId="0" borderId="0" xfId="75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81" applyFont="1">
      <alignment vertical="center"/>
    </xf>
    <xf numFmtId="0" fontId="9" fillId="0" borderId="0" xfId="81" applyFont="1" applyFill="1">
      <alignment vertical="center"/>
    </xf>
    <xf numFmtId="0" fontId="0" fillId="0" borderId="0" xfId="81" applyFont="1">
      <alignment vertical="center"/>
    </xf>
    <xf numFmtId="0" fontId="1" fillId="0" borderId="0" xfId="81">
      <alignment vertical="center"/>
    </xf>
    <xf numFmtId="180" fontId="9" fillId="0" borderId="0" xfId="83" applyNumberFormat="1" applyFont="1" applyFill="1" applyAlignment="1" applyProtection="1">
      <alignment vertical="center"/>
    </xf>
    <xf numFmtId="180" fontId="9" fillId="0" borderId="2" xfId="83" applyNumberFormat="1" applyFont="1" applyFill="1" applyBorder="1" applyAlignment="1" applyProtection="1">
      <alignment vertical="center"/>
    </xf>
    <xf numFmtId="0" fontId="9" fillId="0" borderId="1" xfId="83" applyNumberFormat="1" applyFont="1" applyFill="1" applyBorder="1" applyAlignment="1" applyProtection="1">
      <alignment horizontal="center" vertical="center"/>
    </xf>
    <xf numFmtId="182" fontId="9" fillId="0" borderId="1" xfId="83" applyNumberFormat="1" applyFont="1" applyFill="1" applyBorder="1" applyAlignment="1" applyProtection="1">
      <alignment horizontal="center" vertical="center"/>
    </xf>
    <xf numFmtId="0" fontId="9" fillId="0" borderId="1" xfId="83" applyNumberFormat="1" applyFont="1" applyFill="1" applyBorder="1" applyAlignment="1" applyProtection="1">
      <alignment horizontal="center" vertical="center" wrapText="1"/>
    </xf>
    <xf numFmtId="0" fontId="9" fillId="0" borderId="1" xfId="83" applyFont="1" applyBorder="1" applyAlignment="1">
      <alignment horizontal="center" vertical="center"/>
    </xf>
    <xf numFmtId="0" fontId="9" fillId="0" borderId="1" xfId="81" applyFont="1" applyBorder="1" applyAlignment="1">
      <alignment horizontal="center" vertical="center"/>
    </xf>
    <xf numFmtId="49" fontId="9" fillId="0" borderId="1" xfId="81" applyNumberFormat="1" applyFont="1" applyFill="1" applyBorder="1" applyAlignment="1">
      <alignment vertical="center"/>
    </xf>
    <xf numFmtId="49" fontId="9" fillId="0" borderId="1" xfId="83" applyNumberFormat="1" applyFont="1" applyFill="1" applyBorder="1" applyAlignment="1">
      <alignment vertical="center"/>
    </xf>
    <xf numFmtId="49" fontId="9" fillId="0" borderId="1" xfId="83" applyNumberFormat="1" applyFont="1" applyFill="1" applyBorder="1" applyAlignment="1">
      <alignment vertical="center" wrapText="1"/>
    </xf>
    <xf numFmtId="183" fontId="9" fillId="0" borderId="1" xfId="83" applyNumberFormat="1" applyFont="1" applyFill="1" applyBorder="1" applyAlignment="1">
      <alignment horizontal="right" vertical="center"/>
    </xf>
    <xf numFmtId="4" fontId="9" fillId="0" borderId="1" xfId="83" applyNumberFormat="1" applyFont="1" applyFill="1" applyBorder="1" applyAlignment="1">
      <alignment horizontal="right" vertical="center"/>
    </xf>
    <xf numFmtId="0" fontId="0" fillId="0" borderId="0" xfId="83" applyFont="1" applyFill="1"/>
    <xf numFmtId="0" fontId="0" fillId="0" borderId="0" xfId="83" applyFont="1"/>
    <xf numFmtId="180" fontId="9" fillId="0" borderId="2" xfId="83" applyNumberFormat="1" applyFont="1" applyFill="1" applyBorder="1" applyAlignment="1" applyProtection="1">
      <alignment horizontal="right" vertical="center"/>
    </xf>
    <xf numFmtId="177" fontId="9" fillId="0" borderId="1" xfId="83" applyNumberFormat="1" applyFont="1" applyFill="1" applyBorder="1" applyAlignment="1">
      <alignment horizontal="right" vertical="center"/>
    </xf>
    <xf numFmtId="0" fontId="10" fillId="0" borderId="0" xfId="82" applyFont="1">
      <alignment vertical="center"/>
    </xf>
    <xf numFmtId="0" fontId="0" fillId="0" borderId="0" xfId="82" applyFont="1">
      <alignment vertical="center"/>
    </xf>
    <xf numFmtId="0" fontId="0" fillId="0" borderId="0" xfId="82" applyFont="1" applyFill="1">
      <alignment vertical="center"/>
    </xf>
    <xf numFmtId="0" fontId="17" fillId="0" borderId="0" xfId="82">
      <alignment vertical="center"/>
    </xf>
    <xf numFmtId="0" fontId="4" fillId="0" borderId="0" xfId="82" applyFont="1" applyAlignment="1">
      <alignment vertical="center"/>
    </xf>
    <xf numFmtId="49" fontId="9" fillId="0" borderId="2" xfId="79" applyNumberFormat="1" applyFont="1" applyFill="1" applyBorder="1" applyAlignment="1" applyProtection="1">
      <alignment vertical="center"/>
    </xf>
    <xf numFmtId="0" fontId="1" fillId="0" borderId="0" xfId="82" applyFont="1" applyAlignment="1">
      <alignment horizontal="right" vertical="center"/>
    </xf>
    <xf numFmtId="0" fontId="1" fillId="0" borderId="1" xfId="82" applyFont="1" applyBorder="1" applyAlignment="1">
      <alignment horizontal="center" vertical="center"/>
    </xf>
    <xf numFmtId="0" fontId="1" fillId="0" borderId="1" xfId="82" applyFont="1" applyBorder="1" applyAlignment="1">
      <alignment horizontal="center" vertical="center" wrapText="1"/>
    </xf>
    <xf numFmtId="0" fontId="1" fillId="0" borderId="1" xfId="82" applyFont="1" applyFill="1" applyBorder="1" applyAlignment="1">
      <alignment horizontal="center" vertical="center"/>
    </xf>
    <xf numFmtId="183" fontId="1" fillId="0" borderId="1" xfId="82" applyNumberFormat="1" applyFont="1" applyFill="1" applyBorder="1" applyAlignment="1">
      <alignment horizontal="right" vertical="center"/>
    </xf>
    <xf numFmtId="0" fontId="17" fillId="0" borderId="0" xfId="82" applyFill="1">
      <alignment vertical="center"/>
    </xf>
    <xf numFmtId="0" fontId="1" fillId="0" borderId="1" xfId="82" applyFont="1" applyFill="1" applyBorder="1">
      <alignment vertical="center"/>
    </xf>
    <xf numFmtId="0" fontId="11" fillId="0" borderId="0" xfId="70" applyFont="1" applyBorder="1" applyAlignment="1">
      <alignment vertical="center"/>
    </xf>
    <xf numFmtId="0" fontId="12" fillId="0" borderId="0" xfId="70" applyFont="1">
      <alignment vertical="center"/>
    </xf>
    <xf numFmtId="0" fontId="12" fillId="0" borderId="0" xfId="70" applyFont="1" applyFill="1">
      <alignment vertical="center"/>
    </xf>
    <xf numFmtId="0" fontId="8" fillId="0" borderId="0" xfId="70">
      <alignment vertical="center"/>
    </xf>
    <xf numFmtId="0" fontId="12" fillId="0" borderId="3" xfId="70" applyFont="1" applyBorder="1" applyAlignment="1">
      <alignment horizontal="center" vertical="center"/>
    </xf>
    <xf numFmtId="0" fontId="12" fillId="0" borderId="4" xfId="70" applyFont="1" applyBorder="1" applyAlignment="1">
      <alignment horizontal="center" vertical="center" wrapText="1"/>
    </xf>
    <xf numFmtId="0" fontId="12" fillId="0" borderId="4" xfId="70" applyNumberFormat="1" applyFont="1" applyFill="1" applyBorder="1" applyAlignment="1">
      <alignment horizontal="left" vertical="center" wrapText="1"/>
    </xf>
    <xf numFmtId="49" fontId="12" fillId="0" borderId="4" xfId="70" applyNumberFormat="1" applyFont="1" applyFill="1" applyBorder="1" applyAlignment="1">
      <alignment horizontal="left" vertical="center" wrapText="1"/>
    </xf>
    <xf numFmtId="0" fontId="12" fillId="0" borderId="4" xfId="70" applyNumberFormat="1" applyFont="1" applyFill="1" applyBorder="1" applyAlignment="1">
      <alignment horizontal="center" vertical="center" wrapText="1"/>
    </xf>
    <xf numFmtId="4" fontId="12" fillId="0" borderId="4" xfId="70" applyNumberFormat="1" applyFont="1" applyFill="1" applyBorder="1" applyAlignment="1">
      <alignment horizontal="right" vertical="center" wrapText="1"/>
    </xf>
    <xf numFmtId="0" fontId="1" fillId="0" borderId="0" xfId="81" applyFont="1">
      <alignment vertical="center"/>
    </xf>
    <xf numFmtId="0" fontId="1" fillId="0" borderId="0" xfId="81" applyFont="1" applyFill="1">
      <alignment vertical="center"/>
    </xf>
    <xf numFmtId="0" fontId="1" fillId="0" borderId="1" xfId="83" applyNumberFormat="1" applyFont="1" applyFill="1" applyBorder="1" applyAlignment="1" applyProtection="1">
      <alignment horizontal="center" vertical="center" wrapText="1"/>
    </xf>
    <xf numFmtId="0" fontId="1" fillId="0" borderId="1" xfId="83" applyNumberFormat="1" applyFont="1" applyFill="1" applyBorder="1" applyAlignment="1" applyProtection="1">
      <alignment horizontal="center" vertical="center"/>
    </xf>
    <xf numFmtId="182" fontId="1" fillId="0" borderId="1" xfId="83" applyNumberFormat="1" applyFont="1" applyFill="1" applyBorder="1" applyAlignment="1" applyProtection="1">
      <alignment horizontal="center" vertical="center"/>
    </xf>
    <xf numFmtId="0" fontId="1" fillId="0" borderId="1" xfId="83" applyFont="1" applyBorder="1" applyAlignment="1">
      <alignment horizontal="center" vertical="center"/>
    </xf>
    <xf numFmtId="0" fontId="1" fillId="0" borderId="1" xfId="81" applyFont="1" applyBorder="1" applyAlignment="1">
      <alignment horizontal="center" vertical="center"/>
    </xf>
    <xf numFmtId="49" fontId="1" fillId="0" borderId="1" xfId="81" applyNumberFormat="1" applyFont="1" applyFill="1" applyBorder="1" applyAlignment="1">
      <alignment horizontal="left" vertical="center"/>
    </xf>
    <xf numFmtId="49" fontId="1" fillId="0" borderId="1" xfId="83" applyNumberFormat="1" applyFont="1" applyFill="1" applyBorder="1" applyAlignment="1">
      <alignment horizontal="left" vertical="center"/>
    </xf>
    <xf numFmtId="49" fontId="1" fillId="0" borderId="1" xfId="83" applyNumberFormat="1" applyFont="1" applyFill="1" applyBorder="1" applyAlignment="1">
      <alignment horizontal="left" vertical="center" wrapText="1"/>
    </xf>
    <xf numFmtId="184" fontId="1" fillId="0" borderId="1" xfId="83" applyNumberFormat="1" applyFont="1" applyFill="1" applyBorder="1" applyAlignment="1">
      <alignment horizontal="right" vertical="center"/>
    </xf>
    <xf numFmtId="0" fontId="1" fillId="0" borderId="0" xfId="79" applyFont="1"/>
    <xf numFmtId="0" fontId="1" fillId="0" borderId="0" xfId="79" applyFont="1" applyFill="1"/>
    <xf numFmtId="0" fontId="1" fillId="0" borderId="0" xfId="79"/>
    <xf numFmtId="49" fontId="1" fillId="0" borderId="2" xfId="79" applyNumberFormat="1" applyFont="1" applyFill="1" applyBorder="1" applyAlignment="1" applyProtection="1">
      <alignment vertical="center"/>
    </xf>
    <xf numFmtId="49" fontId="1" fillId="0" borderId="2" xfId="79" applyNumberFormat="1" applyFont="1" applyFill="1" applyBorder="1" applyAlignment="1" applyProtection="1">
      <alignment horizontal="left" vertical="center"/>
    </xf>
    <xf numFmtId="0" fontId="1" fillId="0" borderId="0" xfId="79" applyFont="1" applyFill="1" applyAlignment="1">
      <alignment horizontal="right" vertical="center"/>
    </xf>
    <xf numFmtId="0" fontId="1" fillId="0" borderId="5" xfId="79" applyFont="1" applyFill="1" applyBorder="1" applyAlignment="1">
      <alignment horizontal="center" vertical="center"/>
    </xf>
    <xf numFmtId="0" fontId="1" fillId="0" borderId="6" xfId="79" applyFont="1" applyFill="1" applyBorder="1" applyAlignment="1">
      <alignment horizontal="center" vertical="center"/>
    </xf>
    <xf numFmtId="0" fontId="1" fillId="0" borderId="7" xfId="79" applyFont="1" applyFill="1" applyBorder="1" applyAlignment="1">
      <alignment horizontal="center" vertical="center"/>
    </xf>
    <xf numFmtId="179" fontId="1" fillId="0" borderId="8" xfId="79" applyNumberFormat="1" applyFont="1" applyFill="1" applyBorder="1" applyAlignment="1">
      <alignment horizontal="left" vertical="center"/>
    </xf>
    <xf numFmtId="184" fontId="1" fillId="0" borderId="7" xfId="79" applyNumberFormat="1" applyFont="1" applyFill="1" applyBorder="1" applyAlignment="1" applyProtection="1">
      <alignment horizontal="right" vertical="center" wrapText="1"/>
    </xf>
    <xf numFmtId="179" fontId="1" fillId="0" borderId="9" xfId="79" applyNumberFormat="1" applyFont="1" applyFill="1" applyBorder="1" applyAlignment="1">
      <alignment horizontal="left" vertical="center"/>
    </xf>
    <xf numFmtId="183" fontId="1" fillId="0" borderId="7" xfId="79" applyNumberFormat="1" applyFont="1" applyFill="1" applyBorder="1" applyAlignment="1" applyProtection="1">
      <alignment horizontal="right" vertical="center" wrapText="1"/>
    </xf>
    <xf numFmtId="184" fontId="1" fillId="0" borderId="1" xfId="79" applyNumberFormat="1" applyFont="1" applyFill="1" applyBorder="1" applyAlignment="1" applyProtection="1">
      <alignment horizontal="right" vertical="center" wrapText="1"/>
    </xf>
    <xf numFmtId="184" fontId="1" fillId="0" borderId="6" xfId="79" applyNumberFormat="1" applyFont="1" applyFill="1" applyBorder="1" applyAlignment="1" applyProtection="1">
      <alignment horizontal="right" vertical="center" wrapText="1"/>
    </xf>
    <xf numFmtId="179" fontId="1" fillId="0" borderId="9" xfId="79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79" fontId="1" fillId="0" borderId="8" xfId="79" applyNumberFormat="1" applyFont="1" applyFill="1" applyBorder="1" applyAlignment="1">
      <alignment horizontal="left" vertical="center" wrapText="1"/>
    </xf>
    <xf numFmtId="184" fontId="1" fillId="0" borderId="5" xfId="79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>
      <alignment vertical="center"/>
    </xf>
    <xf numFmtId="179" fontId="1" fillId="0" borderId="10" xfId="79" applyNumberFormat="1" applyFont="1" applyFill="1" applyBorder="1" applyAlignment="1">
      <alignment horizontal="left" vertical="center"/>
    </xf>
    <xf numFmtId="179" fontId="1" fillId="0" borderId="8" xfId="79" applyNumberFormat="1" applyFont="1" applyFill="1" applyBorder="1" applyAlignment="1" applyProtection="1">
      <alignment horizontal="left" vertical="center"/>
    </xf>
    <xf numFmtId="183" fontId="1" fillId="0" borderId="1" xfId="79" applyNumberFormat="1" applyFont="1" applyFill="1" applyBorder="1"/>
    <xf numFmtId="0" fontId="1" fillId="0" borderId="8" xfId="79" applyFont="1" applyFill="1" applyBorder="1" applyAlignment="1">
      <alignment vertical="center" wrapText="1"/>
    </xf>
    <xf numFmtId="176" fontId="1" fillId="0" borderId="7" xfId="79" applyNumberFormat="1" applyFont="1" applyFill="1" applyBorder="1" applyAlignment="1" applyProtection="1">
      <alignment horizontal="right" vertical="center" wrapText="1"/>
    </xf>
    <xf numFmtId="183" fontId="1" fillId="0" borderId="1" xfId="79" applyNumberFormat="1" applyFont="1" applyBorder="1"/>
    <xf numFmtId="0" fontId="1" fillId="0" borderId="8" xfId="79" applyFont="1" applyBorder="1" applyAlignment="1">
      <alignment vertical="center" wrapText="1"/>
    </xf>
    <xf numFmtId="176" fontId="1" fillId="0" borderId="1" xfId="79" applyNumberFormat="1" applyFont="1" applyFill="1" applyBorder="1" applyAlignment="1" applyProtection="1">
      <alignment horizontal="right" vertical="center" wrapText="1"/>
    </xf>
    <xf numFmtId="0" fontId="1" fillId="0" borderId="1" xfId="79" applyFont="1" applyFill="1" applyBorder="1"/>
    <xf numFmtId="183" fontId="1" fillId="0" borderId="1" xfId="79" applyNumberFormat="1" applyFont="1" applyFill="1" applyBorder="1" applyAlignment="1" applyProtection="1">
      <alignment horizontal="right" vertical="center"/>
    </xf>
    <xf numFmtId="0" fontId="1" fillId="0" borderId="8" xfId="79" applyFont="1" applyBorder="1" applyAlignment="1">
      <alignment vertical="center"/>
    </xf>
    <xf numFmtId="176" fontId="1" fillId="0" borderId="5" xfId="79" applyNumberFormat="1" applyFont="1" applyFill="1" applyBorder="1" applyAlignment="1" applyProtection="1">
      <alignment horizontal="right" vertical="center" wrapText="1"/>
    </xf>
    <xf numFmtId="0" fontId="1" fillId="0" borderId="11" xfId="79" applyFont="1" applyFill="1" applyBorder="1" applyAlignment="1">
      <alignment horizontal="left" vertical="center"/>
    </xf>
    <xf numFmtId="0" fontId="1" fillId="0" borderId="1" xfId="79" applyFont="1" applyFill="1" applyBorder="1" applyAlignment="1">
      <alignment horizontal="center" vertical="center"/>
    </xf>
    <xf numFmtId="0" fontId="1" fillId="0" borderId="8" xfId="79" applyFont="1" applyFill="1" applyBorder="1" applyAlignment="1">
      <alignment vertical="center"/>
    </xf>
    <xf numFmtId="0" fontId="1" fillId="0" borderId="9" xfId="79" applyFont="1" applyFill="1" applyBorder="1" applyAlignment="1">
      <alignment vertical="center"/>
    </xf>
    <xf numFmtId="183" fontId="1" fillId="0" borderId="1" xfId="79" applyNumberFormat="1" applyFont="1" applyFill="1" applyBorder="1" applyAlignment="1" applyProtection="1">
      <alignment horizontal="right" vertical="center" wrapText="1"/>
    </xf>
    <xf numFmtId="183" fontId="1" fillId="0" borderId="6" xfId="79" applyNumberFormat="1" applyFont="1" applyFill="1" applyBorder="1" applyAlignment="1" applyProtection="1">
      <alignment horizontal="right" vertical="center" wrapText="1"/>
    </xf>
    <xf numFmtId="0" fontId="1" fillId="0" borderId="8" xfId="79" applyFont="1" applyFill="1" applyBorder="1" applyAlignment="1">
      <alignment horizontal="center" vertical="center"/>
    </xf>
    <xf numFmtId="0" fontId="1" fillId="0" borderId="9" xfId="79" applyFont="1" applyFill="1" applyBorder="1" applyAlignment="1">
      <alignment horizontal="center" vertical="center"/>
    </xf>
    <xf numFmtId="183" fontId="1" fillId="0" borderId="5" xfId="79" applyNumberFormat="1" applyFont="1" applyFill="1" applyBorder="1" applyAlignment="1" applyProtection="1">
      <alignment horizontal="right" vertical="center" wrapText="1"/>
    </xf>
    <xf numFmtId="0" fontId="1" fillId="0" borderId="0" xfId="79" applyFill="1"/>
    <xf numFmtId="0" fontId="1" fillId="0" borderId="0" xfId="80" applyFont="1"/>
    <xf numFmtId="0" fontId="1" fillId="0" borderId="0" xfId="80" applyFont="1" applyFill="1"/>
    <xf numFmtId="0" fontId="1" fillId="0" borderId="0" xfId="80"/>
    <xf numFmtId="0" fontId="1" fillId="0" borderId="0" xfId="80" applyFont="1" applyFill="1" applyAlignment="1">
      <alignment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7" xfId="80" applyFont="1" applyBorder="1" applyAlignment="1">
      <alignment horizontal="center" vertical="center"/>
    </xf>
    <xf numFmtId="0" fontId="1" fillId="0" borderId="7" xfId="80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 applyProtection="1">
      <alignment horizontal="left" vertical="center"/>
    </xf>
    <xf numFmtId="49" fontId="1" fillId="0" borderId="8" xfId="80" applyNumberFormat="1" applyFont="1" applyFill="1" applyBorder="1" applyAlignment="1" applyProtection="1">
      <alignment horizontal="left" vertical="center"/>
    </xf>
    <xf numFmtId="184" fontId="1" fillId="0" borderId="8" xfId="80" applyNumberFormat="1" applyFont="1" applyFill="1" applyBorder="1" applyAlignment="1" applyProtection="1">
      <alignment horizontal="right" vertical="center" wrapText="1"/>
    </xf>
    <xf numFmtId="184" fontId="1" fillId="0" borderId="1" xfId="80" applyNumberFormat="1" applyFont="1" applyFill="1" applyBorder="1" applyAlignment="1" applyProtection="1">
      <alignment horizontal="right" vertical="center" wrapText="1"/>
    </xf>
    <xf numFmtId="0" fontId="1" fillId="0" borderId="0" xfId="80" applyFont="1" applyFill="1" applyAlignment="1">
      <alignment horizontal="right" vertical="center"/>
    </xf>
    <xf numFmtId="0" fontId="4" fillId="0" borderId="0" xfId="79" applyFont="1" applyAlignment="1">
      <alignment horizontal="center" vertical="center"/>
    </xf>
    <xf numFmtId="0" fontId="4" fillId="0" borderId="0" xfId="80" applyNumberFormat="1" applyFont="1" applyFill="1" applyAlignment="1" applyProtection="1">
      <alignment horizontal="center" vertical="center"/>
    </xf>
    <xf numFmtId="0" fontId="1" fillId="0" borderId="2" xfId="80" applyFont="1" applyFill="1" applyBorder="1" applyAlignment="1">
      <alignment vertical="center"/>
    </xf>
    <xf numFmtId="49" fontId="1" fillId="20" borderId="8" xfId="80" applyNumberFormat="1" applyFont="1" applyFill="1" applyBorder="1" applyAlignment="1">
      <alignment horizontal="center" vertical="center" wrapText="1"/>
    </xf>
    <xf numFmtId="49" fontId="1" fillId="20" borderId="9" xfId="80" applyNumberFormat="1" applyFont="1" applyFill="1" applyBorder="1" applyAlignment="1">
      <alignment horizontal="center" vertical="center" wrapText="1"/>
    </xf>
    <xf numFmtId="49" fontId="1" fillId="20" borderId="11" xfId="80" applyNumberFormat="1" applyFont="1" applyFill="1" applyBorder="1" applyAlignment="1">
      <alignment horizontal="center" vertical="center" wrapText="1"/>
    </xf>
    <xf numFmtId="49" fontId="1" fillId="20" borderId="1" xfId="80" applyNumberFormat="1" applyFont="1" applyFill="1" applyBorder="1" applyAlignment="1">
      <alignment horizontal="center" vertical="center" wrapText="1"/>
    </xf>
    <xf numFmtId="49" fontId="1" fillId="20" borderId="7" xfId="80" applyNumberFormat="1" applyFont="1" applyFill="1" applyBorder="1" applyAlignment="1">
      <alignment horizontal="center" vertical="center" wrapText="1"/>
    </xf>
    <xf numFmtId="49" fontId="1" fillId="20" borderId="5" xfId="80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 applyProtection="1">
      <alignment horizontal="center" vertical="center"/>
    </xf>
    <xf numFmtId="0" fontId="4" fillId="0" borderId="0" xfId="83" applyNumberFormat="1" applyFont="1" applyFill="1" applyAlignment="1" applyProtection="1">
      <alignment horizontal="center" vertical="center"/>
    </xf>
    <xf numFmtId="0" fontId="1" fillId="0" borderId="2" xfId="81" applyFill="1" applyBorder="1">
      <alignment vertical="center"/>
    </xf>
    <xf numFmtId="0" fontId="1" fillId="0" borderId="2" xfId="81" applyBorder="1">
      <alignment vertical="center"/>
    </xf>
    <xf numFmtId="0" fontId="1" fillId="0" borderId="8" xfId="83" applyNumberFormat="1" applyFont="1" applyFill="1" applyBorder="1" applyAlignment="1" applyProtection="1">
      <alignment horizontal="center" vertical="center"/>
    </xf>
    <xf numFmtId="0" fontId="1" fillId="0" borderId="9" xfId="83" applyNumberFormat="1" applyFont="1" applyFill="1" applyBorder="1" applyAlignment="1" applyProtection="1">
      <alignment horizontal="center" vertical="center"/>
    </xf>
    <xf numFmtId="0" fontId="1" fillId="0" borderId="11" xfId="83" applyNumberFormat="1" applyFont="1" applyFill="1" applyBorder="1" applyAlignment="1" applyProtection="1">
      <alignment horizontal="center" vertical="center"/>
    </xf>
    <xf numFmtId="0" fontId="1" fillId="0" borderId="1" xfId="83" applyNumberFormat="1" applyFont="1" applyFill="1" applyBorder="1" applyAlignment="1" applyProtection="1">
      <alignment horizontal="center" vertical="center"/>
    </xf>
    <xf numFmtId="0" fontId="1" fillId="0" borderId="1" xfId="83" applyFont="1" applyBorder="1" applyAlignment="1">
      <alignment horizontal="center" vertical="center"/>
    </xf>
    <xf numFmtId="181" fontId="1" fillId="0" borderId="1" xfId="83" applyNumberFormat="1" applyFont="1" applyFill="1" applyBorder="1" applyAlignment="1" applyProtection="1">
      <alignment horizontal="center" vertical="center"/>
    </xf>
    <xf numFmtId="182" fontId="1" fillId="0" borderId="1" xfId="83" applyNumberFormat="1" applyFont="1" applyFill="1" applyBorder="1" applyAlignment="1" applyProtection="1">
      <alignment horizontal="center" vertical="center"/>
    </xf>
    <xf numFmtId="0" fontId="1" fillId="0" borderId="7" xfId="83" applyNumberFormat="1" applyFont="1" applyFill="1" applyBorder="1" applyAlignment="1" applyProtection="1">
      <alignment horizontal="center" vertical="center"/>
    </xf>
    <xf numFmtId="0" fontId="1" fillId="0" borderId="6" xfId="83" applyNumberFormat="1" applyFont="1" applyFill="1" applyBorder="1" applyAlignment="1" applyProtection="1">
      <alignment horizontal="center" vertical="center"/>
    </xf>
    <xf numFmtId="0" fontId="1" fillId="0" borderId="5" xfId="83" applyNumberFormat="1" applyFont="1" applyFill="1" applyBorder="1" applyAlignment="1" applyProtection="1">
      <alignment horizontal="center" vertical="center"/>
    </xf>
    <xf numFmtId="0" fontId="1" fillId="0" borderId="1" xfId="83" applyNumberFormat="1" applyFont="1" applyFill="1" applyBorder="1" applyAlignment="1" applyProtection="1">
      <alignment horizontal="center" vertical="center" wrapText="1"/>
    </xf>
    <xf numFmtId="0" fontId="12" fillId="0" borderId="18" xfId="70" applyFont="1" applyBorder="1" applyAlignment="1">
      <alignment horizontal="center" vertical="center" wrapText="1"/>
    </xf>
    <xf numFmtId="0" fontId="12" fillId="0" borderId="19" xfId="70" applyFont="1" applyBorder="1" applyAlignment="1">
      <alignment horizontal="center" vertical="center" wrapText="1"/>
    </xf>
    <xf numFmtId="0" fontId="12" fillId="0" borderId="20" xfId="70" applyFont="1" applyBorder="1" applyAlignment="1">
      <alignment horizontal="center" vertical="center" wrapText="1"/>
    </xf>
    <xf numFmtId="0" fontId="12" fillId="0" borderId="4" xfId="70" applyFont="1" applyBorder="1" applyAlignment="1">
      <alignment horizontal="center" vertical="center" wrapText="1"/>
    </xf>
    <xf numFmtId="0" fontId="11" fillId="0" borderId="0" xfId="70" applyFont="1" applyBorder="1" applyAlignment="1">
      <alignment horizontal="center" vertical="center"/>
    </xf>
    <xf numFmtId="0" fontId="12" fillId="0" borderId="3" xfId="70" applyFont="1" applyFill="1" applyBorder="1" applyAlignment="1">
      <alignment vertical="center"/>
    </xf>
    <xf numFmtId="0" fontId="12" fillId="2" borderId="3" xfId="70" applyFont="1" applyFill="1" applyBorder="1" applyAlignment="1">
      <alignment vertical="center"/>
    </xf>
    <xf numFmtId="0" fontId="12" fillId="0" borderId="3" xfId="70" applyFont="1" applyBorder="1" applyAlignment="1">
      <alignment horizontal="right" vertical="center"/>
    </xf>
    <xf numFmtId="0" fontId="12" fillId="0" borderId="22" xfId="70" applyFont="1" applyBorder="1" applyAlignment="1">
      <alignment horizontal="center" vertical="center"/>
    </xf>
    <xf numFmtId="0" fontId="12" fillId="0" borderId="23" xfId="70" applyFont="1" applyBorder="1" applyAlignment="1">
      <alignment horizontal="center" vertical="center"/>
    </xf>
    <xf numFmtId="0" fontId="12" fillId="0" borderId="24" xfId="70" applyFont="1" applyBorder="1" applyAlignment="1">
      <alignment horizontal="center" vertical="center"/>
    </xf>
    <xf numFmtId="0" fontId="12" fillId="0" borderId="12" xfId="70" applyFont="1" applyBorder="1" applyAlignment="1">
      <alignment horizontal="center" vertical="center" wrapText="1"/>
    </xf>
    <xf numFmtId="0" fontId="12" fillId="0" borderId="13" xfId="70" applyFont="1" applyBorder="1" applyAlignment="1">
      <alignment horizontal="center" vertical="center" wrapText="1"/>
    </xf>
    <xf numFmtId="0" fontId="12" fillId="0" borderId="14" xfId="70" applyFont="1" applyBorder="1" applyAlignment="1">
      <alignment horizontal="center" vertical="center" wrapText="1"/>
    </xf>
    <xf numFmtId="0" fontId="12" fillId="0" borderId="15" xfId="70" applyFont="1" applyBorder="1" applyAlignment="1">
      <alignment horizontal="center" vertical="center" wrapText="1"/>
    </xf>
    <xf numFmtId="0" fontId="12" fillId="0" borderId="16" xfId="70" applyFont="1" applyBorder="1" applyAlignment="1">
      <alignment horizontal="center" vertical="center" wrapText="1"/>
    </xf>
    <xf numFmtId="0" fontId="12" fillId="0" borderId="17" xfId="70" applyFont="1" applyBorder="1" applyAlignment="1">
      <alignment horizontal="center" vertical="center" wrapText="1"/>
    </xf>
    <xf numFmtId="0" fontId="12" fillId="0" borderId="0" xfId="70" applyFont="1" applyBorder="1" applyAlignment="1">
      <alignment horizontal="center" vertical="center" wrapText="1"/>
    </xf>
    <xf numFmtId="0" fontId="12" fillId="0" borderId="21" xfId="70" applyFont="1" applyBorder="1" applyAlignment="1">
      <alignment horizontal="center" vertical="center" wrapText="1"/>
    </xf>
    <xf numFmtId="0" fontId="12" fillId="0" borderId="3" xfId="70" applyFont="1" applyBorder="1" applyAlignment="1">
      <alignment horizontal="center" vertical="center" wrapText="1"/>
    </xf>
    <xf numFmtId="0" fontId="4" fillId="0" borderId="0" xfId="82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8" xfId="83" applyNumberFormat="1" applyFont="1" applyFill="1" applyBorder="1" applyAlignment="1" applyProtection="1">
      <alignment horizontal="center" vertical="center"/>
    </xf>
    <xf numFmtId="0" fontId="9" fillId="0" borderId="9" xfId="83" applyNumberFormat="1" applyFont="1" applyFill="1" applyBorder="1" applyAlignment="1" applyProtection="1">
      <alignment horizontal="center" vertical="center"/>
    </xf>
    <xf numFmtId="0" fontId="9" fillId="0" borderId="11" xfId="83" applyNumberFormat="1" applyFont="1" applyFill="1" applyBorder="1" applyAlignment="1" applyProtection="1">
      <alignment horizontal="center" vertical="center"/>
    </xf>
    <xf numFmtId="0" fontId="9" fillId="0" borderId="1" xfId="83" applyNumberFormat="1" applyFont="1" applyFill="1" applyBorder="1" applyAlignment="1" applyProtection="1">
      <alignment horizontal="center" vertical="center"/>
    </xf>
    <xf numFmtId="0" fontId="9" fillId="0" borderId="1" xfId="83" applyFont="1" applyBorder="1" applyAlignment="1">
      <alignment horizontal="center" vertical="center"/>
    </xf>
    <xf numFmtId="181" fontId="9" fillId="0" borderId="1" xfId="83" applyNumberFormat="1" applyFont="1" applyFill="1" applyBorder="1" applyAlignment="1" applyProtection="1">
      <alignment horizontal="center" vertical="center"/>
    </xf>
    <xf numFmtId="182" fontId="9" fillId="0" borderId="1" xfId="83" applyNumberFormat="1" applyFont="1" applyFill="1" applyBorder="1" applyAlignment="1" applyProtection="1">
      <alignment horizontal="center" vertical="center"/>
    </xf>
    <xf numFmtId="0" fontId="9" fillId="0" borderId="7" xfId="83" applyNumberFormat="1" applyFont="1" applyFill="1" applyBorder="1" applyAlignment="1" applyProtection="1">
      <alignment horizontal="center" vertical="center"/>
    </xf>
    <xf numFmtId="0" fontId="9" fillId="0" borderId="6" xfId="83" applyNumberFormat="1" applyFont="1" applyFill="1" applyBorder="1" applyAlignment="1" applyProtection="1">
      <alignment horizontal="center" vertical="center"/>
    </xf>
    <xf numFmtId="0" fontId="9" fillId="0" borderId="5" xfId="83" applyNumberFormat="1" applyFont="1" applyFill="1" applyBorder="1" applyAlignment="1" applyProtection="1">
      <alignment horizontal="center" vertical="center"/>
    </xf>
    <xf numFmtId="0" fontId="9" fillId="0" borderId="1" xfId="83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0" xfId="75" applyFont="1" applyFill="1" applyBorder="1" applyAlignment="1">
      <alignment horizontal="center" vertical="center" wrapText="1"/>
    </xf>
  </cellXfs>
  <cellStyles count="101">
    <cellStyle name="20% - 着色 1 2" xfId="1"/>
    <cellStyle name="20% - 着色 1 2 2" xfId="2"/>
    <cellStyle name="20% - 着色 1 2_中站区教育局" xfId="3"/>
    <cellStyle name="20% - 着色 1 3" xfId="4"/>
    <cellStyle name="20% - 着色 2 2" xfId="5"/>
    <cellStyle name="20% - 着色 2 2 2" xfId="6"/>
    <cellStyle name="20% - 着色 2 2_中站区教育局" xfId="7"/>
    <cellStyle name="20% - 着色 2 3" xfId="8"/>
    <cellStyle name="20% - 着色 3 2" xfId="9"/>
    <cellStyle name="20% - 着色 3 2 2" xfId="10"/>
    <cellStyle name="20% - 着色 3 2_中站区教育局" xfId="11"/>
    <cellStyle name="20% - 着色 3 3" xfId="12"/>
    <cellStyle name="20% - 着色 4 2" xfId="13"/>
    <cellStyle name="20% - 着色 4 2 2" xfId="14"/>
    <cellStyle name="20% - 着色 4 2_中站区教育局" xfId="15"/>
    <cellStyle name="20% - 着色 4 3" xfId="16"/>
    <cellStyle name="20% - 着色 5 2" xfId="17"/>
    <cellStyle name="20% - 着色 5 2 2" xfId="18"/>
    <cellStyle name="20% - 着色 5 2_中站区教育局" xfId="19"/>
    <cellStyle name="20% - 着色 5 3" xfId="20"/>
    <cellStyle name="20% - 着色 6 2" xfId="21"/>
    <cellStyle name="20% - 着色 6 2 2" xfId="22"/>
    <cellStyle name="20% - 着色 6 2_中站区教育局" xfId="23"/>
    <cellStyle name="20% - 着色 6 3" xfId="24"/>
    <cellStyle name="40% - 着色 1 2" xfId="25"/>
    <cellStyle name="40% - 着色 1 2 2" xfId="26"/>
    <cellStyle name="40% - 着色 1 2_中站区教育局" xfId="27"/>
    <cellStyle name="40% - 着色 1 3" xfId="28"/>
    <cellStyle name="40% - 着色 2 2" xfId="29"/>
    <cellStyle name="40% - 着色 2 2 2" xfId="30"/>
    <cellStyle name="40% - 着色 2 2_中站区教育局" xfId="31"/>
    <cellStyle name="40% - 着色 2 3" xfId="32"/>
    <cellStyle name="40% - 着色 3 2" xfId="33"/>
    <cellStyle name="40% - 着色 3 2 2" xfId="34"/>
    <cellStyle name="40% - 着色 3 2_中站区教育局" xfId="35"/>
    <cellStyle name="40% - 着色 3 3" xfId="36"/>
    <cellStyle name="40% - 着色 4 2" xfId="37"/>
    <cellStyle name="40% - 着色 4 2 2" xfId="38"/>
    <cellStyle name="40% - 着色 4 2_中站区教育局" xfId="39"/>
    <cellStyle name="40% - 着色 4 3" xfId="40"/>
    <cellStyle name="40% - 着色 5 2" xfId="41"/>
    <cellStyle name="40% - 着色 5 2 2" xfId="42"/>
    <cellStyle name="40% - 着色 5 2_中站区教育局" xfId="43"/>
    <cellStyle name="40% - 着色 5 3" xfId="44"/>
    <cellStyle name="40% - 着色 6 2" xfId="45"/>
    <cellStyle name="40% - 着色 6 2 2" xfId="46"/>
    <cellStyle name="40% - 着色 6 2_中站区教育局" xfId="47"/>
    <cellStyle name="40% - 着色 6 3" xfId="48"/>
    <cellStyle name="60% - 着色 1 2" xfId="49"/>
    <cellStyle name="60% - 着色 2 2" xfId="50"/>
    <cellStyle name="60% - 着色 3 2" xfId="51"/>
    <cellStyle name="60% - 着色 4 2" xfId="52"/>
    <cellStyle name="60% - 着色 5 2" xfId="53"/>
    <cellStyle name="60% - 着色 6 2" xfId="54"/>
    <cellStyle name="差_16号附件" xfId="55"/>
    <cellStyle name="差_2017预算公开表_(010010010)中国共产党焦作市委员会办公室" xfId="56"/>
    <cellStyle name="差_4901A573031A00CCE0530A08AF0800CC" xfId="57"/>
    <cellStyle name="差_4901E49D450800C2E0530A08AF0800C2" xfId="58"/>
    <cellStyle name="差_615D2EB13C93010EE0530A0804CC5EB5" xfId="59"/>
    <cellStyle name="差_61F0C7FF6ABA0038E0530A0804CC3487" xfId="60"/>
    <cellStyle name="差_64242C78E6F3009AE0530A08AF09009A" xfId="61"/>
    <cellStyle name="差_64242C78E6F6009AE0530A08AF09009A" xfId="62"/>
    <cellStyle name="差_64242C78E6F6009AE0530A08AF09009A_中站区教育局" xfId="63"/>
    <cellStyle name="差_64242C78E6FB009AE0530A08AF09009A" xfId="64"/>
    <cellStyle name="差_67D34CE2EC6AAB52E050080A1CAF164B" xfId="65"/>
    <cellStyle name="差_67D34CE2EC6AAB52E050080A1CAF164B_中站区教育局" xfId="66"/>
    <cellStyle name="差_中站区教育局" xfId="67"/>
    <cellStyle name="常规" xfId="0" builtinId="0"/>
    <cellStyle name="常规 11" xfId="68"/>
    <cellStyle name="常规 2" xfId="69"/>
    <cellStyle name="常规 2_67D34CE2EC6AAB52E050080A1CAF164B" xfId="70"/>
    <cellStyle name="常规 3" xfId="71"/>
    <cellStyle name="常规 3 2" xfId="72"/>
    <cellStyle name="常规 3_6162030C6A600132E0530A0804CCAD99_c" xfId="73"/>
    <cellStyle name="常规 4" xfId="74"/>
    <cellStyle name="常规 5" xfId="75"/>
    <cellStyle name="常规 6" xfId="76"/>
    <cellStyle name="常规 7" xfId="77"/>
    <cellStyle name="常规_2012年国有资本经营预算收支总表" xfId="78"/>
    <cellStyle name="常规_405C3AAC5CC200BEE0530A08AF0800BE" xfId="79"/>
    <cellStyle name="常规_417C619A877700A6E0530A08AF0800A6" xfId="80"/>
    <cellStyle name="常规_417D02D353B900DAE0530A08AF0800DA" xfId="81"/>
    <cellStyle name="常规_64242C78E6FB009AE0530A08AF09009A" xfId="82"/>
    <cellStyle name="常规_新报表页" xfId="83"/>
    <cellStyle name="好_16号附件" xfId="84"/>
    <cellStyle name="好_2017预算公开表_(010010010)中国共产党焦作市委员会办公室" xfId="85"/>
    <cellStyle name="好_4901A573031A00CCE0530A08AF0800CC" xfId="86"/>
    <cellStyle name="好_4901E49D450800C2E0530A08AF0800C2" xfId="87"/>
    <cellStyle name="好_615D2EB13C93010EE0530A0804CC5EB5" xfId="88"/>
    <cellStyle name="好_61F0C7FF6ABA0038E0530A0804CC3487" xfId="89"/>
    <cellStyle name="好_64242C78E6F6009AE0530A08AF09009A" xfId="90"/>
    <cellStyle name="好_64242C78E6F6009AE0530A08AF09009A_中站区教育局" xfId="91"/>
    <cellStyle name="好_67D34CE2EC6AAB52E050080A1CAF164B" xfId="92"/>
    <cellStyle name="好_67D34CE2EC6AAB52E050080A1CAF164B_中站区教育局" xfId="93"/>
    <cellStyle name="好_中站区教育局" xfId="94"/>
    <cellStyle name="着色 1 2" xfId="95"/>
    <cellStyle name="着色 2 2" xfId="96"/>
    <cellStyle name="着色 3 2" xfId="97"/>
    <cellStyle name="着色 4 2" xfId="98"/>
    <cellStyle name="着色 5 2" xfId="99"/>
    <cellStyle name="着色 6 2" xfId="10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90" customWidth="1"/>
    <col min="2" max="2" width="18.5" style="90" customWidth="1"/>
    <col min="3" max="3" width="23.375" style="90" customWidth="1"/>
    <col min="4" max="4" width="19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1050.1500000000001</v>
      </c>
      <c r="C4" s="99" t="s">
        <v>7</v>
      </c>
      <c r="D4" s="100">
        <v>1050.1500000000001</v>
      </c>
    </row>
    <row r="5" spans="1:10" s="89" customFormat="1" ht="23.25" customHeight="1">
      <c r="A5" s="97" t="s">
        <v>8</v>
      </c>
      <c r="B5" s="101">
        <v>1050.1500000000001</v>
      </c>
      <c r="C5" s="99" t="s">
        <v>9</v>
      </c>
      <c r="D5" s="100">
        <v>944.53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105.62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1050.1500000000001</v>
      </c>
      <c r="C15" s="121" t="s">
        <v>19</v>
      </c>
      <c r="D15" s="100">
        <v>1050.1500000000001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1050.1500000000001</v>
      </c>
      <c r="C19" s="127" t="s">
        <v>25</v>
      </c>
      <c r="D19" s="128">
        <v>1050.1500000000001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2" t="s">
        <v>189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03" t="s">
        <v>2</v>
      </c>
      <c r="R2" s="203"/>
      <c r="S2" s="203"/>
      <c r="T2" s="203"/>
    </row>
    <row r="3" spans="1:20" ht="20.100000000000001" customHeight="1">
      <c r="A3" s="201" t="s">
        <v>190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191</v>
      </c>
      <c r="B4" s="201"/>
      <c r="C4" s="201"/>
      <c r="D4" s="201"/>
      <c r="E4" s="201"/>
      <c r="F4" s="201"/>
      <c r="G4" s="201"/>
      <c r="H4" s="201"/>
      <c r="I4" s="201"/>
      <c r="J4" s="201" t="s">
        <v>192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193</v>
      </c>
      <c r="B5" s="201" t="s">
        <v>194</v>
      </c>
      <c r="C5" s="201"/>
      <c r="D5" s="201"/>
      <c r="E5" s="201"/>
      <c r="F5" s="201"/>
      <c r="G5" s="201"/>
      <c r="H5" s="201"/>
      <c r="I5" s="201"/>
      <c r="J5" s="201" t="s">
        <v>195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196</v>
      </c>
      <c r="C6" s="201"/>
      <c r="D6" s="201"/>
      <c r="E6" s="201"/>
      <c r="F6" s="201"/>
      <c r="G6" s="201"/>
      <c r="H6" s="201"/>
      <c r="I6" s="201"/>
      <c r="J6" s="201" t="s">
        <v>197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4" t="s">
        <v>198</v>
      </c>
      <c r="C7" s="204"/>
      <c r="D7" s="204"/>
      <c r="E7" s="204"/>
      <c r="F7" s="204"/>
      <c r="G7" s="204"/>
      <c r="H7" s="23" t="s">
        <v>199</v>
      </c>
      <c r="I7" s="23"/>
      <c r="J7" s="204" t="s">
        <v>200</v>
      </c>
      <c r="K7" s="204"/>
      <c r="L7" s="204"/>
      <c r="M7" s="204"/>
      <c r="N7" s="204"/>
      <c r="O7" s="204"/>
      <c r="P7" s="204"/>
      <c r="Q7" s="23" t="s">
        <v>33</v>
      </c>
      <c r="R7" s="205">
        <v>0</v>
      </c>
      <c r="S7" s="206"/>
      <c r="T7" s="207"/>
    </row>
    <row r="8" spans="1:20" ht="39.950000000000003" customHeight="1">
      <c r="A8" s="201"/>
      <c r="B8" s="201" t="s">
        <v>201</v>
      </c>
      <c r="C8" s="201"/>
      <c r="D8" s="201"/>
      <c r="E8" s="201"/>
      <c r="F8" s="201"/>
      <c r="G8" s="201"/>
      <c r="H8" s="22" t="s">
        <v>103</v>
      </c>
      <c r="I8" s="22"/>
      <c r="J8" s="201" t="s">
        <v>202</v>
      </c>
      <c r="K8" s="201"/>
      <c r="L8" s="201"/>
      <c r="M8" s="201"/>
      <c r="N8" s="201"/>
      <c r="O8" s="201"/>
      <c r="P8" s="201"/>
      <c r="Q8" s="22" t="s">
        <v>203</v>
      </c>
      <c r="R8" s="201"/>
      <c r="S8" s="201"/>
      <c r="T8" s="201"/>
    </row>
    <row r="9" spans="1:20" ht="20.100000000000001" customHeight="1">
      <c r="A9" s="201"/>
      <c r="B9" s="201" t="s">
        <v>204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205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206</v>
      </c>
      <c r="B11" s="201" t="s">
        <v>207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208</v>
      </c>
      <c r="C12" s="201"/>
      <c r="D12" s="201" t="s">
        <v>209</v>
      </c>
      <c r="E12" s="201"/>
      <c r="F12" s="201" t="s">
        <v>210</v>
      </c>
      <c r="G12" s="201"/>
      <c r="H12" s="201" t="s">
        <v>211</v>
      </c>
      <c r="I12" s="201"/>
      <c r="J12" s="201"/>
      <c r="K12" s="201"/>
      <c r="L12" s="201"/>
      <c r="M12" s="201"/>
      <c r="N12" s="201"/>
      <c r="O12" s="201"/>
      <c r="P12" s="201" t="s">
        <v>212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213</v>
      </c>
      <c r="E13" s="201"/>
      <c r="F13" s="201" t="s">
        <v>214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215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216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217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218</v>
      </c>
      <c r="E17" s="201"/>
      <c r="F17" s="201" t="s">
        <v>219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220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221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222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223</v>
      </c>
      <c r="E21" s="201"/>
      <c r="F21" s="201" t="s">
        <v>224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9" t="s">
        <v>225</v>
      </c>
      <c r="B22" s="209"/>
      <c r="C22" s="209"/>
      <c r="D22" s="209"/>
      <c r="E22" s="209"/>
      <c r="F22" s="209"/>
      <c r="G22" s="209"/>
      <c r="H22" s="210" t="s">
        <v>226</v>
      </c>
      <c r="I22" s="210"/>
      <c r="J22" s="208"/>
      <c r="K22" s="208"/>
      <c r="L22" s="208" t="s">
        <v>227</v>
      </c>
      <c r="M22" s="208"/>
      <c r="N22" s="208"/>
      <c r="O22" s="208"/>
      <c r="P22" s="208"/>
      <c r="Q22" s="208"/>
      <c r="R22" s="208"/>
      <c r="S22" s="208"/>
      <c r="T22" s="208"/>
    </row>
  </sheetData>
  <sheetProtection formatCells="0" formatColumns="0" formatRows="0"/>
  <mergeCells count="72">
    <mergeCell ref="A5:A10"/>
    <mergeCell ref="A11:A21"/>
    <mergeCell ref="B12:C21"/>
    <mergeCell ref="D13:E16"/>
    <mergeCell ref="D17:E20"/>
    <mergeCell ref="D21:E21"/>
    <mergeCell ref="P19:T19"/>
    <mergeCell ref="P22:T22"/>
    <mergeCell ref="F20:G20"/>
    <mergeCell ref="H20:O20"/>
    <mergeCell ref="P20:T20"/>
    <mergeCell ref="F21:G21"/>
    <mergeCell ref="H21:O21"/>
    <mergeCell ref="P21:T21"/>
    <mergeCell ref="A22:G22"/>
    <mergeCell ref="H22:I22"/>
    <mergeCell ref="J22:K22"/>
    <mergeCell ref="L22:O22"/>
    <mergeCell ref="F19:G19"/>
    <mergeCell ref="H19:O19"/>
    <mergeCell ref="P17:T17"/>
    <mergeCell ref="F18:G18"/>
    <mergeCell ref="H18:O18"/>
    <mergeCell ref="P18:T18"/>
    <mergeCell ref="F15:G15"/>
    <mergeCell ref="H15:O15"/>
    <mergeCell ref="P15:T15"/>
    <mergeCell ref="F16:G16"/>
    <mergeCell ref="H16:O16"/>
    <mergeCell ref="P16:T16"/>
    <mergeCell ref="F17:G17"/>
    <mergeCell ref="H17:O17"/>
    <mergeCell ref="P13:T13"/>
    <mergeCell ref="F14:G14"/>
    <mergeCell ref="H14:O14"/>
    <mergeCell ref="P14:T14"/>
    <mergeCell ref="H9:T9"/>
    <mergeCell ref="B10:G10"/>
    <mergeCell ref="H10:T10"/>
    <mergeCell ref="B11:G11"/>
    <mergeCell ref="H11:T11"/>
    <mergeCell ref="F12:G12"/>
    <mergeCell ref="H12:O12"/>
    <mergeCell ref="P12:T12"/>
    <mergeCell ref="D12:E12"/>
    <mergeCell ref="B9:G9"/>
    <mergeCell ref="F13:G13"/>
    <mergeCell ref="H13:O13"/>
    <mergeCell ref="J7:M7"/>
    <mergeCell ref="N7:P7"/>
    <mergeCell ref="R7:T7"/>
    <mergeCell ref="B8:G8"/>
    <mergeCell ref="J8:M8"/>
    <mergeCell ref="N8:P8"/>
    <mergeCell ref="R8:T8"/>
    <mergeCell ref="B7:G7"/>
    <mergeCell ref="H5:I5"/>
    <mergeCell ref="J5:M5"/>
    <mergeCell ref="N5:T5"/>
    <mergeCell ref="B6:G6"/>
    <mergeCell ref="H6:I6"/>
    <mergeCell ref="J6:M6"/>
    <mergeCell ref="N6:T6"/>
    <mergeCell ref="B5:G5"/>
    <mergeCell ref="A4:G4"/>
    <mergeCell ref="H4:I4"/>
    <mergeCell ref="J4:M4"/>
    <mergeCell ref="N4:T4"/>
    <mergeCell ref="A1:T1"/>
    <mergeCell ref="Q2:T2"/>
    <mergeCell ref="A3:G3"/>
    <mergeCell ref="H3:T3"/>
  </mergeCells>
  <phoneticPr fontId="1" type="noConversion"/>
  <pageMargins left="1" right="1" top="1" bottom="1" header="0.5" footer="0.5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opLeftCell="A4" workbookViewId="0">
      <selection sqref="A1:D1"/>
    </sheetView>
  </sheetViews>
  <sheetFormatPr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228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229</v>
      </c>
      <c r="B3" s="7" t="s">
        <v>230</v>
      </c>
      <c r="C3" s="6" t="s">
        <v>229</v>
      </c>
      <c r="D3" s="7" t="s">
        <v>231</v>
      </c>
    </row>
    <row r="4" spans="1:4" s="1" customFormat="1" ht="30" customHeight="1">
      <c r="A4" s="8" t="s">
        <v>232</v>
      </c>
      <c r="B4" s="9"/>
      <c r="C4" s="10" t="s">
        <v>233</v>
      </c>
      <c r="D4" s="11">
        <v>0</v>
      </c>
    </row>
    <row r="5" spans="1:4" s="1" customFormat="1" ht="30" customHeight="1">
      <c r="A5" s="8" t="s">
        <v>234</v>
      </c>
      <c r="B5" s="9"/>
      <c r="C5" s="10" t="s">
        <v>235</v>
      </c>
      <c r="D5" s="9"/>
    </row>
    <row r="6" spans="1:4" s="1" customFormat="1" ht="30" customHeight="1">
      <c r="A6" s="8" t="s">
        <v>236</v>
      </c>
      <c r="B6" s="9"/>
      <c r="C6" s="10" t="s">
        <v>237</v>
      </c>
      <c r="D6" s="9"/>
    </row>
    <row r="7" spans="1:4" s="1" customFormat="1" ht="30" customHeight="1">
      <c r="A7" s="8" t="s">
        <v>238</v>
      </c>
      <c r="B7" s="9"/>
      <c r="C7" s="10" t="s">
        <v>239</v>
      </c>
      <c r="D7" s="9"/>
    </row>
    <row r="8" spans="1:4" s="1" customFormat="1" ht="30" customHeight="1">
      <c r="A8" s="8" t="s">
        <v>240</v>
      </c>
      <c r="B8" s="9"/>
      <c r="C8" s="10" t="s">
        <v>241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242</v>
      </c>
      <c r="B10" s="13"/>
      <c r="C10" s="14" t="s">
        <v>243</v>
      </c>
      <c r="D10" s="13"/>
    </row>
    <row r="11" spans="1:4" s="1" customFormat="1" ht="30" customHeight="1">
      <c r="A11" s="15" t="s">
        <v>244</v>
      </c>
      <c r="B11" s="9"/>
      <c r="C11" s="16" t="s">
        <v>245</v>
      </c>
      <c r="D11" s="9"/>
    </row>
    <row r="12" spans="1:4" s="1" customFormat="1" ht="30" customHeight="1">
      <c r="A12" s="16" t="s">
        <v>246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3"/>
  <sheetViews>
    <sheetView showGridLines="0" showZeros="0" topLeftCell="A25" workbookViewId="0">
      <selection activeCell="A25" sqref="A25:XFD25"/>
    </sheetView>
  </sheetViews>
  <sheetFormatPr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3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s="130" customFormat="1" ht="20.100000000000001" customHeight="1">
      <c r="A2" s="144" t="s">
        <v>1</v>
      </c>
      <c r="B2" s="144"/>
      <c r="C2" s="144"/>
      <c r="D2" s="144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51" t="s">
        <v>27</v>
      </c>
      <c r="B3" s="151"/>
      <c r="C3" s="151"/>
      <c r="D3" s="152" t="s">
        <v>28</v>
      </c>
      <c r="E3" s="148" t="s">
        <v>29</v>
      </c>
      <c r="F3" s="145" t="s">
        <v>30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31</v>
      </c>
      <c r="S3" s="148"/>
      <c r="T3" s="148" t="s">
        <v>32</v>
      </c>
      <c r="U3" s="148" t="s">
        <v>33</v>
      </c>
      <c r="V3" s="148" t="s">
        <v>34</v>
      </c>
    </row>
    <row r="4" spans="1:22" s="130" customFormat="1" ht="20.100000000000001" customHeight="1">
      <c r="A4" s="151"/>
      <c r="B4" s="151"/>
      <c r="C4" s="151"/>
      <c r="D4" s="152"/>
      <c r="E4" s="148"/>
      <c r="F4" s="148" t="s">
        <v>35</v>
      </c>
      <c r="G4" s="145" t="s">
        <v>36</v>
      </c>
      <c r="H4" s="146"/>
      <c r="I4" s="147"/>
      <c r="J4" s="145" t="s">
        <v>37</v>
      </c>
      <c r="K4" s="146"/>
      <c r="L4" s="146"/>
      <c r="M4" s="146"/>
      <c r="N4" s="146"/>
      <c r="O4" s="147"/>
      <c r="P4" s="148" t="s">
        <v>38</v>
      </c>
      <c r="Q4" s="148" t="s">
        <v>39</v>
      </c>
      <c r="R4" s="148" t="s">
        <v>40</v>
      </c>
      <c r="S4" s="148" t="s">
        <v>41</v>
      </c>
      <c r="T4" s="148"/>
      <c r="U4" s="148"/>
      <c r="V4" s="148"/>
    </row>
    <row r="5" spans="1:22" s="130" customFormat="1" ht="20.100000000000001" customHeight="1">
      <c r="A5" s="152" t="s">
        <v>42</v>
      </c>
      <c r="B5" s="152" t="s">
        <v>43</v>
      </c>
      <c r="C5" s="152" t="s">
        <v>44</v>
      </c>
      <c r="D5" s="152"/>
      <c r="E5" s="148"/>
      <c r="F5" s="148"/>
      <c r="G5" s="149" t="s">
        <v>45</v>
      </c>
      <c r="H5" s="149" t="s">
        <v>46</v>
      </c>
      <c r="I5" s="149" t="s">
        <v>47</v>
      </c>
      <c r="J5" s="148" t="s">
        <v>48</v>
      </c>
      <c r="K5" s="148" t="s">
        <v>49</v>
      </c>
      <c r="L5" s="148" t="s">
        <v>50</v>
      </c>
      <c r="M5" s="148" t="s">
        <v>51</v>
      </c>
      <c r="N5" s="148" t="s">
        <v>52</v>
      </c>
      <c r="O5" s="148" t="s">
        <v>53</v>
      </c>
      <c r="P5" s="148"/>
      <c r="Q5" s="148"/>
      <c r="R5" s="148"/>
      <c r="S5" s="148"/>
      <c r="T5" s="148"/>
      <c r="U5" s="148"/>
      <c r="V5" s="148"/>
    </row>
    <row r="6" spans="1:22" s="130" customFormat="1" ht="30" customHeight="1">
      <c r="A6" s="152"/>
      <c r="B6" s="152"/>
      <c r="C6" s="152"/>
      <c r="D6" s="152"/>
      <c r="E6" s="148"/>
      <c r="F6" s="148"/>
      <c r="G6" s="150"/>
      <c r="H6" s="150"/>
      <c r="I6" s="150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E9+E25+E36+E40</f>
        <v>1050.1500000000001</v>
      </c>
      <c r="F8" s="139">
        <f t="shared" si="0"/>
        <v>1050.1500000000001</v>
      </c>
      <c r="G8" s="140">
        <f t="shared" si="0"/>
        <v>1050.1500000000001</v>
      </c>
      <c r="H8" s="140">
        <f t="shared" si="0"/>
        <v>1050.1500000000001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N10" si="1">E10</f>
        <v>854.5100000000001</v>
      </c>
      <c r="F9" s="139">
        <f t="shared" si="1"/>
        <v>854.5100000000001</v>
      </c>
      <c r="G9" s="140">
        <f t="shared" si="1"/>
        <v>854.5100000000001</v>
      </c>
      <c r="H9" s="140">
        <f t="shared" si="1"/>
        <v>854.5100000000001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ref="O9:V10" si="2">O10</f>
        <v>0</v>
      </c>
      <c r="P9" s="139">
        <f t="shared" si="2"/>
        <v>0</v>
      </c>
      <c r="Q9" s="139">
        <f t="shared" si="2"/>
        <v>0</v>
      </c>
      <c r="R9" s="139">
        <f t="shared" si="2"/>
        <v>0</v>
      </c>
      <c r="S9" s="139">
        <f t="shared" si="2"/>
        <v>0</v>
      </c>
      <c r="T9" s="139">
        <f t="shared" si="2"/>
        <v>0</v>
      </c>
      <c r="U9" s="139">
        <f t="shared" si="2"/>
        <v>0</v>
      </c>
      <c r="V9" s="140">
        <f t="shared" si="2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si="1"/>
        <v>854.5100000000001</v>
      </c>
      <c r="F10" s="139">
        <f t="shared" si="1"/>
        <v>854.5100000000001</v>
      </c>
      <c r="G10" s="140">
        <f t="shared" si="1"/>
        <v>854.5100000000001</v>
      </c>
      <c r="H10" s="140">
        <f t="shared" si="1"/>
        <v>854.5100000000001</v>
      </c>
      <c r="I10" s="140">
        <f t="shared" si="1"/>
        <v>0</v>
      </c>
      <c r="J10" s="140">
        <f t="shared" si="1"/>
        <v>0</v>
      </c>
      <c r="K10" s="139">
        <f t="shared" si="1"/>
        <v>0</v>
      </c>
      <c r="L10" s="139">
        <f t="shared" si="1"/>
        <v>0</v>
      </c>
      <c r="M10" s="139">
        <f t="shared" si="1"/>
        <v>0</v>
      </c>
      <c r="N10" s="139">
        <f t="shared" si="1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SUM(E12:E24)</f>
        <v>854.5100000000001</v>
      </c>
      <c r="F11" s="139">
        <f t="shared" si="3"/>
        <v>854.5100000000001</v>
      </c>
      <c r="G11" s="140">
        <f t="shared" si="3"/>
        <v>854.5100000000001</v>
      </c>
      <c r="H11" s="140">
        <f t="shared" si="3"/>
        <v>854.5100000000001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59</v>
      </c>
      <c r="D12" s="138" t="s">
        <v>60</v>
      </c>
      <c r="E12" s="139">
        <v>304.79000000000002</v>
      </c>
      <c r="F12" s="139">
        <v>304.79000000000002</v>
      </c>
      <c r="G12" s="140">
        <v>304.79000000000002</v>
      </c>
      <c r="H12" s="140">
        <v>304.79000000000002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59</v>
      </c>
      <c r="D13" s="138" t="s">
        <v>61</v>
      </c>
      <c r="E13" s="139">
        <v>120.37</v>
      </c>
      <c r="F13" s="139">
        <v>120.37</v>
      </c>
      <c r="G13" s="140">
        <v>120.37</v>
      </c>
      <c r="H13" s="140">
        <v>120.37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59</v>
      </c>
      <c r="D14" s="138" t="s">
        <v>62</v>
      </c>
      <c r="E14" s="139">
        <v>51.57</v>
      </c>
      <c r="F14" s="139">
        <v>51.57</v>
      </c>
      <c r="G14" s="140">
        <v>51.57</v>
      </c>
      <c r="H14" s="140">
        <v>51.57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59</v>
      </c>
      <c r="D15" s="138" t="s">
        <v>63</v>
      </c>
      <c r="E15" s="139">
        <v>39.86</v>
      </c>
      <c r="F15" s="139">
        <v>39.86</v>
      </c>
      <c r="G15" s="140">
        <v>39.86</v>
      </c>
      <c r="H15" s="140">
        <v>39.86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59</v>
      </c>
      <c r="D16" s="138" t="s">
        <v>64</v>
      </c>
      <c r="E16" s="139">
        <v>12.91</v>
      </c>
      <c r="F16" s="139">
        <v>12.91</v>
      </c>
      <c r="G16" s="140">
        <v>12.91</v>
      </c>
      <c r="H16" s="140">
        <v>12.91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59</v>
      </c>
      <c r="D17" s="138" t="s">
        <v>65</v>
      </c>
      <c r="E17" s="139">
        <v>39.86</v>
      </c>
      <c r="F17" s="139">
        <v>39.86</v>
      </c>
      <c r="G17" s="140">
        <v>39.86</v>
      </c>
      <c r="H17" s="140">
        <v>39.86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59</v>
      </c>
      <c r="D18" s="138" t="s">
        <v>66</v>
      </c>
      <c r="E18" s="139">
        <v>119.52</v>
      </c>
      <c r="F18" s="139">
        <v>119.52</v>
      </c>
      <c r="G18" s="140">
        <v>119.52</v>
      </c>
      <c r="H18" s="140">
        <v>119.52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59</v>
      </c>
      <c r="D19" s="138" t="s">
        <v>67</v>
      </c>
      <c r="E19" s="139">
        <v>8.9700000000000006</v>
      </c>
      <c r="F19" s="139">
        <v>8.9700000000000006</v>
      </c>
      <c r="G19" s="140">
        <v>8.9700000000000006</v>
      </c>
      <c r="H19" s="140">
        <v>8.9700000000000006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59</v>
      </c>
      <c r="D20" s="138" t="s">
        <v>68</v>
      </c>
      <c r="E20" s="139">
        <v>20.73</v>
      </c>
      <c r="F20" s="139">
        <v>20.73</v>
      </c>
      <c r="G20" s="140">
        <v>20.73</v>
      </c>
      <c r="H20" s="140">
        <v>20.73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59</v>
      </c>
      <c r="D21" s="138" t="s">
        <v>69</v>
      </c>
      <c r="E21" s="139">
        <v>1.61</v>
      </c>
      <c r="F21" s="139">
        <v>1.61</v>
      </c>
      <c r="G21" s="140">
        <v>1.61</v>
      </c>
      <c r="H21" s="140">
        <v>1.61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59</v>
      </c>
      <c r="D22" s="138" t="s">
        <v>70</v>
      </c>
      <c r="E22" s="139">
        <v>19.13</v>
      </c>
      <c r="F22" s="139">
        <v>19.13</v>
      </c>
      <c r="G22" s="140">
        <v>19.13</v>
      </c>
      <c r="H22" s="140">
        <v>19.13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59</v>
      </c>
      <c r="D23" s="138" t="s">
        <v>71</v>
      </c>
      <c r="E23" s="139">
        <v>9.57</v>
      </c>
      <c r="F23" s="139">
        <v>9.57</v>
      </c>
      <c r="G23" s="140">
        <v>9.57</v>
      </c>
      <c r="H23" s="140">
        <v>9.57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59</v>
      </c>
      <c r="D24" s="138" t="s">
        <v>72</v>
      </c>
      <c r="E24" s="139">
        <v>105.62</v>
      </c>
      <c r="F24" s="139">
        <v>105.62</v>
      </c>
      <c r="G24" s="140">
        <v>105.62</v>
      </c>
      <c r="H24" s="140">
        <v>105.62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/>
      <c r="B25" s="137"/>
      <c r="C25" s="137"/>
      <c r="D25" s="138" t="s">
        <v>73</v>
      </c>
      <c r="E25" s="139">
        <f t="shared" ref="E25:V25" si="4">E26+E29</f>
        <v>104.76</v>
      </c>
      <c r="F25" s="139">
        <f t="shared" si="4"/>
        <v>104.76</v>
      </c>
      <c r="G25" s="140">
        <f t="shared" si="4"/>
        <v>104.76</v>
      </c>
      <c r="H25" s="140">
        <f t="shared" si="4"/>
        <v>104.76</v>
      </c>
      <c r="I25" s="140">
        <f t="shared" si="4"/>
        <v>0</v>
      </c>
      <c r="J25" s="140">
        <f t="shared" si="4"/>
        <v>0</v>
      </c>
      <c r="K25" s="139">
        <f t="shared" si="4"/>
        <v>0</v>
      </c>
      <c r="L25" s="139">
        <f t="shared" si="4"/>
        <v>0</v>
      </c>
      <c r="M25" s="139">
        <f t="shared" si="4"/>
        <v>0</v>
      </c>
      <c r="N25" s="139">
        <f t="shared" si="4"/>
        <v>0</v>
      </c>
      <c r="O25" s="139">
        <f t="shared" si="4"/>
        <v>0</v>
      </c>
      <c r="P25" s="139">
        <f t="shared" si="4"/>
        <v>0</v>
      </c>
      <c r="Q25" s="139">
        <f t="shared" si="4"/>
        <v>0</v>
      </c>
      <c r="R25" s="139">
        <f t="shared" si="4"/>
        <v>0</v>
      </c>
      <c r="S25" s="139">
        <f t="shared" si="4"/>
        <v>0</v>
      </c>
      <c r="T25" s="139">
        <f t="shared" si="4"/>
        <v>0</v>
      </c>
      <c r="U25" s="139">
        <f t="shared" si="4"/>
        <v>0</v>
      </c>
      <c r="V25" s="140">
        <f t="shared" si="4"/>
        <v>0</v>
      </c>
    </row>
    <row r="26" spans="1:22" ht="20.100000000000001" customHeight="1">
      <c r="A26" s="137"/>
      <c r="B26" s="137"/>
      <c r="C26" s="137"/>
      <c r="D26" s="138" t="s">
        <v>74</v>
      </c>
      <c r="E26" s="139">
        <f t="shared" ref="E26:N27" si="5">E27</f>
        <v>95.67</v>
      </c>
      <c r="F26" s="139">
        <f t="shared" si="5"/>
        <v>95.67</v>
      </c>
      <c r="G26" s="140">
        <f t="shared" si="5"/>
        <v>95.67</v>
      </c>
      <c r="H26" s="140">
        <f t="shared" si="5"/>
        <v>95.67</v>
      </c>
      <c r="I26" s="140">
        <f t="shared" si="5"/>
        <v>0</v>
      </c>
      <c r="J26" s="140">
        <f t="shared" si="5"/>
        <v>0</v>
      </c>
      <c r="K26" s="139">
        <f t="shared" si="5"/>
        <v>0</v>
      </c>
      <c r="L26" s="139">
        <f t="shared" si="5"/>
        <v>0</v>
      </c>
      <c r="M26" s="139">
        <f t="shared" si="5"/>
        <v>0</v>
      </c>
      <c r="N26" s="139">
        <f t="shared" si="5"/>
        <v>0</v>
      </c>
      <c r="O26" s="139">
        <f t="shared" ref="O26:V27" si="6">O27</f>
        <v>0</v>
      </c>
      <c r="P26" s="139">
        <f t="shared" si="6"/>
        <v>0</v>
      </c>
      <c r="Q26" s="139">
        <f t="shared" si="6"/>
        <v>0</v>
      </c>
      <c r="R26" s="139">
        <f t="shared" si="6"/>
        <v>0</v>
      </c>
      <c r="S26" s="139">
        <f t="shared" si="6"/>
        <v>0</v>
      </c>
      <c r="T26" s="139">
        <f t="shared" si="6"/>
        <v>0</v>
      </c>
      <c r="U26" s="139">
        <f t="shared" si="6"/>
        <v>0</v>
      </c>
      <c r="V26" s="140">
        <f t="shared" si="6"/>
        <v>0</v>
      </c>
    </row>
    <row r="27" spans="1:22" ht="20.100000000000001" customHeight="1">
      <c r="A27" s="137"/>
      <c r="B27" s="137"/>
      <c r="C27" s="137"/>
      <c r="D27" s="138" t="s">
        <v>75</v>
      </c>
      <c r="E27" s="139">
        <f t="shared" si="5"/>
        <v>95.67</v>
      </c>
      <c r="F27" s="139">
        <f t="shared" si="5"/>
        <v>95.67</v>
      </c>
      <c r="G27" s="140">
        <f t="shared" si="5"/>
        <v>95.67</v>
      </c>
      <c r="H27" s="140">
        <f t="shared" si="5"/>
        <v>95.67</v>
      </c>
      <c r="I27" s="140">
        <f t="shared" si="5"/>
        <v>0</v>
      </c>
      <c r="J27" s="140">
        <f t="shared" si="5"/>
        <v>0</v>
      </c>
      <c r="K27" s="139">
        <f t="shared" si="5"/>
        <v>0</v>
      </c>
      <c r="L27" s="139">
        <f t="shared" si="5"/>
        <v>0</v>
      </c>
      <c r="M27" s="139">
        <f t="shared" si="5"/>
        <v>0</v>
      </c>
      <c r="N27" s="139">
        <f t="shared" si="5"/>
        <v>0</v>
      </c>
      <c r="O27" s="139">
        <f t="shared" si="6"/>
        <v>0</v>
      </c>
      <c r="P27" s="139">
        <f t="shared" si="6"/>
        <v>0</v>
      </c>
      <c r="Q27" s="139">
        <f t="shared" si="6"/>
        <v>0</v>
      </c>
      <c r="R27" s="139">
        <f t="shared" si="6"/>
        <v>0</v>
      </c>
      <c r="S27" s="139">
        <f t="shared" si="6"/>
        <v>0</v>
      </c>
      <c r="T27" s="139">
        <f t="shared" si="6"/>
        <v>0</v>
      </c>
      <c r="U27" s="139">
        <f t="shared" si="6"/>
        <v>0</v>
      </c>
      <c r="V27" s="140">
        <f t="shared" si="6"/>
        <v>0</v>
      </c>
    </row>
    <row r="28" spans="1:22" ht="20.100000000000001" customHeight="1">
      <c r="A28" s="137" t="s">
        <v>76</v>
      </c>
      <c r="B28" s="137" t="s">
        <v>77</v>
      </c>
      <c r="C28" s="137" t="s">
        <v>77</v>
      </c>
      <c r="D28" s="138" t="s">
        <v>78</v>
      </c>
      <c r="E28" s="139">
        <v>95.67</v>
      </c>
      <c r="F28" s="139">
        <v>95.67</v>
      </c>
      <c r="G28" s="140">
        <v>95.67</v>
      </c>
      <c r="H28" s="140">
        <v>95.67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/>
      <c r="B29" s="137"/>
      <c r="C29" s="137"/>
      <c r="D29" s="138" t="s">
        <v>79</v>
      </c>
      <c r="E29" s="139">
        <f t="shared" ref="E29:V29" si="7">E30+E32+E34</f>
        <v>9.09</v>
      </c>
      <c r="F29" s="139">
        <f t="shared" si="7"/>
        <v>9.09</v>
      </c>
      <c r="G29" s="140">
        <f t="shared" si="7"/>
        <v>9.09</v>
      </c>
      <c r="H29" s="140">
        <f t="shared" si="7"/>
        <v>9.09</v>
      </c>
      <c r="I29" s="140">
        <f t="shared" si="7"/>
        <v>0</v>
      </c>
      <c r="J29" s="140">
        <f t="shared" si="7"/>
        <v>0</v>
      </c>
      <c r="K29" s="139">
        <f t="shared" si="7"/>
        <v>0</v>
      </c>
      <c r="L29" s="139">
        <f t="shared" si="7"/>
        <v>0</v>
      </c>
      <c r="M29" s="139">
        <f t="shared" si="7"/>
        <v>0</v>
      </c>
      <c r="N29" s="139">
        <f t="shared" si="7"/>
        <v>0</v>
      </c>
      <c r="O29" s="139">
        <f t="shared" si="7"/>
        <v>0</v>
      </c>
      <c r="P29" s="139">
        <f t="shared" si="7"/>
        <v>0</v>
      </c>
      <c r="Q29" s="139">
        <f t="shared" si="7"/>
        <v>0</v>
      </c>
      <c r="R29" s="139">
        <f t="shared" si="7"/>
        <v>0</v>
      </c>
      <c r="S29" s="139">
        <f t="shared" si="7"/>
        <v>0</v>
      </c>
      <c r="T29" s="139">
        <f t="shared" si="7"/>
        <v>0</v>
      </c>
      <c r="U29" s="139">
        <f t="shared" si="7"/>
        <v>0</v>
      </c>
      <c r="V29" s="140">
        <f t="shared" si="7"/>
        <v>0</v>
      </c>
    </row>
    <row r="30" spans="1:22" ht="20.100000000000001" customHeight="1">
      <c r="A30" s="137"/>
      <c r="B30" s="137"/>
      <c r="C30" s="137"/>
      <c r="D30" s="138" t="s">
        <v>80</v>
      </c>
      <c r="E30" s="139">
        <f t="shared" ref="E30:V30" si="8">E31</f>
        <v>3.35</v>
      </c>
      <c r="F30" s="139">
        <f t="shared" si="8"/>
        <v>3.35</v>
      </c>
      <c r="G30" s="140">
        <f t="shared" si="8"/>
        <v>3.35</v>
      </c>
      <c r="H30" s="140">
        <f t="shared" si="8"/>
        <v>3.35</v>
      </c>
      <c r="I30" s="140">
        <f t="shared" si="8"/>
        <v>0</v>
      </c>
      <c r="J30" s="140">
        <f t="shared" si="8"/>
        <v>0</v>
      </c>
      <c r="K30" s="139">
        <f t="shared" si="8"/>
        <v>0</v>
      </c>
      <c r="L30" s="139">
        <f t="shared" si="8"/>
        <v>0</v>
      </c>
      <c r="M30" s="139">
        <f t="shared" si="8"/>
        <v>0</v>
      </c>
      <c r="N30" s="139">
        <f t="shared" si="8"/>
        <v>0</v>
      </c>
      <c r="O30" s="139">
        <f t="shared" si="8"/>
        <v>0</v>
      </c>
      <c r="P30" s="139">
        <f t="shared" si="8"/>
        <v>0</v>
      </c>
      <c r="Q30" s="139">
        <f t="shared" si="8"/>
        <v>0</v>
      </c>
      <c r="R30" s="139">
        <f t="shared" si="8"/>
        <v>0</v>
      </c>
      <c r="S30" s="139">
        <f t="shared" si="8"/>
        <v>0</v>
      </c>
      <c r="T30" s="139">
        <f t="shared" si="8"/>
        <v>0</v>
      </c>
      <c r="U30" s="139">
        <f t="shared" si="8"/>
        <v>0</v>
      </c>
      <c r="V30" s="140">
        <f t="shared" si="8"/>
        <v>0</v>
      </c>
    </row>
    <row r="31" spans="1:22" ht="20.100000000000001" customHeight="1">
      <c r="A31" s="137" t="s">
        <v>76</v>
      </c>
      <c r="B31" s="137" t="s">
        <v>81</v>
      </c>
      <c r="C31" s="137" t="s">
        <v>82</v>
      </c>
      <c r="D31" s="138" t="s">
        <v>83</v>
      </c>
      <c r="E31" s="139">
        <v>3.35</v>
      </c>
      <c r="F31" s="139">
        <v>3.35</v>
      </c>
      <c r="G31" s="140">
        <v>3.35</v>
      </c>
      <c r="H31" s="140">
        <v>3.35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/>
      <c r="B32" s="137"/>
      <c r="C32" s="137"/>
      <c r="D32" s="138" t="s">
        <v>84</v>
      </c>
      <c r="E32" s="139">
        <f t="shared" ref="E32:V32" si="9">E33</f>
        <v>3.35</v>
      </c>
      <c r="F32" s="139">
        <f t="shared" si="9"/>
        <v>3.35</v>
      </c>
      <c r="G32" s="140">
        <f t="shared" si="9"/>
        <v>3.35</v>
      </c>
      <c r="H32" s="140">
        <f t="shared" si="9"/>
        <v>3.35</v>
      </c>
      <c r="I32" s="140">
        <f t="shared" si="9"/>
        <v>0</v>
      </c>
      <c r="J32" s="140">
        <f t="shared" si="9"/>
        <v>0</v>
      </c>
      <c r="K32" s="139">
        <f t="shared" si="9"/>
        <v>0</v>
      </c>
      <c r="L32" s="139">
        <f t="shared" si="9"/>
        <v>0</v>
      </c>
      <c r="M32" s="139">
        <f t="shared" si="9"/>
        <v>0</v>
      </c>
      <c r="N32" s="139">
        <f t="shared" si="9"/>
        <v>0</v>
      </c>
      <c r="O32" s="139">
        <f t="shared" si="9"/>
        <v>0</v>
      </c>
      <c r="P32" s="139">
        <f t="shared" si="9"/>
        <v>0</v>
      </c>
      <c r="Q32" s="139">
        <f t="shared" si="9"/>
        <v>0</v>
      </c>
      <c r="R32" s="139">
        <f t="shared" si="9"/>
        <v>0</v>
      </c>
      <c r="S32" s="139">
        <f t="shared" si="9"/>
        <v>0</v>
      </c>
      <c r="T32" s="139">
        <f t="shared" si="9"/>
        <v>0</v>
      </c>
      <c r="U32" s="139">
        <f t="shared" si="9"/>
        <v>0</v>
      </c>
      <c r="V32" s="140">
        <f t="shared" si="9"/>
        <v>0</v>
      </c>
    </row>
    <row r="33" spans="1:22" ht="20.100000000000001" customHeight="1">
      <c r="A33" s="137" t="s">
        <v>76</v>
      </c>
      <c r="B33" s="137" t="s">
        <v>81</v>
      </c>
      <c r="C33" s="137" t="s">
        <v>59</v>
      </c>
      <c r="D33" s="138" t="s">
        <v>85</v>
      </c>
      <c r="E33" s="139">
        <v>3.35</v>
      </c>
      <c r="F33" s="139">
        <v>3.35</v>
      </c>
      <c r="G33" s="140">
        <v>3.35</v>
      </c>
      <c r="H33" s="140">
        <v>3.35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/>
      <c r="B34" s="137"/>
      <c r="C34" s="137"/>
      <c r="D34" s="138" t="s">
        <v>86</v>
      </c>
      <c r="E34" s="139">
        <f t="shared" ref="E34:V34" si="10">E35</f>
        <v>2.39</v>
      </c>
      <c r="F34" s="139">
        <f t="shared" si="10"/>
        <v>2.39</v>
      </c>
      <c r="G34" s="140">
        <f t="shared" si="10"/>
        <v>2.39</v>
      </c>
      <c r="H34" s="140">
        <f t="shared" si="10"/>
        <v>2.39</v>
      </c>
      <c r="I34" s="140">
        <f t="shared" si="10"/>
        <v>0</v>
      </c>
      <c r="J34" s="140">
        <f t="shared" si="10"/>
        <v>0</v>
      </c>
      <c r="K34" s="139">
        <f t="shared" si="10"/>
        <v>0</v>
      </c>
      <c r="L34" s="139">
        <f t="shared" si="10"/>
        <v>0</v>
      </c>
      <c r="M34" s="139">
        <f t="shared" si="10"/>
        <v>0</v>
      </c>
      <c r="N34" s="139">
        <f t="shared" si="10"/>
        <v>0</v>
      </c>
      <c r="O34" s="139">
        <f t="shared" si="10"/>
        <v>0</v>
      </c>
      <c r="P34" s="139">
        <f t="shared" si="10"/>
        <v>0</v>
      </c>
      <c r="Q34" s="139">
        <f t="shared" si="10"/>
        <v>0</v>
      </c>
      <c r="R34" s="139">
        <f t="shared" si="10"/>
        <v>0</v>
      </c>
      <c r="S34" s="139">
        <f t="shared" si="10"/>
        <v>0</v>
      </c>
      <c r="T34" s="139">
        <f t="shared" si="10"/>
        <v>0</v>
      </c>
      <c r="U34" s="139">
        <f t="shared" si="10"/>
        <v>0</v>
      </c>
      <c r="V34" s="140">
        <f t="shared" si="10"/>
        <v>0</v>
      </c>
    </row>
    <row r="35" spans="1:22" ht="20.100000000000001" customHeight="1">
      <c r="A35" s="137" t="s">
        <v>76</v>
      </c>
      <c r="B35" s="137" t="s">
        <v>81</v>
      </c>
      <c r="C35" s="137" t="s">
        <v>87</v>
      </c>
      <c r="D35" s="138" t="s">
        <v>88</v>
      </c>
      <c r="E35" s="139">
        <v>2.39</v>
      </c>
      <c r="F35" s="139">
        <v>2.39</v>
      </c>
      <c r="G35" s="140">
        <v>2.39</v>
      </c>
      <c r="H35" s="140">
        <v>2.39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/>
      <c r="B36" s="137"/>
      <c r="C36" s="137"/>
      <c r="D36" s="138" t="s">
        <v>89</v>
      </c>
      <c r="E36" s="139">
        <f t="shared" ref="E36:N38" si="11">E37</f>
        <v>33.479999999999997</v>
      </c>
      <c r="F36" s="139">
        <f t="shared" si="11"/>
        <v>33.479999999999997</v>
      </c>
      <c r="G36" s="140">
        <f t="shared" si="11"/>
        <v>33.479999999999997</v>
      </c>
      <c r="H36" s="140">
        <f t="shared" si="11"/>
        <v>33.479999999999997</v>
      </c>
      <c r="I36" s="140">
        <f t="shared" si="11"/>
        <v>0</v>
      </c>
      <c r="J36" s="140">
        <f t="shared" si="11"/>
        <v>0</v>
      </c>
      <c r="K36" s="139">
        <f t="shared" si="11"/>
        <v>0</v>
      </c>
      <c r="L36" s="139">
        <f t="shared" si="11"/>
        <v>0</v>
      </c>
      <c r="M36" s="139">
        <f t="shared" si="11"/>
        <v>0</v>
      </c>
      <c r="N36" s="139">
        <f t="shared" si="11"/>
        <v>0</v>
      </c>
      <c r="O36" s="139">
        <f t="shared" ref="O36:V38" si="12">O37</f>
        <v>0</v>
      </c>
      <c r="P36" s="139">
        <f t="shared" si="12"/>
        <v>0</v>
      </c>
      <c r="Q36" s="139">
        <f t="shared" si="12"/>
        <v>0</v>
      </c>
      <c r="R36" s="139">
        <f t="shared" si="12"/>
        <v>0</v>
      </c>
      <c r="S36" s="139">
        <f t="shared" si="12"/>
        <v>0</v>
      </c>
      <c r="T36" s="139">
        <f t="shared" si="12"/>
        <v>0</v>
      </c>
      <c r="U36" s="139">
        <f t="shared" si="12"/>
        <v>0</v>
      </c>
      <c r="V36" s="140">
        <f t="shared" si="12"/>
        <v>0</v>
      </c>
    </row>
    <row r="37" spans="1:22" ht="20.100000000000001" customHeight="1">
      <c r="A37" s="137"/>
      <c r="B37" s="137"/>
      <c r="C37" s="137"/>
      <c r="D37" s="138" t="s">
        <v>90</v>
      </c>
      <c r="E37" s="139">
        <f t="shared" si="11"/>
        <v>33.479999999999997</v>
      </c>
      <c r="F37" s="139">
        <f t="shared" si="11"/>
        <v>33.479999999999997</v>
      </c>
      <c r="G37" s="140">
        <f t="shared" si="11"/>
        <v>33.479999999999997</v>
      </c>
      <c r="H37" s="140">
        <f t="shared" si="11"/>
        <v>33.479999999999997</v>
      </c>
      <c r="I37" s="140">
        <f t="shared" si="11"/>
        <v>0</v>
      </c>
      <c r="J37" s="140">
        <f t="shared" si="11"/>
        <v>0</v>
      </c>
      <c r="K37" s="139">
        <f t="shared" si="11"/>
        <v>0</v>
      </c>
      <c r="L37" s="139">
        <f t="shared" si="11"/>
        <v>0</v>
      </c>
      <c r="M37" s="139">
        <f t="shared" si="11"/>
        <v>0</v>
      </c>
      <c r="N37" s="139">
        <f t="shared" si="11"/>
        <v>0</v>
      </c>
      <c r="O37" s="139">
        <f t="shared" si="12"/>
        <v>0</v>
      </c>
      <c r="P37" s="139">
        <f t="shared" si="12"/>
        <v>0</v>
      </c>
      <c r="Q37" s="139">
        <f t="shared" si="12"/>
        <v>0</v>
      </c>
      <c r="R37" s="139">
        <f t="shared" si="12"/>
        <v>0</v>
      </c>
      <c r="S37" s="139">
        <f t="shared" si="12"/>
        <v>0</v>
      </c>
      <c r="T37" s="139">
        <f t="shared" si="12"/>
        <v>0</v>
      </c>
      <c r="U37" s="139">
        <f t="shared" si="12"/>
        <v>0</v>
      </c>
      <c r="V37" s="140">
        <f t="shared" si="12"/>
        <v>0</v>
      </c>
    </row>
    <row r="38" spans="1:22" ht="20.100000000000001" customHeight="1">
      <c r="A38" s="137"/>
      <c r="B38" s="137"/>
      <c r="C38" s="137"/>
      <c r="D38" s="138" t="s">
        <v>91</v>
      </c>
      <c r="E38" s="139">
        <f t="shared" si="11"/>
        <v>33.479999999999997</v>
      </c>
      <c r="F38" s="139">
        <f t="shared" si="11"/>
        <v>33.479999999999997</v>
      </c>
      <c r="G38" s="140">
        <f t="shared" si="11"/>
        <v>33.479999999999997</v>
      </c>
      <c r="H38" s="140">
        <f t="shared" si="11"/>
        <v>33.479999999999997</v>
      </c>
      <c r="I38" s="140">
        <f t="shared" si="11"/>
        <v>0</v>
      </c>
      <c r="J38" s="140">
        <f t="shared" si="11"/>
        <v>0</v>
      </c>
      <c r="K38" s="139">
        <f t="shared" si="11"/>
        <v>0</v>
      </c>
      <c r="L38" s="139">
        <f t="shared" si="11"/>
        <v>0</v>
      </c>
      <c r="M38" s="139">
        <f t="shared" si="11"/>
        <v>0</v>
      </c>
      <c r="N38" s="139">
        <f t="shared" si="11"/>
        <v>0</v>
      </c>
      <c r="O38" s="139">
        <f t="shared" si="12"/>
        <v>0</v>
      </c>
      <c r="P38" s="139">
        <f t="shared" si="12"/>
        <v>0</v>
      </c>
      <c r="Q38" s="139">
        <f t="shared" si="12"/>
        <v>0</v>
      </c>
      <c r="R38" s="139">
        <f t="shared" si="12"/>
        <v>0</v>
      </c>
      <c r="S38" s="139">
        <f t="shared" si="12"/>
        <v>0</v>
      </c>
      <c r="T38" s="139">
        <f t="shared" si="12"/>
        <v>0</v>
      </c>
      <c r="U38" s="139">
        <f t="shared" si="12"/>
        <v>0</v>
      </c>
      <c r="V38" s="140">
        <f t="shared" si="12"/>
        <v>0</v>
      </c>
    </row>
    <row r="39" spans="1:22" ht="20.100000000000001" customHeight="1">
      <c r="A39" s="137" t="s">
        <v>92</v>
      </c>
      <c r="B39" s="137" t="s">
        <v>93</v>
      </c>
      <c r="C39" s="137" t="s">
        <v>59</v>
      </c>
      <c r="D39" s="138" t="s">
        <v>94</v>
      </c>
      <c r="E39" s="139">
        <v>33.479999999999997</v>
      </c>
      <c r="F39" s="139">
        <v>33.479999999999997</v>
      </c>
      <c r="G39" s="140">
        <v>33.479999999999997</v>
      </c>
      <c r="H39" s="140">
        <v>33.479999999999997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/>
      <c r="B40" s="137"/>
      <c r="C40" s="137"/>
      <c r="D40" s="138" t="s">
        <v>95</v>
      </c>
      <c r="E40" s="139">
        <f t="shared" ref="E40:N42" si="13">E41</f>
        <v>57.4</v>
      </c>
      <c r="F40" s="139">
        <f t="shared" si="13"/>
        <v>57.4</v>
      </c>
      <c r="G40" s="140">
        <f t="shared" si="13"/>
        <v>57.4</v>
      </c>
      <c r="H40" s="140">
        <f t="shared" si="13"/>
        <v>57.4</v>
      </c>
      <c r="I40" s="140">
        <f t="shared" si="13"/>
        <v>0</v>
      </c>
      <c r="J40" s="140">
        <f t="shared" si="13"/>
        <v>0</v>
      </c>
      <c r="K40" s="139">
        <f t="shared" si="13"/>
        <v>0</v>
      </c>
      <c r="L40" s="139">
        <f t="shared" si="13"/>
        <v>0</v>
      </c>
      <c r="M40" s="139">
        <f t="shared" si="13"/>
        <v>0</v>
      </c>
      <c r="N40" s="139">
        <f t="shared" si="13"/>
        <v>0</v>
      </c>
      <c r="O40" s="139">
        <f t="shared" ref="O40:V42" si="14">O41</f>
        <v>0</v>
      </c>
      <c r="P40" s="139">
        <f t="shared" si="14"/>
        <v>0</v>
      </c>
      <c r="Q40" s="139">
        <f t="shared" si="14"/>
        <v>0</v>
      </c>
      <c r="R40" s="139">
        <f t="shared" si="14"/>
        <v>0</v>
      </c>
      <c r="S40" s="139">
        <f t="shared" si="14"/>
        <v>0</v>
      </c>
      <c r="T40" s="139">
        <f t="shared" si="14"/>
        <v>0</v>
      </c>
      <c r="U40" s="139">
        <f t="shared" si="14"/>
        <v>0</v>
      </c>
      <c r="V40" s="140">
        <f t="shared" si="14"/>
        <v>0</v>
      </c>
    </row>
    <row r="41" spans="1:22" ht="20.100000000000001" customHeight="1">
      <c r="A41" s="137"/>
      <c r="B41" s="137"/>
      <c r="C41" s="137"/>
      <c r="D41" s="138" t="s">
        <v>96</v>
      </c>
      <c r="E41" s="139">
        <f t="shared" si="13"/>
        <v>57.4</v>
      </c>
      <c r="F41" s="139">
        <f t="shared" si="13"/>
        <v>57.4</v>
      </c>
      <c r="G41" s="140">
        <f t="shared" si="13"/>
        <v>57.4</v>
      </c>
      <c r="H41" s="140">
        <f t="shared" si="13"/>
        <v>57.4</v>
      </c>
      <c r="I41" s="140">
        <f t="shared" si="13"/>
        <v>0</v>
      </c>
      <c r="J41" s="140">
        <f t="shared" si="13"/>
        <v>0</v>
      </c>
      <c r="K41" s="139">
        <f t="shared" si="13"/>
        <v>0</v>
      </c>
      <c r="L41" s="139">
        <f t="shared" si="13"/>
        <v>0</v>
      </c>
      <c r="M41" s="139">
        <f t="shared" si="13"/>
        <v>0</v>
      </c>
      <c r="N41" s="139">
        <f t="shared" si="13"/>
        <v>0</v>
      </c>
      <c r="O41" s="139">
        <f t="shared" si="14"/>
        <v>0</v>
      </c>
      <c r="P41" s="139">
        <f t="shared" si="14"/>
        <v>0</v>
      </c>
      <c r="Q41" s="139">
        <f t="shared" si="14"/>
        <v>0</v>
      </c>
      <c r="R41" s="139">
        <f t="shared" si="14"/>
        <v>0</v>
      </c>
      <c r="S41" s="139">
        <f t="shared" si="14"/>
        <v>0</v>
      </c>
      <c r="T41" s="139">
        <f t="shared" si="14"/>
        <v>0</v>
      </c>
      <c r="U41" s="139">
        <f t="shared" si="14"/>
        <v>0</v>
      </c>
      <c r="V41" s="140">
        <f t="shared" si="14"/>
        <v>0</v>
      </c>
    </row>
    <row r="42" spans="1:22" ht="20.100000000000001" customHeight="1">
      <c r="A42" s="137"/>
      <c r="B42" s="137"/>
      <c r="C42" s="137"/>
      <c r="D42" s="138" t="s">
        <v>97</v>
      </c>
      <c r="E42" s="139">
        <f t="shared" si="13"/>
        <v>57.4</v>
      </c>
      <c r="F42" s="139">
        <f t="shared" si="13"/>
        <v>57.4</v>
      </c>
      <c r="G42" s="140">
        <f t="shared" si="13"/>
        <v>57.4</v>
      </c>
      <c r="H42" s="140">
        <f t="shared" si="13"/>
        <v>57.4</v>
      </c>
      <c r="I42" s="140">
        <f t="shared" si="13"/>
        <v>0</v>
      </c>
      <c r="J42" s="140">
        <f t="shared" si="13"/>
        <v>0</v>
      </c>
      <c r="K42" s="139">
        <f t="shared" si="13"/>
        <v>0</v>
      </c>
      <c r="L42" s="139">
        <f t="shared" si="13"/>
        <v>0</v>
      </c>
      <c r="M42" s="139">
        <f t="shared" si="13"/>
        <v>0</v>
      </c>
      <c r="N42" s="139">
        <f t="shared" si="13"/>
        <v>0</v>
      </c>
      <c r="O42" s="139">
        <f t="shared" si="14"/>
        <v>0</v>
      </c>
      <c r="P42" s="139">
        <f t="shared" si="14"/>
        <v>0</v>
      </c>
      <c r="Q42" s="139">
        <f t="shared" si="14"/>
        <v>0</v>
      </c>
      <c r="R42" s="139">
        <f t="shared" si="14"/>
        <v>0</v>
      </c>
      <c r="S42" s="139">
        <f t="shared" si="14"/>
        <v>0</v>
      </c>
      <c r="T42" s="139">
        <f t="shared" si="14"/>
        <v>0</v>
      </c>
      <c r="U42" s="139">
        <f t="shared" si="14"/>
        <v>0</v>
      </c>
      <c r="V42" s="140">
        <f t="shared" si="14"/>
        <v>0</v>
      </c>
    </row>
    <row r="43" spans="1:22" ht="20.100000000000001" customHeight="1">
      <c r="A43" s="137" t="s">
        <v>98</v>
      </c>
      <c r="B43" s="137" t="s">
        <v>59</v>
      </c>
      <c r="C43" s="137" t="s">
        <v>82</v>
      </c>
      <c r="D43" s="138" t="s">
        <v>99</v>
      </c>
      <c r="E43" s="139">
        <v>57.4</v>
      </c>
      <c r="F43" s="139">
        <v>57.4</v>
      </c>
      <c r="G43" s="140">
        <v>57.4</v>
      </c>
      <c r="H43" s="140">
        <v>57.4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</sheetData>
  <sheetProtection formatCells="0" formatColumns="0" formatRows="0"/>
  <mergeCells count="29"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  <mergeCell ref="A1:V1"/>
    <mergeCell ref="A2:D2"/>
    <mergeCell ref="F3:Q3"/>
    <mergeCell ref="R3:S3"/>
    <mergeCell ref="G4:I4"/>
    <mergeCell ref="J4:O4"/>
    <mergeCell ref="F4:F6"/>
    <mergeCell ref="O5:O6"/>
    <mergeCell ref="K5:K6"/>
    <mergeCell ref="L5:L6"/>
    <mergeCell ref="M5:M6"/>
    <mergeCell ref="N5:N6"/>
    <mergeCell ref="G5:G6"/>
    <mergeCell ref="H5:H6"/>
    <mergeCell ref="I5:I6"/>
    <mergeCell ref="J5:J6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7"/>
  <sheetViews>
    <sheetView showGridLines="0" showZeros="0" workbookViewId="0">
      <selection sqref="A1:J1"/>
    </sheetView>
  </sheetViews>
  <sheetFormatPr defaultRowHeight="11.25"/>
  <cols>
    <col min="1" max="1" width="5.125" style="37" customWidth="1"/>
    <col min="2" max="3" width="4.125" style="37" customWidth="1"/>
    <col min="4" max="4" width="17.5" style="37" customWidth="1"/>
    <col min="5" max="5" width="11.75" style="37" customWidth="1"/>
    <col min="6" max="6" width="11.87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100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101</v>
      </c>
      <c r="B3" s="157"/>
      <c r="C3" s="158"/>
      <c r="D3" s="163" t="s">
        <v>102</v>
      </c>
      <c r="E3" s="166" t="s">
        <v>29</v>
      </c>
      <c r="F3" s="159" t="s">
        <v>103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104</v>
      </c>
      <c r="H4" s="160"/>
      <c r="I4" s="160"/>
      <c r="J4" s="82" t="s">
        <v>105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106</v>
      </c>
      <c r="H5" s="79" t="s">
        <v>107</v>
      </c>
      <c r="I5" s="79" t="s">
        <v>108</v>
      </c>
      <c r="J5" s="79" t="s">
        <v>106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E8+E24+E35+E39</f>
        <v>1050.1500000000001</v>
      </c>
      <c r="F7" s="87">
        <f t="shared" si="0"/>
        <v>1050.1500000000001</v>
      </c>
      <c r="G7" s="87">
        <f t="shared" si="0"/>
        <v>1050.1500000000001</v>
      </c>
      <c r="H7" s="87">
        <f t="shared" si="0"/>
        <v>944.53000000000009</v>
      </c>
      <c r="I7" s="87">
        <f t="shared" si="0"/>
        <v>105.62</v>
      </c>
      <c r="J7" s="87">
        <f t="shared" si="0"/>
        <v>0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9" si="1">E9</f>
        <v>854.5100000000001</v>
      </c>
      <c r="F8" s="87">
        <f t="shared" si="1"/>
        <v>854.5100000000001</v>
      </c>
      <c r="G8" s="87">
        <f t="shared" si="1"/>
        <v>854.5100000000001</v>
      </c>
      <c r="H8" s="87">
        <f t="shared" si="1"/>
        <v>748.8900000000001</v>
      </c>
      <c r="I8" s="87">
        <f t="shared" si="1"/>
        <v>105.62</v>
      </c>
      <c r="J8" s="87">
        <f t="shared" si="1"/>
        <v>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si="1"/>
        <v>854.5100000000001</v>
      </c>
      <c r="F9" s="87">
        <f t="shared" si="1"/>
        <v>854.5100000000001</v>
      </c>
      <c r="G9" s="87">
        <f t="shared" si="1"/>
        <v>854.5100000000001</v>
      </c>
      <c r="H9" s="87">
        <f t="shared" si="1"/>
        <v>748.8900000000001</v>
      </c>
      <c r="I9" s="87">
        <f t="shared" si="1"/>
        <v>105.62</v>
      </c>
      <c r="J9" s="87">
        <f t="shared" si="1"/>
        <v>0</v>
      </c>
    </row>
    <row r="10" spans="1:10" s="36" customFormat="1" ht="20.100000000000001" customHeight="1">
      <c r="A10" s="84"/>
      <c r="B10" s="85"/>
      <c r="C10" s="85" t="s">
        <v>59</v>
      </c>
      <c r="D10" s="85" t="s">
        <v>57</v>
      </c>
      <c r="E10" s="87">
        <f t="shared" ref="E10:J10" si="2">SUM(E11:E23)</f>
        <v>854.5100000000001</v>
      </c>
      <c r="F10" s="87">
        <f t="shared" si="2"/>
        <v>854.5100000000001</v>
      </c>
      <c r="G10" s="87">
        <f t="shared" si="2"/>
        <v>854.5100000000001</v>
      </c>
      <c r="H10" s="87">
        <f t="shared" si="2"/>
        <v>748.8900000000001</v>
      </c>
      <c r="I10" s="87">
        <f t="shared" si="2"/>
        <v>105.62</v>
      </c>
      <c r="J10" s="87">
        <f t="shared" si="2"/>
        <v>0</v>
      </c>
    </row>
    <row r="11" spans="1:10" s="36" customFormat="1" ht="20.100000000000001" customHeight="1">
      <c r="A11" s="84" t="s">
        <v>109</v>
      </c>
      <c r="B11" s="85" t="s">
        <v>110</v>
      </c>
      <c r="C11" s="85" t="s">
        <v>110</v>
      </c>
      <c r="D11" s="85" t="s">
        <v>65</v>
      </c>
      <c r="E11" s="87">
        <v>39.86</v>
      </c>
      <c r="F11" s="87">
        <v>39.86</v>
      </c>
      <c r="G11" s="87">
        <v>39.86</v>
      </c>
      <c r="H11" s="87">
        <v>39.86</v>
      </c>
      <c r="I11" s="87">
        <v>0</v>
      </c>
      <c r="J11" s="87">
        <v>0</v>
      </c>
    </row>
    <row r="12" spans="1:10" s="36" customFormat="1" ht="20.100000000000001" customHeight="1">
      <c r="A12" s="84" t="s">
        <v>109</v>
      </c>
      <c r="B12" s="85" t="s">
        <v>110</v>
      </c>
      <c r="C12" s="85" t="s">
        <v>110</v>
      </c>
      <c r="D12" s="85" t="s">
        <v>60</v>
      </c>
      <c r="E12" s="87">
        <v>304.79000000000002</v>
      </c>
      <c r="F12" s="87">
        <v>304.79000000000002</v>
      </c>
      <c r="G12" s="87">
        <v>304.79000000000002</v>
      </c>
      <c r="H12" s="87">
        <v>304.79000000000002</v>
      </c>
      <c r="I12" s="87">
        <v>0</v>
      </c>
      <c r="J12" s="87">
        <v>0</v>
      </c>
    </row>
    <row r="13" spans="1:10" s="36" customFormat="1" ht="20.100000000000001" customHeight="1">
      <c r="A13" s="84" t="s">
        <v>109</v>
      </c>
      <c r="B13" s="85" t="s">
        <v>110</v>
      </c>
      <c r="C13" s="85" t="s">
        <v>110</v>
      </c>
      <c r="D13" s="85" t="s">
        <v>63</v>
      </c>
      <c r="E13" s="87">
        <v>39.86</v>
      </c>
      <c r="F13" s="87">
        <v>39.86</v>
      </c>
      <c r="G13" s="87">
        <v>39.86</v>
      </c>
      <c r="H13" s="87">
        <v>39.86</v>
      </c>
      <c r="I13" s="87">
        <v>0</v>
      </c>
      <c r="J13" s="87">
        <v>0</v>
      </c>
    </row>
    <row r="14" spans="1:10" s="36" customFormat="1" ht="20.100000000000001" customHeight="1">
      <c r="A14" s="84" t="s">
        <v>109</v>
      </c>
      <c r="B14" s="85" t="s">
        <v>110</v>
      </c>
      <c r="C14" s="85" t="s">
        <v>110</v>
      </c>
      <c r="D14" s="85" t="s">
        <v>69</v>
      </c>
      <c r="E14" s="87">
        <v>1.61</v>
      </c>
      <c r="F14" s="87">
        <v>1.61</v>
      </c>
      <c r="G14" s="87">
        <v>1.61</v>
      </c>
      <c r="H14" s="87">
        <v>1.61</v>
      </c>
      <c r="I14" s="87">
        <v>0</v>
      </c>
      <c r="J14" s="87">
        <v>0</v>
      </c>
    </row>
    <row r="15" spans="1:10" s="36" customFormat="1" ht="20.100000000000001" customHeight="1">
      <c r="A15" s="84" t="s">
        <v>109</v>
      </c>
      <c r="B15" s="85" t="s">
        <v>110</v>
      </c>
      <c r="C15" s="85" t="s">
        <v>110</v>
      </c>
      <c r="D15" s="85" t="s">
        <v>71</v>
      </c>
      <c r="E15" s="87">
        <v>9.57</v>
      </c>
      <c r="F15" s="87">
        <v>9.57</v>
      </c>
      <c r="G15" s="87">
        <v>9.57</v>
      </c>
      <c r="H15" s="87">
        <v>9.57</v>
      </c>
      <c r="I15" s="87">
        <v>0</v>
      </c>
      <c r="J15" s="87">
        <v>0</v>
      </c>
    </row>
    <row r="16" spans="1:10" s="36" customFormat="1" ht="20.100000000000001" customHeight="1">
      <c r="A16" s="84" t="s">
        <v>109</v>
      </c>
      <c r="B16" s="85" t="s">
        <v>110</v>
      </c>
      <c r="C16" s="85" t="s">
        <v>110</v>
      </c>
      <c r="D16" s="85" t="s">
        <v>67</v>
      </c>
      <c r="E16" s="87">
        <v>8.9700000000000006</v>
      </c>
      <c r="F16" s="87">
        <v>8.9700000000000006</v>
      </c>
      <c r="G16" s="87">
        <v>8.9700000000000006</v>
      </c>
      <c r="H16" s="87">
        <v>8.9700000000000006</v>
      </c>
      <c r="I16" s="87">
        <v>0</v>
      </c>
      <c r="J16" s="87">
        <v>0</v>
      </c>
    </row>
    <row r="17" spans="1:10" s="36" customFormat="1" ht="20.100000000000001" customHeight="1">
      <c r="A17" s="84" t="s">
        <v>109</v>
      </c>
      <c r="B17" s="85" t="s">
        <v>110</v>
      </c>
      <c r="C17" s="85" t="s">
        <v>110</v>
      </c>
      <c r="D17" s="85" t="s">
        <v>70</v>
      </c>
      <c r="E17" s="87">
        <v>19.13</v>
      </c>
      <c r="F17" s="87">
        <v>19.13</v>
      </c>
      <c r="G17" s="87">
        <v>19.13</v>
      </c>
      <c r="H17" s="87">
        <v>19.13</v>
      </c>
      <c r="I17" s="87">
        <v>0</v>
      </c>
      <c r="J17" s="87">
        <v>0</v>
      </c>
    </row>
    <row r="18" spans="1:10" s="36" customFormat="1" ht="20.100000000000001" customHeight="1">
      <c r="A18" s="84" t="s">
        <v>109</v>
      </c>
      <c r="B18" s="85" t="s">
        <v>110</v>
      </c>
      <c r="C18" s="85" t="s">
        <v>110</v>
      </c>
      <c r="D18" s="85" t="s">
        <v>61</v>
      </c>
      <c r="E18" s="87">
        <v>120.37</v>
      </c>
      <c r="F18" s="87">
        <v>120.37</v>
      </c>
      <c r="G18" s="87">
        <v>120.37</v>
      </c>
      <c r="H18" s="87">
        <v>120.37</v>
      </c>
      <c r="I18" s="87">
        <v>0</v>
      </c>
      <c r="J18" s="87">
        <v>0</v>
      </c>
    </row>
    <row r="19" spans="1:10" s="36" customFormat="1" ht="20.100000000000001" customHeight="1">
      <c r="A19" s="84" t="s">
        <v>109</v>
      </c>
      <c r="B19" s="85" t="s">
        <v>110</v>
      </c>
      <c r="C19" s="85" t="s">
        <v>110</v>
      </c>
      <c r="D19" s="85" t="s">
        <v>68</v>
      </c>
      <c r="E19" s="87">
        <v>20.73</v>
      </c>
      <c r="F19" s="87">
        <v>20.73</v>
      </c>
      <c r="G19" s="87">
        <v>20.73</v>
      </c>
      <c r="H19" s="87">
        <v>20.73</v>
      </c>
      <c r="I19" s="87">
        <v>0</v>
      </c>
      <c r="J19" s="87">
        <v>0</v>
      </c>
    </row>
    <row r="20" spans="1:10" s="36" customFormat="1" ht="20.100000000000001" customHeight="1">
      <c r="A20" s="84" t="s">
        <v>109</v>
      </c>
      <c r="B20" s="85" t="s">
        <v>110</v>
      </c>
      <c r="C20" s="85" t="s">
        <v>110</v>
      </c>
      <c r="D20" s="85" t="s">
        <v>64</v>
      </c>
      <c r="E20" s="87">
        <v>12.91</v>
      </c>
      <c r="F20" s="87">
        <v>12.91</v>
      </c>
      <c r="G20" s="87">
        <v>12.91</v>
      </c>
      <c r="H20" s="87">
        <v>12.91</v>
      </c>
      <c r="I20" s="87">
        <v>0</v>
      </c>
      <c r="J20" s="87">
        <v>0</v>
      </c>
    </row>
    <row r="21" spans="1:10" s="36" customFormat="1" ht="20.100000000000001" customHeight="1">
      <c r="A21" s="84" t="s">
        <v>109</v>
      </c>
      <c r="B21" s="85" t="s">
        <v>110</v>
      </c>
      <c r="C21" s="85" t="s">
        <v>110</v>
      </c>
      <c r="D21" s="85" t="s">
        <v>72</v>
      </c>
      <c r="E21" s="87">
        <v>105.62</v>
      </c>
      <c r="F21" s="87">
        <v>105.62</v>
      </c>
      <c r="G21" s="87">
        <v>105.62</v>
      </c>
      <c r="H21" s="87">
        <v>0</v>
      </c>
      <c r="I21" s="87">
        <v>105.62</v>
      </c>
      <c r="J21" s="87">
        <v>0</v>
      </c>
    </row>
    <row r="22" spans="1:10" s="36" customFormat="1" ht="20.100000000000001" customHeight="1">
      <c r="A22" s="84" t="s">
        <v>109</v>
      </c>
      <c r="B22" s="85" t="s">
        <v>110</v>
      </c>
      <c r="C22" s="85" t="s">
        <v>110</v>
      </c>
      <c r="D22" s="85" t="s">
        <v>62</v>
      </c>
      <c r="E22" s="87">
        <v>51.57</v>
      </c>
      <c r="F22" s="87">
        <v>51.57</v>
      </c>
      <c r="G22" s="87">
        <v>51.57</v>
      </c>
      <c r="H22" s="87">
        <v>51.57</v>
      </c>
      <c r="I22" s="87">
        <v>0</v>
      </c>
      <c r="J22" s="87">
        <v>0</v>
      </c>
    </row>
    <row r="23" spans="1:10" s="36" customFormat="1" ht="20.100000000000001" customHeight="1">
      <c r="A23" s="84" t="s">
        <v>109</v>
      </c>
      <c r="B23" s="85" t="s">
        <v>110</v>
      </c>
      <c r="C23" s="85" t="s">
        <v>110</v>
      </c>
      <c r="D23" s="85" t="s">
        <v>66</v>
      </c>
      <c r="E23" s="87">
        <v>119.52</v>
      </c>
      <c r="F23" s="87">
        <v>119.52</v>
      </c>
      <c r="G23" s="87">
        <v>119.52</v>
      </c>
      <c r="H23" s="87">
        <v>119.52</v>
      </c>
      <c r="I23" s="87">
        <v>0</v>
      </c>
      <c r="J23" s="87">
        <v>0</v>
      </c>
    </row>
    <row r="24" spans="1:10" s="36" customFormat="1" ht="20.100000000000001" customHeight="1">
      <c r="A24" s="84" t="s">
        <v>76</v>
      </c>
      <c r="B24" s="85"/>
      <c r="C24" s="85"/>
      <c r="D24" s="85" t="s">
        <v>73</v>
      </c>
      <c r="E24" s="87">
        <f t="shared" ref="E24:J24" si="3">E25+E28</f>
        <v>104.76</v>
      </c>
      <c r="F24" s="87">
        <f t="shared" si="3"/>
        <v>104.76</v>
      </c>
      <c r="G24" s="87">
        <f t="shared" si="3"/>
        <v>104.76</v>
      </c>
      <c r="H24" s="87">
        <f t="shared" si="3"/>
        <v>104.76</v>
      </c>
      <c r="I24" s="87">
        <f t="shared" si="3"/>
        <v>0</v>
      </c>
      <c r="J24" s="87">
        <f t="shared" si="3"/>
        <v>0</v>
      </c>
    </row>
    <row r="25" spans="1:10" s="36" customFormat="1" ht="20.100000000000001" customHeight="1">
      <c r="A25" s="84"/>
      <c r="B25" s="85" t="s">
        <v>77</v>
      </c>
      <c r="C25" s="85"/>
      <c r="D25" s="85" t="s">
        <v>74</v>
      </c>
      <c r="E25" s="87">
        <f t="shared" ref="E25:J26" si="4">E26</f>
        <v>95.67</v>
      </c>
      <c r="F25" s="87">
        <f t="shared" si="4"/>
        <v>95.67</v>
      </c>
      <c r="G25" s="87">
        <f t="shared" si="4"/>
        <v>95.67</v>
      </c>
      <c r="H25" s="87">
        <f t="shared" si="4"/>
        <v>95.67</v>
      </c>
      <c r="I25" s="87">
        <f t="shared" si="4"/>
        <v>0</v>
      </c>
      <c r="J25" s="87">
        <f t="shared" si="4"/>
        <v>0</v>
      </c>
    </row>
    <row r="26" spans="1:10" s="36" customFormat="1" ht="20.100000000000001" customHeight="1">
      <c r="A26" s="84"/>
      <c r="B26" s="85"/>
      <c r="C26" s="85" t="s">
        <v>77</v>
      </c>
      <c r="D26" s="85" t="s">
        <v>75</v>
      </c>
      <c r="E26" s="87">
        <f t="shared" si="4"/>
        <v>95.67</v>
      </c>
      <c r="F26" s="87">
        <f t="shared" si="4"/>
        <v>95.67</v>
      </c>
      <c r="G26" s="87">
        <f t="shared" si="4"/>
        <v>95.67</v>
      </c>
      <c r="H26" s="87">
        <f t="shared" si="4"/>
        <v>95.67</v>
      </c>
      <c r="I26" s="87">
        <f t="shared" si="4"/>
        <v>0</v>
      </c>
      <c r="J26" s="87">
        <f t="shared" si="4"/>
        <v>0</v>
      </c>
    </row>
    <row r="27" spans="1:10" s="36" customFormat="1" ht="20.100000000000001" customHeight="1">
      <c r="A27" s="84" t="s">
        <v>111</v>
      </c>
      <c r="B27" s="85" t="s">
        <v>112</v>
      </c>
      <c r="C27" s="85" t="s">
        <v>112</v>
      </c>
      <c r="D27" s="85" t="s">
        <v>78</v>
      </c>
      <c r="E27" s="87">
        <v>95.67</v>
      </c>
      <c r="F27" s="87">
        <v>95.67</v>
      </c>
      <c r="G27" s="87">
        <v>95.67</v>
      </c>
      <c r="H27" s="87">
        <v>95.67</v>
      </c>
      <c r="I27" s="87">
        <v>0</v>
      </c>
      <c r="J27" s="87">
        <v>0</v>
      </c>
    </row>
    <row r="28" spans="1:10" s="36" customFormat="1" ht="20.100000000000001" customHeight="1">
      <c r="A28" s="84"/>
      <c r="B28" s="85" t="s">
        <v>81</v>
      </c>
      <c r="C28" s="85"/>
      <c r="D28" s="85" t="s">
        <v>79</v>
      </c>
      <c r="E28" s="87">
        <f t="shared" ref="E28:J28" si="5">E29+E31+E33</f>
        <v>9.09</v>
      </c>
      <c r="F28" s="87">
        <f t="shared" si="5"/>
        <v>9.09</v>
      </c>
      <c r="G28" s="87">
        <f t="shared" si="5"/>
        <v>9.09</v>
      </c>
      <c r="H28" s="87">
        <f t="shared" si="5"/>
        <v>9.09</v>
      </c>
      <c r="I28" s="87">
        <f t="shared" si="5"/>
        <v>0</v>
      </c>
      <c r="J28" s="87">
        <f t="shared" si="5"/>
        <v>0</v>
      </c>
    </row>
    <row r="29" spans="1:10" s="36" customFormat="1" ht="20.100000000000001" customHeight="1">
      <c r="A29" s="84"/>
      <c r="B29" s="85"/>
      <c r="C29" s="85" t="s">
        <v>82</v>
      </c>
      <c r="D29" s="85" t="s">
        <v>80</v>
      </c>
      <c r="E29" s="87">
        <f t="shared" ref="E29:J29" si="6">E30</f>
        <v>3.35</v>
      </c>
      <c r="F29" s="87">
        <f t="shared" si="6"/>
        <v>3.35</v>
      </c>
      <c r="G29" s="87">
        <f t="shared" si="6"/>
        <v>3.35</v>
      </c>
      <c r="H29" s="87">
        <f t="shared" si="6"/>
        <v>3.35</v>
      </c>
      <c r="I29" s="87">
        <f t="shared" si="6"/>
        <v>0</v>
      </c>
      <c r="J29" s="87">
        <f t="shared" si="6"/>
        <v>0</v>
      </c>
    </row>
    <row r="30" spans="1:10" s="36" customFormat="1" ht="20.100000000000001" customHeight="1">
      <c r="A30" s="84" t="s">
        <v>111</v>
      </c>
      <c r="B30" s="85" t="s">
        <v>113</v>
      </c>
      <c r="C30" s="85" t="s">
        <v>114</v>
      </c>
      <c r="D30" s="85" t="s">
        <v>83</v>
      </c>
      <c r="E30" s="87">
        <v>3.35</v>
      </c>
      <c r="F30" s="87">
        <v>3.35</v>
      </c>
      <c r="G30" s="87">
        <v>3.35</v>
      </c>
      <c r="H30" s="87">
        <v>3.35</v>
      </c>
      <c r="I30" s="87">
        <v>0</v>
      </c>
      <c r="J30" s="87">
        <v>0</v>
      </c>
    </row>
    <row r="31" spans="1:10" s="36" customFormat="1" ht="20.100000000000001" customHeight="1">
      <c r="A31" s="84"/>
      <c r="B31" s="85"/>
      <c r="C31" s="85" t="s">
        <v>59</v>
      </c>
      <c r="D31" s="85" t="s">
        <v>84</v>
      </c>
      <c r="E31" s="87">
        <f t="shared" ref="E31:J31" si="7">E32</f>
        <v>3.35</v>
      </c>
      <c r="F31" s="87">
        <f t="shared" si="7"/>
        <v>3.35</v>
      </c>
      <c r="G31" s="87">
        <f t="shared" si="7"/>
        <v>3.35</v>
      </c>
      <c r="H31" s="87">
        <f t="shared" si="7"/>
        <v>3.35</v>
      </c>
      <c r="I31" s="87">
        <f t="shared" si="7"/>
        <v>0</v>
      </c>
      <c r="J31" s="87">
        <f t="shared" si="7"/>
        <v>0</v>
      </c>
    </row>
    <row r="32" spans="1:10" ht="20.100000000000001" customHeight="1">
      <c r="A32" s="84" t="s">
        <v>111</v>
      </c>
      <c r="B32" s="85" t="s">
        <v>113</v>
      </c>
      <c r="C32" s="85" t="s">
        <v>110</v>
      </c>
      <c r="D32" s="85" t="s">
        <v>85</v>
      </c>
      <c r="E32" s="87">
        <v>3.35</v>
      </c>
      <c r="F32" s="87">
        <v>3.35</v>
      </c>
      <c r="G32" s="87">
        <v>3.35</v>
      </c>
      <c r="H32" s="87">
        <v>3.35</v>
      </c>
      <c r="I32" s="87">
        <v>0</v>
      </c>
      <c r="J32" s="87">
        <v>0</v>
      </c>
    </row>
    <row r="33" spans="1:10" ht="20.100000000000001" customHeight="1">
      <c r="A33" s="84"/>
      <c r="B33" s="85"/>
      <c r="C33" s="85" t="s">
        <v>87</v>
      </c>
      <c r="D33" s="85" t="s">
        <v>86</v>
      </c>
      <c r="E33" s="87">
        <f t="shared" ref="E33:J33" si="8">E34</f>
        <v>2.39</v>
      </c>
      <c r="F33" s="87">
        <f t="shared" si="8"/>
        <v>2.39</v>
      </c>
      <c r="G33" s="87">
        <f t="shared" si="8"/>
        <v>2.39</v>
      </c>
      <c r="H33" s="87">
        <f t="shared" si="8"/>
        <v>2.39</v>
      </c>
      <c r="I33" s="87">
        <f t="shared" si="8"/>
        <v>0</v>
      </c>
      <c r="J33" s="87">
        <f t="shared" si="8"/>
        <v>0</v>
      </c>
    </row>
    <row r="34" spans="1:10" ht="20.100000000000001" customHeight="1">
      <c r="A34" s="84" t="s">
        <v>111</v>
      </c>
      <c r="B34" s="85" t="s">
        <v>113</v>
      </c>
      <c r="C34" s="85" t="s">
        <v>115</v>
      </c>
      <c r="D34" s="85" t="s">
        <v>88</v>
      </c>
      <c r="E34" s="87">
        <v>2.39</v>
      </c>
      <c r="F34" s="87">
        <v>2.39</v>
      </c>
      <c r="G34" s="87">
        <v>2.39</v>
      </c>
      <c r="H34" s="87">
        <v>2.39</v>
      </c>
      <c r="I34" s="87">
        <v>0</v>
      </c>
      <c r="J34" s="87">
        <v>0</v>
      </c>
    </row>
    <row r="35" spans="1:10" ht="20.100000000000001" customHeight="1">
      <c r="A35" s="84" t="s">
        <v>92</v>
      </c>
      <c r="B35" s="85"/>
      <c r="C35" s="85"/>
      <c r="D35" s="85" t="s">
        <v>89</v>
      </c>
      <c r="E35" s="87">
        <f t="shared" ref="E35:J37" si="9">E36</f>
        <v>33.479999999999997</v>
      </c>
      <c r="F35" s="87">
        <f t="shared" si="9"/>
        <v>33.479999999999997</v>
      </c>
      <c r="G35" s="87">
        <f t="shared" si="9"/>
        <v>33.479999999999997</v>
      </c>
      <c r="H35" s="87">
        <f t="shared" si="9"/>
        <v>33.479999999999997</v>
      </c>
      <c r="I35" s="87">
        <f t="shared" si="9"/>
        <v>0</v>
      </c>
      <c r="J35" s="87">
        <f t="shared" si="9"/>
        <v>0</v>
      </c>
    </row>
    <row r="36" spans="1:10" ht="20.100000000000001" customHeight="1">
      <c r="A36" s="84"/>
      <c r="B36" s="85" t="s">
        <v>93</v>
      </c>
      <c r="C36" s="85"/>
      <c r="D36" s="85" t="s">
        <v>90</v>
      </c>
      <c r="E36" s="87">
        <f t="shared" si="9"/>
        <v>33.479999999999997</v>
      </c>
      <c r="F36" s="87">
        <f t="shared" si="9"/>
        <v>33.479999999999997</v>
      </c>
      <c r="G36" s="87">
        <f t="shared" si="9"/>
        <v>33.479999999999997</v>
      </c>
      <c r="H36" s="87">
        <f t="shared" si="9"/>
        <v>33.479999999999997</v>
      </c>
      <c r="I36" s="87">
        <f t="shared" si="9"/>
        <v>0</v>
      </c>
      <c r="J36" s="87">
        <f t="shared" si="9"/>
        <v>0</v>
      </c>
    </row>
    <row r="37" spans="1:10" ht="20.100000000000001" customHeight="1">
      <c r="A37" s="84"/>
      <c r="B37" s="85"/>
      <c r="C37" s="85" t="s">
        <v>59</v>
      </c>
      <c r="D37" s="85" t="s">
        <v>91</v>
      </c>
      <c r="E37" s="87">
        <f t="shared" si="9"/>
        <v>33.479999999999997</v>
      </c>
      <c r="F37" s="87">
        <f t="shared" si="9"/>
        <v>33.479999999999997</v>
      </c>
      <c r="G37" s="87">
        <f t="shared" si="9"/>
        <v>33.479999999999997</v>
      </c>
      <c r="H37" s="87">
        <f t="shared" si="9"/>
        <v>33.479999999999997</v>
      </c>
      <c r="I37" s="87">
        <f t="shared" si="9"/>
        <v>0</v>
      </c>
      <c r="J37" s="87">
        <f t="shared" si="9"/>
        <v>0</v>
      </c>
    </row>
    <row r="38" spans="1:10" ht="20.100000000000001" customHeight="1">
      <c r="A38" s="84" t="s">
        <v>116</v>
      </c>
      <c r="B38" s="85" t="s">
        <v>117</v>
      </c>
      <c r="C38" s="85" t="s">
        <v>110</v>
      </c>
      <c r="D38" s="85" t="s">
        <v>94</v>
      </c>
      <c r="E38" s="87">
        <v>33.479999999999997</v>
      </c>
      <c r="F38" s="87">
        <v>33.479999999999997</v>
      </c>
      <c r="G38" s="87">
        <v>33.479999999999997</v>
      </c>
      <c r="H38" s="87">
        <v>33.479999999999997</v>
      </c>
      <c r="I38" s="87">
        <v>0</v>
      </c>
      <c r="J38" s="87">
        <v>0</v>
      </c>
    </row>
    <row r="39" spans="1:10" ht="20.100000000000001" customHeight="1">
      <c r="A39" s="84" t="s">
        <v>98</v>
      </c>
      <c r="B39" s="85"/>
      <c r="C39" s="85"/>
      <c r="D39" s="85" t="s">
        <v>95</v>
      </c>
      <c r="E39" s="87">
        <f t="shared" ref="E39:J41" si="10">E40</f>
        <v>57.4</v>
      </c>
      <c r="F39" s="87">
        <f t="shared" si="10"/>
        <v>57.4</v>
      </c>
      <c r="G39" s="87">
        <f t="shared" si="10"/>
        <v>57.4</v>
      </c>
      <c r="H39" s="87">
        <f t="shared" si="10"/>
        <v>57.4</v>
      </c>
      <c r="I39" s="87">
        <f t="shared" si="10"/>
        <v>0</v>
      </c>
      <c r="J39" s="87">
        <f t="shared" si="10"/>
        <v>0</v>
      </c>
    </row>
    <row r="40" spans="1:10" ht="20.100000000000001" customHeight="1">
      <c r="A40" s="84"/>
      <c r="B40" s="85" t="s">
        <v>59</v>
      </c>
      <c r="C40" s="85"/>
      <c r="D40" s="85" t="s">
        <v>96</v>
      </c>
      <c r="E40" s="87">
        <f t="shared" si="10"/>
        <v>57.4</v>
      </c>
      <c r="F40" s="87">
        <f t="shared" si="10"/>
        <v>57.4</v>
      </c>
      <c r="G40" s="87">
        <f t="shared" si="10"/>
        <v>57.4</v>
      </c>
      <c r="H40" s="87">
        <f t="shared" si="10"/>
        <v>57.4</v>
      </c>
      <c r="I40" s="87">
        <f t="shared" si="10"/>
        <v>0</v>
      </c>
      <c r="J40" s="87">
        <f t="shared" si="10"/>
        <v>0</v>
      </c>
    </row>
    <row r="41" spans="1:10" ht="20.100000000000001" customHeight="1">
      <c r="A41" s="84"/>
      <c r="B41" s="85"/>
      <c r="C41" s="85" t="s">
        <v>82</v>
      </c>
      <c r="D41" s="85" t="s">
        <v>97</v>
      </c>
      <c r="E41" s="87">
        <f t="shared" si="10"/>
        <v>57.4</v>
      </c>
      <c r="F41" s="87">
        <f t="shared" si="10"/>
        <v>57.4</v>
      </c>
      <c r="G41" s="87">
        <f t="shared" si="10"/>
        <v>57.4</v>
      </c>
      <c r="H41" s="87">
        <f t="shared" si="10"/>
        <v>57.4</v>
      </c>
      <c r="I41" s="87">
        <f t="shared" si="10"/>
        <v>0</v>
      </c>
      <c r="J41" s="87">
        <f t="shared" si="10"/>
        <v>0</v>
      </c>
    </row>
    <row r="42" spans="1:10" ht="20.100000000000001" customHeight="1">
      <c r="A42" s="84" t="s">
        <v>118</v>
      </c>
      <c r="B42" s="85" t="s">
        <v>110</v>
      </c>
      <c r="C42" s="85" t="s">
        <v>114</v>
      </c>
      <c r="D42" s="85" t="s">
        <v>99</v>
      </c>
      <c r="E42" s="87">
        <v>57.4</v>
      </c>
      <c r="F42" s="87">
        <v>57.4</v>
      </c>
      <c r="G42" s="87">
        <v>57.4</v>
      </c>
      <c r="H42" s="87">
        <v>57.4</v>
      </c>
      <c r="I42" s="87">
        <v>0</v>
      </c>
      <c r="J42" s="87">
        <v>0</v>
      </c>
    </row>
    <row r="43" spans="1:10" ht="20.100000000000001" customHeight="1">
      <c r="A43"/>
      <c r="B43"/>
      <c r="C43"/>
      <c r="D43"/>
      <c r="E43"/>
      <c r="F43"/>
      <c r="G43"/>
      <c r="H43"/>
      <c r="I43"/>
      <c r="J43"/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  <row r="84" spans="1:10" ht="20.100000000000001" customHeight="1">
      <c r="A84"/>
      <c r="B84"/>
      <c r="C84"/>
      <c r="D84"/>
      <c r="E84"/>
      <c r="F84"/>
      <c r="G84"/>
      <c r="H84"/>
      <c r="I84"/>
      <c r="J84"/>
    </row>
    <row r="85" spans="1:10" ht="20.100000000000001" customHeight="1">
      <c r="A85"/>
      <c r="B85"/>
      <c r="C85"/>
      <c r="D85"/>
      <c r="E85"/>
      <c r="F85"/>
      <c r="G85"/>
      <c r="H85"/>
      <c r="I85"/>
      <c r="J85"/>
    </row>
    <row r="86" spans="1:10" ht="20.100000000000001" customHeight="1">
      <c r="A86"/>
      <c r="B86"/>
      <c r="C86"/>
      <c r="D86"/>
      <c r="E86"/>
      <c r="F86"/>
      <c r="G86"/>
      <c r="H86"/>
      <c r="I86"/>
      <c r="J86"/>
    </row>
    <row r="87" spans="1:10" ht="20.100000000000001" customHeight="1">
      <c r="A87"/>
      <c r="B87"/>
      <c r="C87"/>
      <c r="D87"/>
      <c r="E87"/>
      <c r="F87"/>
      <c r="G87"/>
      <c r="H87"/>
      <c r="I87"/>
      <c r="J87"/>
    </row>
    <row r="88" spans="1:10" ht="20.100000000000001" customHeight="1">
      <c r="A88"/>
      <c r="B88"/>
      <c r="C88"/>
      <c r="D88"/>
      <c r="E88"/>
      <c r="F88"/>
      <c r="G88"/>
      <c r="H88"/>
      <c r="I88"/>
      <c r="J88"/>
    </row>
    <row r="89" spans="1:10" ht="20.100000000000001" customHeight="1">
      <c r="A89"/>
      <c r="B89"/>
      <c r="C89"/>
      <c r="D89"/>
      <c r="E89"/>
      <c r="F89"/>
      <c r="G89"/>
      <c r="H89"/>
      <c r="I89"/>
      <c r="J89"/>
    </row>
    <row r="90" spans="1:10" ht="20.100000000000001" customHeight="1">
      <c r="A90"/>
      <c r="B90"/>
      <c r="C90"/>
      <c r="D90"/>
      <c r="E90"/>
      <c r="F90"/>
      <c r="G90"/>
      <c r="H90"/>
      <c r="I90"/>
      <c r="J90"/>
    </row>
    <row r="91" spans="1:10" ht="20.100000000000001" customHeight="1">
      <c r="A91"/>
      <c r="B91"/>
      <c r="C91"/>
      <c r="D91"/>
      <c r="E91"/>
      <c r="F91"/>
      <c r="G91"/>
      <c r="H91"/>
      <c r="I91"/>
      <c r="J91"/>
    </row>
    <row r="92" spans="1:10" ht="20.100000000000001" customHeight="1">
      <c r="A92"/>
      <c r="B92"/>
      <c r="C92"/>
      <c r="D92"/>
      <c r="E92"/>
      <c r="F92"/>
      <c r="G92"/>
      <c r="H92"/>
      <c r="I92"/>
      <c r="J92"/>
    </row>
    <row r="93" spans="1:10" ht="20.100000000000001" customHeight="1">
      <c r="A93"/>
      <c r="B93"/>
      <c r="C93"/>
      <c r="D93"/>
      <c r="E93"/>
      <c r="F93"/>
      <c r="G93"/>
      <c r="H93"/>
      <c r="I93"/>
      <c r="J93"/>
    </row>
    <row r="94" spans="1:10" ht="20.100000000000001" customHeight="1">
      <c r="A94"/>
      <c r="B94"/>
      <c r="C94"/>
      <c r="D94"/>
      <c r="E94"/>
      <c r="F94"/>
      <c r="G94"/>
      <c r="H94"/>
      <c r="I94"/>
      <c r="J94"/>
    </row>
    <row r="95" spans="1:10" ht="20.100000000000001" customHeight="1">
      <c r="A95"/>
      <c r="B95"/>
      <c r="C95"/>
      <c r="D95"/>
      <c r="E95"/>
      <c r="F95"/>
      <c r="G95"/>
      <c r="H95"/>
      <c r="I95"/>
      <c r="J95"/>
    </row>
    <row r="96" spans="1:10" ht="20.100000000000001" customHeight="1">
      <c r="A96"/>
      <c r="B96"/>
      <c r="C96"/>
      <c r="D96"/>
      <c r="E96"/>
      <c r="F96"/>
      <c r="G96"/>
      <c r="H96"/>
      <c r="I96"/>
      <c r="J96"/>
    </row>
    <row r="97" spans="1:10" ht="20.100000000000001" customHeight="1">
      <c r="A97"/>
      <c r="B97"/>
      <c r="C97"/>
      <c r="D97"/>
      <c r="E97"/>
      <c r="F97"/>
      <c r="G97"/>
      <c r="H97"/>
      <c r="I97"/>
      <c r="J97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90" customWidth="1"/>
    <col min="2" max="2" width="19.125" style="90" customWidth="1"/>
    <col min="3" max="3" width="27.25" style="90" customWidth="1"/>
    <col min="4" max="4" width="21.25" style="90" customWidth="1"/>
    <col min="5" max="16384" width="9" style="90"/>
  </cols>
  <sheetData>
    <row r="1" spans="1:10" ht="42" customHeight="1">
      <c r="A1" s="142" t="s">
        <v>119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1050.1500000000001</v>
      </c>
      <c r="C4" s="99" t="s">
        <v>7</v>
      </c>
      <c r="D4" s="100">
        <v>1050.1500000000001</v>
      </c>
    </row>
    <row r="5" spans="1:10" s="89" customFormat="1" ht="23.25" customHeight="1">
      <c r="A5" s="97" t="s">
        <v>8</v>
      </c>
      <c r="B5" s="101">
        <v>1050.1500000000001</v>
      </c>
      <c r="C5" s="99" t="s">
        <v>9</v>
      </c>
      <c r="D5" s="100">
        <v>944.53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105.62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1050.1500000000001</v>
      </c>
      <c r="C15" s="121" t="s">
        <v>19</v>
      </c>
      <c r="D15" s="100">
        <v>1050.1500000000001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120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121</v>
      </c>
      <c r="D18" s="124">
        <v>0</v>
      </c>
    </row>
    <row r="19" spans="1:10" s="89" customFormat="1" ht="20.100000000000001" customHeight="1">
      <c r="A19" s="126" t="s">
        <v>24</v>
      </c>
      <c r="B19" s="106">
        <v>1050.1500000000001</v>
      </c>
      <c r="C19" s="127" t="s">
        <v>25</v>
      </c>
      <c r="D19" s="128">
        <v>1050.1500000000001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2"/>
  <sheetViews>
    <sheetView showGridLines="0" showZeros="0" workbookViewId="0">
      <selection sqref="A1:I1"/>
    </sheetView>
  </sheetViews>
  <sheetFormatPr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122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101</v>
      </c>
      <c r="B3" s="157"/>
      <c r="C3" s="158"/>
      <c r="D3" s="163" t="s">
        <v>102</v>
      </c>
      <c r="E3" s="166" t="s">
        <v>29</v>
      </c>
      <c r="F3" s="159" t="s">
        <v>103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104</v>
      </c>
      <c r="G4" s="160"/>
      <c r="H4" s="160"/>
      <c r="I4" s="82" t="s">
        <v>105</v>
      </c>
    </row>
    <row r="5" spans="1:9" s="77" customFormat="1" ht="37.5" customHeight="1">
      <c r="A5" s="161"/>
      <c r="B5" s="162"/>
      <c r="C5" s="162"/>
      <c r="D5" s="165"/>
      <c r="E5" s="166"/>
      <c r="F5" s="79" t="s">
        <v>106</v>
      </c>
      <c r="G5" s="79" t="s">
        <v>107</v>
      </c>
      <c r="H5" s="79" t="s">
        <v>108</v>
      </c>
      <c r="I5" s="79" t="s">
        <v>106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E8+E24+E35+E39</f>
        <v>1050.1500000000001</v>
      </c>
      <c r="F7" s="87">
        <f>F8+F24+F35+F39</f>
        <v>1050.1500000000001</v>
      </c>
      <c r="G7" s="87">
        <f>G8+G24+G35+G39</f>
        <v>944.53000000000009</v>
      </c>
      <c r="H7" s="87">
        <f>H8+H24+H35+H39</f>
        <v>105.62</v>
      </c>
      <c r="I7" s="87">
        <f>I8+I24+I35+I39</f>
        <v>0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 t="shared" ref="E8:I9" si="0">E9</f>
        <v>854.5100000000001</v>
      </c>
      <c r="F8" s="87">
        <f t="shared" si="0"/>
        <v>854.5100000000001</v>
      </c>
      <c r="G8" s="87">
        <f t="shared" si="0"/>
        <v>748.8900000000001</v>
      </c>
      <c r="H8" s="87">
        <f t="shared" si="0"/>
        <v>105.62</v>
      </c>
      <c r="I8" s="87">
        <f t="shared" si="0"/>
        <v>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si="0"/>
        <v>854.5100000000001</v>
      </c>
      <c r="F9" s="87">
        <f t="shared" si="0"/>
        <v>854.5100000000001</v>
      </c>
      <c r="G9" s="87">
        <f t="shared" si="0"/>
        <v>748.8900000000001</v>
      </c>
      <c r="H9" s="87">
        <f t="shared" si="0"/>
        <v>105.62</v>
      </c>
      <c r="I9" s="87">
        <f t="shared" si="0"/>
        <v>0</v>
      </c>
    </row>
    <row r="10" spans="1:9" s="36" customFormat="1" ht="20.100000000000001" customHeight="1">
      <c r="A10" s="84"/>
      <c r="B10" s="85"/>
      <c r="C10" s="85" t="s">
        <v>59</v>
      </c>
      <c r="D10" s="86" t="s">
        <v>57</v>
      </c>
      <c r="E10" s="87">
        <f>SUM(E11:E23)</f>
        <v>854.5100000000001</v>
      </c>
      <c r="F10" s="87">
        <f>SUM(F11:F23)</f>
        <v>854.5100000000001</v>
      </c>
      <c r="G10" s="87">
        <f>SUM(G11:G23)</f>
        <v>748.8900000000001</v>
      </c>
      <c r="H10" s="87">
        <f>SUM(H11:H23)</f>
        <v>105.62</v>
      </c>
      <c r="I10" s="87">
        <f>SUM(I11:I23)</f>
        <v>0</v>
      </c>
    </row>
    <row r="11" spans="1:9" s="36" customFormat="1" ht="20.100000000000001" customHeight="1">
      <c r="A11" s="84" t="s">
        <v>109</v>
      </c>
      <c r="B11" s="85" t="s">
        <v>110</v>
      </c>
      <c r="C11" s="85" t="s">
        <v>110</v>
      </c>
      <c r="D11" s="86" t="s">
        <v>65</v>
      </c>
      <c r="E11" s="87">
        <v>39.86</v>
      </c>
      <c r="F11" s="87">
        <v>39.86</v>
      </c>
      <c r="G11" s="87">
        <v>39.86</v>
      </c>
      <c r="H11" s="87">
        <v>0</v>
      </c>
      <c r="I11" s="87">
        <v>0</v>
      </c>
    </row>
    <row r="12" spans="1:9" s="36" customFormat="1" ht="20.100000000000001" customHeight="1">
      <c r="A12" s="84" t="s">
        <v>109</v>
      </c>
      <c r="B12" s="85" t="s">
        <v>110</v>
      </c>
      <c r="C12" s="85" t="s">
        <v>110</v>
      </c>
      <c r="D12" s="86" t="s">
        <v>67</v>
      </c>
      <c r="E12" s="87">
        <v>8.9700000000000006</v>
      </c>
      <c r="F12" s="87">
        <v>8.9700000000000006</v>
      </c>
      <c r="G12" s="87">
        <v>8.9700000000000006</v>
      </c>
      <c r="H12" s="87">
        <v>0</v>
      </c>
      <c r="I12" s="87">
        <v>0</v>
      </c>
    </row>
    <row r="13" spans="1:9" s="36" customFormat="1" ht="20.100000000000001" customHeight="1">
      <c r="A13" s="84" t="s">
        <v>109</v>
      </c>
      <c r="B13" s="85" t="s">
        <v>110</v>
      </c>
      <c r="C13" s="85" t="s">
        <v>110</v>
      </c>
      <c r="D13" s="86" t="s">
        <v>72</v>
      </c>
      <c r="E13" s="87">
        <v>105.62</v>
      </c>
      <c r="F13" s="87">
        <v>105.62</v>
      </c>
      <c r="G13" s="87">
        <v>0</v>
      </c>
      <c r="H13" s="87">
        <v>105.62</v>
      </c>
      <c r="I13" s="87">
        <v>0</v>
      </c>
    </row>
    <row r="14" spans="1:9" s="36" customFormat="1" ht="20.100000000000001" customHeight="1">
      <c r="A14" s="84" t="s">
        <v>109</v>
      </c>
      <c r="B14" s="85" t="s">
        <v>110</v>
      </c>
      <c r="C14" s="85" t="s">
        <v>110</v>
      </c>
      <c r="D14" s="86" t="s">
        <v>71</v>
      </c>
      <c r="E14" s="87">
        <v>9.57</v>
      </c>
      <c r="F14" s="87">
        <v>9.57</v>
      </c>
      <c r="G14" s="87">
        <v>9.57</v>
      </c>
      <c r="H14" s="87">
        <v>0</v>
      </c>
      <c r="I14" s="87">
        <v>0</v>
      </c>
    </row>
    <row r="15" spans="1:9" s="36" customFormat="1" ht="20.100000000000001" customHeight="1">
      <c r="A15" s="84" t="s">
        <v>109</v>
      </c>
      <c r="B15" s="85" t="s">
        <v>110</v>
      </c>
      <c r="C15" s="85" t="s">
        <v>110</v>
      </c>
      <c r="D15" s="86" t="s">
        <v>61</v>
      </c>
      <c r="E15" s="87">
        <v>120.37</v>
      </c>
      <c r="F15" s="87">
        <v>120.37</v>
      </c>
      <c r="G15" s="87">
        <v>120.37</v>
      </c>
      <c r="H15" s="87">
        <v>0</v>
      </c>
      <c r="I15" s="87">
        <v>0</v>
      </c>
    </row>
    <row r="16" spans="1:9" s="36" customFormat="1" ht="20.100000000000001" customHeight="1">
      <c r="A16" s="84" t="s">
        <v>109</v>
      </c>
      <c r="B16" s="85" t="s">
        <v>110</v>
      </c>
      <c r="C16" s="85" t="s">
        <v>110</v>
      </c>
      <c r="D16" s="86" t="s">
        <v>69</v>
      </c>
      <c r="E16" s="87">
        <v>1.61</v>
      </c>
      <c r="F16" s="87">
        <v>1.61</v>
      </c>
      <c r="G16" s="87">
        <v>1.61</v>
      </c>
      <c r="H16" s="87">
        <v>0</v>
      </c>
      <c r="I16" s="87">
        <v>0</v>
      </c>
    </row>
    <row r="17" spans="1:9" s="36" customFormat="1" ht="20.100000000000001" customHeight="1">
      <c r="A17" s="84" t="s">
        <v>109</v>
      </c>
      <c r="B17" s="85" t="s">
        <v>110</v>
      </c>
      <c r="C17" s="85" t="s">
        <v>110</v>
      </c>
      <c r="D17" s="86" t="s">
        <v>70</v>
      </c>
      <c r="E17" s="87">
        <v>19.13</v>
      </c>
      <c r="F17" s="87">
        <v>19.13</v>
      </c>
      <c r="G17" s="87">
        <v>19.13</v>
      </c>
      <c r="H17" s="87">
        <v>0</v>
      </c>
      <c r="I17" s="87">
        <v>0</v>
      </c>
    </row>
    <row r="18" spans="1:9" s="36" customFormat="1" ht="20.100000000000001" customHeight="1">
      <c r="A18" s="84" t="s">
        <v>109</v>
      </c>
      <c r="B18" s="85" t="s">
        <v>110</v>
      </c>
      <c r="C18" s="85" t="s">
        <v>110</v>
      </c>
      <c r="D18" s="86" t="s">
        <v>60</v>
      </c>
      <c r="E18" s="87">
        <v>304.79000000000002</v>
      </c>
      <c r="F18" s="87">
        <v>304.79000000000002</v>
      </c>
      <c r="G18" s="87">
        <v>304.79000000000002</v>
      </c>
      <c r="H18" s="87">
        <v>0</v>
      </c>
      <c r="I18" s="87">
        <v>0</v>
      </c>
    </row>
    <row r="19" spans="1:9" s="36" customFormat="1" ht="20.100000000000001" customHeight="1">
      <c r="A19" s="84" t="s">
        <v>109</v>
      </c>
      <c r="B19" s="85" t="s">
        <v>110</v>
      </c>
      <c r="C19" s="85" t="s">
        <v>110</v>
      </c>
      <c r="D19" s="86" t="s">
        <v>63</v>
      </c>
      <c r="E19" s="87">
        <v>39.86</v>
      </c>
      <c r="F19" s="87">
        <v>39.86</v>
      </c>
      <c r="G19" s="87">
        <v>39.86</v>
      </c>
      <c r="H19" s="87">
        <v>0</v>
      </c>
      <c r="I19" s="87">
        <v>0</v>
      </c>
    </row>
    <row r="20" spans="1:9" s="36" customFormat="1" ht="20.100000000000001" customHeight="1">
      <c r="A20" s="84" t="s">
        <v>109</v>
      </c>
      <c r="B20" s="85" t="s">
        <v>110</v>
      </c>
      <c r="C20" s="85" t="s">
        <v>110</v>
      </c>
      <c r="D20" s="86" t="s">
        <v>64</v>
      </c>
      <c r="E20" s="87">
        <v>12.91</v>
      </c>
      <c r="F20" s="87">
        <v>12.91</v>
      </c>
      <c r="G20" s="87">
        <v>12.91</v>
      </c>
      <c r="H20" s="87">
        <v>0</v>
      </c>
      <c r="I20" s="87">
        <v>0</v>
      </c>
    </row>
    <row r="21" spans="1:9" s="36" customFormat="1" ht="20.100000000000001" customHeight="1">
      <c r="A21" s="84" t="s">
        <v>109</v>
      </c>
      <c r="B21" s="85" t="s">
        <v>110</v>
      </c>
      <c r="C21" s="85" t="s">
        <v>110</v>
      </c>
      <c r="D21" s="86" t="s">
        <v>66</v>
      </c>
      <c r="E21" s="87">
        <v>119.52</v>
      </c>
      <c r="F21" s="87">
        <v>119.52</v>
      </c>
      <c r="G21" s="87">
        <v>119.52</v>
      </c>
      <c r="H21" s="87">
        <v>0</v>
      </c>
      <c r="I21" s="87">
        <v>0</v>
      </c>
    </row>
    <row r="22" spans="1:9" s="36" customFormat="1" ht="20.100000000000001" customHeight="1">
      <c r="A22" s="84" t="s">
        <v>109</v>
      </c>
      <c r="B22" s="85" t="s">
        <v>110</v>
      </c>
      <c r="C22" s="85" t="s">
        <v>110</v>
      </c>
      <c r="D22" s="86" t="s">
        <v>68</v>
      </c>
      <c r="E22" s="87">
        <v>20.73</v>
      </c>
      <c r="F22" s="87">
        <v>20.73</v>
      </c>
      <c r="G22" s="87">
        <v>20.73</v>
      </c>
      <c r="H22" s="87">
        <v>0</v>
      </c>
      <c r="I22" s="87">
        <v>0</v>
      </c>
    </row>
    <row r="23" spans="1:9" s="36" customFormat="1" ht="20.100000000000001" customHeight="1">
      <c r="A23" s="84" t="s">
        <v>109</v>
      </c>
      <c r="B23" s="85" t="s">
        <v>110</v>
      </c>
      <c r="C23" s="85" t="s">
        <v>110</v>
      </c>
      <c r="D23" s="86" t="s">
        <v>62</v>
      </c>
      <c r="E23" s="87">
        <v>51.57</v>
      </c>
      <c r="F23" s="87">
        <v>51.57</v>
      </c>
      <c r="G23" s="87">
        <v>51.57</v>
      </c>
      <c r="H23" s="87">
        <v>0</v>
      </c>
      <c r="I23" s="87">
        <v>0</v>
      </c>
    </row>
    <row r="24" spans="1:9" s="36" customFormat="1" ht="20.100000000000001" customHeight="1">
      <c r="A24" s="84" t="s">
        <v>76</v>
      </c>
      <c r="B24" s="85"/>
      <c r="C24" s="85"/>
      <c r="D24" s="86" t="s">
        <v>73</v>
      </c>
      <c r="E24" s="87">
        <f>E25+E28</f>
        <v>104.76</v>
      </c>
      <c r="F24" s="87">
        <f>F25+F28</f>
        <v>104.76</v>
      </c>
      <c r="G24" s="87">
        <f>G25+G28</f>
        <v>104.76</v>
      </c>
      <c r="H24" s="87">
        <f>H25+H28</f>
        <v>0</v>
      </c>
      <c r="I24" s="87">
        <f>I25+I28</f>
        <v>0</v>
      </c>
    </row>
    <row r="25" spans="1:9" s="36" customFormat="1" ht="20.100000000000001" customHeight="1">
      <c r="A25" s="84"/>
      <c r="B25" s="85" t="s">
        <v>77</v>
      </c>
      <c r="C25" s="85"/>
      <c r="D25" s="86" t="s">
        <v>74</v>
      </c>
      <c r="E25" s="87">
        <f t="shared" ref="E25:I26" si="1">E26</f>
        <v>95.67</v>
      </c>
      <c r="F25" s="87">
        <f t="shared" si="1"/>
        <v>95.67</v>
      </c>
      <c r="G25" s="87">
        <f t="shared" si="1"/>
        <v>95.67</v>
      </c>
      <c r="H25" s="87">
        <f t="shared" si="1"/>
        <v>0</v>
      </c>
      <c r="I25" s="87">
        <f t="shared" si="1"/>
        <v>0</v>
      </c>
    </row>
    <row r="26" spans="1:9" s="36" customFormat="1" ht="20.100000000000001" customHeight="1">
      <c r="A26" s="84"/>
      <c r="B26" s="85"/>
      <c r="C26" s="85" t="s">
        <v>77</v>
      </c>
      <c r="D26" s="86" t="s">
        <v>75</v>
      </c>
      <c r="E26" s="87">
        <f t="shared" si="1"/>
        <v>95.67</v>
      </c>
      <c r="F26" s="87">
        <f t="shared" si="1"/>
        <v>95.67</v>
      </c>
      <c r="G26" s="87">
        <f t="shared" si="1"/>
        <v>95.67</v>
      </c>
      <c r="H26" s="87">
        <f t="shared" si="1"/>
        <v>0</v>
      </c>
      <c r="I26" s="87">
        <f t="shared" si="1"/>
        <v>0</v>
      </c>
    </row>
    <row r="27" spans="1:9" s="36" customFormat="1" ht="20.100000000000001" customHeight="1">
      <c r="A27" s="84" t="s">
        <v>111</v>
      </c>
      <c r="B27" s="85" t="s">
        <v>112</v>
      </c>
      <c r="C27" s="85" t="s">
        <v>112</v>
      </c>
      <c r="D27" s="86" t="s">
        <v>78</v>
      </c>
      <c r="E27" s="87">
        <v>95.67</v>
      </c>
      <c r="F27" s="87">
        <v>95.67</v>
      </c>
      <c r="G27" s="87">
        <v>95.67</v>
      </c>
      <c r="H27" s="87">
        <v>0</v>
      </c>
      <c r="I27" s="87">
        <v>0</v>
      </c>
    </row>
    <row r="28" spans="1:9" s="36" customFormat="1" ht="20.100000000000001" customHeight="1">
      <c r="A28" s="84"/>
      <c r="B28" s="85" t="s">
        <v>81</v>
      </c>
      <c r="C28" s="85"/>
      <c r="D28" s="86" t="s">
        <v>79</v>
      </c>
      <c r="E28" s="87">
        <f>E29+E31+E33</f>
        <v>9.09</v>
      </c>
      <c r="F28" s="87">
        <f>F29+F31+F33</f>
        <v>9.09</v>
      </c>
      <c r="G28" s="87">
        <f>G29+G31+G33</f>
        <v>9.09</v>
      </c>
      <c r="H28" s="87">
        <f>H29+H31+H33</f>
        <v>0</v>
      </c>
      <c r="I28" s="87">
        <f>I29+I31+I33</f>
        <v>0</v>
      </c>
    </row>
    <row r="29" spans="1:9" s="36" customFormat="1" ht="20.100000000000001" customHeight="1">
      <c r="A29" s="84"/>
      <c r="B29" s="85"/>
      <c r="C29" s="85" t="s">
        <v>82</v>
      </c>
      <c r="D29" s="86" t="s">
        <v>80</v>
      </c>
      <c r="E29" s="87">
        <f>E30</f>
        <v>3.35</v>
      </c>
      <c r="F29" s="87">
        <f>F30</f>
        <v>3.35</v>
      </c>
      <c r="G29" s="87">
        <f>G30</f>
        <v>3.35</v>
      </c>
      <c r="H29" s="87">
        <f>H30</f>
        <v>0</v>
      </c>
      <c r="I29" s="87">
        <f>I30</f>
        <v>0</v>
      </c>
    </row>
    <row r="30" spans="1:9" s="36" customFormat="1" ht="20.100000000000001" customHeight="1">
      <c r="A30" s="84" t="s">
        <v>111</v>
      </c>
      <c r="B30" s="85" t="s">
        <v>113</v>
      </c>
      <c r="C30" s="85" t="s">
        <v>114</v>
      </c>
      <c r="D30" s="86" t="s">
        <v>83</v>
      </c>
      <c r="E30" s="87">
        <v>3.35</v>
      </c>
      <c r="F30" s="87">
        <v>3.35</v>
      </c>
      <c r="G30" s="87">
        <v>3.35</v>
      </c>
      <c r="H30" s="87">
        <v>0</v>
      </c>
      <c r="I30" s="87">
        <v>0</v>
      </c>
    </row>
    <row r="31" spans="1:9" s="36" customFormat="1" ht="20.100000000000001" customHeight="1">
      <c r="A31" s="84"/>
      <c r="B31" s="85"/>
      <c r="C31" s="85" t="s">
        <v>59</v>
      </c>
      <c r="D31" s="86" t="s">
        <v>84</v>
      </c>
      <c r="E31" s="87">
        <f>E32</f>
        <v>3.35</v>
      </c>
      <c r="F31" s="87">
        <f>F32</f>
        <v>3.35</v>
      </c>
      <c r="G31" s="87">
        <f>G32</f>
        <v>3.35</v>
      </c>
      <c r="H31" s="87">
        <f>H32</f>
        <v>0</v>
      </c>
      <c r="I31" s="87">
        <f>I32</f>
        <v>0</v>
      </c>
    </row>
    <row r="32" spans="1:9" ht="20.100000000000001" customHeight="1">
      <c r="A32" s="84" t="s">
        <v>111</v>
      </c>
      <c r="B32" s="85" t="s">
        <v>113</v>
      </c>
      <c r="C32" s="85" t="s">
        <v>110</v>
      </c>
      <c r="D32" s="86" t="s">
        <v>85</v>
      </c>
      <c r="E32" s="87">
        <v>3.35</v>
      </c>
      <c r="F32" s="87">
        <v>3.35</v>
      </c>
      <c r="G32" s="87">
        <v>3.35</v>
      </c>
      <c r="H32" s="87">
        <v>0</v>
      </c>
      <c r="I32" s="87">
        <v>0</v>
      </c>
    </row>
    <row r="33" spans="1:9" ht="20.100000000000001" customHeight="1">
      <c r="A33" s="84"/>
      <c r="B33" s="85"/>
      <c r="C33" s="85" t="s">
        <v>87</v>
      </c>
      <c r="D33" s="86" t="s">
        <v>86</v>
      </c>
      <c r="E33" s="87">
        <f>E34</f>
        <v>2.39</v>
      </c>
      <c r="F33" s="87">
        <f>F34</f>
        <v>2.39</v>
      </c>
      <c r="G33" s="87">
        <f>G34</f>
        <v>2.39</v>
      </c>
      <c r="H33" s="87">
        <f>H34</f>
        <v>0</v>
      </c>
      <c r="I33" s="87">
        <f>I34</f>
        <v>0</v>
      </c>
    </row>
    <row r="34" spans="1:9" ht="20.100000000000001" customHeight="1">
      <c r="A34" s="84" t="s">
        <v>111</v>
      </c>
      <c r="B34" s="85" t="s">
        <v>113</v>
      </c>
      <c r="C34" s="85" t="s">
        <v>115</v>
      </c>
      <c r="D34" s="86" t="s">
        <v>88</v>
      </c>
      <c r="E34" s="87">
        <v>2.39</v>
      </c>
      <c r="F34" s="87">
        <v>2.39</v>
      </c>
      <c r="G34" s="87">
        <v>2.39</v>
      </c>
      <c r="H34" s="87">
        <v>0</v>
      </c>
      <c r="I34" s="87">
        <v>0</v>
      </c>
    </row>
    <row r="35" spans="1:9" ht="20.100000000000001" customHeight="1">
      <c r="A35" s="84" t="s">
        <v>92</v>
      </c>
      <c r="B35" s="85"/>
      <c r="C35" s="85"/>
      <c r="D35" s="86" t="s">
        <v>89</v>
      </c>
      <c r="E35" s="87">
        <f t="shared" ref="E35:I37" si="2">E36</f>
        <v>33.479999999999997</v>
      </c>
      <c r="F35" s="87">
        <f t="shared" si="2"/>
        <v>33.479999999999997</v>
      </c>
      <c r="G35" s="87">
        <f t="shared" si="2"/>
        <v>33.479999999999997</v>
      </c>
      <c r="H35" s="87">
        <f t="shared" si="2"/>
        <v>0</v>
      </c>
      <c r="I35" s="87">
        <f t="shared" si="2"/>
        <v>0</v>
      </c>
    </row>
    <row r="36" spans="1:9" ht="20.100000000000001" customHeight="1">
      <c r="A36" s="84"/>
      <c r="B36" s="85" t="s">
        <v>93</v>
      </c>
      <c r="C36" s="85"/>
      <c r="D36" s="86" t="s">
        <v>90</v>
      </c>
      <c r="E36" s="87">
        <f t="shared" si="2"/>
        <v>33.479999999999997</v>
      </c>
      <c r="F36" s="87">
        <f t="shared" si="2"/>
        <v>33.479999999999997</v>
      </c>
      <c r="G36" s="87">
        <f t="shared" si="2"/>
        <v>33.479999999999997</v>
      </c>
      <c r="H36" s="87">
        <f t="shared" si="2"/>
        <v>0</v>
      </c>
      <c r="I36" s="87">
        <f t="shared" si="2"/>
        <v>0</v>
      </c>
    </row>
    <row r="37" spans="1:9" ht="20.100000000000001" customHeight="1">
      <c r="A37" s="84"/>
      <c r="B37" s="85"/>
      <c r="C37" s="85" t="s">
        <v>59</v>
      </c>
      <c r="D37" s="86" t="s">
        <v>91</v>
      </c>
      <c r="E37" s="87">
        <f t="shared" si="2"/>
        <v>33.479999999999997</v>
      </c>
      <c r="F37" s="87">
        <f t="shared" si="2"/>
        <v>33.479999999999997</v>
      </c>
      <c r="G37" s="87">
        <f t="shared" si="2"/>
        <v>33.479999999999997</v>
      </c>
      <c r="H37" s="87">
        <f t="shared" si="2"/>
        <v>0</v>
      </c>
      <c r="I37" s="87">
        <f t="shared" si="2"/>
        <v>0</v>
      </c>
    </row>
    <row r="38" spans="1:9" ht="20.100000000000001" customHeight="1">
      <c r="A38" s="84" t="s">
        <v>116</v>
      </c>
      <c r="B38" s="85" t="s">
        <v>117</v>
      </c>
      <c r="C38" s="85" t="s">
        <v>110</v>
      </c>
      <c r="D38" s="86" t="s">
        <v>94</v>
      </c>
      <c r="E38" s="87">
        <v>33.479999999999997</v>
      </c>
      <c r="F38" s="87">
        <v>33.479999999999997</v>
      </c>
      <c r="G38" s="87">
        <v>33.479999999999997</v>
      </c>
      <c r="H38" s="87">
        <v>0</v>
      </c>
      <c r="I38" s="87">
        <v>0</v>
      </c>
    </row>
    <row r="39" spans="1:9" ht="20.100000000000001" customHeight="1">
      <c r="A39" s="84" t="s">
        <v>98</v>
      </c>
      <c r="B39" s="85"/>
      <c r="C39" s="85"/>
      <c r="D39" s="86" t="s">
        <v>95</v>
      </c>
      <c r="E39" s="87">
        <f t="shared" ref="E39:I41" si="3">E40</f>
        <v>57.4</v>
      </c>
      <c r="F39" s="87">
        <f t="shared" si="3"/>
        <v>57.4</v>
      </c>
      <c r="G39" s="87">
        <f t="shared" si="3"/>
        <v>57.4</v>
      </c>
      <c r="H39" s="87">
        <f t="shared" si="3"/>
        <v>0</v>
      </c>
      <c r="I39" s="87">
        <f t="shared" si="3"/>
        <v>0</v>
      </c>
    </row>
    <row r="40" spans="1:9" ht="20.100000000000001" customHeight="1">
      <c r="A40" s="84"/>
      <c r="B40" s="85" t="s">
        <v>59</v>
      </c>
      <c r="C40" s="85"/>
      <c r="D40" s="86" t="s">
        <v>96</v>
      </c>
      <c r="E40" s="87">
        <f t="shared" si="3"/>
        <v>57.4</v>
      </c>
      <c r="F40" s="87">
        <f t="shared" si="3"/>
        <v>57.4</v>
      </c>
      <c r="G40" s="87">
        <f t="shared" si="3"/>
        <v>57.4</v>
      </c>
      <c r="H40" s="87">
        <f t="shared" si="3"/>
        <v>0</v>
      </c>
      <c r="I40" s="87">
        <f t="shared" si="3"/>
        <v>0</v>
      </c>
    </row>
    <row r="41" spans="1:9" ht="20.100000000000001" customHeight="1">
      <c r="A41" s="84"/>
      <c r="B41" s="85"/>
      <c r="C41" s="85" t="s">
        <v>82</v>
      </c>
      <c r="D41" s="86" t="s">
        <v>97</v>
      </c>
      <c r="E41" s="87">
        <f t="shared" si="3"/>
        <v>57.4</v>
      </c>
      <c r="F41" s="87">
        <f t="shared" si="3"/>
        <v>57.4</v>
      </c>
      <c r="G41" s="87">
        <f t="shared" si="3"/>
        <v>57.4</v>
      </c>
      <c r="H41" s="87">
        <f t="shared" si="3"/>
        <v>0</v>
      </c>
      <c r="I41" s="87">
        <f t="shared" si="3"/>
        <v>0</v>
      </c>
    </row>
    <row r="42" spans="1:9" ht="20.100000000000001" customHeight="1">
      <c r="A42" s="84" t="s">
        <v>118</v>
      </c>
      <c r="B42" s="85" t="s">
        <v>110</v>
      </c>
      <c r="C42" s="85" t="s">
        <v>114</v>
      </c>
      <c r="D42" s="86" t="s">
        <v>99</v>
      </c>
      <c r="E42" s="87">
        <v>57.4</v>
      </c>
      <c r="F42" s="87">
        <v>57.4</v>
      </c>
      <c r="G42" s="87">
        <v>57.4</v>
      </c>
      <c r="H42" s="87">
        <v>0</v>
      </c>
      <c r="I42" s="87">
        <v>0</v>
      </c>
    </row>
    <row r="43" spans="1:9" ht="20.100000000000001" customHeight="1">
      <c r="A43"/>
      <c r="B43"/>
      <c r="C43"/>
      <c r="D43"/>
      <c r="E43"/>
      <c r="F43"/>
      <c r="G43"/>
      <c r="H43"/>
      <c r="I43"/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  <row r="79" spans="1:9" ht="20.100000000000001" customHeight="1">
      <c r="A79"/>
      <c r="B79"/>
      <c r="C79"/>
      <c r="D79"/>
      <c r="E79"/>
      <c r="F79"/>
      <c r="G79"/>
      <c r="H79"/>
      <c r="I79"/>
    </row>
    <row r="80" spans="1:9" ht="20.100000000000001" customHeight="1">
      <c r="A80"/>
      <c r="B80"/>
      <c r="C80"/>
      <c r="D80"/>
      <c r="E80"/>
      <c r="F80"/>
      <c r="G80"/>
      <c r="H80"/>
      <c r="I80"/>
    </row>
    <row r="81" spans="1:9" ht="20.100000000000001" customHeight="1">
      <c r="A81"/>
      <c r="B81"/>
      <c r="C81"/>
      <c r="D81"/>
      <c r="E81"/>
      <c r="F81"/>
      <c r="G81"/>
      <c r="H81"/>
      <c r="I81"/>
    </row>
    <row r="82" spans="1:9" ht="20.100000000000001" customHeight="1">
      <c r="A82"/>
      <c r="B82"/>
      <c r="C82"/>
      <c r="D82"/>
      <c r="E82"/>
      <c r="F82"/>
      <c r="G82"/>
      <c r="H82"/>
      <c r="I82"/>
    </row>
    <row r="83" spans="1:9" ht="20.100000000000001" customHeight="1">
      <c r="A83"/>
      <c r="B83"/>
      <c r="C83"/>
      <c r="D83"/>
      <c r="E83"/>
      <c r="F83"/>
      <c r="G83"/>
      <c r="H83"/>
      <c r="I83"/>
    </row>
    <row r="84" spans="1:9" ht="20.100000000000001" customHeight="1">
      <c r="A84"/>
      <c r="B84"/>
      <c r="C84"/>
      <c r="D84"/>
      <c r="E84"/>
      <c r="F84"/>
      <c r="G84"/>
      <c r="H84"/>
      <c r="I84"/>
    </row>
    <row r="85" spans="1:9" ht="20.100000000000001" customHeight="1">
      <c r="A85"/>
      <c r="B85"/>
      <c r="C85"/>
      <c r="D85"/>
      <c r="E85"/>
      <c r="F85"/>
      <c r="G85"/>
      <c r="H85"/>
      <c r="I85"/>
    </row>
    <row r="86" spans="1:9" ht="20.100000000000001" customHeight="1">
      <c r="A86"/>
      <c r="B86"/>
      <c r="C86"/>
      <c r="D86"/>
      <c r="E86"/>
      <c r="F86"/>
      <c r="G86"/>
      <c r="H86"/>
      <c r="I86"/>
    </row>
    <row r="87" spans="1:9" ht="20.100000000000001" customHeight="1">
      <c r="A87"/>
      <c r="B87"/>
      <c r="C87"/>
      <c r="D87"/>
      <c r="E87"/>
      <c r="F87"/>
      <c r="G87"/>
      <c r="H87"/>
      <c r="I87"/>
    </row>
    <row r="88" spans="1:9" ht="20.100000000000001" customHeight="1">
      <c r="A88"/>
      <c r="B88"/>
      <c r="C88"/>
      <c r="D88"/>
      <c r="E88"/>
      <c r="F88"/>
      <c r="G88"/>
      <c r="H88"/>
      <c r="I88"/>
    </row>
    <row r="89" spans="1:9" ht="20.100000000000001" customHeight="1">
      <c r="A89"/>
      <c r="B89"/>
      <c r="C89"/>
      <c r="D89"/>
      <c r="E89"/>
      <c r="F89"/>
      <c r="G89"/>
      <c r="H89"/>
      <c r="I89"/>
    </row>
    <row r="90" spans="1:9" ht="20.100000000000001" customHeight="1">
      <c r="A90"/>
      <c r="B90"/>
      <c r="C90"/>
      <c r="D90"/>
      <c r="E90"/>
      <c r="F90"/>
      <c r="G90"/>
      <c r="H90"/>
      <c r="I90"/>
    </row>
    <row r="91" spans="1:9" ht="20.100000000000001" customHeight="1">
      <c r="A91"/>
      <c r="B91"/>
      <c r="C91"/>
      <c r="D91"/>
      <c r="E91"/>
      <c r="F91"/>
      <c r="G91"/>
      <c r="H91"/>
      <c r="I91"/>
    </row>
    <row r="92" spans="1:9" ht="20.100000000000001" customHeight="1">
      <c r="A92"/>
      <c r="B92"/>
      <c r="C92"/>
      <c r="D92"/>
      <c r="E92"/>
      <c r="F92"/>
      <c r="G92"/>
      <c r="H92"/>
      <c r="I92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sqref="A1:V1"/>
    </sheetView>
  </sheetViews>
  <sheetFormatPr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5.375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1" t="s">
        <v>123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s="68" customFormat="1" ht="17.25" customHeight="1">
      <c r="A2" s="172" t="s">
        <v>1</v>
      </c>
      <c r="B2" s="173"/>
      <c r="C2" s="173"/>
      <c r="D2" s="173"/>
      <c r="E2" s="173"/>
      <c r="F2" s="173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74" t="s">
        <v>2</v>
      </c>
      <c r="V2" s="174"/>
    </row>
    <row r="3" spans="1:22" s="68" customFormat="1" ht="18" customHeight="1">
      <c r="A3" s="178" t="s">
        <v>124</v>
      </c>
      <c r="B3" s="182"/>
      <c r="C3" s="179"/>
      <c r="D3" s="178" t="s">
        <v>125</v>
      </c>
      <c r="E3" s="182"/>
      <c r="F3" s="179"/>
      <c r="G3" s="175" t="s">
        <v>103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7"/>
    </row>
    <row r="4" spans="1:22" s="68" customFormat="1" ht="13.5" customHeight="1">
      <c r="A4" s="183"/>
      <c r="B4" s="184"/>
      <c r="C4" s="185"/>
      <c r="D4" s="183"/>
      <c r="E4" s="184"/>
      <c r="F4" s="185"/>
      <c r="G4" s="167" t="s">
        <v>35</v>
      </c>
      <c r="H4" s="178" t="s">
        <v>36</v>
      </c>
      <c r="I4" s="179"/>
      <c r="J4" s="175" t="s">
        <v>37</v>
      </c>
      <c r="K4" s="176"/>
      <c r="L4" s="176"/>
      <c r="M4" s="176"/>
      <c r="N4" s="176"/>
      <c r="O4" s="177"/>
      <c r="P4" s="167" t="s">
        <v>38</v>
      </c>
      <c r="Q4" s="167" t="s">
        <v>126</v>
      </c>
      <c r="R4" s="167" t="s">
        <v>127</v>
      </c>
      <c r="S4" s="178" t="s">
        <v>128</v>
      </c>
      <c r="T4" s="179"/>
      <c r="U4" s="167" t="s">
        <v>32</v>
      </c>
      <c r="V4" s="167" t="s">
        <v>33</v>
      </c>
    </row>
    <row r="5" spans="1:22" s="68" customFormat="1" ht="22.5" customHeight="1">
      <c r="A5" s="180"/>
      <c r="B5" s="186"/>
      <c r="C5" s="181"/>
      <c r="D5" s="180"/>
      <c r="E5" s="186"/>
      <c r="F5" s="181"/>
      <c r="G5" s="168"/>
      <c r="H5" s="180"/>
      <c r="I5" s="181"/>
      <c r="J5" s="170" t="s">
        <v>106</v>
      </c>
      <c r="K5" s="170" t="s">
        <v>49</v>
      </c>
      <c r="L5" s="170" t="s">
        <v>50</v>
      </c>
      <c r="M5" s="170" t="s">
        <v>51</v>
      </c>
      <c r="N5" s="170" t="s">
        <v>52</v>
      </c>
      <c r="O5" s="170" t="s">
        <v>53</v>
      </c>
      <c r="P5" s="168"/>
      <c r="Q5" s="168"/>
      <c r="R5" s="168"/>
      <c r="S5" s="180"/>
      <c r="T5" s="181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70"/>
      <c r="K6" s="170"/>
      <c r="L6" s="170"/>
      <c r="M6" s="170"/>
      <c r="N6" s="170"/>
      <c r="O6" s="170"/>
      <c r="P6" s="169"/>
      <c r="Q6" s="169"/>
      <c r="R6" s="169"/>
      <c r="S6" s="72" t="s">
        <v>129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G8+G45</f>
        <v>1050.1500000000001</v>
      </c>
      <c r="H7" s="76">
        <f t="shared" si="0"/>
        <v>1050.1500000000001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130</v>
      </c>
      <c r="D8" s="74"/>
      <c r="E8" s="74"/>
      <c r="F8" s="74"/>
      <c r="G8" s="76">
        <f t="shared" ref="G8:V8" si="1">G9+G11+G13+G15+G17+G19+G21+G23+G25+G27+G29+G31+G33+G35+G37+G39+G41+G43</f>
        <v>944.53000000000009</v>
      </c>
      <c r="H8" s="76">
        <f t="shared" si="1"/>
        <v>944.53000000000009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131</v>
      </c>
      <c r="D9" s="74"/>
      <c r="E9" s="74"/>
      <c r="F9" s="74"/>
      <c r="G9" s="76">
        <f t="shared" ref="G9:V9" si="2">G10</f>
        <v>304.79000000000002</v>
      </c>
      <c r="H9" s="76">
        <f t="shared" si="2"/>
        <v>304.79000000000002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82</v>
      </c>
      <c r="C10" s="73" t="s">
        <v>132</v>
      </c>
      <c r="D10" s="74" t="s">
        <v>133</v>
      </c>
      <c r="E10" s="74" t="s">
        <v>82</v>
      </c>
      <c r="F10" s="74" t="s">
        <v>134</v>
      </c>
      <c r="G10" s="76">
        <v>304.79000000000002</v>
      </c>
      <c r="H10" s="76">
        <v>304.79000000000002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/>
      <c r="B11" s="74"/>
      <c r="C11" s="73" t="s">
        <v>135</v>
      </c>
      <c r="D11" s="74"/>
      <c r="E11" s="74"/>
      <c r="F11" s="74"/>
      <c r="G11" s="76">
        <f t="shared" ref="G11:V11" si="3">G12</f>
        <v>120.37</v>
      </c>
      <c r="H11" s="76">
        <f t="shared" si="3"/>
        <v>120.37</v>
      </c>
      <c r="I11" s="76">
        <f t="shared" si="3"/>
        <v>0</v>
      </c>
      <c r="J11" s="76">
        <f t="shared" si="3"/>
        <v>0</v>
      </c>
      <c r="K11" s="76">
        <f t="shared" si="3"/>
        <v>0</v>
      </c>
      <c r="L11" s="76">
        <f t="shared" si="3"/>
        <v>0</v>
      </c>
      <c r="M11" s="76">
        <f t="shared" si="3"/>
        <v>0</v>
      </c>
      <c r="N11" s="76">
        <f t="shared" si="3"/>
        <v>0</v>
      </c>
      <c r="O11" s="76">
        <f t="shared" si="3"/>
        <v>0</v>
      </c>
      <c r="P11" s="76">
        <f t="shared" si="3"/>
        <v>0</v>
      </c>
      <c r="Q11" s="76">
        <f t="shared" si="3"/>
        <v>0</v>
      </c>
      <c r="R11" s="76">
        <f t="shared" si="3"/>
        <v>0</v>
      </c>
      <c r="S11" s="76">
        <f t="shared" si="3"/>
        <v>0</v>
      </c>
      <c r="T11" s="76">
        <f t="shared" si="3"/>
        <v>0</v>
      </c>
      <c r="U11" s="76">
        <f t="shared" si="3"/>
        <v>0</v>
      </c>
      <c r="V11" s="76">
        <f t="shared" si="3"/>
        <v>0</v>
      </c>
    </row>
    <row r="12" spans="1:22" ht="20.100000000000001" customHeight="1">
      <c r="A12" s="73">
        <v>301</v>
      </c>
      <c r="B12" s="74" t="s">
        <v>136</v>
      </c>
      <c r="C12" s="73" t="s">
        <v>137</v>
      </c>
      <c r="D12" s="74" t="s">
        <v>133</v>
      </c>
      <c r="E12" s="74" t="s">
        <v>82</v>
      </c>
      <c r="F12" s="74" t="s">
        <v>134</v>
      </c>
      <c r="G12" s="76">
        <v>120.37</v>
      </c>
      <c r="H12" s="76">
        <v>120.37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</row>
    <row r="13" spans="1:22" ht="20.100000000000001" customHeight="1">
      <c r="A13" s="73"/>
      <c r="B13" s="74"/>
      <c r="C13" s="73" t="s">
        <v>138</v>
      </c>
      <c r="D13" s="74"/>
      <c r="E13" s="74"/>
      <c r="F13" s="74"/>
      <c r="G13" s="76">
        <f t="shared" ref="G13:V13" si="4">G14</f>
        <v>51.57</v>
      </c>
      <c r="H13" s="76">
        <f t="shared" si="4"/>
        <v>51.57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 s="76">
        <f t="shared" si="4"/>
        <v>0</v>
      </c>
      <c r="P13" s="76">
        <f t="shared" si="4"/>
        <v>0</v>
      </c>
      <c r="Q13" s="76">
        <f t="shared" si="4"/>
        <v>0</v>
      </c>
      <c r="R13" s="76">
        <f t="shared" si="4"/>
        <v>0</v>
      </c>
      <c r="S13" s="76">
        <f t="shared" si="4"/>
        <v>0</v>
      </c>
      <c r="T13" s="76">
        <f t="shared" si="4"/>
        <v>0</v>
      </c>
      <c r="U13" s="76">
        <f t="shared" si="4"/>
        <v>0</v>
      </c>
      <c r="V13" s="76">
        <f t="shared" si="4"/>
        <v>0</v>
      </c>
    </row>
    <row r="14" spans="1:22" ht="20.100000000000001" customHeight="1">
      <c r="A14" s="73">
        <v>301</v>
      </c>
      <c r="B14" s="74" t="s">
        <v>136</v>
      </c>
      <c r="C14" s="73" t="s">
        <v>137</v>
      </c>
      <c r="D14" s="74" t="s">
        <v>133</v>
      </c>
      <c r="E14" s="74" t="s">
        <v>82</v>
      </c>
      <c r="F14" s="74" t="s">
        <v>134</v>
      </c>
      <c r="G14" s="76">
        <v>51.57</v>
      </c>
      <c r="H14" s="76">
        <v>51.57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</row>
    <row r="15" spans="1:22" ht="20.100000000000001" customHeight="1">
      <c r="A15" s="73"/>
      <c r="B15" s="74"/>
      <c r="C15" s="73" t="s">
        <v>139</v>
      </c>
      <c r="D15" s="74"/>
      <c r="E15" s="74"/>
      <c r="F15" s="74"/>
      <c r="G15" s="76">
        <f t="shared" ref="G15:V15" si="5">G16</f>
        <v>39.86</v>
      </c>
      <c r="H15" s="76">
        <f t="shared" si="5"/>
        <v>39.86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76">
        <f t="shared" si="5"/>
        <v>0</v>
      </c>
      <c r="M15" s="76">
        <f t="shared" si="5"/>
        <v>0</v>
      </c>
      <c r="N15" s="76">
        <f t="shared" si="5"/>
        <v>0</v>
      </c>
      <c r="O15" s="76">
        <f t="shared" si="5"/>
        <v>0</v>
      </c>
      <c r="P15" s="76">
        <f t="shared" si="5"/>
        <v>0</v>
      </c>
      <c r="Q15" s="76">
        <f t="shared" si="5"/>
        <v>0</v>
      </c>
      <c r="R15" s="76">
        <f t="shared" si="5"/>
        <v>0</v>
      </c>
      <c r="S15" s="76">
        <f t="shared" si="5"/>
        <v>0</v>
      </c>
      <c r="T15" s="76">
        <f t="shared" si="5"/>
        <v>0</v>
      </c>
      <c r="U15" s="76">
        <f t="shared" si="5"/>
        <v>0</v>
      </c>
      <c r="V15" s="76">
        <f t="shared" si="5"/>
        <v>0</v>
      </c>
    </row>
    <row r="16" spans="1:22" ht="20.100000000000001" customHeight="1">
      <c r="A16" s="73">
        <v>301</v>
      </c>
      <c r="B16" s="74" t="s">
        <v>87</v>
      </c>
      <c r="C16" s="73" t="s">
        <v>140</v>
      </c>
      <c r="D16" s="74" t="s">
        <v>133</v>
      </c>
      <c r="E16" s="74" t="s">
        <v>82</v>
      </c>
      <c r="F16" s="74" t="s">
        <v>134</v>
      </c>
      <c r="G16" s="76">
        <v>39.86</v>
      </c>
      <c r="H16" s="76">
        <v>39.86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</row>
    <row r="17" spans="1:22" ht="20.100000000000001" customHeight="1">
      <c r="A17" s="73"/>
      <c r="B17" s="74"/>
      <c r="C17" s="73" t="s">
        <v>141</v>
      </c>
      <c r="D17" s="74"/>
      <c r="E17" s="74"/>
      <c r="F17" s="74"/>
      <c r="G17" s="76">
        <f t="shared" ref="G17:V17" si="6">G18</f>
        <v>33.479999999999997</v>
      </c>
      <c r="H17" s="76">
        <f t="shared" si="6"/>
        <v>33.479999999999997</v>
      </c>
      <c r="I17" s="76">
        <f t="shared" si="6"/>
        <v>0</v>
      </c>
      <c r="J17" s="76">
        <f t="shared" si="6"/>
        <v>0</v>
      </c>
      <c r="K17" s="76">
        <f t="shared" si="6"/>
        <v>0</v>
      </c>
      <c r="L17" s="76">
        <f t="shared" si="6"/>
        <v>0</v>
      </c>
      <c r="M17" s="76">
        <f t="shared" si="6"/>
        <v>0</v>
      </c>
      <c r="N17" s="76">
        <f t="shared" si="6"/>
        <v>0</v>
      </c>
      <c r="O17" s="76">
        <f t="shared" si="6"/>
        <v>0</v>
      </c>
      <c r="P17" s="76">
        <f t="shared" si="6"/>
        <v>0</v>
      </c>
      <c r="Q17" s="76">
        <f t="shared" si="6"/>
        <v>0</v>
      </c>
      <c r="R17" s="76">
        <f t="shared" si="6"/>
        <v>0</v>
      </c>
      <c r="S17" s="76">
        <f t="shared" si="6"/>
        <v>0</v>
      </c>
      <c r="T17" s="76">
        <f t="shared" si="6"/>
        <v>0</v>
      </c>
      <c r="U17" s="76">
        <f t="shared" si="6"/>
        <v>0</v>
      </c>
      <c r="V17" s="76">
        <f t="shared" si="6"/>
        <v>0</v>
      </c>
    </row>
    <row r="18" spans="1:22" ht="20.100000000000001" customHeight="1">
      <c r="A18" s="73">
        <v>301</v>
      </c>
      <c r="B18" s="74" t="s">
        <v>142</v>
      </c>
      <c r="C18" s="73" t="s">
        <v>143</v>
      </c>
      <c r="D18" s="74" t="s">
        <v>133</v>
      </c>
      <c r="E18" s="74" t="s">
        <v>82</v>
      </c>
      <c r="F18" s="74" t="s">
        <v>134</v>
      </c>
      <c r="G18" s="76">
        <v>33.479999999999997</v>
      </c>
      <c r="H18" s="76">
        <v>33.479999999999997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</row>
    <row r="19" spans="1:22" ht="20.100000000000001" customHeight="1">
      <c r="A19" s="73"/>
      <c r="B19" s="74"/>
      <c r="C19" s="73" t="s">
        <v>144</v>
      </c>
      <c r="D19" s="74"/>
      <c r="E19" s="74"/>
      <c r="F19" s="74"/>
      <c r="G19" s="76">
        <f t="shared" ref="G19:V19" si="7">G20</f>
        <v>95.67</v>
      </c>
      <c r="H19" s="76">
        <f t="shared" si="7"/>
        <v>95.67</v>
      </c>
      <c r="I19" s="76">
        <f t="shared" si="7"/>
        <v>0</v>
      </c>
      <c r="J19" s="76">
        <f t="shared" si="7"/>
        <v>0</v>
      </c>
      <c r="K19" s="76">
        <f t="shared" si="7"/>
        <v>0</v>
      </c>
      <c r="L19" s="76">
        <f t="shared" si="7"/>
        <v>0</v>
      </c>
      <c r="M19" s="76">
        <f t="shared" si="7"/>
        <v>0</v>
      </c>
      <c r="N19" s="76">
        <f t="shared" si="7"/>
        <v>0</v>
      </c>
      <c r="O19" s="76">
        <f t="shared" si="7"/>
        <v>0</v>
      </c>
      <c r="P19" s="76">
        <f t="shared" si="7"/>
        <v>0</v>
      </c>
      <c r="Q19" s="76">
        <f t="shared" si="7"/>
        <v>0</v>
      </c>
      <c r="R19" s="76">
        <f t="shared" si="7"/>
        <v>0</v>
      </c>
      <c r="S19" s="76">
        <f t="shared" si="7"/>
        <v>0</v>
      </c>
      <c r="T19" s="76">
        <f t="shared" si="7"/>
        <v>0</v>
      </c>
      <c r="U19" s="76">
        <f t="shared" si="7"/>
        <v>0</v>
      </c>
      <c r="V19" s="76">
        <f t="shared" si="7"/>
        <v>0</v>
      </c>
    </row>
    <row r="20" spans="1:22" ht="20.100000000000001" customHeight="1">
      <c r="A20" s="73">
        <v>301</v>
      </c>
      <c r="B20" s="74" t="s">
        <v>145</v>
      </c>
      <c r="C20" s="73" t="s">
        <v>146</v>
      </c>
      <c r="D20" s="74" t="s">
        <v>133</v>
      </c>
      <c r="E20" s="74" t="s">
        <v>82</v>
      </c>
      <c r="F20" s="74" t="s">
        <v>134</v>
      </c>
      <c r="G20" s="76">
        <v>95.67</v>
      </c>
      <c r="H20" s="76">
        <v>95.67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147</v>
      </c>
      <c r="D21" s="74"/>
      <c r="E21" s="74"/>
      <c r="F21" s="74"/>
      <c r="G21" s="76">
        <f t="shared" ref="G21:V21" si="8">G22</f>
        <v>3.35</v>
      </c>
      <c r="H21" s="76">
        <f t="shared" si="8"/>
        <v>3.35</v>
      </c>
      <c r="I21" s="76">
        <f t="shared" si="8"/>
        <v>0</v>
      </c>
      <c r="J21" s="76">
        <f t="shared" si="8"/>
        <v>0</v>
      </c>
      <c r="K21" s="76">
        <f t="shared" si="8"/>
        <v>0</v>
      </c>
      <c r="L21" s="76">
        <f t="shared" si="8"/>
        <v>0</v>
      </c>
      <c r="M21" s="76">
        <f t="shared" si="8"/>
        <v>0</v>
      </c>
      <c r="N21" s="76">
        <f t="shared" si="8"/>
        <v>0</v>
      </c>
      <c r="O21" s="76">
        <f t="shared" si="8"/>
        <v>0</v>
      </c>
      <c r="P21" s="76">
        <f t="shared" si="8"/>
        <v>0</v>
      </c>
      <c r="Q21" s="76">
        <f t="shared" si="8"/>
        <v>0</v>
      </c>
      <c r="R21" s="76">
        <f t="shared" si="8"/>
        <v>0</v>
      </c>
      <c r="S21" s="76">
        <f t="shared" si="8"/>
        <v>0</v>
      </c>
      <c r="T21" s="76">
        <f t="shared" si="8"/>
        <v>0</v>
      </c>
      <c r="U21" s="76">
        <f t="shared" si="8"/>
        <v>0</v>
      </c>
      <c r="V21" s="76">
        <f t="shared" si="8"/>
        <v>0</v>
      </c>
    </row>
    <row r="22" spans="1:22" ht="20.100000000000001" customHeight="1">
      <c r="A22" s="73">
        <v>301</v>
      </c>
      <c r="B22" s="74" t="s">
        <v>148</v>
      </c>
      <c r="C22" s="73" t="s">
        <v>149</v>
      </c>
      <c r="D22" s="74" t="s">
        <v>133</v>
      </c>
      <c r="E22" s="74" t="s">
        <v>82</v>
      </c>
      <c r="F22" s="74" t="s">
        <v>134</v>
      </c>
      <c r="G22" s="76">
        <v>3.35</v>
      </c>
      <c r="H22" s="76">
        <v>3.35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/>
      <c r="B23" s="74"/>
      <c r="C23" s="73" t="s">
        <v>150</v>
      </c>
      <c r="D23" s="74"/>
      <c r="E23" s="74"/>
      <c r="F23" s="74"/>
      <c r="G23" s="76">
        <f t="shared" ref="G23:V23" si="9">G24</f>
        <v>3.35</v>
      </c>
      <c r="H23" s="76">
        <f t="shared" si="9"/>
        <v>3.35</v>
      </c>
      <c r="I23" s="76">
        <f t="shared" si="9"/>
        <v>0</v>
      </c>
      <c r="J23" s="76">
        <f t="shared" si="9"/>
        <v>0</v>
      </c>
      <c r="K23" s="76">
        <f t="shared" si="9"/>
        <v>0</v>
      </c>
      <c r="L23" s="76">
        <f t="shared" si="9"/>
        <v>0</v>
      </c>
      <c r="M23" s="76">
        <f t="shared" si="9"/>
        <v>0</v>
      </c>
      <c r="N23" s="76">
        <f t="shared" si="9"/>
        <v>0</v>
      </c>
      <c r="O23" s="76">
        <f t="shared" si="9"/>
        <v>0</v>
      </c>
      <c r="P23" s="76">
        <f t="shared" si="9"/>
        <v>0</v>
      </c>
      <c r="Q23" s="76">
        <f t="shared" si="9"/>
        <v>0</v>
      </c>
      <c r="R23" s="76">
        <f t="shared" si="9"/>
        <v>0</v>
      </c>
      <c r="S23" s="76">
        <f t="shared" si="9"/>
        <v>0</v>
      </c>
      <c r="T23" s="76">
        <f t="shared" si="9"/>
        <v>0</v>
      </c>
      <c r="U23" s="76">
        <f t="shared" si="9"/>
        <v>0</v>
      </c>
      <c r="V23" s="76">
        <f t="shared" si="9"/>
        <v>0</v>
      </c>
    </row>
    <row r="24" spans="1:22" ht="20.100000000000001" customHeight="1">
      <c r="A24" s="73">
        <v>301</v>
      </c>
      <c r="B24" s="74" t="s">
        <v>148</v>
      </c>
      <c r="C24" s="73" t="s">
        <v>149</v>
      </c>
      <c r="D24" s="74" t="s">
        <v>133</v>
      </c>
      <c r="E24" s="74" t="s">
        <v>82</v>
      </c>
      <c r="F24" s="74" t="s">
        <v>134</v>
      </c>
      <c r="G24" s="76">
        <v>3.35</v>
      </c>
      <c r="H24" s="76">
        <v>3.35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</row>
    <row r="25" spans="1:22" ht="20.100000000000001" customHeight="1">
      <c r="A25" s="73"/>
      <c r="B25" s="74"/>
      <c r="C25" s="73" t="s">
        <v>151</v>
      </c>
      <c r="D25" s="74"/>
      <c r="E25" s="74"/>
      <c r="F25" s="74"/>
      <c r="G25" s="76">
        <f t="shared" ref="G25:V25" si="10">G26</f>
        <v>2.39</v>
      </c>
      <c r="H25" s="76">
        <f t="shared" si="10"/>
        <v>2.39</v>
      </c>
      <c r="I25" s="76">
        <f t="shared" si="10"/>
        <v>0</v>
      </c>
      <c r="J25" s="76">
        <f t="shared" si="10"/>
        <v>0</v>
      </c>
      <c r="K25" s="76">
        <f t="shared" si="10"/>
        <v>0</v>
      </c>
      <c r="L25" s="76">
        <f t="shared" si="10"/>
        <v>0</v>
      </c>
      <c r="M25" s="76">
        <f t="shared" si="10"/>
        <v>0</v>
      </c>
      <c r="N25" s="76">
        <f t="shared" si="10"/>
        <v>0</v>
      </c>
      <c r="O25" s="76">
        <f t="shared" si="10"/>
        <v>0</v>
      </c>
      <c r="P25" s="76">
        <f t="shared" si="10"/>
        <v>0</v>
      </c>
      <c r="Q25" s="76">
        <f t="shared" si="10"/>
        <v>0</v>
      </c>
      <c r="R25" s="76">
        <f t="shared" si="10"/>
        <v>0</v>
      </c>
      <c r="S25" s="76">
        <f t="shared" si="10"/>
        <v>0</v>
      </c>
      <c r="T25" s="76">
        <f t="shared" si="10"/>
        <v>0</v>
      </c>
      <c r="U25" s="76">
        <f t="shared" si="10"/>
        <v>0</v>
      </c>
      <c r="V25" s="76">
        <f t="shared" si="10"/>
        <v>0</v>
      </c>
    </row>
    <row r="26" spans="1:22" ht="20.100000000000001" customHeight="1">
      <c r="A26" s="73">
        <v>301</v>
      </c>
      <c r="B26" s="74" t="s">
        <v>148</v>
      </c>
      <c r="C26" s="73" t="s">
        <v>149</v>
      </c>
      <c r="D26" s="74" t="s">
        <v>133</v>
      </c>
      <c r="E26" s="74" t="s">
        <v>82</v>
      </c>
      <c r="F26" s="74" t="s">
        <v>134</v>
      </c>
      <c r="G26" s="76">
        <v>2.39</v>
      </c>
      <c r="H26" s="76">
        <v>2.39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152</v>
      </c>
      <c r="D27" s="74"/>
      <c r="E27" s="74"/>
      <c r="F27" s="74"/>
      <c r="G27" s="76">
        <f t="shared" ref="G27:V27" si="11">G28</f>
        <v>57.4</v>
      </c>
      <c r="H27" s="76">
        <f t="shared" si="11"/>
        <v>57.4</v>
      </c>
      <c r="I27" s="76">
        <f t="shared" si="11"/>
        <v>0</v>
      </c>
      <c r="J27" s="76">
        <f t="shared" si="11"/>
        <v>0</v>
      </c>
      <c r="K27" s="76">
        <f t="shared" si="11"/>
        <v>0</v>
      </c>
      <c r="L27" s="76">
        <f t="shared" si="11"/>
        <v>0</v>
      </c>
      <c r="M27" s="76">
        <f t="shared" si="11"/>
        <v>0</v>
      </c>
      <c r="N27" s="76">
        <f t="shared" si="11"/>
        <v>0</v>
      </c>
      <c r="O27" s="76">
        <f t="shared" si="11"/>
        <v>0</v>
      </c>
      <c r="P27" s="76">
        <f t="shared" si="11"/>
        <v>0</v>
      </c>
      <c r="Q27" s="76">
        <f t="shared" si="11"/>
        <v>0</v>
      </c>
      <c r="R27" s="76">
        <f t="shared" si="11"/>
        <v>0</v>
      </c>
      <c r="S27" s="76">
        <f t="shared" si="11"/>
        <v>0</v>
      </c>
      <c r="T27" s="76">
        <f t="shared" si="11"/>
        <v>0</v>
      </c>
      <c r="U27" s="76">
        <f t="shared" si="11"/>
        <v>0</v>
      </c>
      <c r="V27" s="76">
        <f t="shared" si="11"/>
        <v>0</v>
      </c>
    </row>
    <row r="28" spans="1:22" ht="20.100000000000001" customHeight="1">
      <c r="A28" s="73">
        <v>301</v>
      </c>
      <c r="B28" s="74" t="s">
        <v>153</v>
      </c>
      <c r="C28" s="73" t="s">
        <v>97</v>
      </c>
      <c r="D28" s="74" t="s">
        <v>133</v>
      </c>
      <c r="E28" s="74" t="s">
        <v>82</v>
      </c>
      <c r="F28" s="74" t="s">
        <v>134</v>
      </c>
      <c r="G28" s="76">
        <v>57.4</v>
      </c>
      <c r="H28" s="76">
        <v>57.4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/>
      <c r="B29" s="74"/>
      <c r="C29" s="73" t="s">
        <v>154</v>
      </c>
      <c r="D29" s="74"/>
      <c r="E29" s="74"/>
      <c r="F29" s="74"/>
      <c r="G29" s="76">
        <f t="shared" ref="G29:V29" si="12">G30</f>
        <v>12.91</v>
      </c>
      <c r="H29" s="76">
        <f t="shared" si="12"/>
        <v>12.91</v>
      </c>
      <c r="I29" s="76">
        <f t="shared" si="12"/>
        <v>0</v>
      </c>
      <c r="J29" s="76">
        <f t="shared" si="12"/>
        <v>0</v>
      </c>
      <c r="K29" s="76">
        <f t="shared" si="12"/>
        <v>0</v>
      </c>
      <c r="L29" s="76">
        <f t="shared" si="12"/>
        <v>0</v>
      </c>
      <c r="M29" s="76">
        <f t="shared" si="12"/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</row>
    <row r="30" spans="1:22" ht="20.100000000000001" customHeight="1">
      <c r="A30" s="73">
        <v>301</v>
      </c>
      <c r="B30" s="74" t="s">
        <v>59</v>
      </c>
      <c r="C30" s="73" t="s">
        <v>155</v>
      </c>
      <c r="D30" s="74" t="s">
        <v>133</v>
      </c>
      <c r="E30" s="74" t="s">
        <v>82</v>
      </c>
      <c r="F30" s="74" t="s">
        <v>134</v>
      </c>
      <c r="G30" s="76">
        <v>12.91</v>
      </c>
      <c r="H30" s="76">
        <v>12.91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</row>
    <row r="31" spans="1:22" ht="20.100000000000001" customHeight="1">
      <c r="A31" s="73"/>
      <c r="B31" s="74"/>
      <c r="C31" s="73" t="s">
        <v>156</v>
      </c>
      <c r="D31" s="74"/>
      <c r="E31" s="74"/>
      <c r="F31" s="74"/>
      <c r="G31" s="76">
        <f t="shared" ref="G31:V31" si="13">G32</f>
        <v>39.86</v>
      </c>
      <c r="H31" s="76">
        <f t="shared" si="13"/>
        <v>39.86</v>
      </c>
      <c r="I31" s="76">
        <f t="shared" si="13"/>
        <v>0</v>
      </c>
      <c r="J31" s="76">
        <f t="shared" si="13"/>
        <v>0</v>
      </c>
      <c r="K31" s="76">
        <f t="shared" si="13"/>
        <v>0</v>
      </c>
      <c r="L31" s="76">
        <f t="shared" si="13"/>
        <v>0</v>
      </c>
      <c r="M31" s="76">
        <f t="shared" si="13"/>
        <v>0</v>
      </c>
      <c r="N31" s="76">
        <f t="shared" si="13"/>
        <v>0</v>
      </c>
      <c r="O31" s="76">
        <f t="shared" si="13"/>
        <v>0</v>
      </c>
      <c r="P31" s="76">
        <f t="shared" si="13"/>
        <v>0</v>
      </c>
      <c r="Q31" s="76">
        <f t="shared" si="13"/>
        <v>0</v>
      </c>
      <c r="R31" s="76">
        <f t="shared" si="13"/>
        <v>0</v>
      </c>
      <c r="S31" s="76">
        <f t="shared" si="13"/>
        <v>0</v>
      </c>
      <c r="T31" s="76">
        <f t="shared" si="13"/>
        <v>0</v>
      </c>
      <c r="U31" s="76">
        <f t="shared" si="13"/>
        <v>0</v>
      </c>
      <c r="V31" s="76">
        <f t="shared" si="13"/>
        <v>0</v>
      </c>
    </row>
    <row r="32" spans="1:22" ht="20.100000000000001" customHeight="1">
      <c r="A32" s="73">
        <v>301</v>
      </c>
      <c r="B32" s="74" t="s">
        <v>87</v>
      </c>
      <c r="C32" s="73" t="s">
        <v>140</v>
      </c>
      <c r="D32" s="74" t="s">
        <v>133</v>
      </c>
      <c r="E32" s="74" t="s">
        <v>82</v>
      </c>
      <c r="F32" s="74" t="s">
        <v>134</v>
      </c>
      <c r="G32" s="76">
        <v>39.86</v>
      </c>
      <c r="H32" s="76">
        <v>39.86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157</v>
      </c>
      <c r="D33" s="74"/>
      <c r="E33" s="74"/>
      <c r="F33" s="74"/>
      <c r="G33" s="76">
        <f t="shared" ref="G33:V33" si="14">G34</f>
        <v>119.52</v>
      </c>
      <c r="H33" s="76">
        <f t="shared" si="14"/>
        <v>119.52</v>
      </c>
      <c r="I33" s="76">
        <f t="shared" si="14"/>
        <v>0</v>
      </c>
      <c r="J33" s="76">
        <f t="shared" si="14"/>
        <v>0</v>
      </c>
      <c r="K33" s="76">
        <f t="shared" si="14"/>
        <v>0</v>
      </c>
      <c r="L33" s="76">
        <f t="shared" si="14"/>
        <v>0</v>
      </c>
      <c r="M33" s="76">
        <f t="shared" si="14"/>
        <v>0</v>
      </c>
      <c r="N33" s="76">
        <f t="shared" si="14"/>
        <v>0</v>
      </c>
      <c r="O33" s="76">
        <f t="shared" si="14"/>
        <v>0</v>
      </c>
      <c r="P33" s="76">
        <f t="shared" si="14"/>
        <v>0</v>
      </c>
      <c r="Q33" s="76">
        <f t="shared" si="14"/>
        <v>0</v>
      </c>
      <c r="R33" s="76">
        <f t="shared" si="14"/>
        <v>0</v>
      </c>
      <c r="S33" s="76">
        <f t="shared" si="14"/>
        <v>0</v>
      </c>
      <c r="T33" s="76">
        <f t="shared" si="14"/>
        <v>0</v>
      </c>
      <c r="U33" s="76">
        <f t="shared" si="14"/>
        <v>0</v>
      </c>
      <c r="V33" s="76">
        <f t="shared" si="14"/>
        <v>0</v>
      </c>
    </row>
    <row r="34" spans="1:22" ht="20.100000000000001" customHeight="1">
      <c r="A34" s="73">
        <v>301</v>
      </c>
      <c r="B34" s="74" t="s">
        <v>87</v>
      </c>
      <c r="C34" s="73" t="s">
        <v>140</v>
      </c>
      <c r="D34" s="74" t="s">
        <v>133</v>
      </c>
      <c r="E34" s="74" t="s">
        <v>82</v>
      </c>
      <c r="F34" s="74" t="s">
        <v>134</v>
      </c>
      <c r="G34" s="76">
        <v>119.52</v>
      </c>
      <c r="H34" s="76">
        <v>119.52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/>
      <c r="B35" s="74"/>
      <c r="C35" s="73" t="s">
        <v>158</v>
      </c>
      <c r="D35" s="74"/>
      <c r="E35" s="74"/>
      <c r="F35" s="74"/>
      <c r="G35" s="76">
        <f t="shared" ref="G35:V35" si="15">G36</f>
        <v>8.9700000000000006</v>
      </c>
      <c r="H35" s="76">
        <f t="shared" si="15"/>
        <v>8.9700000000000006</v>
      </c>
      <c r="I35" s="76">
        <f t="shared" si="15"/>
        <v>0</v>
      </c>
      <c r="J35" s="76">
        <f t="shared" si="15"/>
        <v>0</v>
      </c>
      <c r="K35" s="76">
        <f t="shared" si="15"/>
        <v>0</v>
      </c>
      <c r="L35" s="76">
        <f t="shared" si="15"/>
        <v>0</v>
      </c>
      <c r="M35" s="76">
        <f t="shared" si="15"/>
        <v>0</v>
      </c>
      <c r="N35" s="76">
        <f t="shared" si="15"/>
        <v>0</v>
      </c>
      <c r="O35" s="76">
        <f t="shared" si="15"/>
        <v>0</v>
      </c>
      <c r="P35" s="76">
        <f t="shared" si="15"/>
        <v>0</v>
      </c>
      <c r="Q35" s="76">
        <f t="shared" si="15"/>
        <v>0</v>
      </c>
      <c r="R35" s="76">
        <f t="shared" si="15"/>
        <v>0</v>
      </c>
      <c r="S35" s="76">
        <f t="shared" si="15"/>
        <v>0</v>
      </c>
      <c r="T35" s="76">
        <f t="shared" si="15"/>
        <v>0</v>
      </c>
      <c r="U35" s="76">
        <f t="shared" si="15"/>
        <v>0</v>
      </c>
      <c r="V35" s="76">
        <f t="shared" si="15"/>
        <v>0</v>
      </c>
    </row>
    <row r="36" spans="1:22" ht="20.100000000000001" customHeight="1">
      <c r="A36" s="73">
        <v>303</v>
      </c>
      <c r="B36" s="74" t="s">
        <v>59</v>
      </c>
      <c r="C36" s="73" t="s">
        <v>159</v>
      </c>
      <c r="D36" s="74" t="s">
        <v>160</v>
      </c>
      <c r="E36" s="74" t="s">
        <v>77</v>
      </c>
      <c r="F36" s="74" t="s">
        <v>161</v>
      </c>
      <c r="G36" s="76">
        <v>8.9700000000000006</v>
      </c>
      <c r="H36" s="76">
        <v>8.9700000000000006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</row>
    <row r="37" spans="1:22" ht="20.100000000000001" customHeight="1">
      <c r="A37" s="73"/>
      <c r="B37" s="74"/>
      <c r="C37" s="73" t="s">
        <v>162</v>
      </c>
      <c r="D37" s="74"/>
      <c r="E37" s="74"/>
      <c r="F37" s="74"/>
      <c r="G37" s="76">
        <f t="shared" ref="G37:V37" si="16">G38</f>
        <v>20.73</v>
      </c>
      <c r="H37" s="76">
        <f t="shared" si="16"/>
        <v>20.73</v>
      </c>
      <c r="I37" s="76">
        <f t="shared" si="16"/>
        <v>0</v>
      </c>
      <c r="J37" s="76">
        <f t="shared" si="16"/>
        <v>0</v>
      </c>
      <c r="K37" s="76">
        <f t="shared" si="16"/>
        <v>0</v>
      </c>
      <c r="L37" s="76">
        <f t="shared" si="16"/>
        <v>0</v>
      </c>
      <c r="M37" s="76">
        <f t="shared" si="16"/>
        <v>0</v>
      </c>
      <c r="N37" s="76">
        <f t="shared" si="16"/>
        <v>0</v>
      </c>
      <c r="O37" s="76">
        <f t="shared" si="16"/>
        <v>0</v>
      </c>
      <c r="P37" s="76">
        <f t="shared" si="16"/>
        <v>0</v>
      </c>
      <c r="Q37" s="76">
        <f t="shared" si="16"/>
        <v>0</v>
      </c>
      <c r="R37" s="76">
        <f t="shared" si="16"/>
        <v>0</v>
      </c>
      <c r="S37" s="76">
        <f t="shared" si="16"/>
        <v>0</v>
      </c>
      <c r="T37" s="76">
        <f t="shared" si="16"/>
        <v>0</v>
      </c>
      <c r="U37" s="76">
        <f t="shared" si="16"/>
        <v>0</v>
      </c>
      <c r="V37" s="76">
        <f t="shared" si="16"/>
        <v>0</v>
      </c>
    </row>
    <row r="38" spans="1:22" ht="20.100000000000001" customHeight="1">
      <c r="A38" s="73">
        <v>303</v>
      </c>
      <c r="B38" s="74" t="s">
        <v>59</v>
      </c>
      <c r="C38" s="73" t="s">
        <v>159</v>
      </c>
      <c r="D38" s="74" t="s">
        <v>160</v>
      </c>
      <c r="E38" s="74" t="s">
        <v>77</v>
      </c>
      <c r="F38" s="74" t="s">
        <v>161</v>
      </c>
      <c r="G38" s="76">
        <v>20.73</v>
      </c>
      <c r="H38" s="76">
        <v>20.73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163</v>
      </c>
      <c r="D39" s="74"/>
      <c r="E39" s="74"/>
      <c r="F39" s="74"/>
      <c r="G39" s="76">
        <f t="shared" ref="G39:V39" si="17">G40</f>
        <v>1.61</v>
      </c>
      <c r="H39" s="76">
        <f t="shared" si="17"/>
        <v>1.61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20.100000000000001" customHeight="1">
      <c r="A40" s="73">
        <v>301</v>
      </c>
      <c r="B40" s="74" t="s">
        <v>164</v>
      </c>
      <c r="C40" s="73" t="s">
        <v>165</v>
      </c>
      <c r="D40" s="74" t="s">
        <v>133</v>
      </c>
      <c r="E40" s="74" t="s">
        <v>82</v>
      </c>
      <c r="F40" s="74" t="s">
        <v>134</v>
      </c>
      <c r="G40" s="76">
        <v>1.61</v>
      </c>
      <c r="H40" s="76">
        <v>1.61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/>
      <c r="B41" s="74"/>
      <c r="C41" s="73" t="s">
        <v>166</v>
      </c>
      <c r="D41" s="74"/>
      <c r="E41" s="74"/>
      <c r="F41" s="74"/>
      <c r="G41" s="76">
        <f t="shared" ref="G41:V41" si="18">G42</f>
        <v>19.13</v>
      </c>
      <c r="H41" s="76">
        <f t="shared" si="18"/>
        <v>19.13</v>
      </c>
      <c r="I41" s="76">
        <f t="shared" si="18"/>
        <v>0</v>
      </c>
      <c r="J41" s="76">
        <f t="shared" si="18"/>
        <v>0</v>
      </c>
      <c r="K41" s="76">
        <f t="shared" si="18"/>
        <v>0</v>
      </c>
      <c r="L41" s="76">
        <f t="shared" si="18"/>
        <v>0</v>
      </c>
      <c r="M41" s="76">
        <f t="shared" si="18"/>
        <v>0</v>
      </c>
      <c r="N41" s="76">
        <f t="shared" si="18"/>
        <v>0</v>
      </c>
      <c r="O41" s="76">
        <f t="shared" si="18"/>
        <v>0</v>
      </c>
      <c r="P41" s="76">
        <f t="shared" si="18"/>
        <v>0</v>
      </c>
      <c r="Q41" s="76">
        <f t="shared" si="18"/>
        <v>0</v>
      </c>
      <c r="R41" s="76">
        <f t="shared" si="18"/>
        <v>0</v>
      </c>
      <c r="S41" s="76">
        <f t="shared" si="18"/>
        <v>0</v>
      </c>
      <c r="T41" s="76">
        <f t="shared" si="18"/>
        <v>0</v>
      </c>
      <c r="U41" s="76">
        <f t="shared" si="18"/>
        <v>0</v>
      </c>
      <c r="V41" s="76">
        <f t="shared" si="18"/>
        <v>0</v>
      </c>
    </row>
    <row r="42" spans="1:22" ht="20.100000000000001" customHeight="1">
      <c r="A42" s="73">
        <v>301</v>
      </c>
      <c r="B42" s="74" t="s">
        <v>167</v>
      </c>
      <c r="C42" s="73" t="s">
        <v>168</v>
      </c>
      <c r="D42" s="74" t="s">
        <v>133</v>
      </c>
      <c r="E42" s="74" t="s">
        <v>82</v>
      </c>
      <c r="F42" s="74" t="s">
        <v>134</v>
      </c>
      <c r="G42" s="76">
        <v>19.13</v>
      </c>
      <c r="H42" s="76">
        <v>19.13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/>
      <c r="B43" s="74"/>
      <c r="C43" s="73" t="s">
        <v>169</v>
      </c>
      <c r="D43" s="74"/>
      <c r="E43" s="74"/>
      <c r="F43" s="74"/>
      <c r="G43" s="76">
        <f t="shared" ref="G43:V43" si="19">G44</f>
        <v>9.57</v>
      </c>
      <c r="H43" s="76">
        <f t="shared" si="19"/>
        <v>9.57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20.100000000000001" customHeight="1">
      <c r="A44" s="73">
        <v>302</v>
      </c>
      <c r="B44" s="74" t="s">
        <v>170</v>
      </c>
      <c r="C44" s="73" t="s">
        <v>171</v>
      </c>
      <c r="D44" s="74" t="s">
        <v>133</v>
      </c>
      <c r="E44" s="74" t="s">
        <v>59</v>
      </c>
      <c r="F44" s="74" t="s">
        <v>172</v>
      </c>
      <c r="G44" s="76">
        <v>9.57</v>
      </c>
      <c r="H44" s="76">
        <v>9.57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173</v>
      </c>
      <c r="D45" s="74"/>
      <c r="E45" s="74"/>
      <c r="F45" s="74"/>
      <c r="G45" s="76">
        <f t="shared" ref="G45:V46" si="20">G46</f>
        <v>105.62</v>
      </c>
      <c r="H45" s="76">
        <f t="shared" si="20"/>
        <v>105.62</v>
      </c>
      <c r="I45" s="76">
        <f t="shared" si="20"/>
        <v>0</v>
      </c>
      <c r="J45" s="76">
        <f t="shared" si="20"/>
        <v>0</v>
      </c>
      <c r="K45" s="76">
        <f t="shared" si="20"/>
        <v>0</v>
      </c>
      <c r="L45" s="76">
        <f t="shared" si="20"/>
        <v>0</v>
      </c>
      <c r="M45" s="76">
        <f t="shared" si="20"/>
        <v>0</v>
      </c>
      <c r="N45" s="76">
        <f t="shared" si="20"/>
        <v>0</v>
      </c>
      <c r="O45" s="76">
        <f t="shared" si="20"/>
        <v>0</v>
      </c>
      <c r="P45" s="76">
        <f t="shared" si="20"/>
        <v>0</v>
      </c>
      <c r="Q45" s="76">
        <f t="shared" si="20"/>
        <v>0</v>
      </c>
      <c r="R45" s="76">
        <f t="shared" si="20"/>
        <v>0</v>
      </c>
      <c r="S45" s="76">
        <f t="shared" si="20"/>
        <v>0</v>
      </c>
      <c r="T45" s="76">
        <f t="shared" si="20"/>
        <v>0</v>
      </c>
      <c r="U45" s="76">
        <f t="shared" si="20"/>
        <v>0</v>
      </c>
      <c r="V45" s="76">
        <f t="shared" si="20"/>
        <v>0</v>
      </c>
    </row>
    <row r="46" spans="1:22" ht="20.100000000000001" customHeight="1">
      <c r="A46" s="73"/>
      <c r="B46" s="74"/>
      <c r="C46" s="73" t="s">
        <v>174</v>
      </c>
      <c r="D46" s="74"/>
      <c r="E46" s="74"/>
      <c r="F46" s="74"/>
      <c r="G46" s="76">
        <f t="shared" si="20"/>
        <v>105.62</v>
      </c>
      <c r="H46" s="76">
        <f t="shared" si="20"/>
        <v>105.62</v>
      </c>
      <c r="I46" s="76">
        <f t="shared" si="20"/>
        <v>0</v>
      </c>
      <c r="J46" s="76">
        <f t="shared" si="20"/>
        <v>0</v>
      </c>
      <c r="K46" s="76">
        <f t="shared" si="20"/>
        <v>0</v>
      </c>
      <c r="L46" s="76">
        <f t="shared" si="20"/>
        <v>0</v>
      </c>
      <c r="M46" s="76">
        <f t="shared" si="20"/>
        <v>0</v>
      </c>
      <c r="N46" s="76">
        <f t="shared" si="20"/>
        <v>0</v>
      </c>
      <c r="O46" s="76">
        <f t="shared" si="20"/>
        <v>0</v>
      </c>
      <c r="P46" s="76">
        <f t="shared" si="20"/>
        <v>0</v>
      </c>
      <c r="Q46" s="76">
        <f t="shared" si="20"/>
        <v>0</v>
      </c>
      <c r="R46" s="76">
        <f t="shared" si="20"/>
        <v>0</v>
      </c>
      <c r="S46" s="76">
        <f t="shared" si="20"/>
        <v>0</v>
      </c>
      <c r="T46" s="76">
        <f t="shared" si="20"/>
        <v>0</v>
      </c>
      <c r="U46" s="76">
        <f t="shared" si="20"/>
        <v>0</v>
      </c>
      <c r="V46" s="76">
        <f t="shared" si="20"/>
        <v>0</v>
      </c>
    </row>
    <row r="47" spans="1:22" ht="20.100000000000001" customHeight="1">
      <c r="A47" s="73">
        <v>302</v>
      </c>
      <c r="B47" s="74" t="s">
        <v>82</v>
      </c>
      <c r="C47" s="73" t="s">
        <v>175</v>
      </c>
      <c r="D47" s="74" t="s">
        <v>133</v>
      </c>
      <c r="E47" s="74" t="s">
        <v>59</v>
      </c>
      <c r="F47" s="74" t="s">
        <v>172</v>
      </c>
      <c r="G47" s="76">
        <v>105.62</v>
      </c>
      <c r="H47" s="76">
        <v>105.62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G4:G6"/>
    <mergeCell ref="J5:J6"/>
    <mergeCell ref="K5:K6"/>
    <mergeCell ref="L5:L6"/>
    <mergeCell ref="A1:V1"/>
    <mergeCell ref="A2:F2"/>
    <mergeCell ref="U2:V2"/>
    <mergeCell ref="G3:V3"/>
    <mergeCell ref="V4:V6"/>
    <mergeCell ref="S4:T5"/>
    <mergeCell ref="A3:C5"/>
    <mergeCell ref="D3:F5"/>
    <mergeCell ref="H4:I5"/>
    <mergeCell ref="J4:O4"/>
    <mergeCell ref="Q4:Q6"/>
    <mergeCell ref="R4:R6"/>
    <mergeCell ref="U4:U6"/>
    <mergeCell ref="M5:M6"/>
    <mergeCell ref="N5:N6"/>
    <mergeCell ref="O5:O6"/>
    <mergeCell ref="P4:P6"/>
  </mergeCells>
  <phoneticPr fontId="1" type="noConversion"/>
  <pageMargins left="0.69930555555555596" right="0.69930555555555596" top="0.75" bottom="0.75" header="0.3" footer="0.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8" sqref="B8"/>
    </sheetView>
  </sheetViews>
  <sheetFormatPr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176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177</v>
      </c>
      <c r="B3" s="62" t="s">
        <v>178</v>
      </c>
      <c r="C3" s="57"/>
    </row>
    <row r="4" spans="1:3" s="56" customFormat="1" ht="30" customHeight="1">
      <c r="A4" s="63" t="s">
        <v>179</v>
      </c>
      <c r="B4" s="64">
        <v>0.04</v>
      </c>
      <c r="C4" s="65"/>
    </row>
    <row r="5" spans="1:3" s="56" customFormat="1" ht="30" customHeight="1">
      <c r="A5" s="66" t="s">
        <v>180</v>
      </c>
      <c r="B5" s="64"/>
      <c r="C5" s="65"/>
    </row>
    <row r="6" spans="1:3" s="56" customFormat="1" ht="30" customHeight="1">
      <c r="A6" s="66" t="s">
        <v>181</v>
      </c>
      <c r="B6" s="64">
        <v>0.04</v>
      </c>
      <c r="C6" s="65"/>
    </row>
    <row r="7" spans="1:3" s="56" customFormat="1" ht="30" customHeight="1">
      <c r="A7" s="66" t="s">
        <v>182</v>
      </c>
      <c r="B7" s="64"/>
      <c r="C7" s="65"/>
    </row>
    <row r="8" spans="1:3" s="56" customFormat="1" ht="30" customHeight="1">
      <c r="A8" s="66" t="s">
        <v>183</v>
      </c>
      <c r="B8" s="64"/>
      <c r="C8" s="65"/>
    </row>
    <row r="9" spans="1:3" s="56" customFormat="1" ht="30" customHeight="1">
      <c r="A9" s="66" t="s">
        <v>184</v>
      </c>
      <c r="B9" s="64"/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185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186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101</v>
      </c>
      <c r="B3" s="190"/>
      <c r="C3" s="191"/>
      <c r="D3" s="196" t="s">
        <v>102</v>
      </c>
      <c r="E3" s="192" t="s">
        <v>103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104</v>
      </c>
      <c r="G4" s="193"/>
      <c r="H4" s="193"/>
      <c r="I4" s="43" t="s">
        <v>105</v>
      </c>
    </row>
    <row r="5" spans="1:9" s="34" customFormat="1" ht="37.5" customHeight="1">
      <c r="A5" s="194"/>
      <c r="B5" s="195"/>
      <c r="C5" s="195"/>
      <c r="D5" s="198"/>
      <c r="E5" s="199"/>
      <c r="F5" s="42" t="s">
        <v>106</v>
      </c>
      <c r="G5" s="42" t="s">
        <v>107</v>
      </c>
      <c r="H5" s="42" t="s">
        <v>108</v>
      </c>
      <c r="I5" s="42" t="s">
        <v>106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187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124</v>
      </c>
      <c r="B3" s="29" t="s">
        <v>125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105.62</v>
      </c>
      <c r="D4" s="33"/>
    </row>
    <row r="5" spans="1:4" ht="20.100000000000001" customHeight="1">
      <c r="A5" s="30" t="s">
        <v>172</v>
      </c>
      <c r="B5" s="31"/>
      <c r="C5" s="32">
        <f>C6</f>
        <v>105.62</v>
      </c>
    </row>
    <row r="6" spans="1:4" ht="20.100000000000001" customHeight="1">
      <c r="A6" s="30" t="s">
        <v>188</v>
      </c>
      <c r="B6" s="31" t="s">
        <v>172</v>
      </c>
      <c r="C6" s="32">
        <v>105.62</v>
      </c>
    </row>
    <row r="7" spans="1:4" ht="20.100000000000001" customHeight="1"/>
    <row r="8" spans="1:4" ht="20.100000000000001" customHeight="1"/>
    <row r="9" spans="1:4" ht="20.100000000000001" customHeight="1"/>
    <row r="10" spans="1:4" ht="20.100000000000001" customHeight="1"/>
    <row r="11" spans="1:4" ht="20.100000000000001" customHeight="1"/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2019-03-13T07:16:51Z</cp:lastPrinted>
  <dcterms:created xsi:type="dcterms:W3CDTF">2016-11-17T09:58:00Z</dcterms:created>
  <dcterms:modified xsi:type="dcterms:W3CDTF">2019-03-28T06:21:57Z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2052-11.1.0.8214</vt:lpwstr>
  </property>
</Properties>
</file>