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'2部门收入总体情况表'!$A$1:$V$44</definedName>
    <definedName name="_xlnm.Print_Area" localSheetId="2">'3部门支出总体情况表'!$A$1:$J$42</definedName>
    <definedName name="_xlnm.Print_Area" localSheetId="3">'4部门财政拨款收支总体情况表'!$A$1:$D$19</definedName>
    <definedName name="_xlnm.Print_Area" localSheetId="4">'5一般公共预算支出情况表'!$A$1:$I$42</definedName>
    <definedName name="_xlnm.Print_Area" localSheetId="5">'6一般公共预算基本支出情况表'!$A$1:$V$47</definedName>
    <definedName name="_xlnm.Print_Area" localSheetId="6">'7一般公共预算“三公”经费支出情况表'!$A$1:$B$8</definedName>
    <definedName name="_xlnm.Print_Area" localSheetId="7">'8政府性基金预算支出情况表'!$A$1:$I$6</definedName>
    <definedName name="_xlnm.Print_Area" localSheetId="8">'9机关运行经费'!$A$1:$C$6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 s="1"/>
  <c r="V46" i="57"/>
  <c r="U46"/>
  <c r="T46"/>
  <c r="S46"/>
  <c r="R46"/>
  <c r="Q46"/>
  <c r="P46"/>
  <c r="O46"/>
  <c r="N46"/>
  <c r="M46"/>
  <c r="L46"/>
  <c r="K46"/>
  <c r="J46"/>
  <c r="I46"/>
  <c r="H46"/>
  <c r="G46"/>
  <c r="V45"/>
  <c r="U45"/>
  <c r="T45"/>
  <c r="S45"/>
  <c r="R45"/>
  <c r="Q45"/>
  <c r="P45"/>
  <c r="O45"/>
  <c r="N45"/>
  <c r="M45"/>
  <c r="L45"/>
  <c r="K45"/>
  <c r="J45"/>
  <c r="I45"/>
  <c r="H45"/>
  <c r="G45"/>
  <c r="V43"/>
  <c r="U43"/>
  <c r="T43"/>
  <c r="S43"/>
  <c r="R43"/>
  <c r="Q43"/>
  <c r="P43"/>
  <c r="O43"/>
  <c r="N43"/>
  <c r="M43"/>
  <c r="L43"/>
  <c r="K43"/>
  <c r="J43"/>
  <c r="I43"/>
  <c r="H43"/>
  <c r="G43"/>
  <c r="V41"/>
  <c r="U41"/>
  <c r="T41"/>
  <c r="S41"/>
  <c r="R41"/>
  <c r="Q41"/>
  <c r="P41"/>
  <c r="O41"/>
  <c r="N41"/>
  <c r="M41"/>
  <c r="L41"/>
  <c r="K41"/>
  <c r="J41"/>
  <c r="I41"/>
  <c r="H41"/>
  <c r="G41"/>
  <c r="V39"/>
  <c r="U39"/>
  <c r="T39"/>
  <c r="S39"/>
  <c r="R39"/>
  <c r="Q39"/>
  <c r="P39"/>
  <c r="O39"/>
  <c r="N39"/>
  <c r="M39"/>
  <c r="L39"/>
  <c r="K39"/>
  <c r="J39"/>
  <c r="I39"/>
  <c r="H39"/>
  <c r="G39"/>
  <c r="V37"/>
  <c r="U37"/>
  <c r="T37"/>
  <c r="S37"/>
  <c r="R37"/>
  <c r="Q37"/>
  <c r="P37"/>
  <c r="O37"/>
  <c r="N37"/>
  <c r="M37"/>
  <c r="L37"/>
  <c r="K37"/>
  <c r="J37"/>
  <c r="I37"/>
  <c r="H37"/>
  <c r="G37"/>
  <c r="V35"/>
  <c r="U35"/>
  <c r="T35"/>
  <c r="S35"/>
  <c r="R35"/>
  <c r="Q35"/>
  <c r="P35"/>
  <c r="O35"/>
  <c r="N35"/>
  <c r="M35"/>
  <c r="L35"/>
  <c r="K35"/>
  <c r="J35"/>
  <c r="I35"/>
  <c r="H35"/>
  <c r="G35"/>
  <c r="V33"/>
  <c r="U33"/>
  <c r="T33"/>
  <c r="S33"/>
  <c r="R33"/>
  <c r="Q33"/>
  <c r="P33"/>
  <c r="O33"/>
  <c r="N33"/>
  <c r="M33"/>
  <c r="L33"/>
  <c r="K33"/>
  <c r="J33"/>
  <c r="I33"/>
  <c r="H33"/>
  <c r="G33"/>
  <c r="V31"/>
  <c r="U31"/>
  <c r="T31"/>
  <c r="S31"/>
  <c r="R31"/>
  <c r="Q31"/>
  <c r="P31"/>
  <c r="O31"/>
  <c r="N31"/>
  <c r="M31"/>
  <c r="L31"/>
  <c r="K31"/>
  <c r="J31"/>
  <c r="I31"/>
  <c r="H31"/>
  <c r="G31"/>
  <c r="V29"/>
  <c r="U29"/>
  <c r="T29"/>
  <c r="S29"/>
  <c r="R29"/>
  <c r="Q29"/>
  <c r="P29"/>
  <c r="O29"/>
  <c r="N29"/>
  <c r="M29"/>
  <c r="L29"/>
  <c r="K29"/>
  <c r="J29"/>
  <c r="I29"/>
  <c r="H29"/>
  <c r="G29"/>
  <c r="V27"/>
  <c r="U27"/>
  <c r="T27"/>
  <c r="S27"/>
  <c r="R27"/>
  <c r="Q27"/>
  <c r="P27"/>
  <c r="O27"/>
  <c r="N27"/>
  <c r="M27"/>
  <c r="L27"/>
  <c r="K27"/>
  <c r="J27"/>
  <c r="I27"/>
  <c r="H27"/>
  <c r="G27"/>
  <c r="V25"/>
  <c r="U25"/>
  <c r="T25"/>
  <c r="S25"/>
  <c r="R25"/>
  <c r="Q25"/>
  <c r="P25"/>
  <c r="O25"/>
  <c r="N25"/>
  <c r="M25"/>
  <c r="L25"/>
  <c r="K25"/>
  <c r="J25"/>
  <c r="I25"/>
  <c r="H25"/>
  <c r="G25"/>
  <c r="V23"/>
  <c r="U23"/>
  <c r="T23"/>
  <c r="S23"/>
  <c r="R23"/>
  <c r="Q23"/>
  <c r="P23"/>
  <c r="O23"/>
  <c r="N23"/>
  <c r="M23"/>
  <c r="L23"/>
  <c r="K23"/>
  <c r="J23"/>
  <c r="I23"/>
  <c r="H23"/>
  <c r="G23"/>
  <c r="V21"/>
  <c r="U21"/>
  <c r="T21"/>
  <c r="S21"/>
  <c r="R21"/>
  <c r="Q21"/>
  <c r="P21"/>
  <c r="O21"/>
  <c r="N21"/>
  <c r="M21"/>
  <c r="L21"/>
  <c r="K21"/>
  <c r="J21"/>
  <c r="I21"/>
  <c r="H21"/>
  <c r="G21"/>
  <c r="V19"/>
  <c r="U19"/>
  <c r="T19"/>
  <c r="S19"/>
  <c r="R19"/>
  <c r="Q19"/>
  <c r="P19"/>
  <c r="O19"/>
  <c r="N19"/>
  <c r="M19"/>
  <c r="L19"/>
  <c r="K19"/>
  <c r="J19"/>
  <c r="I19"/>
  <c r="H19"/>
  <c r="G19"/>
  <c r="V17"/>
  <c r="U17"/>
  <c r="T17"/>
  <c r="S17"/>
  <c r="R17"/>
  <c r="Q17"/>
  <c r="P17"/>
  <c r="O17"/>
  <c r="N17"/>
  <c r="M17"/>
  <c r="L17"/>
  <c r="K17"/>
  <c r="J17"/>
  <c r="I17"/>
  <c r="H17"/>
  <c r="G17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J7" s="1"/>
  <c r="I8"/>
  <c r="H8"/>
  <c r="G8"/>
  <c r="V7"/>
  <c r="U7"/>
  <c r="T7"/>
  <c r="S7"/>
  <c r="R7"/>
  <c r="Q7"/>
  <c r="P7"/>
  <c r="O7"/>
  <c r="N7"/>
  <c r="M7"/>
  <c r="L7"/>
  <c r="K7"/>
  <c r="I7"/>
  <c r="H7"/>
  <c r="G7"/>
  <c r="I41" i="32"/>
  <c r="I40" s="1"/>
  <c r="I39" s="1"/>
  <c r="H41"/>
  <c r="H40" s="1"/>
  <c r="H39" s="1"/>
  <c r="G41"/>
  <c r="F41"/>
  <c r="F40" s="1"/>
  <c r="F39" s="1"/>
  <c r="E41"/>
  <c r="G40"/>
  <c r="G39" s="1"/>
  <c r="E40"/>
  <c r="E39" s="1"/>
  <c r="I37"/>
  <c r="H37"/>
  <c r="H36" s="1"/>
  <c r="H35" s="1"/>
  <c r="G37"/>
  <c r="G36" s="1"/>
  <c r="G35" s="1"/>
  <c r="F37"/>
  <c r="E37"/>
  <c r="E36" s="1"/>
  <c r="E35" s="1"/>
  <c r="I36"/>
  <c r="I35" s="1"/>
  <c r="F36"/>
  <c r="F35" s="1"/>
  <c r="I33"/>
  <c r="H33"/>
  <c r="G33"/>
  <c r="G28" s="1"/>
  <c r="F33"/>
  <c r="E33"/>
  <c r="I31"/>
  <c r="H31"/>
  <c r="G31"/>
  <c r="F31"/>
  <c r="E31"/>
  <c r="I29"/>
  <c r="H29"/>
  <c r="G29"/>
  <c r="F29"/>
  <c r="F28" s="1"/>
  <c r="E29"/>
  <c r="I26"/>
  <c r="I25" s="1"/>
  <c r="H26"/>
  <c r="G26"/>
  <c r="F26"/>
  <c r="E26"/>
  <c r="E25" s="1"/>
  <c r="H25"/>
  <c r="G25"/>
  <c r="F25"/>
  <c r="I10"/>
  <c r="I9" s="1"/>
  <c r="I8" s="1"/>
  <c r="H10"/>
  <c r="H9" s="1"/>
  <c r="H8" s="1"/>
  <c r="G10"/>
  <c r="G9" s="1"/>
  <c r="G8" s="1"/>
  <c r="F10"/>
  <c r="F9" s="1"/>
  <c r="F8" s="1"/>
  <c r="E10"/>
  <c r="E9" s="1"/>
  <c r="E8" s="1"/>
  <c r="J41" i="9"/>
  <c r="J40" s="1"/>
  <c r="J39" s="1"/>
  <c r="I41"/>
  <c r="H41"/>
  <c r="G41"/>
  <c r="G40" s="1"/>
  <c r="G39" s="1"/>
  <c r="F41"/>
  <c r="F40" s="1"/>
  <c r="F39" s="1"/>
  <c r="E41"/>
  <c r="I40"/>
  <c r="I39" s="1"/>
  <c r="H40"/>
  <c r="H39" s="1"/>
  <c r="E40"/>
  <c r="E39" s="1"/>
  <c r="J37"/>
  <c r="I37"/>
  <c r="I36" s="1"/>
  <c r="I35" s="1"/>
  <c r="H37"/>
  <c r="H36" s="1"/>
  <c r="H35" s="1"/>
  <c r="G37"/>
  <c r="F37"/>
  <c r="E37"/>
  <c r="E36" s="1"/>
  <c r="E35" s="1"/>
  <c r="J36"/>
  <c r="J35" s="1"/>
  <c r="G36"/>
  <c r="G35" s="1"/>
  <c r="F36"/>
  <c r="F35" s="1"/>
  <c r="J33"/>
  <c r="I33"/>
  <c r="H33"/>
  <c r="G33"/>
  <c r="F33"/>
  <c r="E33"/>
  <c r="J31"/>
  <c r="I31"/>
  <c r="H31"/>
  <c r="G31"/>
  <c r="F31"/>
  <c r="E31"/>
  <c r="J29"/>
  <c r="J28" s="1"/>
  <c r="I29"/>
  <c r="H29"/>
  <c r="G29"/>
  <c r="G28" s="1"/>
  <c r="F29"/>
  <c r="F28" s="1"/>
  <c r="E29"/>
  <c r="I28"/>
  <c r="H28"/>
  <c r="E28"/>
  <c r="J26"/>
  <c r="J25" s="1"/>
  <c r="J24" s="1"/>
  <c r="I26"/>
  <c r="H26"/>
  <c r="G26"/>
  <c r="G25" s="1"/>
  <c r="G24" s="1"/>
  <c r="F26"/>
  <c r="F25" s="1"/>
  <c r="F24" s="1"/>
  <c r="E26"/>
  <c r="I25"/>
  <c r="I24" s="1"/>
  <c r="H25"/>
  <c r="H24" s="1"/>
  <c r="E25"/>
  <c r="E24" s="1"/>
  <c r="J10"/>
  <c r="I10"/>
  <c r="I9" s="1"/>
  <c r="I8" s="1"/>
  <c r="H10"/>
  <c r="H9" s="1"/>
  <c r="H8" s="1"/>
  <c r="G10"/>
  <c r="F10"/>
  <c r="E10"/>
  <c r="E9" s="1"/>
  <c r="E8" s="1"/>
  <c r="J9"/>
  <c r="J8" s="1"/>
  <c r="G9"/>
  <c r="G8" s="1"/>
  <c r="G7" s="1"/>
  <c r="F9"/>
  <c r="F8" s="1"/>
  <c r="V42" i="5"/>
  <c r="U42"/>
  <c r="U41" s="1"/>
  <c r="U40" s="1"/>
  <c r="T42"/>
  <c r="T41" s="1"/>
  <c r="T40" s="1"/>
  <c r="S42"/>
  <c r="R42"/>
  <c r="Q42"/>
  <c r="Q41" s="1"/>
  <c r="Q40" s="1"/>
  <c r="P42"/>
  <c r="P41" s="1"/>
  <c r="P40" s="1"/>
  <c r="O42"/>
  <c r="N42"/>
  <c r="M42"/>
  <c r="M41" s="1"/>
  <c r="M40" s="1"/>
  <c r="L42"/>
  <c r="L41" s="1"/>
  <c r="L40" s="1"/>
  <c r="K42"/>
  <c r="J42"/>
  <c r="I42"/>
  <c r="I41" s="1"/>
  <c r="I40" s="1"/>
  <c r="H42"/>
  <c r="H41" s="1"/>
  <c r="H40" s="1"/>
  <c r="G42"/>
  <c r="F42"/>
  <c r="E42"/>
  <c r="E41" s="1"/>
  <c r="E40" s="1"/>
  <c r="V41"/>
  <c r="V40" s="1"/>
  <c r="S41"/>
  <c r="S40" s="1"/>
  <c r="R41"/>
  <c r="R40" s="1"/>
  <c r="O41"/>
  <c r="O40" s="1"/>
  <c r="N41"/>
  <c r="N40" s="1"/>
  <c r="K41"/>
  <c r="K40" s="1"/>
  <c r="J41"/>
  <c r="J40" s="1"/>
  <c r="G41"/>
  <c r="G40" s="1"/>
  <c r="F41"/>
  <c r="F40" s="1"/>
  <c r="V38"/>
  <c r="V37" s="1"/>
  <c r="V36" s="1"/>
  <c r="U38"/>
  <c r="T38"/>
  <c r="S38"/>
  <c r="S37" s="1"/>
  <c r="S36" s="1"/>
  <c r="R38"/>
  <c r="R37" s="1"/>
  <c r="R36" s="1"/>
  <c r="Q38"/>
  <c r="P38"/>
  <c r="O38"/>
  <c r="O37" s="1"/>
  <c r="O36" s="1"/>
  <c r="N38"/>
  <c r="N37" s="1"/>
  <c r="N36" s="1"/>
  <c r="M38"/>
  <c r="L38"/>
  <c r="K38"/>
  <c r="K37" s="1"/>
  <c r="K36" s="1"/>
  <c r="J38"/>
  <c r="J37" s="1"/>
  <c r="J36" s="1"/>
  <c r="I38"/>
  <c r="H38"/>
  <c r="G38"/>
  <c r="G37" s="1"/>
  <c r="G36" s="1"/>
  <c r="F38"/>
  <c r="F37" s="1"/>
  <c r="F36" s="1"/>
  <c r="E38"/>
  <c r="U37"/>
  <c r="U36" s="1"/>
  <c r="T37"/>
  <c r="T36" s="1"/>
  <c r="Q37"/>
  <c r="Q36" s="1"/>
  <c r="P37"/>
  <c r="P36" s="1"/>
  <c r="M37"/>
  <c r="M36" s="1"/>
  <c r="L37"/>
  <c r="L36" s="1"/>
  <c r="I37"/>
  <c r="I36" s="1"/>
  <c r="H37"/>
  <c r="H36" s="1"/>
  <c r="E37"/>
  <c r="E36" s="1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V30"/>
  <c r="U30"/>
  <c r="U29" s="1"/>
  <c r="T30"/>
  <c r="T29" s="1"/>
  <c r="S30"/>
  <c r="R30"/>
  <c r="Q30"/>
  <c r="Q29" s="1"/>
  <c r="P30"/>
  <c r="P29" s="1"/>
  <c r="O30"/>
  <c r="N30"/>
  <c r="M30"/>
  <c r="M29" s="1"/>
  <c r="L30"/>
  <c r="L29" s="1"/>
  <c r="K30"/>
  <c r="J30"/>
  <c r="I30"/>
  <c r="I29" s="1"/>
  <c r="H30"/>
  <c r="H29" s="1"/>
  <c r="G30"/>
  <c r="F30"/>
  <c r="E30"/>
  <c r="E29" s="1"/>
  <c r="V29"/>
  <c r="S29"/>
  <c r="R29"/>
  <c r="O29"/>
  <c r="N29"/>
  <c r="K29"/>
  <c r="J29"/>
  <c r="G29"/>
  <c r="F29"/>
  <c r="V27"/>
  <c r="U27"/>
  <c r="U26" s="1"/>
  <c r="U25" s="1"/>
  <c r="T27"/>
  <c r="T26" s="1"/>
  <c r="T25" s="1"/>
  <c r="S27"/>
  <c r="R27"/>
  <c r="Q27"/>
  <c r="Q26" s="1"/>
  <c r="Q25" s="1"/>
  <c r="P27"/>
  <c r="P26" s="1"/>
  <c r="P25" s="1"/>
  <c r="O27"/>
  <c r="N27"/>
  <c r="M27"/>
  <c r="M26" s="1"/>
  <c r="M25" s="1"/>
  <c r="L27"/>
  <c r="L26" s="1"/>
  <c r="L25" s="1"/>
  <c r="K27"/>
  <c r="J27"/>
  <c r="I27"/>
  <c r="I26" s="1"/>
  <c r="I25" s="1"/>
  <c r="H27"/>
  <c r="H26" s="1"/>
  <c r="H25" s="1"/>
  <c r="G27"/>
  <c r="F27"/>
  <c r="E27"/>
  <c r="E26" s="1"/>
  <c r="E25" s="1"/>
  <c r="V26"/>
  <c r="V25" s="1"/>
  <c r="S26"/>
  <c r="S25" s="1"/>
  <c r="R26"/>
  <c r="R25" s="1"/>
  <c r="O26"/>
  <c r="O25" s="1"/>
  <c r="N26"/>
  <c r="N25" s="1"/>
  <c r="K26"/>
  <c r="K25" s="1"/>
  <c r="J26"/>
  <c r="J25" s="1"/>
  <c r="G26"/>
  <c r="G25" s="1"/>
  <c r="F26"/>
  <c r="F25" s="1"/>
  <c r="V11"/>
  <c r="V10" s="1"/>
  <c r="V9" s="1"/>
  <c r="U11"/>
  <c r="T11"/>
  <c r="S11"/>
  <c r="S10" s="1"/>
  <c r="S9" s="1"/>
  <c r="R11"/>
  <c r="R10" s="1"/>
  <c r="R9" s="1"/>
  <c r="Q11"/>
  <c r="P11"/>
  <c r="O11"/>
  <c r="O10" s="1"/>
  <c r="O9" s="1"/>
  <c r="N11"/>
  <c r="N10" s="1"/>
  <c r="N9" s="1"/>
  <c r="M11"/>
  <c r="L11"/>
  <c r="K11"/>
  <c r="K10" s="1"/>
  <c r="K9" s="1"/>
  <c r="J11"/>
  <c r="J10" s="1"/>
  <c r="J9" s="1"/>
  <c r="I11"/>
  <c r="H11"/>
  <c r="G11"/>
  <c r="G10" s="1"/>
  <c r="G9" s="1"/>
  <c r="F11"/>
  <c r="F10" s="1"/>
  <c r="F9" s="1"/>
  <c r="E11"/>
  <c r="U10"/>
  <c r="U9" s="1"/>
  <c r="U8" s="1"/>
  <c r="T10"/>
  <c r="T9" s="1"/>
  <c r="Q10"/>
  <c r="Q9" s="1"/>
  <c r="P10"/>
  <c r="P9" s="1"/>
  <c r="M10"/>
  <c r="M9" s="1"/>
  <c r="M8" s="1"/>
  <c r="L10"/>
  <c r="L9" s="1"/>
  <c r="I10"/>
  <c r="I9" s="1"/>
  <c r="H10"/>
  <c r="H9" s="1"/>
  <c r="E10"/>
  <c r="E9" s="1"/>
  <c r="E8" s="1"/>
  <c r="F7"/>
  <c r="G7" s="1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T8" l="1"/>
  <c r="K8"/>
  <c r="S8"/>
  <c r="H8"/>
  <c r="P8"/>
  <c r="J7" i="9"/>
  <c r="H7"/>
  <c r="L8" i="5"/>
  <c r="G8"/>
  <c r="O8"/>
  <c r="F7" i="9"/>
  <c r="I8" i="5"/>
  <c r="Q8"/>
  <c r="F8"/>
  <c r="J8"/>
  <c r="N8"/>
  <c r="R8"/>
  <c r="V8"/>
  <c r="E7" i="9"/>
  <c r="I7"/>
  <c r="G24" i="32"/>
  <c r="G7" s="1"/>
  <c r="I28"/>
  <c r="I24" s="1"/>
  <c r="I7" s="1"/>
  <c r="H28"/>
  <c r="F24"/>
  <c r="H24"/>
  <c r="H7" s="1"/>
  <c r="E28"/>
  <c r="E24"/>
  <c r="E7" s="1"/>
  <c r="F7"/>
</calcChain>
</file>

<file path=xl/sharedStrings.xml><?xml version="1.0" encoding="utf-8"?>
<sst xmlns="http://schemas.openxmlformats.org/spreadsheetml/2006/main" count="701" uniqueCount="297">
  <si>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</si>
  <si>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</si>
  <si>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</si>
  <si>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</si>
  <si>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</si>
  <si>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</si>
  <si>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</si>
  <si>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</si>
  <si>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</si>
  <si>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</si>
  <si>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</si>
  <si>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</si>
  <si>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</si>
  <si>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单位名称</t>
    <phoneticPr fontId="2" type="noConversion"/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</si>
  <si>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</si>
  <si>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</si>
  <si>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</si>
  <si>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</si>
  <si>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</si>
  <si>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</si>
  <si>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</si>
  <si>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</si>
  <si>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</si>
  <si>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</si>
  <si>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</si>
  <si>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</si>
  <si>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</si>
  <si>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</si>
  <si>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</si>
  <si>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</si>
  <si>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</si>
  <si>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</si>
  <si>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**</t>
    <phoneticPr fontId="2" type="noConversion"/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</si>
  <si>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</si>
  <si>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</si>
  <si>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</si>
  <si>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</si>
  <si>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</si>
  <si>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</si>
  <si>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</si>
  <si>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金额</t>
    <phoneticPr fontId="2" type="noConversion"/>
  </si>
  <si>
    <t>部门预算经济分类</t>
    <phoneticPr fontId="2" type="noConversion"/>
  </si>
  <si>
    <t>政府预算经济分类</t>
    <phoneticPr fontId="2" type="noConversion"/>
  </si>
  <si>
    <t>单位：万元</t>
    <phoneticPr fontId="2" type="noConversion"/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</si>
  <si>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</si>
  <si>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</si>
  <si>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</si>
  <si>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</si>
  <si>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</si>
  <si>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</si>
  <si>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</si>
  <si>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</si>
  <si>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</si>
  <si>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</si>
  <si>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</si>
  <si>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</si>
  <si>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</si>
  <si>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</si>
  <si>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</si>
  <si>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</si>
  <si>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</si>
  <si>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</si>
  <si>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</si>
  <si>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</si>
  <si>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</si>
  <si>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</si>
  <si>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</si>
  <si>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</si>
  <si>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</si>
  <si>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</si>
  <si>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</si>
  <si>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</si>
  <si>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</si>
  <si>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</si>
  <si>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</si>
  <si>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</si>
  <si>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</si>
  <si>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</si>
  <si>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</si>
  <si>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</si>
  <si>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</si>
  <si>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</si>
  <si>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</si>
  <si>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</si>
  <si>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</si>
  <si>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</si>
  <si>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</si>
  <si>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</si>
  <si>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</si>
  <si>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</si>
  <si>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</si>
  <si>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</si>
  <si>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</si>
  <si>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</si>
  <si>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</si>
  <si>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</si>
  <si>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</si>
  <si>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</si>
  <si>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</si>
  <si>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</si>
  <si>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</si>
  <si>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</si>
  <si>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</si>
  <si>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</si>
  <si>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</si>
  <si>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</si>
  <si>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</si>
  <si>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</si>
  <si>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</si>
  <si>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单位名称</t>
    <phoneticPr fontId="2" type="noConversion"/>
  </si>
  <si>
    <t>单位：万元</t>
    <phoneticPr fontId="2" type="noConversion"/>
  </si>
  <si>
    <t xml:space="preserve">    财政拨款</t>
    <phoneticPr fontId="2" type="noConversion"/>
  </si>
  <si>
    <t xml:space="preserve">    人员支出</t>
    <phoneticPr fontId="2" type="noConversion"/>
  </si>
  <si>
    <t xml:space="preserve">    非税收入</t>
    <phoneticPr fontId="2" type="noConversion"/>
  </si>
  <si>
    <t xml:space="preserve">    公用支出</t>
    <phoneticPr fontId="2" type="noConversion"/>
  </si>
  <si>
    <t xml:space="preserve">    上级专项转移支付收入</t>
    <phoneticPr fontId="2" type="noConversion"/>
  </si>
  <si>
    <t>二、政府性基金预算</t>
    <phoneticPr fontId="2" type="noConversion"/>
  </si>
  <si>
    <t>三、纳入财政专户管理的行政事业性收费</t>
    <phoneticPr fontId="2" type="noConversion"/>
  </si>
  <si>
    <t>四、国有资本经营预算收入</t>
    <phoneticPr fontId="2" type="noConversion"/>
  </si>
  <si>
    <t>五、其他资金</t>
    <phoneticPr fontId="2" type="noConversion"/>
  </si>
  <si>
    <t>六、上年结转结余</t>
    <phoneticPr fontId="2" type="noConversion"/>
  </si>
  <si>
    <t xml:space="preserve">    一般公共预算结转结余</t>
    <phoneticPr fontId="2" type="noConversion"/>
  </si>
  <si>
    <t xml:space="preserve">    基金结转结余</t>
    <phoneticPr fontId="2" type="noConversion"/>
  </si>
  <si>
    <t>单位：万元</t>
    <phoneticPr fontId="2" type="noConversion"/>
  </si>
  <si>
    <t xml:space="preserve">    财政拨款</t>
    <phoneticPr fontId="2" type="noConversion"/>
  </si>
  <si>
    <t xml:space="preserve">    人员支出</t>
    <phoneticPr fontId="2" type="noConversion"/>
  </si>
  <si>
    <t xml:space="preserve">    非税收入</t>
    <phoneticPr fontId="2" type="noConversion"/>
  </si>
  <si>
    <t xml:space="preserve">    公用支出</t>
    <phoneticPr fontId="2" type="noConversion"/>
  </si>
  <si>
    <t xml:space="preserve">    上级专项转移支付收入</t>
    <phoneticPr fontId="2" type="noConversion"/>
  </si>
  <si>
    <t>二、政府性基金预算</t>
    <phoneticPr fontId="2" type="noConversion"/>
  </si>
  <si>
    <t>三、纳入财政专户管理的行政事业性收费</t>
    <phoneticPr fontId="2" type="noConversion"/>
  </si>
  <si>
    <t>四、国有资本经营预算收入</t>
    <phoneticPr fontId="2" type="noConversion"/>
  </si>
  <si>
    <t>五、其他资金</t>
    <phoneticPr fontId="2" type="noConversion"/>
  </si>
  <si>
    <t>六、上年结转结余</t>
    <phoneticPr fontId="2" type="noConversion"/>
  </si>
  <si>
    <t xml:space="preserve">    一般公共预算结转结余</t>
    <phoneticPr fontId="2" type="noConversion"/>
  </si>
  <si>
    <t xml:space="preserve">    基金结转结余</t>
    <phoneticPr fontId="2" type="noConversion"/>
  </si>
  <si>
    <t>单位：万元</t>
    <phoneticPr fontId="2" type="noConversion"/>
  </si>
  <si>
    <t>科目名称</t>
    <phoneticPr fontId="2" type="noConversion"/>
  </si>
  <si>
    <t>纳入财政专户管理的行政事业性收费</t>
    <phoneticPr fontId="2" type="noConversion"/>
  </si>
  <si>
    <t>其他资金</t>
    <phoneticPr fontId="2" type="noConversion"/>
  </si>
  <si>
    <t>财政拨款</t>
    <phoneticPr fontId="2" type="noConversion"/>
  </si>
  <si>
    <t>非税收入</t>
    <phoneticPr fontId="2" type="noConversion"/>
  </si>
  <si>
    <t>财拨（小计）</t>
    <phoneticPr fontId="2" type="noConversion"/>
  </si>
  <si>
    <t>本级财力</t>
    <phoneticPr fontId="2" type="noConversion"/>
  </si>
  <si>
    <t>一般转移支付</t>
    <phoneticPr fontId="2" type="noConversion"/>
  </si>
  <si>
    <t>非税（小计）</t>
    <phoneticPr fontId="2" type="noConversion"/>
  </si>
  <si>
    <t>其他非税收入</t>
    <phoneticPr fontId="2" type="noConversion"/>
  </si>
  <si>
    <t>**</t>
    <phoneticPr fontId="2" type="noConversion"/>
  </si>
  <si>
    <t>单位：万元</t>
    <phoneticPr fontId="2" type="noConversion"/>
  </si>
  <si>
    <t>部门预算经济分类</t>
    <phoneticPr fontId="2" type="noConversion"/>
  </si>
  <si>
    <t>政府预算经济分类</t>
    <phoneticPr fontId="2" type="noConversion"/>
  </si>
  <si>
    <t>合计</t>
    <phoneticPr fontId="2" type="noConversion"/>
  </si>
  <si>
    <t>财政拨款</t>
    <phoneticPr fontId="2" type="noConversion"/>
  </si>
  <si>
    <t>非税收入</t>
    <phoneticPr fontId="2" type="noConversion"/>
  </si>
  <si>
    <t>上级专项转移支付</t>
    <phoneticPr fontId="2" type="noConversion"/>
  </si>
  <si>
    <t>上年一般公共预算结转</t>
    <phoneticPr fontId="2" type="noConversion"/>
  </si>
  <si>
    <t>国有资本经营预算</t>
    <phoneticPr fontId="2" type="noConversion"/>
  </si>
  <si>
    <t>政府性基金预算</t>
    <phoneticPr fontId="2" type="noConversion"/>
  </si>
  <si>
    <t>纳入财政专户管理的行政事业性收费</t>
    <phoneticPr fontId="2" type="noConversion"/>
  </si>
  <si>
    <t>其他资金</t>
    <phoneticPr fontId="2" type="noConversion"/>
  </si>
  <si>
    <t>小计</t>
    <phoneticPr fontId="2" type="noConversion"/>
  </si>
  <si>
    <t>专项收入</t>
    <phoneticPr fontId="2" type="noConversion"/>
  </si>
  <si>
    <t>行政事业性收费</t>
    <phoneticPr fontId="2" type="noConversion"/>
  </si>
  <si>
    <t>罚没收入</t>
    <phoneticPr fontId="2" type="noConversion"/>
  </si>
  <si>
    <t>国有资源资产有偿使用收入</t>
    <phoneticPr fontId="2" type="noConversion"/>
  </si>
  <si>
    <t>其他非税收入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</si>
  <si>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</si>
  <si>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</si>
  <si>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</si>
  <si>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本级财力</t>
    <phoneticPr fontId="2" type="noConversion"/>
  </si>
  <si>
    <t>一般转移支付</t>
    <phoneticPr fontId="2" type="noConversion"/>
  </si>
  <si>
    <t>当年基金收入</t>
    <phoneticPr fontId="2" type="noConversion"/>
  </si>
  <si>
    <t>上年结余结转</t>
    <phoneticPr fontId="2" type="noConversion"/>
  </si>
  <si>
    <t>单位：万元</t>
    <phoneticPr fontId="2" type="noConversion"/>
  </si>
  <si>
    <t xml:space="preserve">    一般公共预算结转结余</t>
    <phoneticPr fontId="2" type="noConversion"/>
  </si>
  <si>
    <t xml:space="preserve">    基金结转结余</t>
    <phoneticPr fontId="2" type="noConversion"/>
  </si>
  <si>
    <t>2019年部门收支总体情况表</t>
    <phoneticPr fontId="2" type="noConversion"/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</si>
  <si>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  <phoneticPr fontId="2" type="noConversion"/>
  </si>
  <si>
    <r>
      <t>201</t>
    </r>
    <r>
      <rPr>
        <b/>
        <sz val="20"/>
        <rFont val="宋体"/>
        <family val="3"/>
        <charset val="134"/>
      </rPr>
      <t>9年部门支出总体情况表</t>
    </r>
    <phoneticPr fontId="2" type="noConversion"/>
  </si>
  <si>
    <t>2019年</t>
    <phoneticPr fontId="2" type="noConversion"/>
  </si>
  <si>
    <t>2019年部门财政拨款收支总体情况表</t>
    <phoneticPr fontId="2" type="noConversion"/>
  </si>
  <si>
    <r>
      <t>201</t>
    </r>
    <r>
      <rPr>
        <b/>
        <sz val="20"/>
        <rFont val="宋体"/>
        <family val="3"/>
        <charset val="134"/>
      </rPr>
      <t>9年部门一般公共预算支出情况表</t>
    </r>
    <phoneticPr fontId="2" type="noConversion"/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</si>
  <si>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</si>
  <si>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</si>
  <si>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</si>
  <si>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</si>
  <si>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2021年</t>
    <phoneticPr fontId="2" type="noConversion"/>
  </si>
  <si>
    <t>2020年</t>
    <phoneticPr fontId="2" type="noConversion"/>
  </si>
  <si>
    <t>2019年国有资本经营预算收支表</t>
  </si>
  <si>
    <t>2019年一般公共预算基本支出情况表</t>
    <phoneticPr fontId="2" type="noConversion"/>
  </si>
  <si>
    <t>单位名称：焦作市中站区造店回民学校</t>
    <phoneticPr fontId="2" type="noConversion"/>
  </si>
  <si>
    <t>教育支出</t>
  </si>
  <si>
    <t xml:space="preserve">  普通教育</t>
  </si>
  <si>
    <t xml:space="preserve">    小学教育</t>
  </si>
  <si>
    <t>205</t>
  </si>
  <si>
    <t>02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</si>
  <si>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</si>
  <si>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</si>
  <si>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</si>
  <si>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</si>
  <si>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</si>
  <si>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</si>
  <si>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</si>
  <si>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</si>
  <si>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</si>
  <si>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</si>
  <si>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</si>
  <si>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</si>
  <si>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学校生均经费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</si>
  <si>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</si>
  <si>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</si>
  <si>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</si>
  <si>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</si>
  <si>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</si>
  <si>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</si>
  <si>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</si>
  <si>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</si>
  <si>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</si>
  <si>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</si>
  <si>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</si>
  <si>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</si>
  <si>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</si>
  <si>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</si>
  <si>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</si>
  <si>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</si>
  <si>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</si>
  <si>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</si>
  <si>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</si>
  <si>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</si>
  <si>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</si>
  <si>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</si>
  <si>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</si>
  <si>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</si>
  <si>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</si>
  <si>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</si>
  <si>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</si>
  <si>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 xml:space="preserve">  205</t>
  </si>
  <si>
    <t xml:space="preserve">  02</t>
  </si>
  <si>
    <t xml:space="preserve">  208</t>
  </si>
  <si>
    <t xml:space="preserve">  05</t>
  </si>
  <si>
    <t xml:space="preserve">  27</t>
  </si>
  <si>
    <t xml:space="preserve">  01</t>
  </si>
  <si>
    <t xml:space="preserve">  03</t>
  </si>
  <si>
    <t xml:space="preserve">  210</t>
  </si>
  <si>
    <t xml:space="preserve">  11</t>
  </si>
  <si>
    <t xml:space="preserve">  221</t>
  </si>
  <si>
    <t>单位名称：焦作市中站区造店回民学校</t>
    <phoneticPr fontId="2" type="noConversion"/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</si>
  <si>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</si>
  <si>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</si>
  <si>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</si>
  <si>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</si>
  <si>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</si>
  <si>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</si>
  <si>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</si>
  <si>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</si>
  <si>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</si>
  <si>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</si>
  <si>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</si>
  <si>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</si>
  <si>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</si>
  <si>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</si>
  <si>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</si>
  <si>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</si>
  <si>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</si>
  <si>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</si>
  <si>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</si>
  <si>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</si>
  <si>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</si>
  <si>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</si>
  <si>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</si>
  <si>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</si>
  <si>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</si>
  <si>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</si>
  <si>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</si>
  <si>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</si>
  <si>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</si>
  <si>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</si>
  <si>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</si>
  <si>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</si>
  <si>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</si>
  <si>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</si>
  <si>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</si>
  <si>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</si>
  <si>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</si>
  <si>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</si>
  <si>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</si>
  <si>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</si>
  <si>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</si>
  <si>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</si>
  <si>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</si>
  <si>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>公用支出</t>
  </si>
  <si>
    <t xml:space="preserve">  学校生均经费</t>
  </si>
  <si>
    <t xml:space="preserve">    办公费</t>
  </si>
  <si>
    <t>2019年“三公”经费预算数</t>
  </si>
  <si>
    <t>单位名称：焦作市中站区造店回民学校</t>
    <phoneticPr fontId="2" type="noConversion"/>
  </si>
  <si>
    <t xml:space="preserve">  办公费</t>
  </si>
  <si>
    <t>单位名称：焦作市中站区造店回民学校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</si>
</sst>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</numFmts>
  <fonts count="38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0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26">
    <xf numFmtId="0" fontId="0" fillId="0" borderId="0" xfId="0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0" fontId="2" fillId="0" borderId="0" xfId="66"/>
    <xf numFmtId="0" fontId="2" fillId="0" borderId="0" xfId="66" applyFill="1"/>
    <xf numFmtId="0" fontId="2" fillId="0" borderId="0" xfId="67"/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22" fillId="0" borderId="10" xfId="0" applyFont="1" applyBorder="1" applyAlignment="1">
      <alignment horizontal="center"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64" applyFill="1" applyAlignment="1">
      <alignment vertical="center"/>
    </xf>
    <xf numFmtId="0" fontId="29" fillId="0" borderId="0" xfId="64" applyFont="1" applyFill="1" applyAlignment="1">
      <alignment vertical="center"/>
    </xf>
    <xf numFmtId="179" fontId="1" fillId="0" borderId="0" xfId="64" applyNumberFormat="1" applyFill="1" applyAlignment="1">
      <alignment vertical="center"/>
    </xf>
    <xf numFmtId="0" fontId="30" fillId="0" borderId="12" xfId="59" applyFont="1" applyBorder="1" applyAlignment="1">
      <alignment horizontal="center" vertical="center" wrapText="1"/>
    </xf>
    <xf numFmtId="0" fontId="1" fillId="0" borderId="0" xfId="69">
      <alignment vertical="center"/>
    </xf>
    <xf numFmtId="0" fontId="31" fillId="0" borderId="0" xfId="69" applyFont="1">
      <alignment vertical="center"/>
    </xf>
    <xf numFmtId="0" fontId="1" fillId="0" borderId="0" xfId="69" applyFont="1">
      <alignment vertical="center"/>
    </xf>
    <xf numFmtId="0" fontId="28" fillId="0" borderId="0" xfId="0" applyFont="1" applyBorder="1" applyAlignment="1">
      <alignment horizontal="right" vertical="center" wrapText="1"/>
    </xf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0" xfId="67" applyFont="1" applyFill="1" applyAlignment="1">
      <alignment vertical="center"/>
    </xf>
    <xf numFmtId="0" fontId="2" fillId="0" borderId="0" xfId="67" applyFont="1"/>
    <xf numFmtId="0" fontId="2" fillId="0" borderId="0" xfId="67" applyFont="1" applyFill="1" applyAlignment="1">
      <alignment horizontal="right" vertical="center"/>
    </xf>
    <xf numFmtId="0" fontId="2" fillId="0" borderId="15" xfId="67" applyFont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2" fillId="0" borderId="0" xfId="68" applyFont="1">
      <alignment vertical="center"/>
    </xf>
    <xf numFmtId="0" fontId="2" fillId="0" borderId="10" xfId="68" applyFont="1" applyBorder="1" applyAlignment="1">
      <alignment horizontal="center" vertical="center"/>
    </xf>
    <xf numFmtId="0" fontId="24" fillId="0" borderId="0" xfId="59" applyFont="1" applyBorder="1" applyAlignment="1">
      <alignment vertical="center"/>
    </xf>
    <xf numFmtId="0" fontId="30" fillId="0" borderId="20" xfId="59" applyFont="1" applyBorder="1" applyAlignment="1">
      <alignment horizontal="center" vertical="center"/>
    </xf>
    <xf numFmtId="0" fontId="30" fillId="0" borderId="0" xfId="59" applyFont="1">
      <alignment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32" fillId="0" borderId="10" xfId="64" applyFont="1" applyFill="1" applyBorder="1" applyAlignment="1">
      <alignment horizontal="center" vertical="center" wrapText="1"/>
    </xf>
    <xf numFmtId="0" fontId="32" fillId="0" borderId="10" xfId="65" applyFont="1" applyFill="1" applyBorder="1" applyAlignment="1">
      <alignment horizontal="center" vertical="center" wrapText="1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32" fillId="0" borderId="10" xfId="65" applyFont="1" applyFill="1" applyBorder="1" applyAlignment="1">
      <alignment horizontal="center" vertical="center"/>
    </xf>
    <xf numFmtId="179" fontId="32" fillId="0" borderId="10" xfId="64" applyNumberFormat="1" applyFont="1" applyFill="1" applyBorder="1" applyAlignment="1">
      <alignment horizontal="right" vertical="center" wrapText="1"/>
    </xf>
    <xf numFmtId="0" fontId="32" fillId="0" borderId="10" xfId="64" applyFont="1" applyFill="1" applyBorder="1" applyAlignment="1">
      <alignment horizontal="center" vertical="center"/>
    </xf>
    <xf numFmtId="0" fontId="3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horizontal="left" vertical="center"/>
    </xf>
    <xf numFmtId="0" fontId="2" fillId="0" borderId="10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0" fontId="28" fillId="0" borderId="11" xfId="0" applyFont="1" applyBorder="1" applyAlignment="1">
      <alignment horizontal="left" vertical="center" wrapText="1"/>
    </xf>
    <xf numFmtId="0" fontId="34" fillId="0" borderId="17" xfId="66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78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>
      <alignment vertical="center"/>
    </xf>
    <xf numFmtId="180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>
      <alignment vertical="center"/>
    </xf>
    <xf numFmtId="178" fontId="2" fillId="0" borderId="10" xfId="66" applyNumberFormat="1" applyFont="1" applyFill="1" applyBorder="1"/>
    <xf numFmtId="178" fontId="2" fillId="0" borderId="10" xfId="66" applyNumberFormat="1" applyFont="1" applyFill="1" applyBorder="1" applyAlignment="1" applyProtection="1">
      <alignment horizontal="right" vertical="center" wrapText="1"/>
    </xf>
    <xf numFmtId="178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Fill="1" applyBorder="1" applyAlignment="1">
      <alignment horizontal="center" vertical="center"/>
    </xf>
    <xf numFmtId="178" fontId="2" fillId="0" borderId="13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49" fontId="2" fillId="0" borderId="10" xfId="67" applyNumberFormat="1" applyFont="1" applyFill="1" applyBorder="1" applyAlignment="1" applyProtection="1">
      <alignment horizontal="left" vertical="center"/>
    </xf>
    <xf numFmtId="49" fontId="2" fillId="0" borderId="16" xfId="67" applyNumberFormat="1" applyFont="1" applyFill="1" applyBorder="1" applyAlignment="1" applyProtection="1">
      <alignment horizontal="left" vertical="center"/>
    </xf>
    <xf numFmtId="0" fontId="2" fillId="0" borderId="0" xfId="67" applyFont="1" applyFill="1"/>
    <xf numFmtId="180" fontId="2" fillId="0" borderId="16" xfId="67" applyNumberFormat="1" applyFont="1" applyFill="1" applyBorder="1" applyAlignment="1" applyProtection="1">
      <alignment horizontal="right" vertical="center" wrapText="1"/>
    </xf>
    <xf numFmtId="180" fontId="2" fillId="0" borderId="10" xfId="67" applyNumberFormat="1" applyFont="1" applyFill="1" applyBorder="1" applyAlignment="1" applyProtection="1">
      <alignment horizontal="right" vertical="center" wrapText="1"/>
    </xf>
    <xf numFmtId="49" fontId="2" fillId="0" borderId="10" xfId="68" applyNumberFormat="1" applyFont="1" applyFill="1" applyBorder="1" applyAlignment="1">
      <alignment horizontal="left" vertical="center"/>
    </xf>
    <xf numFmtId="49" fontId="2" fillId="0" borderId="10" xfId="70" applyNumberFormat="1" applyFont="1" applyFill="1" applyBorder="1" applyAlignment="1">
      <alignment horizontal="left" vertical="center"/>
    </xf>
    <xf numFmtId="180" fontId="2" fillId="0" borderId="10" xfId="70" applyNumberFormat="1" applyFont="1" applyFill="1" applyBorder="1" applyAlignment="1">
      <alignment horizontal="right" vertical="center"/>
    </xf>
    <xf numFmtId="0" fontId="2" fillId="0" borderId="0" xfId="68" applyFont="1" applyFill="1">
      <alignment vertical="center"/>
    </xf>
    <xf numFmtId="49" fontId="2" fillId="0" borderId="10" xfId="70" applyNumberFormat="1" applyFont="1" applyFill="1" applyBorder="1" applyAlignment="1">
      <alignment horizontal="left" vertical="center" wrapText="1"/>
    </xf>
    <xf numFmtId="0" fontId="30" fillId="0" borderId="0" xfId="59" applyFont="1" applyFill="1">
      <alignment vertical="center"/>
    </xf>
    <xf numFmtId="0" fontId="30" fillId="0" borderId="12" xfId="59" applyNumberFormat="1" applyFont="1" applyFill="1" applyBorder="1" applyAlignment="1">
      <alignment horizontal="left" vertical="center" wrapText="1"/>
    </xf>
    <xf numFmtId="49" fontId="30" fillId="0" borderId="12" xfId="59" applyNumberFormat="1" applyFont="1" applyFill="1" applyBorder="1" applyAlignment="1">
      <alignment horizontal="left" vertical="center" wrapText="1"/>
    </xf>
    <xf numFmtId="4" fontId="30" fillId="0" borderId="12" xfId="59" applyNumberFormat="1" applyFont="1" applyFill="1" applyBorder="1" applyAlignment="1">
      <alignment horizontal="right" vertical="center" wrapText="1"/>
    </xf>
    <xf numFmtId="0" fontId="30" fillId="0" borderId="12" xfId="59" applyNumberFormat="1" applyFont="1" applyFill="1" applyBorder="1" applyAlignment="1">
      <alignment horizontal="center" vertical="center" wrapText="1"/>
    </xf>
    <xf numFmtId="49" fontId="20" fillId="0" borderId="10" xfId="68" applyNumberFormat="1" applyFont="1" applyFill="1" applyBorder="1" applyAlignment="1">
      <alignment vertical="center"/>
    </xf>
    <xf numFmtId="49" fontId="20" fillId="0" borderId="10" xfId="70" applyNumberFormat="1" applyFont="1" applyFill="1" applyBorder="1" applyAlignment="1">
      <alignment vertical="center"/>
    </xf>
    <xf numFmtId="49" fontId="20" fillId="0" borderId="10" xfId="70" applyNumberFormat="1" applyFont="1" applyFill="1" applyBorder="1" applyAlignment="1">
      <alignment vertical="center" wrapText="1"/>
    </xf>
    <xf numFmtId="178" fontId="20" fillId="0" borderId="10" xfId="70" applyNumberFormat="1" applyFont="1" applyFill="1" applyBorder="1" applyAlignment="1">
      <alignment horizontal="right" vertical="center"/>
    </xf>
    <xf numFmtId="4" fontId="20" fillId="0" borderId="10" xfId="70" applyNumberFormat="1" applyFont="1" applyFill="1" applyBorder="1" applyAlignment="1">
      <alignment horizontal="right" vertical="center"/>
    </xf>
    <xf numFmtId="176" fontId="20" fillId="0" borderId="10" xfId="70" applyNumberFormat="1" applyFont="1" applyFill="1" applyBorder="1" applyAlignment="1">
      <alignment horizontal="right" vertical="center"/>
    </xf>
    <xf numFmtId="0" fontId="20" fillId="0" borderId="0" xfId="68" applyFont="1" applyFill="1">
      <alignment vertical="center"/>
    </xf>
    <xf numFmtId="4" fontId="23" fillId="0" borderId="10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3" fillId="0" borderId="10" xfId="0" applyNumberFormat="1" applyFont="1" applyFill="1" applyBorder="1" applyAlignment="1">
      <alignment horizontal="left" vertical="center" wrapText="1"/>
    </xf>
    <xf numFmtId="49" fontId="23" fillId="0" borderId="10" xfId="0" applyNumberFormat="1" applyFont="1" applyFill="1" applyBorder="1" applyAlignment="1">
      <alignment horizontal="left" vertical="center" wrapText="1"/>
    </xf>
    <xf numFmtId="0" fontId="36" fillId="0" borderId="0" xfId="0" applyFont="1" applyFill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3" fillId="0" borderId="11" xfId="0" applyFont="1" applyFill="1" applyBorder="1" applyAlignment="1">
      <alignment horizontal="left" vertical="center"/>
    </xf>
    <xf numFmtId="176" fontId="2" fillId="0" borderId="10" xfId="64" applyNumberFormat="1" applyFont="1" applyFill="1" applyBorder="1" applyAlignment="1">
      <alignment horizontal="right" vertical="center" wrapText="1"/>
    </xf>
    <xf numFmtId="49" fontId="20" fillId="0" borderId="11" xfId="66" applyNumberFormat="1" applyFont="1" applyFill="1" applyBorder="1" applyAlignment="1" applyProtection="1">
      <alignment vertical="center"/>
    </xf>
    <xf numFmtId="178" fontId="2" fillId="0" borderId="10" xfId="69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0" fontId="1" fillId="0" borderId="0" xfId="69">
      <alignment vertical="center"/>
    </xf>
    <xf numFmtId="0" fontId="21" fillId="0" borderId="0" xfId="69" applyFont="1" applyAlignment="1">
      <alignment vertical="center"/>
    </xf>
    <xf numFmtId="0" fontId="1" fillId="0" borderId="0" xfId="69" applyFont="1">
      <alignment vertical="center"/>
    </xf>
    <xf numFmtId="0" fontId="1" fillId="0" borderId="0" xfId="69" applyFill="1">
      <alignment vertical="center"/>
    </xf>
    <xf numFmtId="0" fontId="1" fillId="0" borderId="0" xfId="69" applyFont="1" applyFill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/>
    </xf>
    <xf numFmtId="0" fontId="2" fillId="0" borderId="10" xfId="69" applyFont="1" applyFill="1" applyBorder="1">
      <alignment vertical="center"/>
    </xf>
    <xf numFmtId="0" fontId="2" fillId="0" borderId="0" xfId="69" applyFont="1" applyAlignment="1">
      <alignment horizontal="right" vertical="center"/>
    </xf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0" fontId="0" fillId="0" borderId="0" xfId="0" applyNumberFormat="1" applyFill="1">
      <alignment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21" fillId="0" borderId="0" xfId="66" applyFont="1" applyAlignment="1">
      <alignment horizontal="center" vertical="center"/>
    </xf>
    <xf numFmtId="0" fontId="2" fillId="0" borderId="11" xfId="67" applyFont="1" applyFill="1" applyBorder="1" applyAlignment="1">
      <alignment vertical="center"/>
    </xf>
    <xf numFmtId="0" fontId="21" fillId="0" borderId="0" xfId="67" applyNumberFormat="1" applyFont="1" applyFill="1" applyAlignment="1" applyProtection="1">
      <alignment horizontal="center" vertical="center"/>
    </xf>
    <xf numFmtId="0" fontId="35" fillId="0" borderId="0" xfId="67" applyNumberFormat="1" applyFont="1" applyFill="1" applyAlignment="1" applyProtection="1">
      <alignment horizontal="center" vertical="center"/>
    </xf>
    <xf numFmtId="49" fontId="2" fillId="26" borderId="10" xfId="67" applyNumberFormat="1" applyFont="1" applyFill="1" applyBorder="1" applyAlignment="1">
      <alignment horizontal="center" vertical="center" wrapText="1"/>
    </xf>
    <xf numFmtId="0" fontId="2" fillId="0" borderId="10" xfId="67" applyNumberFormat="1" applyFont="1" applyFill="1" applyBorder="1" applyAlignment="1" applyProtection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49" fontId="2" fillId="26" borderId="15" xfId="67" applyNumberFormat="1" applyFont="1" applyFill="1" applyBorder="1" applyAlignment="1">
      <alignment horizontal="center" vertical="center" wrapText="1"/>
    </xf>
    <xf numFmtId="49" fontId="2" fillId="26" borderId="13" xfId="67" applyNumberFormat="1" applyFont="1" applyFill="1" applyBorder="1" applyAlignment="1">
      <alignment horizontal="center" vertical="center" wrapText="1"/>
    </xf>
    <xf numFmtId="49" fontId="2" fillId="26" borderId="16" xfId="67" applyNumberFormat="1" applyFont="1" applyFill="1" applyBorder="1" applyAlignment="1">
      <alignment horizontal="center" vertical="center" wrapText="1"/>
    </xf>
    <xf numFmtId="49" fontId="2" fillId="26" borderId="17" xfId="67" applyNumberFormat="1" applyFont="1" applyFill="1" applyBorder="1" applyAlignment="1">
      <alignment horizontal="center" vertical="center" wrapText="1"/>
    </xf>
    <xf numFmtId="49" fontId="2" fillId="26" borderId="19" xfId="67" applyNumberFormat="1" applyFont="1" applyFill="1" applyBorder="1" applyAlignment="1">
      <alignment horizontal="center" vertical="center" wrapText="1"/>
    </xf>
    <xf numFmtId="0" fontId="21" fillId="0" borderId="0" xfId="70" applyNumberFormat="1" applyFont="1" applyFill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9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4" xfId="70" applyNumberFormat="1" applyFont="1" applyFill="1" applyBorder="1" applyAlignment="1" applyProtection="1">
      <alignment horizontal="center" vertical="center"/>
    </xf>
    <xf numFmtId="0" fontId="2" fillId="0" borderId="13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182" fontId="2" fillId="0" borderId="10" xfId="70" applyNumberFormat="1" applyFont="1" applyFill="1" applyBorder="1" applyAlignment="1" applyProtection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Font="1" applyBorder="1" applyAlignment="1">
      <alignment horizontal="center" vertical="center"/>
    </xf>
    <xf numFmtId="0" fontId="2" fillId="0" borderId="11" xfId="68" applyFill="1" applyBorder="1">
      <alignment vertical="center"/>
    </xf>
    <xf numFmtId="0" fontId="2" fillId="0" borderId="11" xfId="68" applyBorder="1">
      <alignment vertical="center"/>
    </xf>
    <xf numFmtId="0" fontId="30" fillId="0" borderId="12" xfId="59" applyFont="1" applyBorder="1" applyAlignment="1">
      <alignment horizontal="center" vertical="center" wrapText="1"/>
    </xf>
    <xf numFmtId="0" fontId="30" fillId="0" borderId="25" xfId="59" applyFont="1" applyBorder="1" applyAlignment="1">
      <alignment horizontal="center" vertical="center" wrapText="1"/>
    </xf>
    <xf numFmtId="0" fontId="30" fillId="0" borderId="26" xfId="59" applyFont="1" applyBorder="1" applyAlignment="1">
      <alignment horizontal="center" vertical="center" wrapText="1"/>
    </xf>
    <xf numFmtId="0" fontId="30" fillId="0" borderId="27" xfId="59" applyFont="1" applyBorder="1" applyAlignment="1">
      <alignment horizontal="center" vertical="center" wrapText="1"/>
    </xf>
    <xf numFmtId="0" fontId="30" fillId="0" borderId="20" xfId="59" applyFont="1" applyBorder="1" applyAlignment="1">
      <alignment horizontal="right" vertical="center"/>
    </xf>
    <xf numFmtId="0" fontId="30" fillId="0" borderId="21" xfId="59" applyFont="1" applyBorder="1" applyAlignment="1">
      <alignment horizontal="center" vertical="center" wrapText="1"/>
    </xf>
    <xf numFmtId="0" fontId="30" fillId="0" borderId="22" xfId="59" applyFont="1" applyBorder="1" applyAlignment="1">
      <alignment horizontal="center" vertical="center" wrapText="1"/>
    </xf>
    <xf numFmtId="0" fontId="30" fillId="0" borderId="23" xfId="59" applyFont="1" applyBorder="1" applyAlignment="1">
      <alignment horizontal="center" vertical="center" wrapText="1"/>
    </xf>
    <xf numFmtId="0" fontId="30" fillId="0" borderId="24" xfId="59" applyFont="1" applyBorder="1" applyAlignment="1">
      <alignment horizontal="center" vertical="center" wrapText="1"/>
    </xf>
    <xf numFmtId="0" fontId="24" fillId="0" borderId="0" xfId="59" applyFont="1" applyBorder="1" applyAlignment="1">
      <alignment horizontal="center" vertical="center"/>
    </xf>
    <xf numFmtId="0" fontId="30" fillId="0" borderId="28" xfId="59" applyFont="1" applyBorder="1" applyAlignment="1">
      <alignment horizontal="center" vertical="center" wrapText="1"/>
    </xf>
    <xf numFmtId="0" fontId="30" fillId="0" borderId="29" xfId="59" applyFont="1" applyBorder="1" applyAlignment="1">
      <alignment horizontal="center" vertical="center" wrapText="1"/>
    </xf>
    <xf numFmtId="0" fontId="30" fillId="0" borderId="0" xfId="59" applyFont="1" applyBorder="1" applyAlignment="1">
      <alignment horizontal="center" vertical="center" wrapText="1"/>
    </xf>
    <xf numFmtId="0" fontId="30" fillId="0" borderId="30" xfId="59" applyFont="1" applyBorder="1" applyAlignment="1">
      <alignment horizontal="center" vertical="center" wrapText="1"/>
    </xf>
    <xf numFmtId="0" fontId="30" fillId="0" borderId="20" xfId="59" applyFont="1" applyBorder="1" applyAlignment="1">
      <alignment horizontal="center" vertical="center" wrapText="1"/>
    </xf>
    <xf numFmtId="0" fontId="30" fillId="0" borderId="31" xfId="59" applyFont="1" applyBorder="1" applyAlignment="1">
      <alignment horizontal="center" vertical="center"/>
    </xf>
    <xf numFmtId="0" fontId="30" fillId="0" borderId="32" xfId="59" applyFont="1" applyBorder="1" applyAlignment="1">
      <alignment horizontal="center" vertical="center"/>
    </xf>
    <xf numFmtId="0" fontId="30" fillId="0" borderId="33" xfId="59" applyFont="1" applyBorder="1" applyAlignment="1">
      <alignment horizontal="center" vertical="center"/>
    </xf>
    <xf numFmtId="0" fontId="30" fillId="0" borderId="20" xfId="59" applyFont="1" applyFill="1" applyBorder="1" applyAlignment="1">
      <alignment vertical="center"/>
    </xf>
    <xf numFmtId="0" fontId="30" fillId="2" borderId="20" xfId="59" applyFont="1" applyFill="1" applyBorder="1" applyAlignment="1">
      <alignment vertical="center"/>
    </xf>
    <xf numFmtId="0" fontId="21" fillId="0" borderId="0" xfId="69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0" fillId="0" borderId="16" xfId="70" applyNumberFormat="1" applyFont="1" applyFill="1" applyBorder="1" applyAlignment="1" applyProtection="1">
      <alignment horizontal="center" vertical="center"/>
    </xf>
    <xf numFmtId="0" fontId="20" fillId="0" borderId="17" xfId="70" applyNumberFormat="1" applyFont="1" applyFill="1" applyBorder="1" applyAlignment="1" applyProtection="1">
      <alignment horizontal="center" vertical="center"/>
    </xf>
    <xf numFmtId="0" fontId="20" fillId="0" borderId="19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5" xfId="70" applyNumberFormat="1" applyFont="1" applyFill="1" applyBorder="1" applyAlignment="1" applyProtection="1">
      <alignment horizontal="center" vertical="center"/>
    </xf>
    <xf numFmtId="0" fontId="20" fillId="0" borderId="14" xfId="70" applyNumberFormat="1" applyFont="1" applyFill="1" applyBorder="1" applyAlignment="1" applyProtection="1">
      <alignment horizontal="center" vertical="center"/>
    </xf>
    <xf numFmtId="0" fontId="20" fillId="0" borderId="13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182" fontId="20" fillId="0" borderId="10" xfId="70" applyNumberFormat="1" applyFont="1" applyFill="1" applyBorder="1" applyAlignment="1" applyProtection="1">
      <alignment horizontal="center"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right" vertical="center" wrapText="1"/>
    </xf>
    <xf numFmtId="0" fontId="21" fillId="0" borderId="0" xfId="64" applyFont="1" applyFill="1" applyBorder="1" applyAlignment="1">
      <alignment horizontal="center" vertical="center" wrapText="1"/>
    </xf>
  </cellXfs>
  <cellStyles count="106">
    <cellStyle name="20% - 着色 1 2" xfId="1"/>
    <cellStyle name="20% - 着色 1 2 2" xfId="2"/>
    <cellStyle name="20% - 着色 1 3" xfId="3"/>
    <cellStyle name="20% - 着色 2 2" xfId="4"/>
    <cellStyle name="20% - 着色 2 2 2" xfId="5"/>
    <cellStyle name="20% - 着色 2 3" xfId="6"/>
    <cellStyle name="20% - 着色 3 2" xfId="7"/>
    <cellStyle name="20% - 着色 3 2 2" xfId="8"/>
    <cellStyle name="20% - 着色 3 3" xfId="9"/>
    <cellStyle name="20% - 着色 4 2" xfId="10"/>
    <cellStyle name="20% - 着色 4 2 2" xfId="11"/>
    <cellStyle name="20% - 着色 4 3" xfId="12"/>
    <cellStyle name="20% - 着色 5 2" xfId="13"/>
    <cellStyle name="20% - 着色 5 2 2" xfId="14"/>
    <cellStyle name="20% - 着色 5 3" xfId="15"/>
    <cellStyle name="20% - 着色 6 2" xfId="16"/>
    <cellStyle name="20% - 着色 6 2 2" xfId="17"/>
    <cellStyle name="20% - 着色 6 3" xfId="18"/>
    <cellStyle name="40% - 着色 1 2" xfId="19"/>
    <cellStyle name="40% - 着色 1 2 2" xfId="20"/>
    <cellStyle name="40% - 着色 1 3" xfId="21"/>
    <cellStyle name="40% - 着色 2 2" xfId="22"/>
    <cellStyle name="40% - 着色 2 2 2" xfId="23"/>
    <cellStyle name="40% - 着色 2 3" xfId="24"/>
    <cellStyle name="40% - 着色 3 2" xfId="25"/>
    <cellStyle name="40% - 着色 3 2 2" xfId="26"/>
    <cellStyle name="40% - 着色 3 3" xfId="27"/>
    <cellStyle name="40% - 着色 4 2" xfId="28"/>
    <cellStyle name="40% - 着色 4 2 2" xfId="29"/>
    <cellStyle name="40% - 着色 4 3" xfId="30"/>
    <cellStyle name="40% - 着色 5 2" xfId="31"/>
    <cellStyle name="40% - 着色 5 2 2" xfId="32"/>
    <cellStyle name="40% - 着色 5 3" xfId="33"/>
    <cellStyle name="40% - 着色 6 2" xfId="34"/>
    <cellStyle name="40% - 着色 6 2 2" xfId="35"/>
    <cellStyle name="40% - 着色 6 3" xfId="36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16号附件" xfId="98"/>
    <cellStyle name="差_2017预算公开表_(010010010)中国共产党焦作市委员会办公室" xfId="99"/>
    <cellStyle name="差_4901A573031A00CCE0530A08AF0800CC" xfId="49"/>
    <cellStyle name="差_4901E49D450800C2E0530A08AF0800C2" xfId="50"/>
    <cellStyle name="差_615D2EB13C93010EE0530A0804CC5EB5" xfId="51"/>
    <cellStyle name="差_61F0C7FF6ABA0038E0530A0804CC3487" xfId="52"/>
    <cellStyle name="差_64242C78E6F3009AE0530A08AF09009A" xfId="53"/>
    <cellStyle name="差_64242C78E6F6009AE0530A08AF09009A" xfId="54"/>
    <cellStyle name="差_64242C78E6F6009AE0530A08AF09009A 2" xfId="96"/>
    <cellStyle name="差_64242C78E6FB009AE0530A08AF09009A" xfId="55"/>
    <cellStyle name="差_67D34CE2EC6AAB52E050080A1CAF164B" xfId="56"/>
    <cellStyle name="差_67D34CE2EC6AAB52E050080A1CAF164B 2" xfId="97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95"/>
    <cellStyle name="常规 7" xfId="100"/>
    <cellStyle name="常规 8" xfId="94"/>
    <cellStyle name="常规 9" xfId="105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16号附件" xfId="101"/>
    <cellStyle name="好_2017预算公开表_(010010010)中国共产党焦作市委员会办公室" xfId="102"/>
    <cellStyle name="好_4901A573031A00CCE0530A08AF0800CC" xfId="72"/>
    <cellStyle name="好_4901E49D450800C2E0530A08AF0800C2" xfId="73"/>
    <cellStyle name="好_615D2EB13C93010EE0530A0804CC5EB5" xfId="74"/>
    <cellStyle name="好_61F0C7FF6ABA0038E0530A0804CC3487" xfId="75"/>
    <cellStyle name="好_64242C78E6F6009AE0530A08AF09009A" xfId="76"/>
    <cellStyle name="好_64242C78E6F6009AE0530A08AF09009A 2" xfId="103"/>
    <cellStyle name="好_67D34CE2EC6AAB52E050080A1CAF164B" xfId="77"/>
    <cellStyle name="好_67D34CE2EC6AAB52E050080A1CAF164B 2" xfId="104"/>
    <cellStyle name="汇总" xfId="78" builtinId="25" customBuiltin="1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2 2" xfId="88"/>
    <cellStyle name="着色 3 2" xfId="89"/>
    <cellStyle name="着色 4 2" xfId="90"/>
    <cellStyle name="着色 5 2" xfId="91"/>
    <cellStyle name="着色 6 2" xfId="92"/>
    <cellStyle name="注释" xfId="9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6.875" defaultRowHeight="11.25"/>
  <cols>
    <col min="1" max="1" width="31.5" style="6" customWidth="1"/>
    <col min="2" max="2" width="23.125" style="6" customWidth="1"/>
    <col min="3" max="3" width="31.5" style="6" customWidth="1"/>
    <col min="4" max="4" width="24.25" style="6" customWidth="1"/>
    <col min="5" max="16384" width="6.875" style="6"/>
  </cols>
  <sheetData>
    <row r="1" spans="1:10" ht="42" customHeight="1">
      <c r="A1" s="155" t="s">
        <v>176</v>
      </c>
      <c r="B1" s="155"/>
      <c r="C1" s="155"/>
      <c r="D1" s="155"/>
    </row>
    <row r="2" spans="1:10" s="28" customFormat="1" ht="20.100000000000001" customHeight="1">
      <c r="A2" s="93" t="s">
        <v>190</v>
      </c>
      <c r="B2" s="26"/>
      <c r="C2" s="26"/>
      <c r="D2" s="27" t="s">
        <v>123</v>
      </c>
    </row>
    <row r="3" spans="1:10" s="28" customFormat="1" ht="27.75" customHeight="1">
      <c r="A3" s="29" t="s">
        <v>0</v>
      </c>
      <c r="B3" s="30" t="s">
        <v>1</v>
      </c>
      <c r="C3" s="29" t="s">
        <v>2</v>
      </c>
      <c r="D3" s="31" t="s">
        <v>1</v>
      </c>
    </row>
    <row r="4" spans="1:10" s="34" customFormat="1" ht="23.25" customHeight="1">
      <c r="A4" s="32" t="s">
        <v>3</v>
      </c>
      <c r="B4" s="81">
        <v>255.82</v>
      </c>
      <c r="C4" s="33" t="s">
        <v>4</v>
      </c>
      <c r="D4" s="82">
        <v>255.82</v>
      </c>
    </row>
    <row r="5" spans="1:10" s="34" customFormat="1" ht="23.25" customHeight="1">
      <c r="A5" s="32" t="s">
        <v>124</v>
      </c>
      <c r="B5" s="83">
        <v>255.82</v>
      </c>
      <c r="C5" s="33" t="s">
        <v>125</v>
      </c>
      <c r="D5" s="82">
        <v>244.04</v>
      </c>
    </row>
    <row r="6" spans="1:10" s="34" customFormat="1" ht="23.25" customHeight="1">
      <c r="A6" s="32" t="s">
        <v>126</v>
      </c>
      <c r="B6" s="84">
        <v>0</v>
      </c>
      <c r="C6" s="35" t="s">
        <v>127</v>
      </c>
      <c r="D6" s="82">
        <v>11.78</v>
      </c>
    </row>
    <row r="7" spans="1:10" s="34" customFormat="1" ht="23.25" customHeight="1">
      <c r="A7" s="32" t="s">
        <v>128</v>
      </c>
      <c r="B7" s="81">
        <v>0</v>
      </c>
      <c r="C7" s="35" t="s">
        <v>5</v>
      </c>
      <c r="D7" s="82">
        <v>0</v>
      </c>
    </row>
    <row r="8" spans="1:10" s="34" customFormat="1" ht="23.25" customHeight="1">
      <c r="A8" s="32" t="s">
        <v>129</v>
      </c>
      <c r="B8" s="83">
        <v>0</v>
      </c>
      <c r="C8" s="33"/>
      <c r="D8" s="85"/>
    </row>
    <row r="9" spans="1:10" s="34" customFormat="1" ht="23.25" customHeight="1">
      <c r="A9" s="36" t="s">
        <v>130</v>
      </c>
      <c r="B9" s="86">
        <v>0</v>
      </c>
      <c r="C9" s="35"/>
      <c r="D9" s="87"/>
    </row>
    <row r="10" spans="1:10" s="34" customFormat="1" ht="23.25" customHeight="1">
      <c r="A10" s="37" t="s">
        <v>131</v>
      </c>
      <c r="B10" s="84">
        <v>0</v>
      </c>
      <c r="C10" s="38"/>
      <c r="D10" s="88"/>
    </row>
    <row r="11" spans="1:10" s="34" customFormat="1" ht="19.350000000000001" customHeight="1">
      <c r="A11" s="40" t="s">
        <v>132</v>
      </c>
      <c r="B11" s="81">
        <v>0</v>
      </c>
      <c r="C11" s="38"/>
      <c r="D11" s="88"/>
    </row>
    <row r="12" spans="1:10" s="28" customFormat="1" ht="19.350000000000001" customHeight="1">
      <c r="A12" s="40"/>
      <c r="B12" s="41"/>
      <c r="C12" s="38"/>
      <c r="D12" s="39"/>
      <c r="E12" s="34"/>
      <c r="F12" s="34"/>
      <c r="G12" s="34"/>
      <c r="I12" s="34"/>
    </row>
    <row r="13" spans="1:10" s="28" customFormat="1" ht="19.350000000000001" customHeight="1">
      <c r="A13" s="42"/>
      <c r="B13" s="43"/>
      <c r="C13" s="44"/>
      <c r="D13" s="45"/>
      <c r="E13" s="34"/>
      <c r="F13" s="34"/>
      <c r="G13" s="34"/>
    </row>
    <row r="14" spans="1:10" s="28" customFormat="1" ht="19.350000000000001" customHeight="1">
      <c r="A14" s="46"/>
      <c r="B14" s="47"/>
      <c r="C14" s="48"/>
      <c r="D14" s="45"/>
      <c r="E14" s="34"/>
      <c r="G14" s="34"/>
      <c r="I14" s="34"/>
      <c r="J14" s="34"/>
    </row>
    <row r="15" spans="1:10" s="34" customFormat="1" ht="20.100000000000001" customHeight="1">
      <c r="A15" s="49" t="s">
        <v>6</v>
      </c>
      <c r="B15" s="81">
        <v>255.82</v>
      </c>
      <c r="C15" s="49" t="s">
        <v>7</v>
      </c>
      <c r="D15" s="82">
        <v>255.82</v>
      </c>
    </row>
    <row r="16" spans="1:10" s="34" customFormat="1" ht="20.100000000000001" customHeight="1">
      <c r="A16" s="50" t="s">
        <v>133</v>
      </c>
      <c r="B16" s="83">
        <v>0</v>
      </c>
      <c r="C16" s="51" t="s">
        <v>8</v>
      </c>
      <c r="D16" s="89">
        <v>0</v>
      </c>
    </row>
    <row r="17" spans="1:10" s="34" customFormat="1" ht="20.100000000000001" customHeight="1">
      <c r="A17" s="50" t="s">
        <v>134</v>
      </c>
      <c r="B17" s="86">
        <v>0</v>
      </c>
      <c r="C17" s="78" t="s">
        <v>174</v>
      </c>
      <c r="D17" s="90">
        <v>0</v>
      </c>
    </row>
    <row r="18" spans="1:10" s="34" customFormat="1" ht="20.100000000000001" customHeight="1">
      <c r="A18" s="50" t="s">
        <v>135</v>
      </c>
      <c r="B18" s="86">
        <v>0</v>
      </c>
      <c r="C18" s="78" t="s">
        <v>175</v>
      </c>
      <c r="D18" s="89">
        <v>0</v>
      </c>
    </row>
    <row r="19" spans="1:10" s="34" customFormat="1" ht="20.100000000000001" customHeight="1">
      <c r="A19" s="91" t="s">
        <v>11</v>
      </c>
      <c r="B19" s="86">
        <v>255.82</v>
      </c>
      <c r="C19" s="52" t="s">
        <v>12</v>
      </c>
      <c r="D19" s="92">
        <v>255.82</v>
      </c>
    </row>
    <row r="20" spans="1:10" ht="9.75" customHeight="1">
      <c r="B20" s="7"/>
    </row>
    <row r="21" spans="1:10">
      <c r="H21" s="7"/>
    </row>
    <row r="24" spans="1:10">
      <c r="C24" s="7"/>
    </row>
    <row r="25" spans="1:10">
      <c r="B25" s="7"/>
    </row>
    <row r="31" spans="1:10">
      <c r="J31" s="7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3"/>
  <sheetViews>
    <sheetView showGridLines="0" showZeros="0" topLeftCell="A28" workbookViewId="0">
      <selection activeCell="A40" sqref="A40:XFD40"/>
    </sheetView>
  </sheetViews>
  <sheetFormatPr defaultColWidth="6.875" defaultRowHeight="11.25"/>
  <cols>
    <col min="1" max="1" width="5.125" style="8" customWidth="1"/>
    <col min="2" max="3" width="4.125" style="8" customWidth="1"/>
    <col min="4" max="4" width="19.75" style="8" customWidth="1"/>
    <col min="5" max="6" width="13.625" style="8" customWidth="1"/>
    <col min="7" max="16" width="11.5" style="8" customWidth="1"/>
    <col min="17" max="17" width="6.875" style="8" customWidth="1"/>
    <col min="18" max="18" width="10.375" style="8" customWidth="1"/>
    <col min="19" max="19" width="9.625" style="8" customWidth="1"/>
    <col min="20" max="251" width="6.875" style="8" customWidth="1"/>
    <col min="252" max="16384" width="6.875" style="8"/>
  </cols>
  <sheetData>
    <row r="1" spans="1:22" ht="42" customHeight="1">
      <c r="A1" s="157" t="s">
        <v>177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</row>
    <row r="2" spans="1:22" s="54" customFormat="1" ht="20.100000000000001" customHeight="1">
      <c r="A2" s="156" t="s">
        <v>190</v>
      </c>
      <c r="B2" s="156"/>
      <c r="C2" s="156"/>
      <c r="D2" s="156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V2" s="55" t="s">
        <v>136</v>
      </c>
    </row>
    <row r="3" spans="1:22" s="54" customFormat="1" ht="20.100000000000001" customHeight="1">
      <c r="A3" s="161" t="s">
        <v>14</v>
      </c>
      <c r="B3" s="161"/>
      <c r="C3" s="161"/>
      <c r="D3" s="160" t="s">
        <v>137</v>
      </c>
      <c r="E3" s="159" t="s">
        <v>15</v>
      </c>
      <c r="F3" s="164" t="s">
        <v>16</v>
      </c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6"/>
      <c r="R3" s="159" t="s">
        <v>17</v>
      </c>
      <c r="S3" s="159"/>
      <c r="T3" s="159" t="s">
        <v>138</v>
      </c>
      <c r="U3" s="159" t="s">
        <v>139</v>
      </c>
      <c r="V3" s="159" t="s">
        <v>18</v>
      </c>
    </row>
    <row r="4" spans="1:22" s="54" customFormat="1" ht="20.100000000000001" customHeight="1">
      <c r="A4" s="161"/>
      <c r="B4" s="161"/>
      <c r="C4" s="161"/>
      <c r="D4" s="160"/>
      <c r="E4" s="159"/>
      <c r="F4" s="159" t="s">
        <v>19</v>
      </c>
      <c r="G4" s="164" t="s">
        <v>140</v>
      </c>
      <c r="H4" s="165"/>
      <c r="I4" s="166"/>
      <c r="J4" s="164" t="s">
        <v>141</v>
      </c>
      <c r="K4" s="165"/>
      <c r="L4" s="165"/>
      <c r="M4" s="165"/>
      <c r="N4" s="165"/>
      <c r="O4" s="166"/>
      <c r="P4" s="159" t="s">
        <v>20</v>
      </c>
      <c r="Q4" s="159" t="s">
        <v>21</v>
      </c>
      <c r="R4" s="159" t="s">
        <v>22</v>
      </c>
      <c r="S4" s="159" t="s">
        <v>23</v>
      </c>
      <c r="T4" s="159"/>
      <c r="U4" s="159"/>
      <c r="V4" s="159"/>
    </row>
    <row r="5" spans="1:22" s="54" customFormat="1" ht="20.100000000000001" customHeight="1">
      <c r="A5" s="160" t="s">
        <v>24</v>
      </c>
      <c r="B5" s="160" t="s">
        <v>25</v>
      </c>
      <c r="C5" s="160" t="s">
        <v>26</v>
      </c>
      <c r="D5" s="160"/>
      <c r="E5" s="159"/>
      <c r="F5" s="159"/>
      <c r="G5" s="162" t="s">
        <v>142</v>
      </c>
      <c r="H5" s="162" t="s">
        <v>143</v>
      </c>
      <c r="I5" s="162" t="s">
        <v>144</v>
      </c>
      <c r="J5" s="159" t="s">
        <v>145</v>
      </c>
      <c r="K5" s="159" t="s">
        <v>27</v>
      </c>
      <c r="L5" s="159" t="s">
        <v>28</v>
      </c>
      <c r="M5" s="159" t="s">
        <v>29</v>
      </c>
      <c r="N5" s="159" t="s">
        <v>30</v>
      </c>
      <c r="O5" s="159" t="s">
        <v>146</v>
      </c>
      <c r="P5" s="159"/>
      <c r="Q5" s="159"/>
      <c r="R5" s="159"/>
      <c r="S5" s="159"/>
      <c r="T5" s="159"/>
      <c r="U5" s="159"/>
      <c r="V5" s="159"/>
    </row>
    <row r="6" spans="1:22" s="54" customFormat="1" ht="30" customHeight="1">
      <c r="A6" s="160"/>
      <c r="B6" s="160"/>
      <c r="C6" s="160"/>
      <c r="D6" s="160"/>
      <c r="E6" s="159"/>
      <c r="F6" s="159"/>
      <c r="G6" s="163"/>
      <c r="H6" s="163"/>
      <c r="I6" s="163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</row>
    <row r="7" spans="1:22" s="54" customFormat="1" ht="20.100000000000001" customHeight="1">
      <c r="A7" s="5" t="s">
        <v>31</v>
      </c>
      <c r="B7" s="5" t="s">
        <v>31</v>
      </c>
      <c r="C7" s="5" t="s">
        <v>31</v>
      </c>
      <c r="D7" s="5" t="s">
        <v>31</v>
      </c>
      <c r="E7" s="56">
        <v>1</v>
      </c>
      <c r="F7" s="57">
        <f t="shared" ref="F7:V7" si="0">E7+1</f>
        <v>2</v>
      </c>
      <c r="G7" s="57">
        <f t="shared" si="0"/>
        <v>3</v>
      </c>
      <c r="H7" s="57">
        <f t="shared" si="0"/>
        <v>4</v>
      </c>
      <c r="I7" s="57">
        <f t="shared" si="0"/>
        <v>5</v>
      </c>
      <c r="J7" s="57">
        <f t="shared" si="0"/>
        <v>6</v>
      </c>
      <c r="K7" s="57">
        <f t="shared" si="0"/>
        <v>7</v>
      </c>
      <c r="L7" s="57">
        <f t="shared" si="0"/>
        <v>8</v>
      </c>
      <c r="M7" s="57">
        <f t="shared" si="0"/>
        <v>9</v>
      </c>
      <c r="N7" s="57">
        <f t="shared" si="0"/>
        <v>10</v>
      </c>
      <c r="O7" s="57">
        <f t="shared" si="0"/>
        <v>11</v>
      </c>
      <c r="P7" s="57">
        <f t="shared" si="0"/>
        <v>12</v>
      </c>
      <c r="Q7" s="57">
        <f t="shared" si="0"/>
        <v>13</v>
      </c>
      <c r="R7" s="57">
        <f t="shared" si="0"/>
        <v>14</v>
      </c>
      <c r="S7" s="57">
        <f t="shared" si="0"/>
        <v>15</v>
      </c>
      <c r="T7" s="57">
        <f t="shared" si="0"/>
        <v>16</v>
      </c>
      <c r="U7" s="57">
        <f t="shared" si="0"/>
        <v>17</v>
      </c>
      <c r="V7" s="57">
        <f t="shared" si="0"/>
        <v>18</v>
      </c>
    </row>
    <row r="8" spans="1:22" s="96" customFormat="1" ht="20.100000000000001" customHeight="1">
      <c r="A8" s="94"/>
      <c r="B8" s="94"/>
      <c r="C8" s="94"/>
      <c r="D8" s="95" t="s">
        <v>19</v>
      </c>
      <c r="E8" s="97">
        <f t="shared" ref="E8:V8" si="1">E9+E25+E36+E40</f>
        <v>255.82</v>
      </c>
      <c r="F8" s="97">
        <f t="shared" si="1"/>
        <v>255.82</v>
      </c>
      <c r="G8" s="98">
        <f t="shared" si="1"/>
        <v>255.82</v>
      </c>
      <c r="H8" s="98">
        <f t="shared" si="1"/>
        <v>255.82</v>
      </c>
      <c r="I8" s="98">
        <f t="shared" si="1"/>
        <v>0</v>
      </c>
      <c r="J8" s="98">
        <f t="shared" si="1"/>
        <v>0</v>
      </c>
      <c r="K8" s="97">
        <f t="shared" si="1"/>
        <v>0</v>
      </c>
      <c r="L8" s="97">
        <f t="shared" si="1"/>
        <v>0</v>
      </c>
      <c r="M8" s="97">
        <f t="shared" si="1"/>
        <v>0</v>
      </c>
      <c r="N8" s="97">
        <f t="shared" si="1"/>
        <v>0</v>
      </c>
      <c r="O8" s="97">
        <f t="shared" si="1"/>
        <v>0</v>
      </c>
      <c r="P8" s="97">
        <f t="shared" si="1"/>
        <v>0</v>
      </c>
      <c r="Q8" s="97">
        <f t="shared" si="1"/>
        <v>0</v>
      </c>
      <c r="R8" s="97">
        <f t="shared" si="1"/>
        <v>0</v>
      </c>
      <c r="S8" s="97">
        <f t="shared" si="1"/>
        <v>0</v>
      </c>
      <c r="T8" s="97">
        <f t="shared" si="1"/>
        <v>0</v>
      </c>
      <c r="U8" s="97">
        <f t="shared" si="1"/>
        <v>0</v>
      </c>
      <c r="V8" s="98">
        <f t="shared" si="1"/>
        <v>0</v>
      </c>
    </row>
    <row r="9" spans="1:22" ht="20.100000000000001" customHeight="1">
      <c r="A9" s="94"/>
      <c r="B9" s="94"/>
      <c r="C9" s="94"/>
      <c r="D9" s="95" t="s">
        <v>191</v>
      </c>
      <c r="E9" s="97">
        <f t="shared" ref="E9:N10" si="2">E10</f>
        <v>206.42</v>
      </c>
      <c r="F9" s="97">
        <f t="shared" si="2"/>
        <v>206.42</v>
      </c>
      <c r="G9" s="98">
        <f t="shared" si="2"/>
        <v>206.42</v>
      </c>
      <c r="H9" s="98">
        <f t="shared" si="2"/>
        <v>206.42</v>
      </c>
      <c r="I9" s="98">
        <f t="shared" si="2"/>
        <v>0</v>
      </c>
      <c r="J9" s="98">
        <f t="shared" si="2"/>
        <v>0</v>
      </c>
      <c r="K9" s="97">
        <f t="shared" si="2"/>
        <v>0</v>
      </c>
      <c r="L9" s="97">
        <f t="shared" si="2"/>
        <v>0</v>
      </c>
      <c r="M9" s="97">
        <f t="shared" si="2"/>
        <v>0</v>
      </c>
      <c r="N9" s="97">
        <f t="shared" si="2"/>
        <v>0</v>
      </c>
      <c r="O9" s="97">
        <f t="shared" ref="O9:V10" si="3">O10</f>
        <v>0</v>
      </c>
      <c r="P9" s="97">
        <f t="shared" si="3"/>
        <v>0</v>
      </c>
      <c r="Q9" s="97">
        <f t="shared" si="3"/>
        <v>0</v>
      </c>
      <c r="R9" s="97">
        <f t="shared" si="3"/>
        <v>0</v>
      </c>
      <c r="S9" s="97">
        <f t="shared" si="3"/>
        <v>0</v>
      </c>
      <c r="T9" s="97">
        <f t="shared" si="3"/>
        <v>0</v>
      </c>
      <c r="U9" s="97">
        <f t="shared" si="3"/>
        <v>0</v>
      </c>
      <c r="V9" s="98">
        <f t="shared" si="3"/>
        <v>0</v>
      </c>
    </row>
    <row r="10" spans="1:22" ht="20.100000000000001" customHeight="1">
      <c r="A10" s="94"/>
      <c r="B10" s="94"/>
      <c r="C10" s="94"/>
      <c r="D10" s="95" t="s">
        <v>192</v>
      </c>
      <c r="E10" s="97">
        <f t="shared" si="2"/>
        <v>206.42</v>
      </c>
      <c r="F10" s="97">
        <f t="shared" si="2"/>
        <v>206.42</v>
      </c>
      <c r="G10" s="98">
        <f t="shared" si="2"/>
        <v>206.42</v>
      </c>
      <c r="H10" s="98">
        <f t="shared" si="2"/>
        <v>206.42</v>
      </c>
      <c r="I10" s="98">
        <f t="shared" si="2"/>
        <v>0</v>
      </c>
      <c r="J10" s="98">
        <f t="shared" si="2"/>
        <v>0</v>
      </c>
      <c r="K10" s="97">
        <f t="shared" si="2"/>
        <v>0</v>
      </c>
      <c r="L10" s="97">
        <f t="shared" si="2"/>
        <v>0</v>
      </c>
      <c r="M10" s="97">
        <f t="shared" si="2"/>
        <v>0</v>
      </c>
      <c r="N10" s="97">
        <f t="shared" si="2"/>
        <v>0</v>
      </c>
      <c r="O10" s="97">
        <f t="shared" si="3"/>
        <v>0</v>
      </c>
      <c r="P10" s="97">
        <f t="shared" si="3"/>
        <v>0</v>
      </c>
      <c r="Q10" s="97">
        <f t="shared" si="3"/>
        <v>0</v>
      </c>
      <c r="R10" s="97">
        <f t="shared" si="3"/>
        <v>0</v>
      </c>
      <c r="S10" s="97">
        <f t="shared" si="3"/>
        <v>0</v>
      </c>
      <c r="T10" s="97">
        <f t="shared" si="3"/>
        <v>0</v>
      </c>
      <c r="U10" s="97">
        <f t="shared" si="3"/>
        <v>0</v>
      </c>
      <c r="V10" s="98">
        <f t="shared" si="3"/>
        <v>0</v>
      </c>
    </row>
    <row r="11" spans="1:22" ht="20.100000000000001" customHeight="1">
      <c r="A11" s="94"/>
      <c r="B11" s="94"/>
      <c r="C11" s="94"/>
      <c r="D11" s="95" t="s">
        <v>193</v>
      </c>
      <c r="E11" s="97">
        <f t="shared" ref="E11:V11" si="4">SUM(E12:E24)</f>
        <v>206.42</v>
      </c>
      <c r="F11" s="97">
        <f t="shared" si="4"/>
        <v>206.42</v>
      </c>
      <c r="G11" s="98">
        <f t="shared" si="4"/>
        <v>206.42</v>
      </c>
      <c r="H11" s="98">
        <f t="shared" si="4"/>
        <v>206.42</v>
      </c>
      <c r="I11" s="98">
        <f t="shared" si="4"/>
        <v>0</v>
      </c>
      <c r="J11" s="98">
        <f t="shared" si="4"/>
        <v>0</v>
      </c>
      <c r="K11" s="97">
        <f t="shared" si="4"/>
        <v>0</v>
      </c>
      <c r="L11" s="97">
        <f t="shared" si="4"/>
        <v>0</v>
      </c>
      <c r="M11" s="97">
        <f t="shared" si="4"/>
        <v>0</v>
      </c>
      <c r="N11" s="97">
        <f t="shared" si="4"/>
        <v>0</v>
      </c>
      <c r="O11" s="97">
        <f t="shared" si="4"/>
        <v>0</v>
      </c>
      <c r="P11" s="97">
        <f t="shared" si="4"/>
        <v>0</v>
      </c>
      <c r="Q11" s="97">
        <f t="shared" si="4"/>
        <v>0</v>
      </c>
      <c r="R11" s="97">
        <f t="shared" si="4"/>
        <v>0</v>
      </c>
      <c r="S11" s="97">
        <f t="shared" si="4"/>
        <v>0</v>
      </c>
      <c r="T11" s="97">
        <f t="shared" si="4"/>
        <v>0</v>
      </c>
      <c r="U11" s="97">
        <f t="shared" si="4"/>
        <v>0</v>
      </c>
      <c r="V11" s="98">
        <f t="shared" si="4"/>
        <v>0</v>
      </c>
    </row>
    <row r="12" spans="1:22" ht="20.100000000000001" customHeight="1">
      <c r="A12" s="94" t="s">
        <v>194</v>
      </c>
      <c r="B12" s="94" t="s">
        <v>195</v>
      </c>
      <c r="C12" s="94" t="s">
        <v>195</v>
      </c>
      <c r="D12" s="95" t="s">
        <v>196</v>
      </c>
      <c r="E12" s="97">
        <v>74.7</v>
      </c>
      <c r="F12" s="97">
        <v>74.7</v>
      </c>
      <c r="G12" s="98">
        <v>74.7</v>
      </c>
      <c r="H12" s="98">
        <v>74.7</v>
      </c>
      <c r="I12" s="98">
        <v>0</v>
      </c>
      <c r="J12" s="98">
        <v>0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7">
        <v>0</v>
      </c>
      <c r="U12" s="97">
        <v>0</v>
      </c>
      <c r="V12" s="98">
        <v>0</v>
      </c>
    </row>
    <row r="13" spans="1:22" ht="20.100000000000001" customHeight="1">
      <c r="A13" s="94" t="s">
        <v>194</v>
      </c>
      <c r="B13" s="94" t="s">
        <v>195</v>
      </c>
      <c r="C13" s="94" t="s">
        <v>195</v>
      </c>
      <c r="D13" s="95" t="s">
        <v>197</v>
      </c>
      <c r="E13" s="97">
        <v>30.21</v>
      </c>
      <c r="F13" s="97">
        <v>30.21</v>
      </c>
      <c r="G13" s="98">
        <v>30.21</v>
      </c>
      <c r="H13" s="98">
        <v>30.21</v>
      </c>
      <c r="I13" s="98">
        <v>0</v>
      </c>
      <c r="J13" s="98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7">
        <v>0</v>
      </c>
      <c r="T13" s="97">
        <v>0</v>
      </c>
      <c r="U13" s="97">
        <v>0</v>
      </c>
      <c r="V13" s="98">
        <v>0</v>
      </c>
    </row>
    <row r="14" spans="1:22" ht="20.100000000000001" customHeight="1">
      <c r="A14" s="94" t="s">
        <v>194</v>
      </c>
      <c r="B14" s="94" t="s">
        <v>195</v>
      </c>
      <c r="C14" s="94" t="s">
        <v>195</v>
      </c>
      <c r="D14" s="95" t="s">
        <v>198</v>
      </c>
      <c r="E14" s="97">
        <v>13.33</v>
      </c>
      <c r="F14" s="97">
        <v>13.33</v>
      </c>
      <c r="G14" s="98">
        <v>13.33</v>
      </c>
      <c r="H14" s="98">
        <v>13.33</v>
      </c>
      <c r="I14" s="98">
        <v>0</v>
      </c>
      <c r="J14" s="98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8">
        <v>0</v>
      </c>
    </row>
    <row r="15" spans="1:22" ht="20.100000000000001" customHeight="1">
      <c r="A15" s="94" t="s">
        <v>194</v>
      </c>
      <c r="B15" s="94" t="s">
        <v>195</v>
      </c>
      <c r="C15" s="94" t="s">
        <v>195</v>
      </c>
      <c r="D15" s="95" t="s">
        <v>199</v>
      </c>
      <c r="E15" s="97">
        <v>10.07</v>
      </c>
      <c r="F15" s="97">
        <v>10.07</v>
      </c>
      <c r="G15" s="98">
        <v>10.07</v>
      </c>
      <c r="H15" s="98">
        <v>10.07</v>
      </c>
      <c r="I15" s="98">
        <v>0</v>
      </c>
      <c r="J15" s="98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7">
        <v>0</v>
      </c>
      <c r="T15" s="97">
        <v>0</v>
      </c>
      <c r="U15" s="97">
        <v>0</v>
      </c>
      <c r="V15" s="98">
        <v>0</v>
      </c>
    </row>
    <row r="16" spans="1:22" ht="20.100000000000001" customHeight="1">
      <c r="A16" s="94" t="s">
        <v>194</v>
      </c>
      <c r="B16" s="94" t="s">
        <v>195</v>
      </c>
      <c r="C16" s="94" t="s">
        <v>195</v>
      </c>
      <c r="D16" s="95" t="s">
        <v>200</v>
      </c>
      <c r="E16" s="97">
        <v>3.28</v>
      </c>
      <c r="F16" s="97">
        <v>3.28</v>
      </c>
      <c r="G16" s="98">
        <v>3.28</v>
      </c>
      <c r="H16" s="98">
        <v>3.28</v>
      </c>
      <c r="I16" s="98">
        <v>0</v>
      </c>
      <c r="J16" s="98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7">
        <v>0</v>
      </c>
      <c r="T16" s="97">
        <v>0</v>
      </c>
      <c r="U16" s="97">
        <v>0</v>
      </c>
      <c r="V16" s="98">
        <v>0</v>
      </c>
    </row>
    <row r="17" spans="1:22" ht="20.100000000000001" customHeight="1">
      <c r="A17" s="94" t="s">
        <v>194</v>
      </c>
      <c r="B17" s="94" t="s">
        <v>195</v>
      </c>
      <c r="C17" s="94" t="s">
        <v>195</v>
      </c>
      <c r="D17" s="95" t="s">
        <v>201</v>
      </c>
      <c r="E17" s="97">
        <v>10.07</v>
      </c>
      <c r="F17" s="97">
        <v>10.07</v>
      </c>
      <c r="G17" s="98">
        <v>10.07</v>
      </c>
      <c r="H17" s="98">
        <v>10.07</v>
      </c>
      <c r="I17" s="98">
        <v>0</v>
      </c>
      <c r="J17" s="98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7">
        <v>0</v>
      </c>
      <c r="T17" s="97">
        <v>0</v>
      </c>
      <c r="U17" s="97">
        <v>0</v>
      </c>
      <c r="V17" s="98">
        <v>0</v>
      </c>
    </row>
    <row r="18" spans="1:22" ht="20.100000000000001" customHeight="1">
      <c r="A18" s="94" t="s">
        <v>194</v>
      </c>
      <c r="B18" s="94" t="s">
        <v>195</v>
      </c>
      <c r="C18" s="94" t="s">
        <v>195</v>
      </c>
      <c r="D18" s="95" t="s">
        <v>202</v>
      </c>
      <c r="E18" s="97">
        <v>33.119999999999997</v>
      </c>
      <c r="F18" s="97">
        <v>33.119999999999997</v>
      </c>
      <c r="G18" s="98">
        <v>33.119999999999997</v>
      </c>
      <c r="H18" s="98">
        <v>33.119999999999997</v>
      </c>
      <c r="I18" s="98">
        <v>0</v>
      </c>
      <c r="J18" s="98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97">
        <v>0</v>
      </c>
      <c r="V18" s="98">
        <v>0</v>
      </c>
    </row>
    <row r="19" spans="1:22" ht="20.100000000000001" customHeight="1">
      <c r="A19" s="94" t="s">
        <v>194</v>
      </c>
      <c r="B19" s="94" t="s">
        <v>195</v>
      </c>
      <c r="C19" s="94" t="s">
        <v>195</v>
      </c>
      <c r="D19" s="95" t="s">
        <v>203</v>
      </c>
      <c r="E19" s="97">
        <v>2.85</v>
      </c>
      <c r="F19" s="97">
        <v>2.85</v>
      </c>
      <c r="G19" s="98">
        <v>2.85</v>
      </c>
      <c r="H19" s="98">
        <v>2.85</v>
      </c>
      <c r="I19" s="98">
        <v>0</v>
      </c>
      <c r="J19" s="98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7">
        <v>0</v>
      </c>
      <c r="T19" s="97">
        <v>0</v>
      </c>
      <c r="U19" s="97">
        <v>0</v>
      </c>
      <c r="V19" s="98">
        <v>0</v>
      </c>
    </row>
    <row r="20" spans="1:22" ht="20.100000000000001" customHeight="1">
      <c r="A20" s="94" t="s">
        <v>194</v>
      </c>
      <c r="B20" s="94" t="s">
        <v>195</v>
      </c>
      <c r="C20" s="94" t="s">
        <v>195</v>
      </c>
      <c r="D20" s="95" t="s">
        <v>204</v>
      </c>
      <c r="E20" s="97">
        <v>7.22</v>
      </c>
      <c r="F20" s="97">
        <v>7.22</v>
      </c>
      <c r="G20" s="98">
        <v>7.22</v>
      </c>
      <c r="H20" s="98">
        <v>7.22</v>
      </c>
      <c r="I20" s="98">
        <v>0</v>
      </c>
      <c r="J20" s="98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7">
        <v>0</v>
      </c>
      <c r="T20" s="97">
        <v>0</v>
      </c>
      <c r="U20" s="97">
        <v>0</v>
      </c>
      <c r="V20" s="98">
        <v>0</v>
      </c>
    </row>
    <row r="21" spans="1:22" ht="20.100000000000001" customHeight="1">
      <c r="A21" s="94" t="s">
        <v>194</v>
      </c>
      <c r="B21" s="94" t="s">
        <v>195</v>
      </c>
      <c r="C21" s="94" t="s">
        <v>195</v>
      </c>
      <c r="D21" s="95" t="s">
        <v>205</v>
      </c>
      <c r="E21" s="97">
        <v>2.54</v>
      </c>
      <c r="F21" s="97">
        <v>2.54</v>
      </c>
      <c r="G21" s="98">
        <v>2.54</v>
      </c>
      <c r="H21" s="98">
        <v>2.54</v>
      </c>
      <c r="I21" s="98">
        <v>0</v>
      </c>
      <c r="J21" s="98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98">
        <v>0</v>
      </c>
    </row>
    <row r="22" spans="1:22" ht="20.100000000000001" customHeight="1">
      <c r="A22" s="94" t="s">
        <v>194</v>
      </c>
      <c r="B22" s="94" t="s">
        <v>195</v>
      </c>
      <c r="C22" s="94" t="s">
        <v>195</v>
      </c>
      <c r="D22" s="95" t="s">
        <v>206</v>
      </c>
      <c r="E22" s="97">
        <v>4.83</v>
      </c>
      <c r="F22" s="97">
        <v>4.83</v>
      </c>
      <c r="G22" s="98">
        <v>4.83</v>
      </c>
      <c r="H22" s="98">
        <v>4.83</v>
      </c>
      <c r="I22" s="98">
        <v>0</v>
      </c>
      <c r="J22" s="98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7">
        <v>0</v>
      </c>
      <c r="T22" s="97">
        <v>0</v>
      </c>
      <c r="U22" s="97">
        <v>0</v>
      </c>
      <c r="V22" s="98">
        <v>0</v>
      </c>
    </row>
    <row r="23" spans="1:22" ht="20.100000000000001" customHeight="1">
      <c r="A23" s="94" t="s">
        <v>194</v>
      </c>
      <c r="B23" s="94" t="s">
        <v>195</v>
      </c>
      <c r="C23" s="94" t="s">
        <v>195</v>
      </c>
      <c r="D23" s="95" t="s">
        <v>207</v>
      </c>
      <c r="E23" s="97">
        <v>2.42</v>
      </c>
      <c r="F23" s="97">
        <v>2.42</v>
      </c>
      <c r="G23" s="98">
        <v>2.42</v>
      </c>
      <c r="H23" s="98">
        <v>2.42</v>
      </c>
      <c r="I23" s="98">
        <v>0</v>
      </c>
      <c r="J23" s="98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97">
        <v>0</v>
      </c>
      <c r="V23" s="98">
        <v>0</v>
      </c>
    </row>
    <row r="24" spans="1:22" ht="20.100000000000001" customHeight="1">
      <c r="A24" s="94" t="s">
        <v>194</v>
      </c>
      <c r="B24" s="94" t="s">
        <v>195</v>
      </c>
      <c r="C24" s="94" t="s">
        <v>195</v>
      </c>
      <c r="D24" s="95" t="s">
        <v>208</v>
      </c>
      <c r="E24" s="97">
        <v>11.78</v>
      </c>
      <c r="F24" s="97">
        <v>11.78</v>
      </c>
      <c r="G24" s="98">
        <v>11.78</v>
      </c>
      <c r="H24" s="98">
        <v>11.78</v>
      </c>
      <c r="I24" s="98">
        <v>0</v>
      </c>
      <c r="J24" s="98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T24" s="97">
        <v>0</v>
      </c>
      <c r="U24" s="97">
        <v>0</v>
      </c>
      <c r="V24" s="98">
        <v>0</v>
      </c>
    </row>
    <row r="25" spans="1:22" ht="20.100000000000001" customHeight="1">
      <c r="A25" s="94"/>
      <c r="B25" s="94"/>
      <c r="C25" s="94"/>
      <c r="D25" s="95" t="s">
        <v>209</v>
      </c>
      <c r="E25" s="97">
        <f t="shared" ref="E25:V25" si="5">E26+E29</f>
        <v>26.46</v>
      </c>
      <c r="F25" s="97">
        <f t="shared" si="5"/>
        <v>26.46</v>
      </c>
      <c r="G25" s="98">
        <f t="shared" si="5"/>
        <v>26.46</v>
      </c>
      <c r="H25" s="98">
        <f t="shared" si="5"/>
        <v>26.46</v>
      </c>
      <c r="I25" s="98">
        <f t="shared" si="5"/>
        <v>0</v>
      </c>
      <c r="J25" s="98">
        <f t="shared" si="5"/>
        <v>0</v>
      </c>
      <c r="K25" s="97">
        <f t="shared" si="5"/>
        <v>0</v>
      </c>
      <c r="L25" s="97">
        <f t="shared" si="5"/>
        <v>0</v>
      </c>
      <c r="M25" s="97">
        <f t="shared" si="5"/>
        <v>0</v>
      </c>
      <c r="N25" s="97">
        <f t="shared" si="5"/>
        <v>0</v>
      </c>
      <c r="O25" s="97">
        <f t="shared" si="5"/>
        <v>0</v>
      </c>
      <c r="P25" s="97">
        <f t="shared" si="5"/>
        <v>0</v>
      </c>
      <c r="Q25" s="97">
        <f t="shared" si="5"/>
        <v>0</v>
      </c>
      <c r="R25" s="97">
        <f t="shared" si="5"/>
        <v>0</v>
      </c>
      <c r="S25" s="97">
        <f t="shared" si="5"/>
        <v>0</v>
      </c>
      <c r="T25" s="97">
        <f t="shared" si="5"/>
        <v>0</v>
      </c>
      <c r="U25" s="97">
        <f t="shared" si="5"/>
        <v>0</v>
      </c>
      <c r="V25" s="98">
        <f t="shared" si="5"/>
        <v>0</v>
      </c>
    </row>
    <row r="26" spans="1:22" ht="20.100000000000001" customHeight="1">
      <c r="A26" s="94"/>
      <c r="B26" s="94"/>
      <c r="C26" s="94"/>
      <c r="D26" s="95" t="s">
        <v>210</v>
      </c>
      <c r="E26" s="97">
        <f t="shared" ref="E26:N27" si="6">E27</f>
        <v>24.16</v>
      </c>
      <c r="F26" s="97">
        <f t="shared" si="6"/>
        <v>24.16</v>
      </c>
      <c r="G26" s="98">
        <f t="shared" si="6"/>
        <v>24.16</v>
      </c>
      <c r="H26" s="98">
        <f t="shared" si="6"/>
        <v>24.16</v>
      </c>
      <c r="I26" s="98">
        <f t="shared" si="6"/>
        <v>0</v>
      </c>
      <c r="J26" s="98">
        <f t="shared" si="6"/>
        <v>0</v>
      </c>
      <c r="K26" s="97">
        <f t="shared" si="6"/>
        <v>0</v>
      </c>
      <c r="L26" s="97">
        <f t="shared" si="6"/>
        <v>0</v>
      </c>
      <c r="M26" s="97">
        <f t="shared" si="6"/>
        <v>0</v>
      </c>
      <c r="N26" s="97">
        <f t="shared" si="6"/>
        <v>0</v>
      </c>
      <c r="O26" s="97">
        <f t="shared" ref="O26:V27" si="7">O27</f>
        <v>0</v>
      </c>
      <c r="P26" s="97">
        <f t="shared" si="7"/>
        <v>0</v>
      </c>
      <c r="Q26" s="97">
        <f t="shared" si="7"/>
        <v>0</v>
      </c>
      <c r="R26" s="97">
        <f t="shared" si="7"/>
        <v>0</v>
      </c>
      <c r="S26" s="97">
        <f t="shared" si="7"/>
        <v>0</v>
      </c>
      <c r="T26" s="97">
        <f t="shared" si="7"/>
        <v>0</v>
      </c>
      <c r="U26" s="97">
        <f t="shared" si="7"/>
        <v>0</v>
      </c>
      <c r="V26" s="98">
        <f t="shared" si="7"/>
        <v>0</v>
      </c>
    </row>
    <row r="27" spans="1:22" ht="20.100000000000001" customHeight="1">
      <c r="A27" s="94"/>
      <c r="B27" s="94"/>
      <c r="C27" s="94"/>
      <c r="D27" s="95" t="s">
        <v>211</v>
      </c>
      <c r="E27" s="97">
        <f t="shared" si="6"/>
        <v>24.16</v>
      </c>
      <c r="F27" s="97">
        <f t="shared" si="6"/>
        <v>24.16</v>
      </c>
      <c r="G27" s="98">
        <f t="shared" si="6"/>
        <v>24.16</v>
      </c>
      <c r="H27" s="98">
        <f t="shared" si="6"/>
        <v>24.16</v>
      </c>
      <c r="I27" s="98">
        <f t="shared" si="6"/>
        <v>0</v>
      </c>
      <c r="J27" s="98">
        <f t="shared" si="6"/>
        <v>0</v>
      </c>
      <c r="K27" s="97">
        <f t="shared" si="6"/>
        <v>0</v>
      </c>
      <c r="L27" s="97">
        <f t="shared" si="6"/>
        <v>0</v>
      </c>
      <c r="M27" s="97">
        <f t="shared" si="6"/>
        <v>0</v>
      </c>
      <c r="N27" s="97">
        <f t="shared" si="6"/>
        <v>0</v>
      </c>
      <c r="O27" s="97">
        <f t="shared" si="7"/>
        <v>0</v>
      </c>
      <c r="P27" s="97">
        <f t="shared" si="7"/>
        <v>0</v>
      </c>
      <c r="Q27" s="97">
        <f t="shared" si="7"/>
        <v>0</v>
      </c>
      <c r="R27" s="97">
        <f t="shared" si="7"/>
        <v>0</v>
      </c>
      <c r="S27" s="97">
        <f t="shared" si="7"/>
        <v>0</v>
      </c>
      <c r="T27" s="97">
        <f t="shared" si="7"/>
        <v>0</v>
      </c>
      <c r="U27" s="97">
        <f t="shared" si="7"/>
        <v>0</v>
      </c>
      <c r="V27" s="98">
        <f t="shared" si="7"/>
        <v>0</v>
      </c>
    </row>
    <row r="28" spans="1:22" ht="20.100000000000001" customHeight="1">
      <c r="A28" s="94" t="s">
        <v>212</v>
      </c>
      <c r="B28" s="94" t="s">
        <v>213</v>
      </c>
      <c r="C28" s="94" t="s">
        <v>213</v>
      </c>
      <c r="D28" s="95" t="s">
        <v>214</v>
      </c>
      <c r="E28" s="97">
        <v>24.16</v>
      </c>
      <c r="F28" s="97">
        <v>24.16</v>
      </c>
      <c r="G28" s="98">
        <v>24.16</v>
      </c>
      <c r="H28" s="98">
        <v>24.16</v>
      </c>
      <c r="I28" s="98">
        <v>0</v>
      </c>
      <c r="J28" s="98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7">
        <v>0</v>
      </c>
      <c r="T28" s="97">
        <v>0</v>
      </c>
      <c r="U28" s="97">
        <v>0</v>
      </c>
      <c r="V28" s="98">
        <v>0</v>
      </c>
    </row>
    <row r="29" spans="1:22" ht="20.100000000000001" customHeight="1">
      <c r="A29" s="94"/>
      <c r="B29" s="94"/>
      <c r="C29" s="94"/>
      <c r="D29" s="95" t="s">
        <v>215</v>
      </c>
      <c r="E29" s="97">
        <f t="shared" ref="E29:V29" si="8">E30+E32+E34</f>
        <v>2.2999999999999998</v>
      </c>
      <c r="F29" s="97">
        <f t="shared" si="8"/>
        <v>2.2999999999999998</v>
      </c>
      <c r="G29" s="98">
        <f t="shared" si="8"/>
        <v>2.2999999999999998</v>
      </c>
      <c r="H29" s="98">
        <f t="shared" si="8"/>
        <v>2.2999999999999998</v>
      </c>
      <c r="I29" s="98">
        <f t="shared" si="8"/>
        <v>0</v>
      </c>
      <c r="J29" s="98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8">
        <f t="shared" si="8"/>
        <v>0</v>
      </c>
    </row>
    <row r="30" spans="1:22" ht="20.100000000000001" customHeight="1">
      <c r="A30" s="94"/>
      <c r="B30" s="94"/>
      <c r="C30" s="94"/>
      <c r="D30" s="95" t="s">
        <v>216</v>
      </c>
      <c r="E30" s="97">
        <f t="shared" ref="E30:V30" si="9">E31</f>
        <v>0.85</v>
      </c>
      <c r="F30" s="97">
        <f t="shared" si="9"/>
        <v>0.85</v>
      </c>
      <c r="G30" s="98">
        <f t="shared" si="9"/>
        <v>0.85</v>
      </c>
      <c r="H30" s="98">
        <f t="shared" si="9"/>
        <v>0.85</v>
      </c>
      <c r="I30" s="98">
        <f t="shared" si="9"/>
        <v>0</v>
      </c>
      <c r="J30" s="98">
        <f t="shared" si="9"/>
        <v>0</v>
      </c>
      <c r="K30" s="97">
        <f t="shared" si="9"/>
        <v>0</v>
      </c>
      <c r="L30" s="97">
        <f t="shared" si="9"/>
        <v>0</v>
      </c>
      <c r="M30" s="97">
        <f t="shared" si="9"/>
        <v>0</v>
      </c>
      <c r="N30" s="97">
        <f t="shared" si="9"/>
        <v>0</v>
      </c>
      <c r="O30" s="97">
        <f t="shared" si="9"/>
        <v>0</v>
      </c>
      <c r="P30" s="97">
        <f t="shared" si="9"/>
        <v>0</v>
      </c>
      <c r="Q30" s="97">
        <f t="shared" si="9"/>
        <v>0</v>
      </c>
      <c r="R30" s="97">
        <f t="shared" si="9"/>
        <v>0</v>
      </c>
      <c r="S30" s="97">
        <f t="shared" si="9"/>
        <v>0</v>
      </c>
      <c r="T30" s="97">
        <f t="shared" si="9"/>
        <v>0</v>
      </c>
      <c r="U30" s="97">
        <f t="shared" si="9"/>
        <v>0</v>
      </c>
      <c r="V30" s="98">
        <f t="shared" si="9"/>
        <v>0</v>
      </c>
    </row>
    <row r="31" spans="1:22" ht="20.100000000000001" customHeight="1">
      <c r="A31" s="94" t="s">
        <v>212</v>
      </c>
      <c r="B31" s="94" t="s">
        <v>217</v>
      </c>
      <c r="C31" s="94" t="s">
        <v>218</v>
      </c>
      <c r="D31" s="95" t="s">
        <v>219</v>
      </c>
      <c r="E31" s="97">
        <v>0.85</v>
      </c>
      <c r="F31" s="97">
        <v>0.85</v>
      </c>
      <c r="G31" s="98">
        <v>0.85</v>
      </c>
      <c r="H31" s="98">
        <v>0.85</v>
      </c>
      <c r="I31" s="98">
        <v>0</v>
      </c>
      <c r="J31" s="98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98">
        <v>0</v>
      </c>
    </row>
    <row r="32" spans="1:22" ht="20.100000000000001" customHeight="1">
      <c r="A32" s="94"/>
      <c r="B32" s="94"/>
      <c r="C32" s="94"/>
      <c r="D32" s="95" t="s">
        <v>220</v>
      </c>
      <c r="E32" s="97">
        <f t="shared" ref="E32:V32" si="10">E33</f>
        <v>0.85</v>
      </c>
      <c r="F32" s="97">
        <f t="shared" si="10"/>
        <v>0.85</v>
      </c>
      <c r="G32" s="98">
        <f t="shared" si="10"/>
        <v>0.85</v>
      </c>
      <c r="H32" s="98">
        <f t="shared" si="10"/>
        <v>0.85</v>
      </c>
      <c r="I32" s="98">
        <f t="shared" si="10"/>
        <v>0</v>
      </c>
      <c r="J32" s="98">
        <f t="shared" si="10"/>
        <v>0</v>
      </c>
      <c r="K32" s="97">
        <f t="shared" si="10"/>
        <v>0</v>
      </c>
      <c r="L32" s="97">
        <f t="shared" si="10"/>
        <v>0</v>
      </c>
      <c r="M32" s="97">
        <f t="shared" si="10"/>
        <v>0</v>
      </c>
      <c r="N32" s="97">
        <f t="shared" si="10"/>
        <v>0</v>
      </c>
      <c r="O32" s="97">
        <f t="shared" si="10"/>
        <v>0</v>
      </c>
      <c r="P32" s="97">
        <f t="shared" si="10"/>
        <v>0</v>
      </c>
      <c r="Q32" s="97">
        <f t="shared" si="10"/>
        <v>0</v>
      </c>
      <c r="R32" s="97">
        <f t="shared" si="10"/>
        <v>0</v>
      </c>
      <c r="S32" s="97">
        <f t="shared" si="10"/>
        <v>0</v>
      </c>
      <c r="T32" s="97">
        <f t="shared" si="10"/>
        <v>0</v>
      </c>
      <c r="U32" s="97">
        <f t="shared" si="10"/>
        <v>0</v>
      </c>
      <c r="V32" s="98">
        <f t="shared" si="10"/>
        <v>0</v>
      </c>
    </row>
    <row r="33" spans="1:22" ht="20.100000000000001" customHeight="1">
      <c r="A33" s="94" t="s">
        <v>212</v>
      </c>
      <c r="B33" s="94" t="s">
        <v>217</v>
      </c>
      <c r="C33" s="94" t="s">
        <v>195</v>
      </c>
      <c r="D33" s="95" t="s">
        <v>221</v>
      </c>
      <c r="E33" s="97">
        <v>0.85</v>
      </c>
      <c r="F33" s="97">
        <v>0.85</v>
      </c>
      <c r="G33" s="98">
        <v>0.85</v>
      </c>
      <c r="H33" s="98">
        <v>0.85</v>
      </c>
      <c r="I33" s="98">
        <v>0</v>
      </c>
      <c r="J33" s="98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98">
        <v>0</v>
      </c>
    </row>
    <row r="34" spans="1:22" ht="20.100000000000001" customHeight="1">
      <c r="A34" s="94"/>
      <c r="B34" s="94"/>
      <c r="C34" s="94"/>
      <c r="D34" s="95" t="s">
        <v>222</v>
      </c>
      <c r="E34" s="97">
        <f t="shared" ref="E34:V34" si="11">E35</f>
        <v>0.6</v>
      </c>
      <c r="F34" s="97">
        <f t="shared" si="11"/>
        <v>0.6</v>
      </c>
      <c r="G34" s="98">
        <f t="shared" si="11"/>
        <v>0.6</v>
      </c>
      <c r="H34" s="98">
        <f t="shared" si="11"/>
        <v>0.6</v>
      </c>
      <c r="I34" s="98">
        <f t="shared" si="11"/>
        <v>0</v>
      </c>
      <c r="J34" s="98">
        <f t="shared" si="11"/>
        <v>0</v>
      </c>
      <c r="K34" s="97">
        <f t="shared" si="11"/>
        <v>0</v>
      </c>
      <c r="L34" s="97">
        <f t="shared" si="11"/>
        <v>0</v>
      </c>
      <c r="M34" s="97">
        <f t="shared" si="11"/>
        <v>0</v>
      </c>
      <c r="N34" s="97">
        <f t="shared" si="11"/>
        <v>0</v>
      </c>
      <c r="O34" s="97">
        <f t="shared" si="11"/>
        <v>0</v>
      </c>
      <c r="P34" s="97">
        <f t="shared" si="11"/>
        <v>0</v>
      </c>
      <c r="Q34" s="97">
        <f t="shared" si="11"/>
        <v>0</v>
      </c>
      <c r="R34" s="97">
        <f t="shared" si="11"/>
        <v>0</v>
      </c>
      <c r="S34" s="97">
        <f t="shared" si="11"/>
        <v>0</v>
      </c>
      <c r="T34" s="97">
        <f t="shared" si="11"/>
        <v>0</v>
      </c>
      <c r="U34" s="97">
        <f t="shared" si="11"/>
        <v>0</v>
      </c>
      <c r="V34" s="98">
        <f t="shared" si="11"/>
        <v>0</v>
      </c>
    </row>
    <row r="35" spans="1:22" ht="20.100000000000001" customHeight="1">
      <c r="A35" s="94" t="s">
        <v>212</v>
      </c>
      <c r="B35" s="94" t="s">
        <v>217</v>
      </c>
      <c r="C35" s="94" t="s">
        <v>223</v>
      </c>
      <c r="D35" s="95" t="s">
        <v>224</v>
      </c>
      <c r="E35" s="97">
        <v>0.6</v>
      </c>
      <c r="F35" s="97">
        <v>0.6</v>
      </c>
      <c r="G35" s="98">
        <v>0.6</v>
      </c>
      <c r="H35" s="98">
        <v>0.6</v>
      </c>
      <c r="I35" s="98">
        <v>0</v>
      </c>
      <c r="J35" s="98">
        <v>0</v>
      </c>
      <c r="K35" s="97">
        <v>0</v>
      </c>
      <c r="L35" s="97">
        <v>0</v>
      </c>
      <c r="M35" s="97">
        <v>0</v>
      </c>
      <c r="N35" s="97">
        <v>0</v>
      </c>
      <c r="O35" s="97">
        <v>0</v>
      </c>
      <c r="P35" s="97">
        <v>0</v>
      </c>
      <c r="Q35" s="97">
        <v>0</v>
      </c>
      <c r="R35" s="97">
        <v>0</v>
      </c>
      <c r="S35" s="97">
        <v>0</v>
      </c>
      <c r="T35" s="97">
        <v>0</v>
      </c>
      <c r="U35" s="97">
        <v>0</v>
      </c>
      <c r="V35" s="98">
        <v>0</v>
      </c>
    </row>
    <row r="36" spans="1:22" ht="20.100000000000001" customHeight="1">
      <c r="A36" s="94"/>
      <c r="B36" s="94"/>
      <c r="C36" s="94"/>
      <c r="D36" s="95" t="s">
        <v>225</v>
      </c>
      <c r="E36" s="97">
        <f t="shared" ref="E36:N38" si="12">E37</f>
        <v>8.4499999999999993</v>
      </c>
      <c r="F36" s="97">
        <f t="shared" si="12"/>
        <v>8.4499999999999993</v>
      </c>
      <c r="G36" s="98">
        <f t="shared" si="12"/>
        <v>8.4499999999999993</v>
      </c>
      <c r="H36" s="98">
        <f t="shared" si="12"/>
        <v>8.4499999999999993</v>
      </c>
      <c r="I36" s="98">
        <f t="shared" si="12"/>
        <v>0</v>
      </c>
      <c r="J36" s="98">
        <f t="shared" si="12"/>
        <v>0</v>
      </c>
      <c r="K36" s="97">
        <f t="shared" si="12"/>
        <v>0</v>
      </c>
      <c r="L36" s="97">
        <f t="shared" si="12"/>
        <v>0</v>
      </c>
      <c r="M36" s="97">
        <f t="shared" si="12"/>
        <v>0</v>
      </c>
      <c r="N36" s="97">
        <f t="shared" si="12"/>
        <v>0</v>
      </c>
      <c r="O36" s="97">
        <f t="shared" ref="O36:V38" si="13">O37</f>
        <v>0</v>
      </c>
      <c r="P36" s="97">
        <f t="shared" si="13"/>
        <v>0</v>
      </c>
      <c r="Q36" s="97">
        <f t="shared" si="13"/>
        <v>0</v>
      </c>
      <c r="R36" s="97">
        <f t="shared" si="13"/>
        <v>0</v>
      </c>
      <c r="S36" s="97">
        <f t="shared" si="13"/>
        <v>0</v>
      </c>
      <c r="T36" s="97">
        <f t="shared" si="13"/>
        <v>0</v>
      </c>
      <c r="U36" s="97">
        <f t="shared" si="13"/>
        <v>0</v>
      </c>
      <c r="V36" s="98">
        <f t="shared" si="13"/>
        <v>0</v>
      </c>
    </row>
    <row r="37" spans="1:22" ht="20.100000000000001" customHeight="1">
      <c r="A37" s="94"/>
      <c r="B37" s="94"/>
      <c r="C37" s="94"/>
      <c r="D37" s="95" t="s">
        <v>226</v>
      </c>
      <c r="E37" s="97">
        <f t="shared" si="12"/>
        <v>8.4499999999999993</v>
      </c>
      <c r="F37" s="97">
        <f t="shared" si="12"/>
        <v>8.4499999999999993</v>
      </c>
      <c r="G37" s="98">
        <f t="shared" si="12"/>
        <v>8.4499999999999993</v>
      </c>
      <c r="H37" s="98">
        <f t="shared" si="12"/>
        <v>8.4499999999999993</v>
      </c>
      <c r="I37" s="98">
        <f t="shared" si="12"/>
        <v>0</v>
      </c>
      <c r="J37" s="98">
        <f t="shared" si="12"/>
        <v>0</v>
      </c>
      <c r="K37" s="97">
        <f t="shared" si="12"/>
        <v>0</v>
      </c>
      <c r="L37" s="97">
        <f t="shared" si="12"/>
        <v>0</v>
      </c>
      <c r="M37" s="97">
        <f t="shared" si="12"/>
        <v>0</v>
      </c>
      <c r="N37" s="97">
        <f t="shared" si="12"/>
        <v>0</v>
      </c>
      <c r="O37" s="97">
        <f t="shared" si="13"/>
        <v>0</v>
      </c>
      <c r="P37" s="97">
        <f t="shared" si="13"/>
        <v>0</v>
      </c>
      <c r="Q37" s="97">
        <f t="shared" si="13"/>
        <v>0</v>
      </c>
      <c r="R37" s="97">
        <f t="shared" si="13"/>
        <v>0</v>
      </c>
      <c r="S37" s="97">
        <f t="shared" si="13"/>
        <v>0</v>
      </c>
      <c r="T37" s="97">
        <f t="shared" si="13"/>
        <v>0</v>
      </c>
      <c r="U37" s="97">
        <f t="shared" si="13"/>
        <v>0</v>
      </c>
      <c r="V37" s="98">
        <f t="shared" si="13"/>
        <v>0</v>
      </c>
    </row>
    <row r="38" spans="1:22" ht="20.100000000000001" customHeight="1">
      <c r="A38" s="94"/>
      <c r="B38" s="94"/>
      <c r="C38" s="94"/>
      <c r="D38" s="95" t="s">
        <v>227</v>
      </c>
      <c r="E38" s="97">
        <f t="shared" si="12"/>
        <v>8.4499999999999993</v>
      </c>
      <c r="F38" s="97">
        <f t="shared" si="12"/>
        <v>8.4499999999999993</v>
      </c>
      <c r="G38" s="98">
        <f t="shared" si="12"/>
        <v>8.4499999999999993</v>
      </c>
      <c r="H38" s="98">
        <f t="shared" si="12"/>
        <v>8.4499999999999993</v>
      </c>
      <c r="I38" s="98">
        <f t="shared" si="12"/>
        <v>0</v>
      </c>
      <c r="J38" s="98">
        <f t="shared" si="12"/>
        <v>0</v>
      </c>
      <c r="K38" s="97">
        <f t="shared" si="12"/>
        <v>0</v>
      </c>
      <c r="L38" s="97">
        <f t="shared" si="12"/>
        <v>0</v>
      </c>
      <c r="M38" s="97">
        <f t="shared" si="12"/>
        <v>0</v>
      </c>
      <c r="N38" s="97">
        <f t="shared" si="12"/>
        <v>0</v>
      </c>
      <c r="O38" s="97">
        <f t="shared" si="13"/>
        <v>0</v>
      </c>
      <c r="P38" s="97">
        <f t="shared" si="13"/>
        <v>0</v>
      </c>
      <c r="Q38" s="97">
        <f t="shared" si="13"/>
        <v>0</v>
      </c>
      <c r="R38" s="97">
        <f t="shared" si="13"/>
        <v>0</v>
      </c>
      <c r="S38" s="97">
        <f t="shared" si="13"/>
        <v>0</v>
      </c>
      <c r="T38" s="97">
        <f t="shared" si="13"/>
        <v>0</v>
      </c>
      <c r="U38" s="97">
        <f t="shared" si="13"/>
        <v>0</v>
      </c>
      <c r="V38" s="98">
        <f t="shared" si="13"/>
        <v>0</v>
      </c>
    </row>
    <row r="39" spans="1:22" ht="20.100000000000001" customHeight="1">
      <c r="A39" s="94" t="s">
        <v>228</v>
      </c>
      <c r="B39" s="94" t="s">
        <v>229</v>
      </c>
      <c r="C39" s="94" t="s">
        <v>195</v>
      </c>
      <c r="D39" s="95" t="s">
        <v>230</v>
      </c>
      <c r="E39" s="97">
        <v>8.4499999999999993</v>
      </c>
      <c r="F39" s="97">
        <v>8.4499999999999993</v>
      </c>
      <c r="G39" s="98">
        <v>8.4499999999999993</v>
      </c>
      <c r="H39" s="98">
        <v>8.4499999999999993</v>
      </c>
      <c r="I39" s="98">
        <v>0</v>
      </c>
      <c r="J39" s="98">
        <v>0</v>
      </c>
      <c r="K39" s="97">
        <v>0</v>
      </c>
      <c r="L39" s="97">
        <v>0</v>
      </c>
      <c r="M39" s="97">
        <v>0</v>
      </c>
      <c r="N39" s="97">
        <v>0</v>
      </c>
      <c r="O39" s="97">
        <v>0</v>
      </c>
      <c r="P39" s="97">
        <v>0</v>
      </c>
      <c r="Q39" s="97">
        <v>0</v>
      </c>
      <c r="R39" s="97">
        <v>0</v>
      </c>
      <c r="S39" s="97">
        <v>0</v>
      </c>
      <c r="T39" s="97">
        <v>0</v>
      </c>
      <c r="U39" s="97">
        <v>0</v>
      </c>
      <c r="V39" s="98">
        <v>0</v>
      </c>
    </row>
    <row r="40" spans="1:22" ht="20.100000000000001" customHeight="1">
      <c r="A40" s="94"/>
      <c r="B40" s="94"/>
      <c r="C40" s="94"/>
      <c r="D40" s="95" t="s">
        <v>231</v>
      </c>
      <c r="E40" s="97">
        <f t="shared" ref="E40:N42" si="14">E41</f>
        <v>14.49</v>
      </c>
      <c r="F40" s="97">
        <f t="shared" si="14"/>
        <v>14.49</v>
      </c>
      <c r="G40" s="98">
        <f t="shared" si="14"/>
        <v>14.49</v>
      </c>
      <c r="H40" s="98">
        <f t="shared" si="14"/>
        <v>14.49</v>
      </c>
      <c r="I40" s="98">
        <f t="shared" si="14"/>
        <v>0</v>
      </c>
      <c r="J40" s="98">
        <f t="shared" si="14"/>
        <v>0</v>
      </c>
      <c r="K40" s="97">
        <f t="shared" si="14"/>
        <v>0</v>
      </c>
      <c r="L40" s="97">
        <f t="shared" si="14"/>
        <v>0</v>
      </c>
      <c r="M40" s="97">
        <f t="shared" si="14"/>
        <v>0</v>
      </c>
      <c r="N40" s="97">
        <f t="shared" si="14"/>
        <v>0</v>
      </c>
      <c r="O40" s="97">
        <f t="shared" ref="O40:V42" si="15">O41</f>
        <v>0</v>
      </c>
      <c r="P40" s="97">
        <f t="shared" si="15"/>
        <v>0</v>
      </c>
      <c r="Q40" s="97">
        <f t="shared" si="15"/>
        <v>0</v>
      </c>
      <c r="R40" s="97">
        <f t="shared" si="15"/>
        <v>0</v>
      </c>
      <c r="S40" s="97">
        <f t="shared" si="15"/>
        <v>0</v>
      </c>
      <c r="T40" s="97">
        <f t="shared" si="15"/>
        <v>0</v>
      </c>
      <c r="U40" s="97">
        <f t="shared" si="15"/>
        <v>0</v>
      </c>
      <c r="V40" s="98">
        <f t="shared" si="15"/>
        <v>0</v>
      </c>
    </row>
    <row r="41" spans="1:22" ht="20.100000000000001" customHeight="1">
      <c r="A41" s="94"/>
      <c r="B41" s="94"/>
      <c r="C41" s="94"/>
      <c r="D41" s="95" t="s">
        <v>232</v>
      </c>
      <c r="E41" s="97">
        <f t="shared" si="14"/>
        <v>14.49</v>
      </c>
      <c r="F41" s="97">
        <f t="shared" si="14"/>
        <v>14.49</v>
      </c>
      <c r="G41" s="98">
        <f t="shared" si="14"/>
        <v>14.49</v>
      </c>
      <c r="H41" s="98">
        <f t="shared" si="14"/>
        <v>14.49</v>
      </c>
      <c r="I41" s="98">
        <f t="shared" si="14"/>
        <v>0</v>
      </c>
      <c r="J41" s="98">
        <f t="shared" si="14"/>
        <v>0</v>
      </c>
      <c r="K41" s="97">
        <f t="shared" si="14"/>
        <v>0</v>
      </c>
      <c r="L41" s="97">
        <f t="shared" si="14"/>
        <v>0</v>
      </c>
      <c r="M41" s="97">
        <f t="shared" si="14"/>
        <v>0</v>
      </c>
      <c r="N41" s="97">
        <f t="shared" si="14"/>
        <v>0</v>
      </c>
      <c r="O41" s="97">
        <f t="shared" si="15"/>
        <v>0</v>
      </c>
      <c r="P41" s="97">
        <f t="shared" si="15"/>
        <v>0</v>
      </c>
      <c r="Q41" s="97">
        <f t="shared" si="15"/>
        <v>0</v>
      </c>
      <c r="R41" s="97">
        <f t="shared" si="15"/>
        <v>0</v>
      </c>
      <c r="S41" s="97">
        <f t="shared" si="15"/>
        <v>0</v>
      </c>
      <c r="T41" s="97">
        <f t="shared" si="15"/>
        <v>0</v>
      </c>
      <c r="U41" s="97">
        <f t="shared" si="15"/>
        <v>0</v>
      </c>
      <c r="V41" s="98">
        <f t="shared" si="15"/>
        <v>0</v>
      </c>
    </row>
    <row r="42" spans="1:22" ht="20.100000000000001" customHeight="1">
      <c r="A42" s="94"/>
      <c r="B42" s="94"/>
      <c r="C42" s="94"/>
      <c r="D42" s="95" t="s">
        <v>233</v>
      </c>
      <c r="E42" s="97">
        <f t="shared" si="14"/>
        <v>14.49</v>
      </c>
      <c r="F42" s="97">
        <f t="shared" si="14"/>
        <v>14.49</v>
      </c>
      <c r="G42" s="98">
        <f t="shared" si="14"/>
        <v>14.49</v>
      </c>
      <c r="H42" s="98">
        <f t="shared" si="14"/>
        <v>14.49</v>
      </c>
      <c r="I42" s="98">
        <f t="shared" si="14"/>
        <v>0</v>
      </c>
      <c r="J42" s="98">
        <f t="shared" si="14"/>
        <v>0</v>
      </c>
      <c r="K42" s="97">
        <f t="shared" si="14"/>
        <v>0</v>
      </c>
      <c r="L42" s="97">
        <f t="shared" si="14"/>
        <v>0</v>
      </c>
      <c r="M42" s="97">
        <f t="shared" si="14"/>
        <v>0</v>
      </c>
      <c r="N42" s="97">
        <f t="shared" si="14"/>
        <v>0</v>
      </c>
      <c r="O42" s="97">
        <f t="shared" si="15"/>
        <v>0</v>
      </c>
      <c r="P42" s="97">
        <f t="shared" si="15"/>
        <v>0</v>
      </c>
      <c r="Q42" s="97">
        <f t="shared" si="15"/>
        <v>0</v>
      </c>
      <c r="R42" s="97">
        <f t="shared" si="15"/>
        <v>0</v>
      </c>
      <c r="S42" s="97">
        <f t="shared" si="15"/>
        <v>0</v>
      </c>
      <c r="T42" s="97">
        <f t="shared" si="15"/>
        <v>0</v>
      </c>
      <c r="U42" s="97">
        <f t="shared" si="15"/>
        <v>0</v>
      </c>
      <c r="V42" s="98">
        <f t="shared" si="15"/>
        <v>0</v>
      </c>
    </row>
    <row r="43" spans="1:22" ht="20.100000000000001" customHeight="1">
      <c r="A43" s="94" t="s">
        <v>234</v>
      </c>
      <c r="B43" s="94" t="s">
        <v>195</v>
      </c>
      <c r="C43" s="94" t="s">
        <v>218</v>
      </c>
      <c r="D43" s="95" t="s">
        <v>235</v>
      </c>
      <c r="E43" s="97">
        <v>14.49</v>
      </c>
      <c r="F43" s="97">
        <v>14.49</v>
      </c>
      <c r="G43" s="98">
        <v>14.49</v>
      </c>
      <c r="H43" s="98">
        <v>14.49</v>
      </c>
      <c r="I43" s="98">
        <v>0</v>
      </c>
      <c r="J43" s="98">
        <v>0</v>
      </c>
      <c r="K43" s="97">
        <v>0</v>
      </c>
      <c r="L43" s="97">
        <v>0</v>
      </c>
      <c r="M43" s="97">
        <v>0</v>
      </c>
      <c r="N43" s="97">
        <v>0</v>
      </c>
      <c r="O43" s="97">
        <v>0</v>
      </c>
      <c r="P43" s="97">
        <v>0</v>
      </c>
      <c r="Q43" s="97">
        <v>0</v>
      </c>
      <c r="R43" s="97">
        <v>0</v>
      </c>
      <c r="S43" s="97">
        <v>0</v>
      </c>
      <c r="T43" s="97">
        <v>0</v>
      </c>
      <c r="U43" s="97">
        <v>0</v>
      </c>
      <c r="V43" s="98">
        <v>0</v>
      </c>
    </row>
  </sheetData>
  <sheetProtection formatCells="0" formatColumns="0" formatRows="0"/>
  <mergeCells count="29">
    <mergeCell ref="I5:I6"/>
    <mergeCell ref="G4:I4"/>
    <mergeCell ref="F3:Q3"/>
    <mergeCell ref="V3:V6"/>
    <mergeCell ref="R3:S3"/>
    <mergeCell ref="T3:T6"/>
    <mergeCell ref="K5:K6"/>
    <mergeCell ref="J4:O4"/>
    <mergeCell ref="J5:J6"/>
    <mergeCell ref="P4:P6"/>
    <mergeCell ref="Q4:Q6"/>
    <mergeCell ref="S4:S6"/>
    <mergeCell ref="R4:R6"/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A3:C4"/>
    <mergeCell ref="E3:E6"/>
    <mergeCell ref="G5:G6"/>
    <mergeCell ref="U3:U6"/>
    <mergeCell ref="F4:F6"/>
    <mergeCell ref="H5:H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showGridLines="0" showZeros="0" workbookViewId="0">
      <selection sqref="A1:J1"/>
    </sheetView>
  </sheetViews>
  <sheetFormatPr defaultColWidth="7" defaultRowHeight="11.25"/>
  <cols>
    <col min="1" max="1" width="5.125" style="10" customWidth="1"/>
    <col min="2" max="3" width="4.125" style="10" customWidth="1"/>
    <col min="4" max="4" width="17.5" style="10" customWidth="1"/>
    <col min="5" max="5" width="13.5" style="10" customWidth="1"/>
    <col min="6" max="6" width="13.625" style="10" customWidth="1"/>
    <col min="7" max="8" width="12.75" style="10" customWidth="1"/>
    <col min="9" max="9" width="12.875" style="10" customWidth="1"/>
    <col min="10" max="10" width="13.625" style="10" customWidth="1"/>
    <col min="11" max="16384" width="7" style="10"/>
  </cols>
  <sheetData>
    <row r="1" spans="1:10" ht="42" customHeight="1">
      <c r="A1" s="167" t="s">
        <v>178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20.100000000000001" customHeight="1">
      <c r="A2" s="179" t="s">
        <v>190</v>
      </c>
      <c r="B2" s="180"/>
      <c r="C2" s="180"/>
      <c r="D2" s="180"/>
      <c r="E2" s="9"/>
      <c r="F2" s="9"/>
      <c r="G2" s="11"/>
      <c r="H2" s="11"/>
      <c r="I2" s="11"/>
      <c r="J2" s="63" t="s">
        <v>43</v>
      </c>
    </row>
    <row r="3" spans="1:10" s="58" customFormat="1" ht="16.5" customHeight="1">
      <c r="A3" s="168" t="s">
        <v>33</v>
      </c>
      <c r="B3" s="169"/>
      <c r="C3" s="170"/>
      <c r="D3" s="172" t="s">
        <v>13</v>
      </c>
      <c r="E3" s="175" t="s">
        <v>15</v>
      </c>
      <c r="F3" s="171" t="s">
        <v>179</v>
      </c>
      <c r="G3" s="171"/>
      <c r="H3" s="171"/>
      <c r="I3" s="171"/>
      <c r="J3" s="171"/>
    </row>
    <row r="4" spans="1:10" s="58" customFormat="1" ht="14.25" customHeight="1">
      <c r="A4" s="176" t="s">
        <v>24</v>
      </c>
      <c r="B4" s="177" t="s">
        <v>25</v>
      </c>
      <c r="C4" s="177" t="s">
        <v>26</v>
      </c>
      <c r="D4" s="173"/>
      <c r="E4" s="175"/>
      <c r="F4" s="175" t="s">
        <v>19</v>
      </c>
      <c r="G4" s="178" t="s">
        <v>34</v>
      </c>
      <c r="H4" s="178"/>
      <c r="I4" s="178"/>
      <c r="J4" s="3" t="s">
        <v>35</v>
      </c>
    </row>
    <row r="5" spans="1:10" s="58" customFormat="1" ht="27" customHeight="1">
      <c r="A5" s="176"/>
      <c r="B5" s="177"/>
      <c r="C5" s="177"/>
      <c r="D5" s="174"/>
      <c r="E5" s="175"/>
      <c r="F5" s="175"/>
      <c r="G5" s="2" t="s">
        <v>36</v>
      </c>
      <c r="H5" s="2" t="s">
        <v>37</v>
      </c>
      <c r="I5" s="2" t="s">
        <v>38</v>
      </c>
      <c r="J5" s="2" t="s">
        <v>36</v>
      </c>
    </row>
    <row r="6" spans="1:10" s="58" customFormat="1" ht="20.100000000000001" customHeight="1">
      <c r="A6" s="59" t="s">
        <v>32</v>
      </c>
      <c r="B6" s="4" t="s">
        <v>31</v>
      </c>
      <c r="C6" s="4" t="s">
        <v>31</v>
      </c>
      <c r="D6" s="4" t="s">
        <v>32</v>
      </c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</row>
    <row r="7" spans="1:10" s="102" customFormat="1" ht="20.100000000000001" customHeight="1">
      <c r="A7" s="99"/>
      <c r="B7" s="100"/>
      <c r="C7" s="100"/>
      <c r="D7" s="100" t="s">
        <v>19</v>
      </c>
      <c r="E7" s="101">
        <f t="shared" ref="E7:J7" si="0">E8+E24+E35+E39</f>
        <v>255.82000000000002</v>
      </c>
      <c r="F7" s="101">
        <f t="shared" si="0"/>
        <v>255.82000000000002</v>
      </c>
      <c r="G7" s="101">
        <f t="shared" si="0"/>
        <v>255.82000000000002</v>
      </c>
      <c r="H7" s="101">
        <f t="shared" si="0"/>
        <v>244.04000000000002</v>
      </c>
      <c r="I7" s="101">
        <f t="shared" si="0"/>
        <v>11.78</v>
      </c>
      <c r="J7" s="101">
        <f t="shared" si="0"/>
        <v>0</v>
      </c>
    </row>
    <row r="8" spans="1:10" s="13" customFormat="1" ht="20.100000000000001" customHeight="1">
      <c r="A8" s="99" t="s">
        <v>194</v>
      </c>
      <c r="B8" s="100"/>
      <c r="C8" s="100"/>
      <c r="D8" s="100" t="s">
        <v>191</v>
      </c>
      <c r="E8" s="101">
        <f t="shared" ref="E8:J9" si="1">E9</f>
        <v>206.42000000000002</v>
      </c>
      <c r="F8" s="101">
        <f t="shared" si="1"/>
        <v>206.42000000000002</v>
      </c>
      <c r="G8" s="101">
        <f t="shared" si="1"/>
        <v>206.42000000000002</v>
      </c>
      <c r="H8" s="101">
        <f t="shared" si="1"/>
        <v>194.64000000000001</v>
      </c>
      <c r="I8" s="101">
        <f t="shared" si="1"/>
        <v>11.78</v>
      </c>
      <c r="J8" s="101">
        <f t="shared" si="1"/>
        <v>0</v>
      </c>
    </row>
    <row r="9" spans="1:10" s="13" customFormat="1" ht="20.100000000000001" customHeight="1">
      <c r="A9" s="99"/>
      <c r="B9" s="100" t="s">
        <v>195</v>
      </c>
      <c r="C9" s="100"/>
      <c r="D9" s="100" t="s">
        <v>192</v>
      </c>
      <c r="E9" s="101">
        <f t="shared" si="1"/>
        <v>206.42000000000002</v>
      </c>
      <c r="F9" s="101">
        <f t="shared" si="1"/>
        <v>206.42000000000002</v>
      </c>
      <c r="G9" s="101">
        <f t="shared" si="1"/>
        <v>206.42000000000002</v>
      </c>
      <c r="H9" s="101">
        <f t="shared" si="1"/>
        <v>194.64000000000001</v>
      </c>
      <c r="I9" s="101">
        <f t="shared" si="1"/>
        <v>11.78</v>
      </c>
      <c r="J9" s="101">
        <f t="shared" si="1"/>
        <v>0</v>
      </c>
    </row>
    <row r="10" spans="1:10" s="13" customFormat="1" ht="20.100000000000001" customHeight="1">
      <c r="A10" s="99"/>
      <c r="B10" s="100"/>
      <c r="C10" s="100" t="s">
        <v>195</v>
      </c>
      <c r="D10" s="100" t="s">
        <v>193</v>
      </c>
      <c r="E10" s="101">
        <f t="shared" ref="E10:J10" si="2">SUM(E11:E23)</f>
        <v>206.42000000000002</v>
      </c>
      <c r="F10" s="101">
        <f t="shared" si="2"/>
        <v>206.42000000000002</v>
      </c>
      <c r="G10" s="101">
        <f t="shared" si="2"/>
        <v>206.42000000000002</v>
      </c>
      <c r="H10" s="101">
        <f t="shared" si="2"/>
        <v>194.64000000000001</v>
      </c>
      <c r="I10" s="101">
        <f t="shared" si="2"/>
        <v>11.78</v>
      </c>
      <c r="J10" s="101">
        <f t="shared" si="2"/>
        <v>0</v>
      </c>
    </row>
    <row r="11" spans="1:10" s="13" customFormat="1" ht="20.100000000000001" customHeight="1">
      <c r="A11" s="99" t="s">
        <v>236</v>
      </c>
      <c r="B11" s="100" t="s">
        <v>237</v>
      </c>
      <c r="C11" s="100" t="s">
        <v>237</v>
      </c>
      <c r="D11" s="100" t="s">
        <v>201</v>
      </c>
      <c r="E11" s="101">
        <v>10.07</v>
      </c>
      <c r="F11" s="101">
        <v>10.07</v>
      </c>
      <c r="G11" s="101">
        <v>10.07</v>
      </c>
      <c r="H11" s="101">
        <v>10.07</v>
      </c>
      <c r="I11" s="101">
        <v>0</v>
      </c>
      <c r="J11" s="101">
        <v>0</v>
      </c>
    </row>
    <row r="12" spans="1:10" s="13" customFormat="1" ht="20.100000000000001" customHeight="1">
      <c r="A12" s="99" t="s">
        <v>236</v>
      </c>
      <c r="B12" s="100" t="s">
        <v>237</v>
      </c>
      <c r="C12" s="100" t="s">
        <v>237</v>
      </c>
      <c r="D12" s="100" t="s">
        <v>204</v>
      </c>
      <c r="E12" s="101">
        <v>7.22</v>
      </c>
      <c r="F12" s="101">
        <v>7.22</v>
      </c>
      <c r="G12" s="101">
        <v>7.22</v>
      </c>
      <c r="H12" s="101">
        <v>7.22</v>
      </c>
      <c r="I12" s="101">
        <v>0</v>
      </c>
      <c r="J12" s="101">
        <v>0</v>
      </c>
    </row>
    <row r="13" spans="1:10" s="13" customFormat="1" ht="20.100000000000001" customHeight="1">
      <c r="A13" s="99" t="s">
        <v>236</v>
      </c>
      <c r="B13" s="100" t="s">
        <v>237</v>
      </c>
      <c r="C13" s="100" t="s">
        <v>237</v>
      </c>
      <c r="D13" s="100" t="s">
        <v>205</v>
      </c>
      <c r="E13" s="101">
        <v>2.54</v>
      </c>
      <c r="F13" s="101">
        <v>2.54</v>
      </c>
      <c r="G13" s="101">
        <v>2.54</v>
      </c>
      <c r="H13" s="101">
        <v>2.54</v>
      </c>
      <c r="I13" s="101">
        <v>0</v>
      </c>
      <c r="J13" s="101">
        <v>0</v>
      </c>
    </row>
    <row r="14" spans="1:10" s="13" customFormat="1" ht="20.100000000000001" customHeight="1">
      <c r="A14" s="99" t="s">
        <v>236</v>
      </c>
      <c r="B14" s="100" t="s">
        <v>237</v>
      </c>
      <c r="C14" s="100" t="s">
        <v>237</v>
      </c>
      <c r="D14" s="100" t="s">
        <v>202</v>
      </c>
      <c r="E14" s="101">
        <v>33.119999999999997</v>
      </c>
      <c r="F14" s="101">
        <v>33.119999999999997</v>
      </c>
      <c r="G14" s="101">
        <v>33.119999999999997</v>
      </c>
      <c r="H14" s="101">
        <v>33.119999999999997</v>
      </c>
      <c r="I14" s="101">
        <v>0</v>
      </c>
      <c r="J14" s="101">
        <v>0</v>
      </c>
    </row>
    <row r="15" spans="1:10" s="13" customFormat="1" ht="20.100000000000001" customHeight="1">
      <c r="A15" s="99" t="s">
        <v>236</v>
      </c>
      <c r="B15" s="100" t="s">
        <v>237</v>
      </c>
      <c r="C15" s="100" t="s">
        <v>237</v>
      </c>
      <c r="D15" s="100" t="s">
        <v>200</v>
      </c>
      <c r="E15" s="101">
        <v>3.28</v>
      </c>
      <c r="F15" s="101">
        <v>3.28</v>
      </c>
      <c r="G15" s="101">
        <v>3.28</v>
      </c>
      <c r="H15" s="101">
        <v>3.28</v>
      </c>
      <c r="I15" s="101">
        <v>0</v>
      </c>
      <c r="J15" s="101">
        <v>0</v>
      </c>
    </row>
    <row r="16" spans="1:10" s="13" customFormat="1" ht="20.100000000000001" customHeight="1">
      <c r="A16" s="99" t="s">
        <v>236</v>
      </c>
      <c r="B16" s="100" t="s">
        <v>237</v>
      </c>
      <c r="C16" s="100" t="s">
        <v>237</v>
      </c>
      <c r="D16" s="100" t="s">
        <v>199</v>
      </c>
      <c r="E16" s="101">
        <v>10.07</v>
      </c>
      <c r="F16" s="101">
        <v>10.07</v>
      </c>
      <c r="G16" s="101">
        <v>10.07</v>
      </c>
      <c r="H16" s="101">
        <v>10.07</v>
      </c>
      <c r="I16" s="101">
        <v>0</v>
      </c>
      <c r="J16" s="101">
        <v>0</v>
      </c>
    </row>
    <row r="17" spans="1:10" s="13" customFormat="1" ht="20.100000000000001" customHeight="1">
      <c r="A17" s="99" t="s">
        <v>236</v>
      </c>
      <c r="B17" s="100" t="s">
        <v>237</v>
      </c>
      <c r="C17" s="100" t="s">
        <v>237</v>
      </c>
      <c r="D17" s="100" t="s">
        <v>198</v>
      </c>
      <c r="E17" s="101">
        <v>13.33</v>
      </c>
      <c r="F17" s="101">
        <v>13.33</v>
      </c>
      <c r="G17" s="101">
        <v>13.33</v>
      </c>
      <c r="H17" s="101">
        <v>13.33</v>
      </c>
      <c r="I17" s="101">
        <v>0</v>
      </c>
      <c r="J17" s="101">
        <v>0</v>
      </c>
    </row>
    <row r="18" spans="1:10" s="13" customFormat="1" ht="20.100000000000001" customHeight="1">
      <c r="A18" s="99" t="s">
        <v>236</v>
      </c>
      <c r="B18" s="100" t="s">
        <v>237</v>
      </c>
      <c r="C18" s="100" t="s">
        <v>237</v>
      </c>
      <c r="D18" s="100" t="s">
        <v>197</v>
      </c>
      <c r="E18" s="101">
        <v>30.21</v>
      </c>
      <c r="F18" s="101">
        <v>30.21</v>
      </c>
      <c r="G18" s="101">
        <v>30.21</v>
      </c>
      <c r="H18" s="101">
        <v>30.21</v>
      </c>
      <c r="I18" s="101">
        <v>0</v>
      </c>
      <c r="J18" s="101">
        <v>0</v>
      </c>
    </row>
    <row r="19" spans="1:10" s="13" customFormat="1" ht="20.100000000000001" customHeight="1">
      <c r="A19" s="99" t="s">
        <v>236</v>
      </c>
      <c r="B19" s="100" t="s">
        <v>237</v>
      </c>
      <c r="C19" s="100" t="s">
        <v>237</v>
      </c>
      <c r="D19" s="100" t="s">
        <v>196</v>
      </c>
      <c r="E19" s="101">
        <v>74.7</v>
      </c>
      <c r="F19" s="101">
        <v>74.7</v>
      </c>
      <c r="G19" s="101">
        <v>74.7</v>
      </c>
      <c r="H19" s="101">
        <v>74.7</v>
      </c>
      <c r="I19" s="101">
        <v>0</v>
      </c>
      <c r="J19" s="101">
        <v>0</v>
      </c>
    </row>
    <row r="20" spans="1:10" s="13" customFormat="1" ht="20.100000000000001" customHeight="1">
      <c r="A20" s="99" t="s">
        <v>236</v>
      </c>
      <c r="B20" s="100" t="s">
        <v>237</v>
      </c>
      <c r="C20" s="100" t="s">
        <v>237</v>
      </c>
      <c r="D20" s="100" t="s">
        <v>208</v>
      </c>
      <c r="E20" s="101">
        <v>11.78</v>
      </c>
      <c r="F20" s="101">
        <v>11.78</v>
      </c>
      <c r="G20" s="101">
        <v>11.78</v>
      </c>
      <c r="H20" s="101">
        <v>0</v>
      </c>
      <c r="I20" s="101">
        <v>11.78</v>
      </c>
      <c r="J20" s="101">
        <v>0</v>
      </c>
    </row>
    <row r="21" spans="1:10" s="13" customFormat="1" ht="20.100000000000001" customHeight="1">
      <c r="A21" s="99" t="s">
        <v>236</v>
      </c>
      <c r="B21" s="100" t="s">
        <v>237</v>
      </c>
      <c r="C21" s="100" t="s">
        <v>237</v>
      </c>
      <c r="D21" s="100" t="s">
        <v>207</v>
      </c>
      <c r="E21" s="101">
        <v>2.42</v>
      </c>
      <c r="F21" s="101">
        <v>2.42</v>
      </c>
      <c r="G21" s="101">
        <v>2.42</v>
      </c>
      <c r="H21" s="101">
        <v>2.42</v>
      </c>
      <c r="I21" s="101">
        <v>0</v>
      </c>
      <c r="J21" s="101">
        <v>0</v>
      </c>
    </row>
    <row r="22" spans="1:10" s="13" customFormat="1" ht="20.100000000000001" customHeight="1">
      <c r="A22" s="99" t="s">
        <v>236</v>
      </c>
      <c r="B22" s="100" t="s">
        <v>237</v>
      </c>
      <c r="C22" s="100" t="s">
        <v>237</v>
      </c>
      <c r="D22" s="100" t="s">
        <v>206</v>
      </c>
      <c r="E22" s="101">
        <v>4.83</v>
      </c>
      <c r="F22" s="101">
        <v>4.83</v>
      </c>
      <c r="G22" s="101">
        <v>4.83</v>
      </c>
      <c r="H22" s="101">
        <v>4.83</v>
      </c>
      <c r="I22" s="101">
        <v>0</v>
      </c>
      <c r="J22" s="101">
        <v>0</v>
      </c>
    </row>
    <row r="23" spans="1:10" s="13" customFormat="1" ht="20.100000000000001" customHeight="1">
      <c r="A23" s="99" t="s">
        <v>236</v>
      </c>
      <c r="B23" s="100" t="s">
        <v>237</v>
      </c>
      <c r="C23" s="100" t="s">
        <v>237</v>
      </c>
      <c r="D23" s="100" t="s">
        <v>203</v>
      </c>
      <c r="E23" s="101">
        <v>2.85</v>
      </c>
      <c r="F23" s="101">
        <v>2.85</v>
      </c>
      <c r="G23" s="101">
        <v>2.85</v>
      </c>
      <c r="H23" s="101">
        <v>2.85</v>
      </c>
      <c r="I23" s="101">
        <v>0</v>
      </c>
      <c r="J23" s="101">
        <v>0</v>
      </c>
    </row>
    <row r="24" spans="1:10" s="13" customFormat="1" ht="20.100000000000001" customHeight="1">
      <c r="A24" s="99" t="s">
        <v>212</v>
      </c>
      <c r="B24" s="100"/>
      <c r="C24" s="100"/>
      <c r="D24" s="100" t="s">
        <v>209</v>
      </c>
      <c r="E24" s="101">
        <f t="shared" ref="E24:J24" si="3">E25+E28</f>
        <v>26.46</v>
      </c>
      <c r="F24" s="101">
        <f t="shared" si="3"/>
        <v>26.46</v>
      </c>
      <c r="G24" s="101">
        <f t="shared" si="3"/>
        <v>26.46</v>
      </c>
      <c r="H24" s="101">
        <f t="shared" si="3"/>
        <v>26.46</v>
      </c>
      <c r="I24" s="101">
        <f t="shared" si="3"/>
        <v>0</v>
      </c>
      <c r="J24" s="101">
        <f t="shared" si="3"/>
        <v>0</v>
      </c>
    </row>
    <row r="25" spans="1:10" s="13" customFormat="1" ht="20.100000000000001" customHeight="1">
      <c r="A25" s="99"/>
      <c r="B25" s="100" t="s">
        <v>213</v>
      </c>
      <c r="C25" s="100"/>
      <c r="D25" s="100" t="s">
        <v>210</v>
      </c>
      <c r="E25" s="101">
        <f t="shared" ref="E25:J26" si="4">E26</f>
        <v>24.16</v>
      </c>
      <c r="F25" s="101">
        <f t="shared" si="4"/>
        <v>24.16</v>
      </c>
      <c r="G25" s="101">
        <f t="shared" si="4"/>
        <v>24.16</v>
      </c>
      <c r="H25" s="101">
        <f t="shared" si="4"/>
        <v>24.16</v>
      </c>
      <c r="I25" s="101">
        <f t="shared" si="4"/>
        <v>0</v>
      </c>
      <c r="J25" s="101">
        <f t="shared" si="4"/>
        <v>0</v>
      </c>
    </row>
    <row r="26" spans="1:10" s="13" customFormat="1" ht="20.100000000000001" customHeight="1">
      <c r="A26" s="99"/>
      <c r="B26" s="100"/>
      <c r="C26" s="100" t="s">
        <v>213</v>
      </c>
      <c r="D26" s="100" t="s">
        <v>211</v>
      </c>
      <c r="E26" s="101">
        <f t="shared" si="4"/>
        <v>24.16</v>
      </c>
      <c r="F26" s="101">
        <f t="shared" si="4"/>
        <v>24.16</v>
      </c>
      <c r="G26" s="101">
        <f t="shared" si="4"/>
        <v>24.16</v>
      </c>
      <c r="H26" s="101">
        <f t="shared" si="4"/>
        <v>24.16</v>
      </c>
      <c r="I26" s="101">
        <f t="shared" si="4"/>
        <v>0</v>
      </c>
      <c r="J26" s="101">
        <f t="shared" si="4"/>
        <v>0</v>
      </c>
    </row>
    <row r="27" spans="1:10" s="13" customFormat="1" ht="20.100000000000001" customHeight="1">
      <c r="A27" s="99" t="s">
        <v>238</v>
      </c>
      <c r="B27" s="100" t="s">
        <v>239</v>
      </c>
      <c r="C27" s="100" t="s">
        <v>239</v>
      </c>
      <c r="D27" s="100" t="s">
        <v>214</v>
      </c>
      <c r="E27" s="101">
        <v>24.16</v>
      </c>
      <c r="F27" s="101">
        <v>24.16</v>
      </c>
      <c r="G27" s="101">
        <v>24.16</v>
      </c>
      <c r="H27" s="101">
        <v>24.16</v>
      </c>
      <c r="I27" s="101">
        <v>0</v>
      </c>
      <c r="J27" s="101">
        <v>0</v>
      </c>
    </row>
    <row r="28" spans="1:10" s="13" customFormat="1" ht="20.100000000000001" customHeight="1">
      <c r="A28" s="99"/>
      <c r="B28" s="100" t="s">
        <v>217</v>
      </c>
      <c r="C28" s="100"/>
      <c r="D28" s="100" t="s">
        <v>215</v>
      </c>
      <c r="E28" s="101">
        <f t="shared" ref="E28:J28" si="5">E29+E31+E33</f>
        <v>2.2999999999999998</v>
      </c>
      <c r="F28" s="101">
        <f t="shared" si="5"/>
        <v>2.2999999999999998</v>
      </c>
      <c r="G28" s="101">
        <f t="shared" si="5"/>
        <v>2.2999999999999998</v>
      </c>
      <c r="H28" s="101">
        <f t="shared" si="5"/>
        <v>2.2999999999999998</v>
      </c>
      <c r="I28" s="101">
        <f t="shared" si="5"/>
        <v>0</v>
      </c>
      <c r="J28" s="101">
        <f t="shared" si="5"/>
        <v>0</v>
      </c>
    </row>
    <row r="29" spans="1:10" s="13" customFormat="1" ht="20.100000000000001" customHeight="1">
      <c r="A29" s="99"/>
      <c r="B29" s="100"/>
      <c r="C29" s="100" t="s">
        <v>218</v>
      </c>
      <c r="D29" s="100" t="s">
        <v>216</v>
      </c>
      <c r="E29" s="101">
        <f t="shared" ref="E29:J29" si="6">E30</f>
        <v>0.85</v>
      </c>
      <c r="F29" s="101">
        <f t="shared" si="6"/>
        <v>0.85</v>
      </c>
      <c r="G29" s="101">
        <f t="shared" si="6"/>
        <v>0.85</v>
      </c>
      <c r="H29" s="101">
        <f t="shared" si="6"/>
        <v>0.85</v>
      </c>
      <c r="I29" s="101">
        <f t="shared" si="6"/>
        <v>0</v>
      </c>
      <c r="J29" s="101">
        <f t="shared" si="6"/>
        <v>0</v>
      </c>
    </row>
    <row r="30" spans="1:10" s="13" customFormat="1" ht="20.100000000000001" customHeight="1">
      <c r="A30" s="99" t="s">
        <v>238</v>
      </c>
      <c r="B30" s="100" t="s">
        <v>240</v>
      </c>
      <c r="C30" s="100" t="s">
        <v>241</v>
      </c>
      <c r="D30" s="100" t="s">
        <v>219</v>
      </c>
      <c r="E30" s="101">
        <v>0.85</v>
      </c>
      <c r="F30" s="101">
        <v>0.85</v>
      </c>
      <c r="G30" s="101">
        <v>0.85</v>
      </c>
      <c r="H30" s="101">
        <v>0.85</v>
      </c>
      <c r="I30" s="101">
        <v>0</v>
      </c>
      <c r="J30" s="101">
        <v>0</v>
      </c>
    </row>
    <row r="31" spans="1:10" s="13" customFormat="1" ht="20.100000000000001" customHeight="1">
      <c r="A31" s="99"/>
      <c r="B31" s="100"/>
      <c r="C31" s="100" t="s">
        <v>195</v>
      </c>
      <c r="D31" s="100" t="s">
        <v>220</v>
      </c>
      <c r="E31" s="101">
        <f t="shared" ref="E31:J31" si="7">E32</f>
        <v>0.85</v>
      </c>
      <c r="F31" s="101">
        <f t="shared" si="7"/>
        <v>0.85</v>
      </c>
      <c r="G31" s="101">
        <f t="shared" si="7"/>
        <v>0.85</v>
      </c>
      <c r="H31" s="101">
        <f t="shared" si="7"/>
        <v>0.85</v>
      </c>
      <c r="I31" s="101">
        <f t="shared" si="7"/>
        <v>0</v>
      </c>
      <c r="J31" s="101">
        <f t="shared" si="7"/>
        <v>0</v>
      </c>
    </row>
    <row r="32" spans="1:10" ht="20.100000000000001" customHeight="1">
      <c r="A32" s="99" t="s">
        <v>238</v>
      </c>
      <c r="B32" s="100" t="s">
        <v>240</v>
      </c>
      <c r="C32" s="100" t="s">
        <v>237</v>
      </c>
      <c r="D32" s="100" t="s">
        <v>221</v>
      </c>
      <c r="E32" s="101">
        <v>0.85</v>
      </c>
      <c r="F32" s="101">
        <v>0.85</v>
      </c>
      <c r="G32" s="101">
        <v>0.85</v>
      </c>
      <c r="H32" s="101">
        <v>0.85</v>
      </c>
      <c r="I32" s="101">
        <v>0</v>
      </c>
      <c r="J32" s="101">
        <v>0</v>
      </c>
    </row>
    <row r="33" spans="1:10" ht="20.100000000000001" customHeight="1">
      <c r="A33" s="99"/>
      <c r="B33" s="100"/>
      <c r="C33" s="100" t="s">
        <v>223</v>
      </c>
      <c r="D33" s="100" t="s">
        <v>222</v>
      </c>
      <c r="E33" s="101">
        <f t="shared" ref="E33:J33" si="8">E34</f>
        <v>0.6</v>
      </c>
      <c r="F33" s="101">
        <f t="shared" si="8"/>
        <v>0.6</v>
      </c>
      <c r="G33" s="101">
        <f t="shared" si="8"/>
        <v>0.6</v>
      </c>
      <c r="H33" s="101">
        <f t="shared" si="8"/>
        <v>0.6</v>
      </c>
      <c r="I33" s="101">
        <f t="shared" si="8"/>
        <v>0</v>
      </c>
      <c r="J33" s="101">
        <f t="shared" si="8"/>
        <v>0</v>
      </c>
    </row>
    <row r="34" spans="1:10" ht="20.100000000000001" customHeight="1">
      <c r="A34" s="99" t="s">
        <v>238</v>
      </c>
      <c r="B34" s="100" t="s">
        <v>240</v>
      </c>
      <c r="C34" s="100" t="s">
        <v>242</v>
      </c>
      <c r="D34" s="100" t="s">
        <v>224</v>
      </c>
      <c r="E34" s="101">
        <v>0.6</v>
      </c>
      <c r="F34" s="101">
        <v>0.6</v>
      </c>
      <c r="G34" s="101">
        <v>0.6</v>
      </c>
      <c r="H34" s="101">
        <v>0.6</v>
      </c>
      <c r="I34" s="101">
        <v>0</v>
      </c>
      <c r="J34" s="101">
        <v>0</v>
      </c>
    </row>
    <row r="35" spans="1:10" ht="20.100000000000001" customHeight="1">
      <c r="A35" s="99" t="s">
        <v>228</v>
      </c>
      <c r="B35" s="100"/>
      <c r="C35" s="100"/>
      <c r="D35" s="100" t="s">
        <v>225</v>
      </c>
      <c r="E35" s="101">
        <f t="shared" ref="E35:J37" si="9">E36</f>
        <v>8.4499999999999993</v>
      </c>
      <c r="F35" s="101">
        <f t="shared" si="9"/>
        <v>8.4499999999999993</v>
      </c>
      <c r="G35" s="101">
        <f t="shared" si="9"/>
        <v>8.4499999999999993</v>
      </c>
      <c r="H35" s="101">
        <f t="shared" si="9"/>
        <v>8.4499999999999993</v>
      </c>
      <c r="I35" s="101">
        <f t="shared" si="9"/>
        <v>0</v>
      </c>
      <c r="J35" s="101">
        <f t="shared" si="9"/>
        <v>0</v>
      </c>
    </row>
    <row r="36" spans="1:10" ht="20.100000000000001" customHeight="1">
      <c r="A36" s="99"/>
      <c r="B36" s="100" t="s">
        <v>229</v>
      </c>
      <c r="C36" s="100"/>
      <c r="D36" s="100" t="s">
        <v>226</v>
      </c>
      <c r="E36" s="101">
        <f t="shared" si="9"/>
        <v>8.4499999999999993</v>
      </c>
      <c r="F36" s="101">
        <f t="shared" si="9"/>
        <v>8.4499999999999993</v>
      </c>
      <c r="G36" s="101">
        <f t="shared" si="9"/>
        <v>8.4499999999999993</v>
      </c>
      <c r="H36" s="101">
        <f t="shared" si="9"/>
        <v>8.4499999999999993</v>
      </c>
      <c r="I36" s="101">
        <f t="shared" si="9"/>
        <v>0</v>
      </c>
      <c r="J36" s="101">
        <f t="shared" si="9"/>
        <v>0</v>
      </c>
    </row>
    <row r="37" spans="1:10" ht="20.100000000000001" customHeight="1">
      <c r="A37" s="99"/>
      <c r="B37" s="100"/>
      <c r="C37" s="100" t="s">
        <v>195</v>
      </c>
      <c r="D37" s="100" t="s">
        <v>227</v>
      </c>
      <c r="E37" s="101">
        <f t="shared" si="9"/>
        <v>8.4499999999999993</v>
      </c>
      <c r="F37" s="101">
        <f t="shared" si="9"/>
        <v>8.4499999999999993</v>
      </c>
      <c r="G37" s="101">
        <f t="shared" si="9"/>
        <v>8.4499999999999993</v>
      </c>
      <c r="H37" s="101">
        <f t="shared" si="9"/>
        <v>8.4499999999999993</v>
      </c>
      <c r="I37" s="101">
        <f t="shared" si="9"/>
        <v>0</v>
      </c>
      <c r="J37" s="101">
        <f t="shared" si="9"/>
        <v>0</v>
      </c>
    </row>
    <row r="38" spans="1:10" ht="20.100000000000001" customHeight="1">
      <c r="A38" s="99" t="s">
        <v>243</v>
      </c>
      <c r="B38" s="100" t="s">
        <v>244</v>
      </c>
      <c r="C38" s="100" t="s">
        <v>237</v>
      </c>
      <c r="D38" s="100" t="s">
        <v>230</v>
      </c>
      <c r="E38" s="101">
        <v>8.4499999999999993</v>
      </c>
      <c r="F38" s="101">
        <v>8.4499999999999993</v>
      </c>
      <c r="G38" s="101">
        <v>8.4499999999999993</v>
      </c>
      <c r="H38" s="101">
        <v>8.4499999999999993</v>
      </c>
      <c r="I38" s="101">
        <v>0</v>
      </c>
      <c r="J38" s="101">
        <v>0</v>
      </c>
    </row>
    <row r="39" spans="1:10" ht="20.100000000000001" customHeight="1">
      <c r="A39" s="99" t="s">
        <v>234</v>
      </c>
      <c r="B39" s="100"/>
      <c r="C39" s="100"/>
      <c r="D39" s="100" t="s">
        <v>231</v>
      </c>
      <c r="E39" s="101">
        <f t="shared" ref="E39:J41" si="10">E40</f>
        <v>14.49</v>
      </c>
      <c r="F39" s="101">
        <f t="shared" si="10"/>
        <v>14.49</v>
      </c>
      <c r="G39" s="101">
        <f t="shared" si="10"/>
        <v>14.49</v>
      </c>
      <c r="H39" s="101">
        <f t="shared" si="10"/>
        <v>14.49</v>
      </c>
      <c r="I39" s="101">
        <f t="shared" si="10"/>
        <v>0</v>
      </c>
      <c r="J39" s="101">
        <f t="shared" si="10"/>
        <v>0</v>
      </c>
    </row>
    <row r="40" spans="1:10" ht="20.100000000000001" customHeight="1">
      <c r="A40" s="99"/>
      <c r="B40" s="100" t="s">
        <v>195</v>
      </c>
      <c r="C40" s="100"/>
      <c r="D40" s="100" t="s">
        <v>232</v>
      </c>
      <c r="E40" s="101">
        <f t="shared" si="10"/>
        <v>14.49</v>
      </c>
      <c r="F40" s="101">
        <f t="shared" si="10"/>
        <v>14.49</v>
      </c>
      <c r="G40" s="101">
        <f t="shared" si="10"/>
        <v>14.49</v>
      </c>
      <c r="H40" s="101">
        <f t="shared" si="10"/>
        <v>14.49</v>
      </c>
      <c r="I40" s="101">
        <f t="shared" si="10"/>
        <v>0</v>
      </c>
      <c r="J40" s="101">
        <f t="shared" si="10"/>
        <v>0</v>
      </c>
    </row>
    <row r="41" spans="1:10" ht="20.100000000000001" customHeight="1">
      <c r="A41" s="99"/>
      <c r="B41" s="100"/>
      <c r="C41" s="100" t="s">
        <v>218</v>
      </c>
      <c r="D41" s="100" t="s">
        <v>233</v>
      </c>
      <c r="E41" s="101">
        <f t="shared" si="10"/>
        <v>14.49</v>
      </c>
      <c r="F41" s="101">
        <f t="shared" si="10"/>
        <v>14.49</v>
      </c>
      <c r="G41" s="101">
        <f t="shared" si="10"/>
        <v>14.49</v>
      </c>
      <c r="H41" s="101">
        <f t="shared" si="10"/>
        <v>14.49</v>
      </c>
      <c r="I41" s="101">
        <f t="shared" si="10"/>
        <v>0</v>
      </c>
      <c r="J41" s="101">
        <f t="shared" si="10"/>
        <v>0</v>
      </c>
    </row>
    <row r="42" spans="1:10" ht="20.100000000000001" customHeight="1">
      <c r="A42" s="99" t="s">
        <v>245</v>
      </c>
      <c r="B42" s="100" t="s">
        <v>237</v>
      </c>
      <c r="C42" s="100" t="s">
        <v>241</v>
      </c>
      <c r="D42" s="100" t="s">
        <v>235</v>
      </c>
      <c r="E42" s="101">
        <v>14.49</v>
      </c>
      <c r="F42" s="101">
        <v>14.49</v>
      </c>
      <c r="G42" s="101">
        <v>14.49</v>
      </c>
      <c r="H42" s="101">
        <v>14.49</v>
      </c>
      <c r="I42" s="101">
        <v>0</v>
      </c>
      <c r="J42" s="101">
        <v>0</v>
      </c>
    </row>
  </sheetData>
  <sheetProtection formatCells="0" formatColumns="0" formatRows="0"/>
  <mergeCells count="11">
    <mergeCell ref="A1:J1"/>
    <mergeCell ref="A3:C3"/>
    <mergeCell ref="F3:J3"/>
    <mergeCell ref="D3:D5"/>
    <mergeCell ref="F4:F5"/>
    <mergeCell ref="A4:A5"/>
    <mergeCell ref="B4:B5"/>
    <mergeCell ref="G4:I4"/>
    <mergeCell ref="C4:C5"/>
    <mergeCell ref="E3:E5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6.875" defaultRowHeight="11.25"/>
  <cols>
    <col min="1" max="1" width="31.5" style="6" customWidth="1"/>
    <col min="2" max="2" width="23.125" style="6" customWidth="1"/>
    <col min="3" max="3" width="31.5" style="6" customWidth="1"/>
    <col min="4" max="4" width="24.25" style="6" customWidth="1"/>
    <col min="5" max="16384" width="6.875" style="6"/>
  </cols>
  <sheetData>
    <row r="1" spans="1:10" ht="42" customHeight="1">
      <c r="A1" s="155" t="s">
        <v>180</v>
      </c>
      <c r="B1" s="155"/>
      <c r="C1" s="155"/>
      <c r="D1" s="155"/>
    </row>
    <row r="2" spans="1:10" s="28" customFormat="1" ht="20.100000000000001" customHeight="1">
      <c r="A2" s="93" t="s">
        <v>190</v>
      </c>
      <c r="B2" s="26"/>
      <c r="C2" s="26"/>
      <c r="D2" s="27" t="s">
        <v>110</v>
      </c>
    </row>
    <row r="3" spans="1:10" s="28" customFormat="1" ht="27.75" customHeight="1">
      <c r="A3" s="29" t="s">
        <v>0</v>
      </c>
      <c r="B3" s="30" t="s">
        <v>1</v>
      </c>
      <c r="C3" s="29" t="s">
        <v>2</v>
      </c>
      <c r="D3" s="31" t="s">
        <v>1</v>
      </c>
    </row>
    <row r="4" spans="1:10" s="34" customFormat="1" ht="23.25" customHeight="1">
      <c r="A4" s="32" t="s">
        <v>3</v>
      </c>
      <c r="B4" s="81">
        <v>255.82</v>
      </c>
      <c r="C4" s="33" t="s">
        <v>4</v>
      </c>
      <c r="D4" s="82">
        <v>255.82</v>
      </c>
    </row>
    <row r="5" spans="1:10" s="34" customFormat="1" ht="23.25" customHeight="1">
      <c r="A5" s="32" t="s">
        <v>111</v>
      </c>
      <c r="B5" s="83">
        <v>255.82</v>
      </c>
      <c r="C5" s="33" t="s">
        <v>112</v>
      </c>
      <c r="D5" s="82">
        <v>244.04</v>
      </c>
    </row>
    <row r="6" spans="1:10" s="34" customFormat="1" ht="23.25" customHeight="1">
      <c r="A6" s="32" t="s">
        <v>113</v>
      </c>
      <c r="B6" s="84">
        <v>0</v>
      </c>
      <c r="C6" s="35" t="s">
        <v>114</v>
      </c>
      <c r="D6" s="82">
        <v>11.78</v>
      </c>
    </row>
    <row r="7" spans="1:10" s="34" customFormat="1" ht="23.25" customHeight="1">
      <c r="A7" s="32" t="s">
        <v>115</v>
      </c>
      <c r="B7" s="81">
        <v>0</v>
      </c>
      <c r="C7" s="35" t="s">
        <v>5</v>
      </c>
      <c r="D7" s="82">
        <v>0</v>
      </c>
    </row>
    <row r="8" spans="1:10" s="34" customFormat="1" ht="23.25" customHeight="1">
      <c r="A8" s="32" t="s">
        <v>116</v>
      </c>
      <c r="B8" s="83">
        <v>0</v>
      </c>
      <c r="C8" s="33"/>
      <c r="D8" s="85"/>
    </row>
    <row r="9" spans="1:10" s="34" customFormat="1" ht="23.25" customHeight="1">
      <c r="A9" s="36" t="s">
        <v>117</v>
      </c>
      <c r="B9" s="86">
        <v>0</v>
      </c>
      <c r="C9" s="35"/>
      <c r="D9" s="87"/>
    </row>
    <row r="10" spans="1:10" s="34" customFormat="1" ht="23.25" customHeight="1">
      <c r="A10" s="37" t="s">
        <v>118</v>
      </c>
      <c r="B10" s="84">
        <v>0</v>
      </c>
      <c r="C10" s="38"/>
      <c r="D10" s="88"/>
    </row>
    <row r="11" spans="1:10" s="34" customFormat="1" ht="19.350000000000001" customHeight="1">
      <c r="A11" s="40" t="s">
        <v>119</v>
      </c>
      <c r="B11" s="81">
        <v>0</v>
      </c>
      <c r="C11" s="38"/>
      <c r="D11" s="88"/>
    </row>
    <row r="12" spans="1:10" s="28" customFormat="1" ht="19.350000000000001" customHeight="1">
      <c r="A12" s="40"/>
      <c r="B12" s="41"/>
      <c r="C12" s="38"/>
      <c r="D12" s="39"/>
      <c r="E12" s="34"/>
      <c r="F12" s="34"/>
      <c r="G12" s="34"/>
      <c r="I12" s="34"/>
    </row>
    <row r="13" spans="1:10" s="28" customFormat="1" ht="19.350000000000001" customHeight="1">
      <c r="A13" s="42"/>
      <c r="B13" s="43"/>
      <c r="C13" s="44"/>
      <c r="D13" s="45"/>
      <c r="E13" s="34"/>
      <c r="F13" s="34"/>
      <c r="G13" s="34"/>
    </row>
    <row r="14" spans="1:10" s="28" customFormat="1" ht="19.350000000000001" customHeight="1">
      <c r="A14" s="46"/>
      <c r="B14" s="47"/>
      <c r="C14" s="48"/>
      <c r="D14" s="45"/>
      <c r="E14" s="34"/>
      <c r="G14" s="34"/>
      <c r="I14" s="34"/>
      <c r="J14" s="34"/>
    </row>
    <row r="15" spans="1:10" s="34" customFormat="1" ht="20.100000000000001" customHeight="1">
      <c r="A15" s="49" t="s">
        <v>6</v>
      </c>
      <c r="B15" s="81">
        <v>255.82</v>
      </c>
      <c r="C15" s="49" t="s">
        <v>7</v>
      </c>
      <c r="D15" s="82">
        <v>255.82</v>
      </c>
    </row>
    <row r="16" spans="1:10" s="34" customFormat="1" ht="20.100000000000001" customHeight="1">
      <c r="A16" s="50" t="s">
        <v>120</v>
      </c>
      <c r="B16" s="83">
        <v>0</v>
      </c>
      <c r="C16" s="51" t="s">
        <v>8</v>
      </c>
      <c r="D16" s="89">
        <v>0</v>
      </c>
    </row>
    <row r="17" spans="1:10" s="34" customFormat="1" ht="20.100000000000001" customHeight="1">
      <c r="A17" s="50" t="s">
        <v>121</v>
      </c>
      <c r="B17" s="86">
        <v>0</v>
      </c>
      <c r="C17" s="51" t="s">
        <v>9</v>
      </c>
      <c r="D17" s="90">
        <v>0</v>
      </c>
    </row>
    <row r="18" spans="1:10" s="34" customFormat="1" ht="20.100000000000001" customHeight="1">
      <c r="A18" s="50" t="s">
        <v>122</v>
      </c>
      <c r="B18" s="86">
        <v>0</v>
      </c>
      <c r="C18" s="51" t="s">
        <v>10</v>
      </c>
      <c r="D18" s="89">
        <v>0</v>
      </c>
    </row>
    <row r="19" spans="1:10" s="34" customFormat="1" ht="20.100000000000001" customHeight="1">
      <c r="A19" s="91" t="s">
        <v>11</v>
      </c>
      <c r="B19" s="86">
        <v>255.82</v>
      </c>
      <c r="C19" s="52" t="s">
        <v>12</v>
      </c>
      <c r="D19" s="92">
        <v>255.82</v>
      </c>
    </row>
    <row r="20" spans="1:10" ht="9.75" customHeight="1">
      <c r="B20" s="7"/>
    </row>
    <row r="21" spans="1:10">
      <c r="H21" s="7"/>
    </row>
    <row r="24" spans="1:10">
      <c r="C24" s="7"/>
    </row>
    <row r="25" spans="1:10">
      <c r="B25" s="7"/>
    </row>
    <row r="31" spans="1:10">
      <c r="J31" s="7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2"/>
  <sheetViews>
    <sheetView showGridLines="0" showZeros="0" workbookViewId="0">
      <selection activeCell="E7" sqref="E7"/>
    </sheetView>
  </sheetViews>
  <sheetFormatPr defaultColWidth="7" defaultRowHeight="11.25"/>
  <cols>
    <col min="1" max="3" width="4.5" style="10" customWidth="1"/>
    <col min="4" max="4" width="20.625" style="10" customWidth="1"/>
    <col min="5" max="9" width="13.625" style="10" customWidth="1"/>
    <col min="10" max="16384" width="7" style="10"/>
  </cols>
  <sheetData>
    <row r="1" spans="1:9" ht="42" customHeight="1">
      <c r="A1" s="167" t="s">
        <v>181</v>
      </c>
      <c r="B1" s="167"/>
      <c r="C1" s="167"/>
      <c r="D1" s="167"/>
      <c r="E1" s="167"/>
      <c r="F1" s="167"/>
      <c r="G1" s="167"/>
      <c r="H1" s="167"/>
      <c r="I1" s="167"/>
    </row>
    <row r="2" spans="1:9" ht="20.100000000000001" customHeight="1">
      <c r="A2" s="179" t="s">
        <v>246</v>
      </c>
      <c r="B2" s="180"/>
      <c r="C2" s="180"/>
      <c r="D2" s="180"/>
      <c r="E2" s="9"/>
      <c r="F2" s="11"/>
      <c r="G2" s="11"/>
      <c r="H2" s="11"/>
      <c r="I2" s="63" t="s">
        <v>43</v>
      </c>
    </row>
    <row r="3" spans="1:9" s="58" customFormat="1" ht="16.5" customHeight="1">
      <c r="A3" s="168" t="s">
        <v>33</v>
      </c>
      <c r="B3" s="169"/>
      <c r="C3" s="170"/>
      <c r="D3" s="172" t="s">
        <v>109</v>
      </c>
      <c r="E3" s="175" t="s">
        <v>15</v>
      </c>
      <c r="F3" s="171" t="s">
        <v>179</v>
      </c>
      <c r="G3" s="171"/>
      <c r="H3" s="171"/>
      <c r="I3" s="171"/>
    </row>
    <row r="4" spans="1:9" s="58" customFormat="1" ht="14.25" customHeight="1">
      <c r="A4" s="176" t="s">
        <v>24</v>
      </c>
      <c r="B4" s="177" t="s">
        <v>25</v>
      </c>
      <c r="C4" s="177" t="s">
        <v>26</v>
      </c>
      <c r="D4" s="173"/>
      <c r="E4" s="175"/>
      <c r="F4" s="178" t="s">
        <v>34</v>
      </c>
      <c r="G4" s="178"/>
      <c r="H4" s="178"/>
      <c r="I4" s="3" t="s">
        <v>35</v>
      </c>
    </row>
    <row r="5" spans="1:9" s="58" customFormat="1" ht="37.5" customHeight="1">
      <c r="A5" s="176"/>
      <c r="B5" s="177"/>
      <c r="C5" s="177"/>
      <c r="D5" s="174"/>
      <c r="E5" s="175"/>
      <c r="F5" s="2" t="s">
        <v>36</v>
      </c>
      <c r="G5" s="2" t="s">
        <v>37</v>
      </c>
      <c r="H5" s="2" t="s">
        <v>38</v>
      </c>
      <c r="I5" s="2" t="s">
        <v>36</v>
      </c>
    </row>
    <row r="6" spans="1:9" s="58" customFormat="1" ht="20.100000000000001" customHeight="1">
      <c r="A6" s="59" t="s">
        <v>147</v>
      </c>
      <c r="B6" s="4" t="s">
        <v>31</v>
      </c>
      <c r="C6" s="4" t="s">
        <v>31</v>
      </c>
      <c r="D6" s="4" t="s">
        <v>147</v>
      </c>
      <c r="E6" s="1">
        <v>1</v>
      </c>
      <c r="F6" s="1">
        <v>2</v>
      </c>
      <c r="G6" s="1">
        <v>3</v>
      </c>
      <c r="H6" s="1">
        <v>4</v>
      </c>
      <c r="I6" s="1">
        <v>5</v>
      </c>
    </row>
    <row r="7" spans="1:9" s="102" customFormat="1" ht="20.100000000000001" customHeight="1">
      <c r="A7" s="99"/>
      <c r="B7" s="100"/>
      <c r="C7" s="100"/>
      <c r="D7" s="103" t="s">
        <v>19</v>
      </c>
      <c r="E7" s="101">
        <f>E8+E24+E35+E39</f>
        <v>255.82000000000002</v>
      </c>
      <c r="F7" s="101">
        <f>F8+F24+F35+F39</f>
        <v>255.82000000000002</v>
      </c>
      <c r="G7" s="101">
        <f>G8+G24+G35+G39</f>
        <v>244.04000000000002</v>
      </c>
      <c r="H7" s="101">
        <f>H8+H24+H35+H39</f>
        <v>11.78</v>
      </c>
      <c r="I7" s="101">
        <f>I8+I24+I35+I39</f>
        <v>0</v>
      </c>
    </row>
    <row r="8" spans="1:9" s="13" customFormat="1" ht="20.100000000000001" customHeight="1">
      <c r="A8" s="99" t="s">
        <v>194</v>
      </c>
      <c r="B8" s="100"/>
      <c r="C8" s="100"/>
      <c r="D8" s="103" t="s">
        <v>191</v>
      </c>
      <c r="E8" s="101">
        <f t="shared" ref="E8:I9" si="0">E9</f>
        <v>206.42000000000002</v>
      </c>
      <c r="F8" s="101">
        <f t="shared" si="0"/>
        <v>206.42000000000002</v>
      </c>
      <c r="G8" s="101">
        <f t="shared" si="0"/>
        <v>194.64000000000001</v>
      </c>
      <c r="H8" s="101">
        <f t="shared" si="0"/>
        <v>11.78</v>
      </c>
      <c r="I8" s="101">
        <f t="shared" si="0"/>
        <v>0</v>
      </c>
    </row>
    <row r="9" spans="1:9" s="13" customFormat="1" ht="20.100000000000001" customHeight="1">
      <c r="A9" s="99"/>
      <c r="B9" s="100" t="s">
        <v>195</v>
      </c>
      <c r="C9" s="100"/>
      <c r="D9" s="103" t="s">
        <v>192</v>
      </c>
      <c r="E9" s="101">
        <f t="shared" si="0"/>
        <v>206.42000000000002</v>
      </c>
      <c r="F9" s="101">
        <f t="shared" si="0"/>
        <v>206.42000000000002</v>
      </c>
      <c r="G9" s="101">
        <f t="shared" si="0"/>
        <v>194.64000000000001</v>
      </c>
      <c r="H9" s="101">
        <f t="shared" si="0"/>
        <v>11.78</v>
      </c>
      <c r="I9" s="101">
        <f t="shared" si="0"/>
        <v>0</v>
      </c>
    </row>
    <row r="10" spans="1:9" s="13" customFormat="1" ht="20.100000000000001" customHeight="1">
      <c r="A10" s="99"/>
      <c r="B10" s="100"/>
      <c r="C10" s="100" t="s">
        <v>195</v>
      </c>
      <c r="D10" s="103" t="s">
        <v>193</v>
      </c>
      <c r="E10" s="101">
        <f>SUM(E11:E23)</f>
        <v>206.42000000000002</v>
      </c>
      <c r="F10" s="101">
        <f>SUM(F11:F23)</f>
        <v>206.42000000000002</v>
      </c>
      <c r="G10" s="101">
        <f>SUM(G11:G23)</f>
        <v>194.64000000000001</v>
      </c>
      <c r="H10" s="101">
        <f>SUM(H11:H23)</f>
        <v>11.78</v>
      </c>
      <c r="I10" s="101">
        <f>SUM(I11:I23)</f>
        <v>0</v>
      </c>
    </row>
    <row r="11" spans="1:9" s="13" customFormat="1" ht="20.100000000000001" customHeight="1">
      <c r="A11" s="99" t="s">
        <v>236</v>
      </c>
      <c r="B11" s="100" t="s">
        <v>237</v>
      </c>
      <c r="C11" s="100" t="s">
        <v>237</v>
      </c>
      <c r="D11" s="103" t="s">
        <v>201</v>
      </c>
      <c r="E11" s="101">
        <v>10.07</v>
      </c>
      <c r="F11" s="101">
        <v>10.07</v>
      </c>
      <c r="G11" s="101">
        <v>10.07</v>
      </c>
      <c r="H11" s="101">
        <v>0</v>
      </c>
      <c r="I11" s="101">
        <v>0</v>
      </c>
    </row>
    <row r="12" spans="1:9" s="13" customFormat="1" ht="20.100000000000001" customHeight="1">
      <c r="A12" s="99" t="s">
        <v>236</v>
      </c>
      <c r="B12" s="100" t="s">
        <v>237</v>
      </c>
      <c r="C12" s="100" t="s">
        <v>237</v>
      </c>
      <c r="D12" s="103" t="s">
        <v>203</v>
      </c>
      <c r="E12" s="101">
        <v>2.85</v>
      </c>
      <c r="F12" s="101">
        <v>2.85</v>
      </c>
      <c r="G12" s="101">
        <v>2.85</v>
      </c>
      <c r="H12" s="101">
        <v>0</v>
      </c>
      <c r="I12" s="101">
        <v>0</v>
      </c>
    </row>
    <row r="13" spans="1:9" s="13" customFormat="1" ht="20.100000000000001" customHeight="1">
      <c r="A13" s="99" t="s">
        <v>236</v>
      </c>
      <c r="B13" s="100" t="s">
        <v>237</v>
      </c>
      <c r="C13" s="100" t="s">
        <v>237</v>
      </c>
      <c r="D13" s="103" t="s">
        <v>208</v>
      </c>
      <c r="E13" s="101">
        <v>11.78</v>
      </c>
      <c r="F13" s="101">
        <v>11.78</v>
      </c>
      <c r="G13" s="101">
        <v>0</v>
      </c>
      <c r="H13" s="101">
        <v>11.78</v>
      </c>
      <c r="I13" s="101">
        <v>0</v>
      </c>
    </row>
    <row r="14" spans="1:9" s="13" customFormat="1" ht="20.100000000000001" customHeight="1">
      <c r="A14" s="99" t="s">
        <v>236</v>
      </c>
      <c r="B14" s="100" t="s">
        <v>237</v>
      </c>
      <c r="C14" s="100" t="s">
        <v>237</v>
      </c>
      <c r="D14" s="103" t="s">
        <v>207</v>
      </c>
      <c r="E14" s="101">
        <v>2.42</v>
      </c>
      <c r="F14" s="101">
        <v>2.42</v>
      </c>
      <c r="G14" s="101">
        <v>2.42</v>
      </c>
      <c r="H14" s="101">
        <v>0</v>
      </c>
      <c r="I14" s="101">
        <v>0</v>
      </c>
    </row>
    <row r="15" spans="1:9" s="13" customFormat="1" ht="20.100000000000001" customHeight="1">
      <c r="A15" s="99" t="s">
        <v>236</v>
      </c>
      <c r="B15" s="100" t="s">
        <v>237</v>
      </c>
      <c r="C15" s="100" t="s">
        <v>237</v>
      </c>
      <c r="D15" s="103" t="s">
        <v>197</v>
      </c>
      <c r="E15" s="101">
        <v>30.21</v>
      </c>
      <c r="F15" s="101">
        <v>30.21</v>
      </c>
      <c r="G15" s="101">
        <v>30.21</v>
      </c>
      <c r="H15" s="101">
        <v>0</v>
      </c>
      <c r="I15" s="101">
        <v>0</v>
      </c>
    </row>
    <row r="16" spans="1:9" s="13" customFormat="1" ht="20.100000000000001" customHeight="1">
      <c r="A16" s="99" t="s">
        <v>236</v>
      </c>
      <c r="B16" s="100" t="s">
        <v>237</v>
      </c>
      <c r="C16" s="100" t="s">
        <v>237</v>
      </c>
      <c r="D16" s="103" t="s">
        <v>205</v>
      </c>
      <c r="E16" s="101">
        <v>2.54</v>
      </c>
      <c r="F16" s="101">
        <v>2.54</v>
      </c>
      <c r="G16" s="101">
        <v>2.54</v>
      </c>
      <c r="H16" s="101">
        <v>0</v>
      </c>
      <c r="I16" s="101">
        <v>0</v>
      </c>
    </row>
    <row r="17" spans="1:9" s="13" customFormat="1" ht="20.100000000000001" customHeight="1">
      <c r="A17" s="99" t="s">
        <v>236</v>
      </c>
      <c r="B17" s="100" t="s">
        <v>237</v>
      </c>
      <c r="C17" s="100" t="s">
        <v>237</v>
      </c>
      <c r="D17" s="103" t="s">
        <v>206</v>
      </c>
      <c r="E17" s="101">
        <v>4.83</v>
      </c>
      <c r="F17" s="101">
        <v>4.83</v>
      </c>
      <c r="G17" s="101">
        <v>4.83</v>
      </c>
      <c r="H17" s="101">
        <v>0</v>
      </c>
      <c r="I17" s="101">
        <v>0</v>
      </c>
    </row>
    <row r="18" spans="1:9" s="13" customFormat="1" ht="20.100000000000001" customHeight="1">
      <c r="A18" s="99" t="s">
        <v>236</v>
      </c>
      <c r="B18" s="100" t="s">
        <v>237</v>
      </c>
      <c r="C18" s="100" t="s">
        <v>237</v>
      </c>
      <c r="D18" s="103" t="s">
        <v>196</v>
      </c>
      <c r="E18" s="101">
        <v>74.7</v>
      </c>
      <c r="F18" s="101">
        <v>74.7</v>
      </c>
      <c r="G18" s="101">
        <v>74.7</v>
      </c>
      <c r="H18" s="101">
        <v>0</v>
      </c>
      <c r="I18" s="101">
        <v>0</v>
      </c>
    </row>
    <row r="19" spans="1:9" s="13" customFormat="1" ht="20.100000000000001" customHeight="1">
      <c r="A19" s="99" t="s">
        <v>236</v>
      </c>
      <c r="B19" s="100" t="s">
        <v>237</v>
      </c>
      <c r="C19" s="100" t="s">
        <v>237</v>
      </c>
      <c r="D19" s="103" t="s">
        <v>199</v>
      </c>
      <c r="E19" s="101">
        <v>10.07</v>
      </c>
      <c r="F19" s="101">
        <v>10.07</v>
      </c>
      <c r="G19" s="101">
        <v>10.07</v>
      </c>
      <c r="H19" s="101">
        <v>0</v>
      </c>
      <c r="I19" s="101">
        <v>0</v>
      </c>
    </row>
    <row r="20" spans="1:9" s="13" customFormat="1" ht="20.100000000000001" customHeight="1">
      <c r="A20" s="99" t="s">
        <v>236</v>
      </c>
      <c r="B20" s="100" t="s">
        <v>237</v>
      </c>
      <c r="C20" s="100" t="s">
        <v>237</v>
      </c>
      <c r="D20" s="103" t="s">
        <v>200</v>
      </c>
      <c r="E20" s="101">
        <v>3.28</v>
      </c>
      <c r="F20" s="101">
        <v>3.28</v>
      </c>
      <c r="G20" s="101">
        <v>3.28</v>
      </c>
      <c r="H20" s="101">
        <v>0</v>
      </c>
      <c r="I20" s="101">
        <v>0</v>
      </c>
    </row>
    <row r="21" spans="1:9" s="13" customFormat="1" ht="20.100000000000001" customHeight="1">
      <c r="A21" s="99" t="s">
        <v>236</v>
      </c>
      <c r="B21" s="100" t="s">
        <v>237</v>
      </c>
      <c r="C21" s="100" t="s">
        <v>237</v>
      </c>
      <c r="D21" s="103" t="s">
        <v>202</v>
      </c>
      <c r="E21" s="101">
        <v>33.119999999999997</v>
      </c>
      <c r="F21" s="101">
        <v>33.119999999999997</v>
      </c>
      <c r="G21" s="101">
        <v>33.119999999999997</v>
      </c>
      <c r="H21" s="101">
        <v>0</v>
      </c>
      <c r="I21" s="101">
        <v>0</v>
      </c>
    </row>
    <row r="22" spans="1:9" s="13" customFormat="1" ht="20.100000000000001" customHeight="1">
      <c r="A22" s="99" t="s">
        <v>236</v>
      </c>
      <c r="B22" s="100" t="s">
        <v>237</v>
      </c>
      <c r="C22" s="100" t="s">
        <v>237</v>
      </c>
      <c r="D22" s="103" t="s">
        <v>204</v>
      </c>
      <c r="E22" s="101">
        <v>7.22</v>
      </c>
      <c r="F22" s="101">
        <v>7.22</v>
      </c>
      <c r="G22" s="101">
        <v>7.22</v>
      </c>
      <c r="H22" s="101">
        <v>0</v>
      </c>
      <c r="I22" s="101">
        <v>0</v>
      </c>
    </row>
    <row r="23" spans="1:9" s="13" customFormat="1" ht="20.100000000000001" customHeight="1">
      <c r="A23" s="99" t="s">
        <v>236</v>
      </c>
      <c r="B23" s="100" t="s">
        <v>237</v>
      </c>
      <c r="C23" s="100" t="s">
        <v>237</v>
      </c>
      <c r="D23" s="103" t="s">
        <v>198</v>
      </c>
      <c r="E23" s="101">
        <v>13.33</v>
      </c>
      <c r="F23" s="101">
        <v>13.33</v>
      </c>
      <c r="G23" s="101">
        <v>13.33</v>
      </c>
      <c r="H23" s="101">
        <v>0</v>
      </c>
      <c r="I23" s="101">
        <v>0</v>
      </c>
    </row>
    <row r="24" spans="1:9" s="13" customFormat="1" ht="20.100000000000001" customHeight="1">
      <c r="A24" s="99" t="s">
        <v>212</v>
      </c>
      <c r="B24" s="100"/>
      <c r="C24" s="100"/>
      <c r="D24" s="103" t="s">
        <v>209</v>
      </c>
      <c r="E24" s="101">
        <f>E25+E28</f>
        <v>26.46</v>
      </c>
      <c r="F24" s="101">
        <f>F25+F28</f>
        <v>26.46</v>
      </c>
      <c r="G24" s="101">
        <f>G25+G28</f>
        <v>26.46</v>
      </c>
      <c r="H24" s="101">
        <f>H25+H28</f>
        <v>0</v>
      </c>
      <c r="I24" s="101">
        <f>I25+I28</f>
        <v>0</v>
      </c>
    </row>
    <row r="25" spans="1:9" s="13" customFormat="1" ht="20.100000000000001" customHeight="1">
      <c r="A25" s="99"/>
      <c r="B25" s="100" t="s">
        <v>213</v>
      </c>
      <c r="C25" s="100"/>
      <c r="D25" s="103" t="s">
        <v>210</v>
      </c>
      <c r="E25" s="101">
        <f t="shared" ref="E25:I26" si="1">E26</f>
        <v>24.16</v>
      </c>
      <c r="F25" s="101">
        <f t="shared" si="1"/>
        <v>24.16</v>
      </c>
      <c r="G25" s="101">
        <f t="shared" si="1"/>
        <v>24.16</v>
      </c>
      <c r="H25" s="101">
        <f t="shared" si="1"/>
        <v>0</v>
      </c>
      <c r="I25" s="101">
        <f t="shared" si="1"/>
        <v>0</v>
      </c>
    </row>
    <row r="26" spans="1:9" s="13" customFormat="1" ht="20.100000000000001" customHeight="1">
      <c r="A26" s="99"/>
      <c r="B26" s="100"/>
      <c r="C26" s="100" t="s">
        <v>213</v>
      </c>
      <c r="D26" s="103" t="s">
        <v>211</v>
      </c>
      <c r="E26" s="101">
        <f t="shared" si="1"/>
        <v>24.16</v>
      </c>
      <c r="F26" s="101">
        <f t="shared" si="1"/>
        <v>24.16</v>
      </c>
      <c r="G26" s="101">
        <f t="shared" si="1"/>
        <v>24.16</v>
      </c>
      <c r="H26" s="101">
        <f t="shared" si="1"/>
        <v>0</v>
      </c>
      <c r="I26" s="101">
        <f t="shared" si="1"/>
        <v>0</v>
      </c>
    </row>
    <row r="27" spans="1:9" s="13" customFormat="1" ht="20.100000000000001" customHeight="1">
      <c r="A27" s="99" t="s">
        <v>238</v>
      </c>
      <c r="B27" s="100" t="s">
        <v>239</v>
      </c>
      <c r="C27" s="100" t="s">
        <v>239</v>
      </c>
      <c r="D27" s="103" t="s">
        <v>214</v>
      </c>
      <c r="E27" s="101">
        <v>24.16</v>
      </c>
      <c r="F27" s="101">
        <v>24.16</v>
      </c>
      <c r="G27" s="101">
        <v>24.16</v>
      </c>
      <c r="H27" s="101">
        <v>0</v>
      </c>
      <c r="I27" s="101">
        <v>0</v>
      </c>
    </row>
    <row r="28" spans="1:9" s="13" customFormat="1" ht="20.100000000000001" customHeight="1">
      <c r="A28" s="99"/>
      <c r="B28" s="100" t="s">
        <v>217</v>
      </c>
      <c r="C28" s="100"/>
      <c r="D28" s="103" t="s">
        <v>215</v>
      </c>
      <c r="E28" s="101">
        <f>E29+E31+E33</f>
        <v>2.2999999999999998</v>
      </c>
      <c r="F28" s="101">
        <f>F29+F31+F33</f>
        <v>2.2999999999999998</v>
      </c>
      <c r="G28" s="101">
        <f>G29+G31+G33</f>
        <v>2.2999999999999998</v>
      </c>
      <c r="H28" s="101">
        <f>H29+H31+H33</f>
        <v>0</v>
      </c>
      <c r="I28" s="101">
        <f>I29+I31+I33</f>
        <v>0</v>
      </c>
    </row>
    <row r="29" spans="1:9" s="13" customFormat="1" ht="20.100000000000001" customHeight="1">
      <c r="A29" s="99"/>
      <c r="B29" s="100"/>
      <c r="C29" s="100" t="s">
        <v>218</v>
      </c>
      <c r="D29" s="103" t="s">
        <v>216</v>
      </c>
      <c r="E29" s="101">
        <f>E30</f>
        <v>0.85</v>
      </c>
      <c r="F29" s="101">
        <f>F30</f>
        <v>0.85</v>
      </c>
      <c r="G29" s="101">
        <f>G30</f>
        <v>0.85</v>
      </c>
      <c r="H29" s="101">
        <f>H30</f>
        <v>0</v>
      </c>
      <c r="I29" s="101">
        <f>I30</f>
        <v>0</v>
      </c>
    </row>
    <row r="30" spans="1:9" s="13" customFormat="1" ht="20.100000000000001" customHeight="1">
      <c r="A30" s="99" t="s">
        <v>238</v>
      </c>
      <c r="B30" s="100" t="s">
        <v>240</v>
      </c>
      <c r="C30" s="100" t="s">
        <v>241</v>
      </c>
      <c r="D30" s="103" t="s">
        <v>219</v>
      </c>
      <c r="E30" s="101">
        <v>0.85</v>
      </c>
      <c r="F30" s="101">
        <v>0.85</v>
      </c>
      <c r="G30" s="101">
        <v>0.85</v>
      </c>
      <c r="H30" s="101">
        <v>0</v>
      </c>
      <c r="I30" s="101">
        <v>0</v>
      </c>
    </row>
    <row r="31" spans="1:9" s="13" customFormat="1" ht="20.100000000000001" customHeight="1">
      <c r="A31" s="99"/>
      <c r="B31" s="100"/>
      <c r="C31" s="100" t="s">
        <v>195</v>
      </c>
      <c r="D31" s="103" t="s">
        <v>220</v>
      </c>
      <c r="E31" s="101">
        <f>E32</f>
        <v>0.85</v>
      </c>
      <c r="F31" s="101">
        <f>F32</f>
        <v>0.85</v>
      </c>
      <c r="G31" s="101">
        <f>G32</f>
        <v>0.85</v>
      </c>
      <c r="H31" s="101">
        <f>H32</f>
        <v>0</v>
      </c>
      <c r="I31" s="101">
        <f>I32</f>
        <v>0</v>
      </c>
    </row>
    <row r="32" spans="1:9" ht="20.100000000000001" customHeight="1">
      <c r="A32" s="99" t="s">
        <v>238</v>
      </c>
      <c r="B32" s="100" t="s">
        <v>240</v>
      </c>
      <c r="C32" s="100" t="s">
        <v>237</v>
      </c>
      <c r="D32" s="103" t="s">
        <v>221</v>
      </c>
      <c r="E32" s="101">
        <v>0.85</v>
      </c>
      <c r="F32" s="101">
        <v>0.85</v>
      </c>
      <c r="G32" s="101">
        <v>0.85</v>
      </c>
      <c r="H32" s="101">
        <v>0</v>
      </c>
      <c r="I32" s="101">
        <v>0</v>
      </c>
    </row>
    <row r="33" spans="1:9" ht="20.100000000000001" customHeight="1">
      <c r="A33" s="99"/>
      <c r="B33" s="100"/>
      <c r="C33" s="100" t="s">
        <v>223</v>
      </c>
      <c r="D33" s="103" t="s">
        <v>222</v>
      </c>
      <c r="E33" s="101">
        <f>E34</f>
        <v>0.6</v>
      </c>
      <c r="F33" s="101">
        <f>F34</f>
        <v>0.6</v>
      </c>
      <c r="G33" s="101">
        <f>G34</f>
        <v>0.6</v>
      </c>
      <c r="H33" s="101">
        <f>H34</f>
        <v>0</v>
      </c>
      <c r="I33" s="101">
        <f>I34</f>
        <v>0</v>
      </c>
    </row>
    <row r="34" spans="1:9" ht="20.100000000000001" customHeight="1">
      <c r="A34" s="99" t="s">
        <v>238</v>
      </c>
      <c r="B34" s="100" t="s">
        <v>240</v>
      </c>
      <c r="C34" s="100" t="s">
        <v>242</v>
      </c>
      <c r="D34" s="103" t="s">
        <v>224</v>
      </c>
      <c r="E34" s="101">
        <v>0.6</v>
      </c>
      <c r="F34" s="101">
        <v>0.6</v>
      </c>
      <c r="G34" s="101">
        <v>0.6</v>
      </c>
      <c r="H34" s="101">
        <v>0</v>
      </c>
      <c r="I34" s="101">
        <v>0</v>
      </c>
    </row>
    <row r="35" spans="1:9" ht="20.100000000000001" customHeight="1">
      <c r="A35" s="99" t="s">
        <v>228</v>
      </c>
      <c r="B35" s="100"/>
      <c r="C35" s="100"/>
      <c r="D35" s="103" t="s">
        <v>225</v>
      </c>
      <c r="E35" s="101">
        <f t="shared" ref="E35:I37" si="2">E36</f>
        <v>8.4499999999999993</v>
      </c>
      <c r="F35" s="101">
        <f t="shared" si="2"/>
        <v>8.4499999999999993</v>
      </c>
      <c r="G35" s="101">
        <f t="shared" si="2"/>
        <v>8.4499999999999993</v>
      </c>
      <c r="H35" s="101">
        <f t="shared" si="2"/>
        <v>0</v>
      </c>
      <c r="I35" s="101">
        <f t="shared" si="2"/>
        <v>0</v>
      </c>
    </row>
    <row r="36" spans="1:9" ht="20.100000000000001" customHeight="1">
      <c r="A36" s="99"/>
      <c r="B36" s="100" t="s">
        <v>229</v>
      </c>
      <c r="C36" s="100"/>
      <c r="D36" s="103" t="s">
        <v>226</v>
      </c>
      <c r="E36" s="101">
        <f t="shared" si="2"/>
        <v>8.4499999999999993</v>
      </c>
      <c r="F36" s="101">
        <f t="shared" si="2"/>
        <v>8.4499999999999993</v>
      </c>
      <c r="G36" s="101">
        <f t="shared" si="2"/>
        <v>8.4499999999999993</v>
      </c>
      <c r="H36" s="101">
        <f t="shared" si="2"/>
        <v>0</v>
      </c>
      <c r="I36" s="101">
        <f t="shared" si="2"/>
        <v>0</v>
      </c>
    </row>
    <row r="37" spans="1:9" ht="20.100000000000001" customHeight="1">
      <c r="A37" s="99"/>
      <c r="B37" s="100"/>
      <c r="C37" s="100" t="s">
        <v>195</v>
      </c>
      <c r="D37" s="103" t="s">
        <v>227</v>
      </c>
      <c r="E37" s="101">
        <f t="shared" si="2"/>
        <v>8.4499999999999993</v>
      </c>
      <c r="F37" s="101">
        <f t="shared" si="2"/>
        <v>8.4499999999999993</v>
      </c>
      <c r="G37" s="101">
        <f t="shared" si="2"/>
        <v>8.4499999999999993</v>
      </c>
      <c r="H37" s="101">
        <f t="shared" si="2"/>
        <v>0</v>
      </c>
      <c r="I37" s="101">
        <f t="shared" si="2"/>
        <v>0</v>
      </c>
    </row>
    <row r="38" spans="1:9" ht="20.100000000000001" customHeight="1">
      <c r="A38" s="99" t="s">
        <v>243</v>
      </c>
      <c r="B38" s="100" t="s">
        <v>244</v>
      </c>
      <c r="C38" s="100" t="s">
        <v>237</v>
      </c>
      <c r="D38" s="103" t="s">
        <v>230</v>
      </c>
      <c r="E38" s="101">
        <v>8.4499999999999993</v>
      </c>
      <c r="F38" s="101">
        <v>8.4499999999999993</v>
      </c>
      <c r="G38" s="101">
        <v>8.4499999999999993</v>
      </c>
      <c r="H38" s="101">
        <v>0</v>
      </c>
      <c r="I38" s="101">
        <v>0</v>
      </c>
    </row>
    <row r="39" spans="1:9" ht="20.100000000000001" customHeight="1">
      <c r="A39" s="99" t="s">
        <v>234</v>
      </c>
      <c r="B39" s="100"/>
      <c r="C39" s="100"/>
      <c r="D39" s="103" t="s">
        <v>231</v>
      </c>
      <c r="E39" s="101">
        <f t="shared" ref="E39:I41" si="3">E40</f>
        <v>14.49</v>
      </c>
      <c r="F39" s="101">
        <f t="shared" si="3"/>
        <v>14.49</v>
      </c>
      <c r="G39" s="101">
        <f t="shared" si="3"/>
        <v>14.49</v>
      </c>
      <c r="H39" s="101">
        <f t="shared" si="3"/>
        <v>0</v>
      </c>
      <c r="I39" s="101">
        <f t="shared" si="3"/>
        <v>0</v>
      </c>
    </row>
    <row r="40" spans="1:9" ht="20.100000000000001" customHeight="1">
      <c r="A40" s="99"/>
      <c r="B40" s="100" t="s">
        <v>195</v>
      </c>
      <c r="C40" s="100"/>
      <c r="D40" s="103" t="s">
        <v>232</v>
      </c>
      <c r="E40" s="101">
        <f t="shared" si="3"/>
        <v>14.49</v>
      </c>
      <c r="F40" s="101">
        <f t="shared" si="3"/>
        <v>14.49</v>
      </c>
      <c r="G40" s="101">
        <f t="shared" si="3"/>
        <v>14.49</v>
      </c>
      <c r="H40" s="101">
        <f t="shared" si="3"/>
        <v>0</v>
      </c>
      <c r="I40" s="101">
        <f t="shared" si="3"/>
        <v>0</v>
      </c>
    </row>
    <row r="41" spans="1:9" ht="20.100000000000001" customHeight="1">
      <c r="A41" s="99"/>
      <c r="B41" s="100"/>
      <c r="C41" s="100" t="s">
        <v>218</v>
      </c>
      <c r="D41" s="103" t="s">
        <v>233</v>
      </c>
      <c r="E41" s="101">
        <f t="shared" si="3"/>
        <v>14.49</v>
      </c>
      <c r="F41" s="101">
        <f t="shared" si="3"/>
        <v>14.49</v>
      </c>
      <c r="G41" s="101">
        <f t="shared" si="3"/>
        <v>14.49</v>
      </c>
      <c r="H41" s="101">
        <f t="shared" si="3"/>
        <v>0</v>
      </c>
      <c r="I41" s="101">
        <f t="shared" si="3"/>
        <v>0</v>
      </c>
    </row>
    <row r="42" spans="1:9" ht="20.100000000000001" customHeight="1">
      <c r="A42" s="99" t="s">
        <v>245</v>
      </c>
      <c r="B42" s="100" t="s">
        <v>237</v>
      </c>
      <c r="C42" s="100" t="s">
        <v>241</v>
      </c>
      <c r="D42" s="103" t="s">
        <v>235</v>
      </c>
      <c r="E42" s="101">
        <v>14.49</v>
      </c>
      <c r="F42" s="101">
        <v>14.49</v>
      </c>
      <c r="G42" s="101">
        <v>14.49</v>
      </c>
      <c r="H42" s="101">
        <v>0</v>
      </c>
      <c r="I42" s="101">
        <v>0</v>
      </c>
    </row>
  </sheetData>
  <sheetProtection formatCells="0" formatColumns="0" formatRows="0"/>
  <mergeCells count="10">
    <mergeCell ref="C4:C5"/>
    <mergeCell ref="E3:E5"/>
    <mergeCell ref="A1:I1"/>
    <mergeCell ref="A3:C3"/>
    <mergeCell ref="F3:I3"/>
    <mergeCell ref="D3:D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47"/>
  <sheetViews>
    <sheetView showGridLines="0" showZeros="0" workbookViewId="0">
      <selection sqref="A1:V1"/>
    </sheetView>
  </sheetViews>
  <sheetFormatPr defaultRowHeight="13.5"/>
  <cols>
    <col min="1" max="1" width="4" style="15" customWidth="1"/>
    <col min="2" max="2" width="3.75" style="15" customWidth="1"/>
    <col min="3" max="3" width="17.625" style="15" customWidth="1"/>
    <col min="4" max="4" width="4.875" style="15" customWidth="1"/>
    <col min="5" max="5" width="4" style="15" customWidth="1"/>
    <col min="6" max="6" width="19" style="15" customWidth="1"/>
    <col min="7" max="7" width="11.5" style="15" customWidth="1"/>
    <col min="8" max="8" width="9" style="15"/>
    <col min="9" max="9" width="11.125" style="15" customWidth="1"/>
    <col min="10" max="19" width="9" style="15"/>
    <col min="20" max="20" width="11.25" style="15" customWidth="1"/>
    <col min="21" max="21" width="9" style="15"/>
    <col min="22" max="22" width="8.875" style="15" customWidth="1"/>
    <col min="23" max="16384" width="9" style="15"/>
  </cols>
  <sheetData>
    <row r="1" spans="1:22" s="60" customFormat="1" ht="42" customHeight="1">
      <c r="A1" s="190" t="s">
        <v>189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</row>
    <row r="2" spans="1:22" s="62" customFormat="1" ht="17.25" customHeight="1">
      <c r="A2" s="199" t="s">
        <v>190</v>
      </c>
      <c r="B2" s="200"/>
      <c r="C2" s="200"/>
      <c r="D2" s="200"/>
      <c r="E2" s="200"/>
      <c r="F2" s="200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185" t="s">
        <v>148</v>
      </c>
      <c r="V2" s="185"/>
    </row>
    <row r="3" spans="1:22" s="62" customFormat="1" ht="18" customHeight="1">
      <c r="A3" s="186" t="s">
        <v>149</v>
      </c>
      <c r="B3" s="191"/>
      <c r="C3" s="187"/>
      <c r="D3" s="186" t="s">
        <v>150</v>
      </c>
      <c r="E3" s="191"/>
      <c r="F3" s="187"/>
      <c r="G3" s="196" t="s">
        <v>57</v>
      </c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8"/>
    </row>
    <row r="4" spans="1:22" s="62" customFormat="1" ht="13.5" customHeight="1">
      <c r="A4" s="192"/>
      <c r="B4" s="193"/>
      <c r="C4" s="194"/>
      <c r="D4" s="192"/>
      <c r="E4" s="193"/>
      <c r="F4" s="194"/>
      <c r="G4" s="182" t="s">
        <v>151</v>
      </c>
      <c r="H4" s="186" t="s">
        <v>152</v>
      </c>
      <c r="I4" s="187"/>
      <c r="J4" s="196" t="s">
        <v>153</v>
      </c>
      <c r="K4" s="197"/>
      <c r="L4" s="197"/>
      <c r="M4" s="197"/>
      <c r="N4" s="197"/>
      <c r="O4" s="198"/>
      <c r="P4" s="182" t="s">
        <v>154</v>
      </c>
      <c r="Q4" s="182" t="s">
        <v>155</v>
      </c>
      <c r="R4" s="182" t="s">
        <v>156</v>
      </c>
      <c r="S4" s="186" t="s">
        <v>157</v>
      </c>
      <c r="T4" s="187"/>
      <c r="U4" s="182" t="s">
        <v>158</v>
      </c>
      <c r="V4" s="182" t="s">
        <v>159</v>
      </c>
    </row>
    <row r="5" spans="1:22" s="62" customFormat="1" ht="22.5" customHeight="1">
      <c r="A5" s="188"/>
      <c r="B5" s="195"/>
      <c r="C5" s="189"/>
      <c r="D5" s="188"/>
      <c r="E5" s="195"/>
      <c r="F5" s="189"/>
      <c r="G5" s="183"/>
      <c r="H5" s="188"/>
      <c r="I5" s="189"/>
      <c r="J5" s="181" t="s">
        <v>160</v>
      </c>
      <c r="K5" s="181" t="s">
        <v>161</v>
      </c>
      <c r="L5" s="181" t="s">
        <v>162</v>
      </c>
      <c r="M5" s="181" t="s">
        <v>163</v>
      </c>
      <c r="N5" s="181" t="s">
        <v>164</v>
      </c>
      <c r="O5" s="181" t="s">
        <v>165</v>
      </c>
      <c r="P5" s="183"/>
      <c r="Q5" s="183"/>
      <c r="R5" s="183"/>
      <c r="S5" s="188"/>
      <c r="T5" s="189"/>
      <c r="U5" s="183"/>
      <c r="V5" s="183"/>
    </row>
    <row r="6" spans="1:22" s="62" customFormat="1" ht="22.5" customHeight="1">
      <c r="A6" s="21" t="s">
        <v>166</v>
      </c>
      <c r="B6" s="21" t="s">
        <v>167</v>
      </c>
      <c r="C6" s="21" t="s">
        <v>168</v>
      </c>
      <c r="D6" s="21" t="s">
        <v>166</v>
      </c>
      <c r="E6" s="21" t="s">
        <v>167</v>
      </c>
      <c r="F6" s="21" t="s">
        <v>168</v>
      </c>
      <c r="G6" s="184"/>
      <c r="H6" s="21" t="s">
        <v>169</v>
      </c>
      <c r="I6" s="21" t="s">
        <v>170</v>
      </c>
      <c r="J6" s="181"/>
      <c r="K6" s="181"/>
      <c r="L6" s="181"/>
      <c r="M6" s="181"/>
      <c r="N6" s="181"/>
      <c r="O6" s="181"/>
      <c r="P6" s="184"/>
      <c r="Q6" s="184"/>
      <c r="R6" s="184"/>
      <c r="S6" s="21" t="s">
        <v>171</v>
      </c>
      <c r="T6" s="21" t="s">
        <v>172</v>
      </c>
      <c r="U6" s="184"/>
      <c r="V6" s="184"/>
    </row>
    <row r="7" spans="1:22" s="104" customFormat="1" ht="20.100000000000001" customHeight="1">
      <c r="A7" s="105"/>
      <c r="B7" s="106"/>
      <c r="C7" s="108" t="s">
        <v>19</v>
      </c>
      <c r="D7" s="106"/>
      <c r="E7" s="106"/>
      <c r="F7" s="106"/>
      <c r="G7" s="107">
        <f t="shared" ref="G7:V7" si="0">G8+G45</f>
        <v>255.81999999999996</v>
      </c>
      <c r="H7" s="107">
        <f t="shared" si="0"/>
        <v>255.81999999999996</v>
      </c>
      <c r="I7" s="107">
        <f t="shared" si="0"/>
        <v>0</v>
      </c>
      <c r="J7" s="107">
        <f t="shared" si="0"/>
        <v>0</v>
      </c>
      <c r="K7" s="107">
        <f t="shared" si="0"/>
        <v>0</v>
      </c>
      <c r="L7" s="107">
        <f t="shared" si="0"/>
        <v>0</v>
      </c>
      <c r="M7" s="107">
        <f t="shared" si="0"/>
        <v>0</v>
      </c>
      <c r="N7" s="107">
        <f t="shared" si="0"/>
        <v>0</v>
      </c>
      <c r="O7" s="107">
        <f t="shared" si="0"/>
        <v>0</v>
      </c>
      <c r="P7" s="107">
        <f t="shared" si="0"/>
        <v>0</v>
      </c>
      <c r="Q7" s="107">
        <f t="shared" si="0"/>
        <v>0</v>
      </c>
      <c r="R7" s="107">
        <f t="shared" si="0"/>
        <v>0</v>
      </c>
      <c r="S7" s="107">
        <f t="shared" si="0"/>
        <v>0</v>
      </c>
      <c r="T7" s="107">
        <f t="shared" si="0"/>
        <v>0</v>
      </c>
      <c r="U7" s="107">
        <f t="shared" si="0"/>
        <v>0</v>
      </c>
      <c r="V7" s="107">
        <f t="shared" si="0"/>
        <v>0</v>
      </c>
    </row>
    <row r="8" spans="1:22" ht="20.100000000000001" customHeight="1">
      <c r="A8" s="105"/>
      <c r="B8" s="106"/>
      <c r="C8" s="105" t="s">
        <v>247</v>
      </c>
      <c r="D8" s="106"/>
      <c r="E8" s="106"/>
      <c r="F8" s="106"/>
      <c r="G8" s="107">
        <f t="shared" ref="G8:V8" si="1">G9+G11+G13+G15+G17+G19+G21+G23+G25+G27+G29+G31+G33+G35+G37+G39+G41+G43</f>
        <v>244.03999999999996</v>
      </c>
      <c r="H8" s="107">
        <f t="shared" si="1"/>
        <v>244.03999999999996</v>
      </c>
      <c r="I8" s="107">
        <f t="shared" si="1"/>
        <v>0</v>
      </c>
      <c r="J8" s="107">
        <f t="shared" si="1"/>
        <v>0</v>
      </c>
      <c r="K8" s="107">
        <f t="shared" si="1"/>
        <v>0</v>
      </c>
      <c r="L8" s="107">
        <f t="shared" si="1"/>
        <v>0</v>
      </c>
      <c r="M8" s="107">
        <f t="shared" si="1"/>
        <v>0</v>
      </c>
      <c r="N8" s="107">
        <f t="shared" si="1"/>
        <v>0</v>
      </c>
      <c r="O8" s="107">
        <f t="shared" si="1"/>
        <v>0</v>
      </c>
      <c r="P8" s="107">
        <f t="shared" si="1"/>
        <v>0</v>
      </c>
      <c r="Q8" s="107">
        <f t="shared" si="1"/>
        <v>0</v>
      </c>
      <c r="R8" s="107">
        <f t="shared" si="1"/>
        <v>0</v>
      </c>
      <c r="S8" s="107">
        <f t="shared" si="1"/>
        <v>0</v>
      </c>
      <c r="T8" s="107">
        <f t="shared" si="1"/>
        <v>0</v>
      </c>
      <c r="U8" s="107">
        <f t="shared" si="1"/>
        <v>0</v>
      </c>
      <c r="V8" s="107">
        <f t="shared" si="1"/>
        <v>0</v>
      </c>
    </row>
    <row r="9" spans="1:22" ht="20.100000000000001" customHeight="1">
      <c r="A9" s="105"/>
      <c r="B9" s="106"/>
      <c r="C9" s="105" t="s">
        <v>248</v>
      </c>
      <c r="D9" s="106"/>
      <c r="E9" s="106"/>
      <c r="F9" s="106"/>
      <c r="G9" s="107">
        <f t="shared" ref="G9:V9" si="2">G10</f>
        <v>74.7</v>
      </c>
      <c r="H9" s="107">
        <f t="shared" si="2"/>
        <v>74.7</v>
      </c>
      <c r="I9" s="107">
        <f t="shared" si="2"/>
        <v>0</v>
      </c>
      <c r="J9" s="107">
        <f t="shared" si="2"/>
        <v>0</v>
      </c>
      <c r="K9" s="107">
        <f t="shared" si="2"/>
        <v>0</v>
      </c>
      <c r="L9" s="107">
        <f t="shared" si="2"/>
        <v>0</v>
      </c>
      <c r="M9" s="107">
        <f t="shared" si="2"/>
        <v>0</v>
      </c>
      <c r="N9" s="107">
        <f t="shared" si="2"/>
        <v>0</v>
      </c>
      <c r="O9" s="107">
        <f t="shared" si="2"/>
        <v>0</v>
      </c>
      <c r="P9" s="107">
        <f t="shared" si="2"/>
        <v>0</v>
      </c>
      <c r="Q9" s="107">
        <f t="shared" si="2"/>
        <v>0</v>
      </c>
      <c r="R9" s="107">
        <f t="shared" si="2"/>
        <v>0</v>
      </c>
      <c r="S9" s="107">
        <f t="shared" si="2"/>
        <v>0</v>
      </c>
      <c r="T9" s="107">
        <f t="shared" si="2"/>
        <v>0</v>
      </c>
      <c r="U9" s="107">
        <f t="shared" si="2"/>
        <v>0</v>
      </c>
      <c r="V9" s="107">
        <f t="shared" si="2"/>
        <v>0</v>
      </c>
    </row>
    <row r="10" spans="1:22" ht="20.100000000000001" customHeight="1">
      <c r="A10" s="105">
        <v>301</v>
      </c>
      <c r="B10" s="106" t="s">
        <v>218</v>
      </c>
      <c r="C10" s="105" t="s">
        <v>249</v>
      </c>
      <c r="D10" s="106" t="s">
        <v>250</v>
      </c>
      <c r="E10" s="106" t="s">
        <v>218</v>
      </c>
      <c r="F10" s="106" t="s">
        <v>251</v>
      </c>
      <c r="G10" s="107">
        <v>74.7</v>
      </c>
      <c r="H10" s="107">
        <v>74.7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107">
        <v>0</v>
      </c>
      <c r="R10" s="107">
        <v>0</v>
      </c>
      <c r="S10" s="107">
        <v>0</v>
      </c>
      <c r="T10" s="107">
        <v>0</v>
      </c>
      <c r="U10" s="107">
        <v>0</v>
      </c>
      <c r="V10" s="107">
        <v>0</v>
      </c>
    </row>
    <row r="11" spans="1:22" ht="20.100000000000001" customHeight="1">
      <c r="A11" s="105"/>
      <c r="B11" s="106"/>
      <c r="C11" s="105" t="s">
        <v>252</v>
      </c>
      <c r="D11" s="106"/>
      <c r="E11" s="106"/>
      <c r="F11" s="106"/>
      <c r="G11" s="107">
        <f t="shared" ref="G11:V11" si="3">G12</f>
        <v>30.21</v>
      </c>
      <c r="H11" s="107">
        <f t="shared" si="3"/>
        <v>30.21</v>
      </c>
      <c r="I11" s="107">
        <f t="shared" si="3"/>
        <v>0</v>
      </c>
      <c r="J11" s="107">
        <f t="shared" si="3"/>
        <v>0</v>
      </c>
      <c r="K11" s="107">
        <f t="shared" si="3"/>
        <v>0</v>
      </c>
      <c r="L11" s="107">
        <f t="shared" si="3"/>
        <v>0</v>
      </c>
      <c r="M11" s="107">
        <f t="shared" si="3"/>
        <v>0</v>
      </c>
      <c r="N11" s="107">
        <f t="shared" si="3"/>
        <v>0</v>
      </c>
      <c r="O11" s="107">
        <f t="shared" si="3"/>
        <v>0</v>
      </c>
      <c r="P11" s="107">
        <f t="shared" si="3"/>
        <v>0</v>
      </c>
      <c r="Q11" s="107">
        <f t="shared" si="3"/>
        <v>0</v>
      </c>
      <c r="R11" s="107">
        <f t="shared" si="3"/>
        <v>0</v>
      </c>
      <c r="S11" s="107">
        <f t="shared" si="3"/>
        <v>0</v>
      </c>
      <c r="T11" s="107">
        <f t="shared" si="3"/>
        <v>0</v>
      </c>
      <c r="U11" s="107">
        <f t="shared" si="3"/>
        <v>0</v>
      </c>
      <c r="V11" s="107">
        <f t="shared" si="3"/>
        <v>0</v>
      </c>
    </row>
    <row r="12" spans="1:22" ht="20.100000000000001" customHeight="1">
      <c r="A12" s="105">
        <v>301</v>
      </c>
      <c r="B12" s="106" t="s">
        <v>253</v>
      </c>
      <c r="C12" s="105" t="s">
        <v>254</v>
      </c>
      <c r="D12" s="106" t="s">
        <v>250</v>
      </c>
      <c r="E12" s="106" t="s">
        <v>218</v>
      </c>
      <c r="F12" s="106" t="s">
        <v>251</v>
      </c>
      <c r="G12" s="107">
        <v>30.21</v>
      </c>
      <c r="H12" s="107">
        <v>30.21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107">
        <v>0</v>
      </c>
      <c r="R12" s="107">
        <v>0</v>
      </c>
      <c r="S12" s="107">
        <v>0</v>
      </c>
      <c r="T12" s="107">
        <v>0</v>
      </c>
      <c r="U12" s="107">
        <v>0</v>
      </c>
      <c r="V12" s="107">
        <v>0</v>
      </c>
    </row>
    <row r="13" spans="1:22" ht="20.100000000000001" customHeight="1">
      <c r="A13" s="105"/>
      <c r="B13" s="106"/>
      <c r="C13" s="105" t="s">
        <v>255</v>
      </c>
      <c r="D13" s="106"/>
      <c r="E13" s="106"/>
      <c r="F13" s="106"/>
      <c r="G13" s="107">
        <f t="shared" ref="G13:V13" si="4">G14</f>
        <v>13.33</v>
      </c>
      <c r="H13" s="107">
        <f t="shared" si="4"/>
        <v>13.33</v>
      </c>
      <c r="I13" s="107">
        <f t="shared" si="4"/>
        <v>0</v>
      </c>
      <c r="J13" s="107">
        <f t="shared" si="4"/>
        <v>0</v>
      </c>
      <c r="K13" s="107">
        <f t="shared" si="4"/>
        <v>0</v>
      </c>
      <c r="L13" s="107">
        <f t="shared" si="4"/>
        <v>0</v>
      </c>
      <c r="M13" s="107">
        <f t="shared" si="4"/>
        <v>0</v>
      </c>
      <c r="N13" s="107">
        <f t="shared" si="4"/>
        <v>0</v>
      </c>
      <c r="O13" s="107">
        <f t="shared" si="4"/>
        <v>0</v>
      </c>
      <c r="P13" s="107">
        <f t="shared" si="4"/>
        <v>0</v>
      </c>
      <c r="Q13" s="107">
        <f t="shared" si="4"/>
        <v>0</v>
      </c>
      <c r="R13" s="107">
        <f t="shared" si="4"/>
        <v>0</v>
      </c>
      <c r="S13" s="107">
        <f t="shared" si="4"/>
        <v>0</v>
      </c>
      <c r="T13" s="107">
        <f t="shared" si="4"/>
        <v>0</v>
      </c>
      <c r="U13" s="107">
        <f t="shared" si="4"/>
        <v>0</v>
      </c>
      <c r="V13" s="107">
        <f t="shared" si="4"/>
        <v>0</v>
      </c>
    </row>
    <row r="14" spans="1:22" ht="20.100000000000001" customHeight="1">
      <c r="A14" s="105">
        <v>301</v>
      </c>
      <c r="B14" s="106" t="s">
        <v>253</v>
      </c>
      <c r="C14" s="105" t="s">
        <v>254</v>
      </c>
      <c r="D14" s="106" t="s">
        <v>250</v>
      </c>
      <c r="E14" s="106" t="s">
        <v>218</v>
      </c>
      <c r="F14" s="106" t="s">
        <v>251</v>
      </c>
      <c r="G14" s="107">
        <v>13.33</v>
      </c>
      <c r="H14" s="107">
        <v>13.33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107">
        <v>0</v>
      </c>
      <c r="Q14" s="107">
        <v>0</v>
      </c>
      <c r="R14" s="107">
        <v>0</v>
      </c>
      <c r="S14" s="107">
        <v>0</v>
      </c>
      <c r="T14" s="107">
        <v>0</v>
      </c>
      <c r="U14" s="107">
        <v>0</v>
      </c>
      <c r="V14" s="107">
        <v>0</v>
      </c>
    </row>
    <row r="15" spans="1:22" ht="20.100000000000001" customHeight="1">
      <c r="A15" s="105"/>
      <c r="B15" s="106"/>
      <c r="C15" s="105" t="s">
        <v>256</v>
      </c>
      <c r="D15" s="106"/>
      <c r="E15" s="106"/>
      <c r="F15" s="106"/>
      <c r="G15" s="107">
        <f t="shared" ref="G15:V15" si="5">G16</f>
        <v>10.07</v>
      </c>
      <c r="H15" s="107">
        <f t="shared" si="5"/>
        <v>10.07</v>
      </c>
      <c r="I15" s="107">
        <f t="shared" si="5"/>
        <v>0</v>
      </c>
      <c r="J15" s="107">
        <f t="shared" si="5"/>
        <v>0</v>
      </c>
      <c r="K15" s="107">
        <f t="shared" si="5"/>
        <v>0</v>
      </c>
      <c r="L15" s="107">
        <f t="shared" si="5"/>
        <v>0</v>
      </c>
      <c r="M15" s="107">
        <f t="shared" si="5"/>
        <v>0</v>
      </c>
      <c r="N15" s="107">
        <f t="shared" si="5"/>
        <v>0</v>
      </c>
      <c r="O15" s="107">
        <f t="shared" si="5"/>
        <v>0</v>
      </c>
      <c r="P15" s="107">
        <f t="shared" si="5"/>
        <v>0</v>
      </c>
      <c r="Q15" s="107">
        <f t="shared" si="5"/>
        <v>0</v>
      </c>
      <c r="R15" s="107">
        <f t="shared" si="5"/>
        <v>0</v>
      </c>
      <c r="S15" s="107">
        <f t="shared" si="5"/>
        <v>0</v>
      </c>
      <c r="T15" s="107">
        <f t="shared" si="5"/>
        <v>0</v>
      </c>
      <c r="U15" s="107">
        <f t="shared" si="5"/>
        <v>0</v>
      </c>
      <c r="V15" s="107">
        <f t="shared" si="5"/>
        <v>0</v>
      </c>
    </row>
    <row r="16" spans="1:22" ht="20.100000000000001" customHeight="1">
      <c r="A16" s="105">
        <v>301</v>
      </c>
      <c r="B16" s="106" t="s">
        <v>223</v>
      </c>
      <c r="C16" s="105" t="s">
        <v>257</v>
      </c>
      <c r="D16" s="106" t="s">
        <v>250</v>
      </c>
      <c r="E16" s="106" t="s">
        <v>218</v>
      </c>
      <c r="F16" s="106" t="s">
        <v>251</v>
      </c>
      <c r="G16" s="107">
        <v>10.07</v>
      </c>
      <c r="H16" s="107">
        <v>10.07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107">
        <v>0</v>
      </c>
      <c r="R16" s="107">
        <v>0</v>
      </c>
      <c r="S16" s="107">
        <v>0</v>
      </c>
      <c r="T16" s="107">
        <v>0</v>
      </c>
      <c r="U16" s="107">
        <v>0</v>
      </c>
      <c r="V16" s="107">
        <v>0</v>
      </c>
    </row>
    <row r="17" spans="1:22" ht="20.100000000000001" customHeight="1">
      <c r="A17" s="105"/>
      <c r="B17" s="106"/>
      <c r="C17" s="105" t="s">
        <v>258</v>
      </c>
      <c r="D17" s="106"/>
      <c r="E17" s="106"/>
      <c r="F17" s="106"/>
      <c r="G17" s="107">
        <f t="shared" ref="G17:V17" si="6">G18</f>
        <v>8.4499999999999993</v>
      </c>
      <c r="H17" s="107">
        <f t="shared" si="6"/>
        <v>8.4499999999999993</v>
      </c>
      <c r="I17" s="107">
        <f t="shared" si="6"/>
        <v>0</v>
      </c>
      <c r="J17" s="107">
        <f t="shared" si="6"/>
        <v>0</v>
      </c>
      <c r="K17" s="107">
        <f t="shared" si="6"/>
        <v>0</v>
      </c>
      <c r="L17" s="107">
        <f t="shared" si="6"/>
        <v>0</v>
      </c>
      <c r="M17" s="107">
        <f t="shared" si="6"/>
        <v>0</v>
      </c>
      <c r="N17" s="107">
        <f t="shared" si="6"/>
        <v>0</v>
      </c>
      <c r="O17" s="107">
        <f t="shared" si="6"/>
        <v>0</v>
      </c>
      <c r="P17" s="107">
        <f t="shared" si="6"/>
        <v>0</v>
      </c>
      <c r="Q17" s="107">
        <f t="shared" si="6"/>
        <v>0</v>
      </c>
      <c r="R17" s="107">
        <f t="shared" si="6"/>
        <v>0</v>
      </c>
      <c r="S17" s="107">
        <f t="shared" si="6"/>
        <v>0</v>
      </c>
      <c r="T17" s="107">
        <f t="shared" si="6"/>
        <v>0</v>
      </c>
      <c r="U17" s="107">
        <f t="shared" si="6"/>
        <v>0</v>
      </c>
      <c r="V17" s="107">
        <f t="shared" si="6"/>
        <v>0</v>
      </c>
    </row>
    <row r="18" spans="1:22" ht="20.100000000000001" customHeight="1">
      <c r="A18" s="105">
        <v>301</v>
      </c>
      <c r="B18" s="106" t="s">
        <v>259</v>
      </c>
      <c r="C18" s="105" t="s">
        <v>260</v>
      </c>
      <c r="D18" s="106" t="s">
        <v>250</v>
      </c>
      <c r="E18" s="106" t="s">
        <v>218</v>
      </c>
      <c r="F18" s="106" t="s">
        <v>251</v>
      </c>
      <c r="G18" s="107">
        <v>8.4499999999999993</v>
      </c>
      <c r="H18" s="107">
        <v>8.4499999999999993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107">
        <v>0</v>
      </c>
      <c r="R18" s="107">
        <v>0</v>
      </c>
      <c r="S18" s="107">
        <v>0</v>
      </c>
      <c r="T18" s="107">
        <v>0</v>
      </c>
      <c r="U18" s="107">
        <v>0</v>
      </c>
      <c r="V18" s="107">
        <v>0</v>
      </c>
    </row>
    <row r="19" spans="1:22" ht="20.100000000000001" customHeight="1">
      <c r="A19" s="105"/>
      <c r="B19" s="106"/>
      <c r="C19" s="105" t="s">
        <v>261</v>
      </c>
      <c r="D19" s="106"/>
      <c r="E19" s="106"/>
      <c r="F19" s="106"/>
      <c r="G19" s="107">
        <f t="shared" ref="G19:V19" si="7">G20</f>
        <v>24.16</v>
      </c>
      <c r="H19" s="107">
        <f t="shared" si="7"/>
        <v>24.16</v>
      </c>
      <c r="I19" s="107">
        <f t="shared" si="7"/>
        <v>0</v>
      </c>
      <c r="J19" s="107">
        <f t="shared" si="7"/>
        <v>0</v>
      </c>
      <c r="K19" s="107">
        <f t="shared" si="7"/>
        <v>0</v>
      </c>
      <c r="L19" s="107">
        <f t="shared" si="7"/>
        <v>0</v>
      </c>
      <c r="M19" s="107">
        <f t="shared" si="7"/>
        <v>0</v>
      </c>
      <c r="N19" s="107">
        <f t="shared" si="7"/>
        <v>0</v>
      </c>
      <c r="O19" s="107">
        <f t="shared" si="7"/>
        <v>0</v>
      </c>
      <c r="P19" s="107">
        <f t="shared" si="7"/>
        <v>0</v>
      </c>
      <c r="Q19" s="107">
        <f t="shared" si="7"/>
        <v>0</v>
      </c>
      <c r="R19" s="107">
        <f t="shared" si="7"/>
        <v>0</v>
      </c>
      <c r="S19" s="107">
        <f t="shared" si="7"/>
        <v>0</v>
      </c>
      <c r="T19" s="107">
        <f t="shared" si="7"/>
        <v>0</v>
      </c>
      <c r="U19" s="107">
        <f t="shared" si="7"/>
        <v>0</v>
      </c>
      <c r="V19" s="107">
        <f t="shared" si="7"/>
        <v>0</v>
      </c>
    </row>
    <row r="20" spans="1:22" ht="20.100000000000001" customHeight="1">
      <c r="A20" s="105">
        <v>301</v>
      </c>
      <c r="B20" s="106" t="s">
        <v>262</v>
      </c>
      <c r="C20" s="105" t="s">
        <v>263</v>
      </c>
      <c r="D20" s="106" t="s">
        <v>250</v>
      </c>
      <c r="E20" s="106" t="s">
        <v>218</v>
      </c>
      <c r="F20" s="106" t="s">
        <v>251</v>
      </c>
      <c r="G20" s="107">
        <v>24.16</v>
      </c>
      <c r="H20" s="107">
        <v>24.16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  <c r="Q20" s="107">
        <v>0</v>
      </c>
      <c r="R20" s="107">
        <v>0</v>
      </c>
      <c r="S20" s="107">
        <v>0</v>
      </c>
      <c r="T20" s="107">
        <v>0</v>
      </c>
      <c r="U20" s="107">
        <v>0</v>
      </c>
      <c r="V20" s="107">
        <v>0</v>
      </c>
    </row>
    <row r="21" spans="1:22" ht="20.100000000000001" customHeight="1">
      <c r="A21" s="105"/>
      <c r="B21" s="106"/>
      <c r="C21" s="105" t="s">
        <v>264</v>
      </c>
      <c r="D21" s="106"/>
      <c r="E21" s="106"/>
      <c r="F21" s="106"/>
      <c r="G21" s="107">
        <f t="shared" ref="G21:V21" si="8">G22</f>
        <v>0.85</v>
      </c>
      <c r="H21" s="107">
        <f t="shared" si="8"/>
        <v>0.85</v>
      </c>
      <c r="I21" s="107">
        <f t="shared" si="8"/>
        <v>0</v>
      </c>
      <c r="J21" s="107">
        <f t="shared" si="8"/>
        <v>0</v>
      </c>
      <c r="K21" s="107">
        <f t="shared" si="8"/>
        <v>0</v>
      </c>
      <c r="L21" s="107">
        <f t="shared" si="8"/>
        <v>0</v>
      </c>
      <c r="M21" s="107">
        <f t="shared" si="8"/>
        <v>0</v>
      </c>
      <c r="N21" s="107">
        <f t="shared" si="8"/>
        <v>0</v>
      </c>
      <c r="O21" s="107">
        <f t="shared" si="8"/>
        <v>0</v>
      </c>
      <c r="P21" s="107">
        <f t="shared" si="8"/>
        <v>0</v>
      </c>
      <c r="Q21" s="107">
        <f t="shared" si="8"/>
        <v>0</v>
      </c>
      <c r="R21" s="107">
        <f t="shared" si="8"/>
        <v>0</v>
      </c>
      <c r="S21" s="107">
        <f t="shared" si="8"/>
        <v>0</v>
      </c>
      <c r="T21" s="107">
        <f t="shared" si="8"/>
        <v>0</v>
      </c>
      <c r="U21" s="107">
        <f t="shared" si="8"/>
        <v>0</v>
      </c>
      <c r="V21" s="107">
        <f t="shared" si="8"/>
        <v>0</v>
      </c>
    </row>
    <row r="22" spans="1:22" ht="20.100000000000001" customHeight="1">
      <c r="A22" s="105">
        <v>301</v>
      </c>
      <c r="B22" s="106" t="s">
        <v>265</v>
      </c>
      <c r="C22" s="105" t="s">
        <v>266</v>
      </c>
      <c r="D22" s="106" t="s">
        <v>250</v>
      </c>
      <c r="E22" s="106" t="s">
        <v>218</v>
      </c>
      <c r="F22" s="106" t="s">
        <v>251</v>
      </c>
      <c r="G22" s="107">
        <v>0.85</v>
      </c>
      <c r="H22" s="107">
        <v>0.85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0</v>
      </c>
      <c r="V22" s="107">
        <v>0</v>
      </c>
    </row>
    <row r="23" spans="1:22" ht="20.100000000000001" customHeight="1">
      <c r="A23" s="105"/>
      <c r="B23" s="106"/>
      <c r="C23" s="105" t="s">
        <v>267</v>
      </c>
      <c r="D23" s="106"/>
      <c r="E23" s="106"/>
      <c r="F23" s="106"/>
      <c r="G23" s="107">
        <f t="shared" ref="G23:V23" si="9">G24</f>
        <v>0.85</v>
      </c>
      <c r="H23" s="107">
        <f t="shared" si="9"/>
        <v>0.85</v>
      </c>
      <c r="I23" s="107">
        <f t="shared" si="9"/>
        <v>0</v>
      </c>
      <c r="J23" s="107">
        <f t="shared" si="9"/>
        <v>0</v>
      </c>
      <c r="K23" s="107">
        <f t="shared" si="9"/>
        <v>0</v>
      </c>
      <c r="L23" s="107">
        <f t="shared" si="9"/>
        <v>0</v>
      </c>
      <c r="M23" s="107">
        <f t="shared" si="9"/>
        <v>0</v>
      </c>
      <c r="N23" s="107">
        <f t="shared" si="9"/>
        <v>0</v>
      </c>
      <c r="O23" s="107">
        <f t="shared" si="9"/>
        <v>0</v>
      </c>
      <c r="P23" s="107">
        <f t="shared" si="9"/>
        <v>0</v>
      </c>
      <c r="Q23" s="107">
        <f t="shared" si="9"/>
        <v>0</v>
      </c>
      <c r="R23" s="107">
        <f t="shared" si="9"/>
        <v>0</v>
      </c>
      <c r="S23" s="107">
        <f t="shared" si="9"/>
        <v>0</v>
      </c>
      <c r="T23" s="107">
        <f t="shared" si="9"/>
        <v>0</v>
      </c>
      <c r="U23" s="107">
        <f t="shared" si="9"/>
        <v>0</v>
      </c>
      <c r="V23" s="107">
        <f t="shared" si="9"/>
        <v>0</v>
      </c>
    </row>
    <row r="24" spans="1:22" ht="20.100000000000001" customHeight="1">
      <c r="A24" s="105">
        <v>301</v>
      </c>
      <c r="B24" s="106" t="s">
        <v>265</v>
      </c>
      <c r="C24" s="105" t="s">
        <v>266</v>
      </c>
      <c r="D24" s="106" t="s">
        <v>250</v>
      </c>
      <c r="E24" s="106" t="s">
        <v>218</v>
      </c>
      <c r="F24" s="106" t="s">
        <v>251</v>
      </c>
      <c r="G24" s="107">
        <v>0.85</v>
      </c>
      <c r="H24" s="107">
        <v>0.85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Q24" s="107">
        <v>0</v>
      </c>
      <c r="R24" s="107">
        <v>0</v>
      </c>
      <c r="S24" s="107">
        <v>0</v>
      </c>
      <c r="T24" s="107">
        <v>0</v>
      </c>
      <c r="U24" s="107">
        <v>0</v>
      </c>
      <c r="V24" s="107">
        <v>0</v>
      </c>
    </row>
    <row r="25" spans="1:22" ht="20.100000000000001" customHeight="1">
      <c r="A25" s="105"/>
      <c r="B25" s="106"/>
      <c r="C25" s="105" t="s">
        <v>268</v>
      </c>
      <c r="D25" s="106"/>
      <c r="E25" s="106"/>
      <c r="F25" s="106"/>
      <c r="G25" s="107">
        <f t="shared" ref="G25:V25" si="10">G26</f>
        <v>0.6</v>
      </c>
      <c r="H25" s="107">
        <f t="shared" si="10"/>
        <v>0.6</v>
      </c>
      <c r="I25" s="107">
        <f t="shared" si="10"/>
        <v>0</v>
      </c>
      <c r="J25" s="107">
        <f t="shared" si="10"/>
        <v>0</v>
      </c>
      <c r="K25" s="107">
        <f t="shared" si="10"/>
        <v>0</v>
      </c>
      <c r="L25" s="107">
        <f t="shared" si="10"/>
        <v>0</v>
      </c>
      <c r="M25" s="107">
        <f t="shared" si="10"/>
        <v>0</v>
      </c>
      <c r="N25" s="107">
        <f t="shared" si="10"/>
        <v>0</v>
      </c>
      <c r="O25" s="107">
        <f t="shared" si="10"/>
        <v>0</v>
      </c>
      <c r="P25" s="107">
        <f t="shared" si="10"/>
        <v>0</v>
      </c>
      <c r="Q25" s="107">
        <f t="shared" si="10"/>
        <v>0</v>
      </c>
      <c r="R25" s="107">
        <f t="shared" si="10"/>
        <v>0</v>
      </c>
      <c r="S25" s="107">
        <f t="shared" si="10"/>
        <v>0</v>
      </c>
      <c r="T25" s="107">
        <f t="shared" si="10"/>
        <v>0</v>
      </c>
      <c r="U25" s="107">
        <f t="shared" si="10"/>
        <v>0</v>
      </c>
      <c r="V25" s="107">
        <f t="shared" si="10"/>
        <v>0</v>
      </c>
    </row>
    <row r="26" spans="1:22" ht="20.100000000000001" customHeight="1">
      <c r="A26" s="105">
        <v>301</v>
      </c>
      <c r="B26" s="106" t="s">
        <v>265</v>
      </c>
      <c r="C26" s="105" t="s">
        <v>266</v>
      </c>
      <c r="D26" s="106" t="s">
        <v>250</v>
      </c>
      <c r="E26" s="106" t="s">
        <v>218</v>
      </c>
      <c r="F26" s="106" t="s">
        <v>251</v>
      </c>
      <c r="G26" s="107">
        <v>0.6</v>
      </c>
      <c r="H26" s="107">
        <v>0.6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07">
        <v>0</v>
      </c>
      <c r="R26" s="107">
        <v>0</v>
      </c>
      <c r="S26" s="107">
        <v>0</v>
      </c>
      <c r="T26" s="107">
        <v>0</v>
      </c>
      <c r="U26" s="107">
        <v>0</v>
      </c>
      <c r="V26" s="107">
        <v>0</v>
      </c>
    </row>
    <row r="27" spans="1:22" ht="20.100000000000001" customHeight="1">
      <c r="A27" s="105"/>
      <c r="B27" s="106"/>
      <c r="C27" s="105" t="s">
        <v>269</v>
      </c>
      <c r="D27" s="106"/>
      <c r="E27" s="106"/>
      <c r="F27" s="106"/>
      <c r="G27" s="107">
        <f t="shared" ref="G27:V27" si="11">G28</f>
        <v>14.49</v>
      </c>
      <c r="H27" s="107">
        <f t="shared" si="11"/>
        <v>14.49</v>
      </c>
      <c r="I27" s="107">
        <f t="shared" si="11"/>
        <v>0</v>
      </c>
      <c r="J27" s="107">
        <f t="shared" si="11"/>
        <v>0</v>
      </c>
      <c r="K27" s="107">
        <f t="shared" si="11"/>
        <v>0</v>
      </c>
      <c r="L27" s="107">
        <f t="shared" si="11"/>
        <v>0</v>
      </c>
      <c r="M27" s="107">
        <f t="shared" si="11"/>
        <v>0</v>
      </c>
      <c r="N27" s="107">
        <f t="shared" si="11"/>
        <v>0</v>
      </c>
      <c r="O27" s="107">
        <f t="shared" si="11"/>
        <v>0</v>
      </c>
      <c r="P27" s="107">
        <f t="shared" si="11"/>
        <v>0</v>
      </c>
      <c r="Q27" s="107">
        <f t="shared" si="11"/>
        <v>0</v>
      </c>
      <c r="R27" s="107">
        <f t="shared" si="11"/>
        <v>0</v>
      </c>
      <c r="S27" s="107">
        <f t="shared" si="11"/>
        <v>0</v>
      </c>
      <c r="T27" s="107">
        <f t="shared" si="11"/>
        <v>0</v>
      </c>
      <c r="U27" s="107">
        <f t="shared" si="11"/>
        <v>0</v>
      </c>
      <c r="V27" s="107">
        <f t="shared" si="11"/>
        <v>0</v>
      </c>
    </row>
    <row r="28" spans="1:22" ht="20.100000000000001" customHeight="1">
      <c r="A28" s="105">
        <v>301</v>
      </c>
      <c r="B28" s="106" t="s">
        <v>270</v>
      </c>
      <c r="C28" s="105" t="s">
        <v>233</v>
      </c>
      <c r="D28" s="106" t="s">
        <v>250</v>
      </c>
      <c r="E28" s="106" t="s">
        <v>218</v>
      </c>
      <c r="F28" s="106" t="s">
        <v>251</v>
      </c>
      <c r="G28" s="107">
        <v>14.49</v>
      </c>
      <c r="H28" s="107">
        <v>14.49</v>
      </c>
      <c r="I28" s="107">
        <v>0</v>
      </c>
      <c r="J28" s="107">
        <v>0</v>
      </c>
      <c r="K28" s="107">
        <v>0</v>
      </c>
      <c r="L28" s="107">
        <v>0</v>
      </c>
      <c r="M28" s="107">
        <v>0</v>
      </c>
      <c r="N28" s="107">
        <v>0</v>
      </c>
      <c r="O28" s="107">
        <v>0</v>
      </c>
      <c r="P28" s="107">
        <v>0</v>
      </c>
      <c r="Q28" s="107">
        <v>0</v>
      </c>
      <c r="R28" s="107">
        <v>0</v>
      </c>
      <c r="S28" s="107">
        <v>0</v>
      </c>
      <c r="T28" s="107">
        <v>0</v>
      </c>
      <c r="U28" s="107">
        <v>0</v>
      </c>
      <c r="V28" s="107">
        <v>0</v>
      </c>
    </row>
    <row r="29" spans="1:22" ht="20.100000000000001" customHeight="1">
      <c r="A29" s="105"/>
      <c r="B29" s="106"/>
      <c r="C29" s="105" t="s">
        <v>271</v>
      </c>
      <c r="D29" s="106"/>
      <c r="E29" s="106"/>
      <c r="F29" s="106"/>
      <c r="G29" s="107">
        <f t="shared" ref="G29:V29" si="12">G30</f>
        <v>3.28</v>
      </c>
      <c r="H29" s="107">
        <f t="shared" si="12"/>
        <v>3.28</v>
      </c>
      <c r="I29" s="107">
        <f t="shared" si="12"/>
        <v>0</v>
      </c>
      <c r="J29" s="107">
        <f t="shared" si="12"/>
        <v>0</v>
      </c>
      <c r="K29" s="107">
        <f t="shared" si="12"/>
        <v>0</v>
      </c>
      <c r="L29" s="107">
        <f t="shared" si="12"/>
        <v>0</v>
      </c>
      <c r="M29" s="107">
        <f t="shared" si="12"/>
        <v>0</v>
      </c>
      <c r="N29" s="107">
        <f t="shared" si="12"/>
        <v>0</v>
      </c>
      <c r="O29" s="107">
        <f t="shared" si="12"/>
        <v>0</v>
      </c>
      <c r="P29" s="107">
        <f t="shared" si="12"/>
        <v>0</v>
      </c>
      <c r="Q29" s="107">
        <f t="shared" si="12"/>
        <v>0</v>
      </c>
      <c r="R29" s="107">
        <f t="shared" si="12"/>
        <v>0</v>
      </c>
      <c r="S29" s="107">
        <f t="shared" si="12"/>
        <v>0</v>
      </c>
      <c r="T29" s="107">
        <f t="shared" si="12"/>
        <v>0</v>
      </c>
      <c r="U29" s="107">
        <f t="shared" si="12"/>
        <v>0</v>
      </c>
      <c r="V29" s="107">
        <f t="shared" si="12"/>
        <v>0</v>
      </c>
    </row>
    <row r="30" spans="1:22" ht="20.100000000000001" customHeight="1">
      <c r="A30" s="105">
        <v>301</v>
      </c>
      <c r="B30" s="106" t="s">
        <v>195</v>
      </c>
      <c r="C30" s="105" t="s">
        <v>272</v>
      </c>
      <c r="D30" s="106" t="s">
        <v>250</v>
      </c>
      <c r="E30" s="106" t="s">
        <v>218</v>
      </c>
      <c r="F30" s="106" t="s">
        <v>251</v>
      </c>
      <c r="G30" s="107">
        <v>3.28</v>
      </c>
      <c r="H30" s="107">
        <v>3.28</v>
      </c>
      <c r="I30" s="107">
        <v>0</v>
      </c>
      <c r="J30" s="107">
        <v>0</v>
      </c>
      <c r="K30" s="107">
        <v>0</v>
      </c>
      <c r="L30" s="107">
        <v>0</v>
      </c>
      <c r="M30" s="107">
        <v>0</v>
      </c>
      <c r="N30" s="107">
        <v>0</v>
      </c>
      <c r="O30" s="107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</row>
    <row r="31" spans="1:22" ht="20.100000000000001" customHeight="1">
      <c r="A31" s="105"/>
      <c r="B31" s="106"/>
      <c r="C31" s="105" t="s">
        <v>273</v>
      </c>
      <c r="D31" s="106"/>
      <c r="E31" s="106"/>
      <c r="F31" s="106"/>
      <c r="G31" s="107">
        <f t="shared" ref="G31:V31" si="13">G32</f>
        <v>10.07</v>
      </c>
      <c r="H31" s="107">
        <f t="shared" si="13"/>
        <v>10.07</v>
      </c>
      <c r="I31" s="107">
        <f t="shared" si="13"/>
        <v>0</v>
      </c>
      <c r="J31" s="107">
        <f t="shared" si="13"/>
        <v>0</v>
      </c>
      <c r="K31" s="107">
        <f t="shared" si="13"/>
        <v>0</v>
      </c>
      <c r="L31" s="107">
        <f t="shared" si="13"/>
        <v>0</v>
      </c>
      <c r="M31" s="107">
        <f t="shared" si="13"/>
        <v>0</v>
      </c>
      <c r="N31" s="107">
        <f t="shared" si="13"/>
        <v>0</v>
      </c>
      <c r="O31" s="107">
        <f t="shared" si="13"/>
        <v>0</v>
      </c>
      <c r="P31" s="107">
        <f t="shared" si="13"/>
        <v>0</v>
      </c>
      <c r="Q31" s="107">
        <f t="shared" si="13"/>
        <v>0</v>
      </c>
      <c r="R31" s="107">
        <f t="shared" si="13"/>
        <v>0</v>
      </c>
      <c r="S31" s="107">
        <f t="shared" si="13"/>
        <v>0</v>
      </c>
      <c r="T31" s="107">
        <f t="shared" si="13"/>
        <v>0</v>
      </c>
      <c r="U31" s="107">
        <f t="shared" si="13"/>
        <v>0</v>
      </c>
      <c r="V31" s="107">
        <f t="shared" si="13"/>
        <v>0</v>
      </c>
    </row>
    <row r="32" spans="1:22" ht="20.100000000000001" customHeight="1">
      <c r="A32" s="105">
        <v>301</v>
      </c>
      <c r="B32" s="106" t="s">
        <v>223</v>
      </c>
      <c r="C32" s="105" t="s">
        <v>257</v>
      </c>
      <c r="D32" s="106" t="s">
        <v>250</v>
      </c>
      <c r="E32" s="106" t="s">
        <v>218</v>
      </c>
      <c r="F32" s="106" t="s">
        <v>251</v>
      </c>
      <c r="G32" s="107">
        <v>10.07</v>
      </c>
      <c r="H32" s="107">
        <v>10.07</v>
      </c>
      <c r="I32" s="107">
        <v>0</v>
      </c>
      <c r="J32" s="107">
        <v>0</v>
      </c>
      <c r="K32" s="107">
        <v>0</v>
      </c>
      <c r="L32" s="107">
        <v>0</v>
      </c>
      <c r="M32" s="107">
        <v>0</v>
      </c>
      <c r="N32" s="107">
        <v>0</v>
      </c>
      <c r="O32" s="107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</row>
    <row r="33" spans="1:22" ht="20.100000000000001" customHeight="1">
      <c r="A33" s="105"/>
      <c r="B33" s="106"/>
      <c r="C33" s="105" t="s">
        <v>274</v>
      </c>
      <c r="D33" s="106"/>
      <c r="E33" s="106"/>
      <c r="F33" s="106"/>
      <c r="G33" s="107">
        <f t="shared" ref="G33:V33" si="14">G34</f>
        <v>33.119999999999997</v>
      </c>
      <c r="H33" s="107">
        <f t="shared" si="14"/>
        <v>33.119999999999997</v>
      </c>
      <c r="I33" s="107">
        <f t="shared" si="14"/>
        <v>0</v>
      </c>
      <c r="J33" s="107">
        <f t="shared" si="14"/>
        <v>0</v>
      </c>
      <c r="K33" s="107">
        <f t="shared" si="14"/>
        <v>0</v>
      </c>
      <c r="L33" s="107">
        <f t="shared" si="14"/>
        <v>0</v>
      </c>
      <c r="M33" s="107">
        <f t="shared" si="14"/>
        <v>0</v>
      </c>
      <c r="N33" s="107">
        <f t="shared" si="14"/>
        <v>0</v>
      </c>
      <c r="O33" s="107">
        <f t="shared" si="14"/>
        <v>0</v>
      </c>
      <c r="P33" s="107">
        <f t="shared" si="14"/>
        <v>0</v>
      </c>
      <c r="Q33" s="107">
        <f t="shared" si="14"/>
        <v>0</v>
      </c>
      <c r="R33" s="107">
        <f t="shared" si="14"/>
        <v>0</v>
      </c>
      <c r="S33" s="107">
        <f t="shared" si="14"/>
        <v>0</v>
      </c>
      <c r="T33" s="107">
        <f t="shared" si="14"/>
        <v>0</v>
      </c>
      <c r="U33" s="107">
        <f t="shared" si="14"/>
        <v>0</v>
      </c>
      <c r="V33" s="107">
        <f t="shared" si="14"/>
        <v>0</v>
      </c>
    </row>
    <row r="34" spans="1:22" ht="20.100000000000001" customHeight="1">
      <c r="A34" s="105">
        <v>301</v>
      </c>
      <c r="B34" s="106" t="s">
        <v>223</v>
      </c>
      <c r="C34" s="105" t="s">
        <v>257</v>
      </c>
      <c r="D34" s="106" t="s">
        <v>250</v>
      </c>
      <c r="E34" s="106" t="s">
        <v>218</v>
      </c>
      <c r="F34" s="106" t="s">
        <v>251</v>
      </c>
      <c r="G34" s="107">
        <v>33.119999999999997</v>
      </c>
      <c r="H34" s="107">
        <v>33.119999999999997</v>
      </c>
      <c r="I34" s="107">
        <v>0</v>
      </c>
      <c r="J34" s="107">
        <v>0</v>
      </c>
      <c r="K34" s="107">
        <v>0</v>
      </c>
      <c r="L34" s="107">
        <v>0</v>
      </c>
      <c r="M34" s="107">
        <v>0</v>
      </c>
      <c r="N34" s="107">
        <v>0</v>
      </c>
      <c r="O34" s="107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</row>
    <row r="35" spans="1:22" ht="20.100000000000001" customHeight="1">
      <c r="A35" s="105"/>
      <c r="B35" s="106"/>
      <c r="C35" s="105" t="s">
        <v>275</v>
      </c>
      <c r="D35" s="106"/>
      <c r="E35" s="106"/>
      <c r="F35" s="106"/>
      <c r="G35" s="107">
        <f t="shared" ref="G35:V35" si="15">G36</f>
        <v>2.85</v>
      </c>
      <c r="H35" s="107">
        <f t="shared" si="15"/>
        <v>2.85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</row>
    <row r="36" spans="1:22" ht="20.100000000000001" customHeight="1">
      <c r="A36" s="105">
        <v>303</v>
      </c>
      <c r="B36" s="106" t="s">
        <v>195</v>
      </c>
      <c r="C36" s="105" t="s">
        <v>276</v>
      </c>
      <c r="D36" s="106" t="s">
        <v>277</v>
      </c>
      <c r="E36" s="106" t="s">
        <v>213</v>
      </c>
      <c r="F36" s="106" t="s">
        <v>278</v>
      </c>
      <c r="G36" s="107">
        <v>2.85</v>
      </c>
      <c r="H36" s="107">
        <v>2.85</v>
      </c>
      <c r="I36" s="107">
        <v>0</v>
      </c>
      <c r="J36" s="107">
        <v>0</v>
      </c>
      <c r="K36" s="107">
        <v>0</v>
      </c>
      <c r="L36" s="107">
        <v>0</v>
      </c>
      <c r="M36" s="107">
        <v>0</v>
      </c>
      <c r="N36" s="107">
        <v>0</v>
      </c>
      <c r="O36" s="107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</row>
    <row r="37" spans="1:22" ht="20.100000000000001" customHeight="1">
      <c r="A37" s="105"/>
      <c r="B37" s="106"/>
      <c r="C37" s="105" t="s">
        <v>279</v>
      </c>
      <c r="D37" s="106"/>
      <c r="E37" s="106"/>
      <c r="F37" s="106"/>
      <c r="G37" s="107">
        <f t="shared" ref="G37:V37" si="16">G38</f>
        <v>7.22</v>
      </c>
      <c r="H37" s="107">
        <f t="shared" si="16"/>
        <v>7.22</v>
      </c>
      <c r="I37" s="107">
        <f t="shared" si="16"/>
        <v>0</v>
      </c>
      <c r="J37" s="107">
        <f t="shared" si="16"/>
        <v>0</v>
      </c>
      <c r="K37" s="107">
        <f t="shared" si="16"/>
        <v>0</v>
      </c>
      <c r="L37" s="107">
        <f t="shared" si="16"/>
        <v>0</v>
      </c>
      <c r="M37" s="107">
        <f t="shared" si="16"/>
        <v>0</v>
      </c>
      <c r="N37" s="107">
        <f t="shared" si="16"/>
        <v>0</v>
      </c>
      <c r="O37" s="107">
        <f t="shared" si="16"/>
        <v>0</v>
      </c>
      <c r="P37" s="107">
        <f t="shared" si="16"/>
        <v>0</v>
      </c>
      <c r="Q37" s="107">
        <f t="shared" si="16"/>
        <v>0</v>
      </c>
      <c r="R37" s="107">
        <f t="shared" si="16"/>
        <v>0</v>
      </c>
      <c r="S37" s="107">
        <f t="shared" si="16"/>
        <v>0</v>
      </c>
      <c r="T37" s="107">
        <f t="shared" si="16"/>
        <v>0</v>
      </c>
      <c r="U37" s="107">
        <f t="shared" si="16"/>
        <v>0</v>
      </c>
      <c r="V37" s="107">
        <f t="shared" si="16"/>
        <v>0</v>
      </c>
    </row>
    <row r="38" spans="1:22" ht="20.100000000000001" customHeight="1">
      <c r="A38" s="105">
        <v>303</v>
      </c>
      <c r="B38" s="106" t="s">
        <v>195</v>
      </c>
      <c r="C38" s="105" t="s">
        <v>276</v>
      </c>
      <c r="D38" s="106" t="s">
        <v>277</v>
      </c>
      <c r="E38" s="106" t="s">
        <v>213</v>
      </c>
      <c r="F38" s="106" t="s">
        <v>278</v>
      </c>
      <c r="G38" s="107">
        <v>7.22</v>
      </c>
      <c r="H38" s="107">
        <v>7.22</v>
      </c>
      <c r="I38" s="107">
        <v>0</v>
      </c>
      <c r="J38" s="107">
        <v>0</v>
      </c>
      <c r="K38" s="107">
        <v>0</v>
      </c>
      <c r="L38" s="107">
        <v>0</v>
      </c>
      <c r="M38" s="107">
        <v>0</v>
      </c>
      <c r="N38" s="107">
        <v>0</v>
      </c>
      <c r="O38" s="107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</row>
    <row r="39" spans="1:22" ht="20.100000000000001" customHeight="1">
      <c r="A39" s="105"/>
      <c r="B39" s="106"/>
      <c r="C39" s="105" t="s">
        <v>280</v>
      </c>
      <c r="D39" s="106"/>
      <c r="E39" s="106"/>
      <c r="F39" s="106"/>
      <c r="G39" s="107">
        <f t="shared" ref="G39:V39" si="17">G40</f>
        <v>2.54</v>
      </c>
      <c r="H39" s="107">
        <f t="shared" si="17"/>
        <v>2.54</v>
      </c>
      <c r="I39" s="107">
        <f t="shared" si="17"/>
        <v>0</v>
      </c>
      <c r="J39" s="107">
        <f t="shared" si="17"/>
        <v>0</v>
      </c>
      <c r="K39" s="107">
        <f t="shared" si="17"/>
        <v>0</v>
      </c>
      <c r="L39" s="107">
        <f t="shared" si="17"/>
        <v>0</v>
      </c>
      <c r="M39" s="107">
        <f t="shared" si="17"/>
        <v>0</v>
      </c>
      <c r="N39" s="107">
        <f t="shared" si="17"/>
        <v>0</v>
      </c>
      <c r="O39" s="107">
        <f t="shared" si="17"/>
        <v>0</v>
      </c>
      <c r="P39" s="107">
        <f t="shared" si="17"/>
        <v>0</v>
      </c>
      <c r="Q39" s="107">
        <f t="shared" si="17"/>
        <v>0</v>
      </c>
      <c r="R39" s="107">
        <f t="shared" si="17"/>
        <v>0</v>
      </c>
      <c r="S39" s="107">
        <f t="shared" si="17"/>
        <v>0</v>
      </c>
      <c r="T39" s="107">
        <f t="shared" si="17"/>
        <v>0</v>
      </c>
      <c r="U39" s="107">
        <f t="shared" si="17"/>
        <v>0</v>
      </c>
      <c r="V39" s="107">
        <f t="shared" si="17"/>
        <v>0</v>
      </c>
    </row>
    <row r="40" spans="1:22" ht="20.100000000000001" customHeight="1">
      <c r="A40" s="105">
        <v>301</v>
      </c>
      <c r="B40" s="106" t="s">
        <v>281</v>
      </c>
      <c r="C40" s="105" t="s">
        <v>282</v>
      </c>
      <c r="D40" s="106" t="s">
        <v>250</v>
      </c>
      <c r="E40" s="106" t="s">
        <v>218</v>
      </c>
      <c r="F40" s="106" t="s">
        <v>251</v>
      </c>
      <c r="G40" s="107">
        <v>2.54</v>
      </c>
      <c r="H40" s="107">
        <v>2.54</v>
      </c>
      <c r="I40" s="107">
        <v>0</v>
      </c>
      <c r="J40" s="107">
        <v>0</v>
      </c>
      <c r="K40" s="107">
        <v>0</v>
      </c>
      <c r="L40" s="107">
        <v>0</v>
      </c>
      <c r="M40" s="107">
        <v>0</v>
      </c>
      <c r="N40" s="107">
        <v>0</v>
      </c>
      <c r="O40" s="107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</row>
    <row r="41" spans="1:22" ht="20.100000000000001" customHeight="1">
      <c r="A41" s="105"/>
      <c r="B41" s="106"/>
      <c r="C41" s="105" t="s">
        <v>283</v>
      </c>
      <c r="D41" s="106"/>
      <c r="E41" s="106"/>
      <c r="F41" s="106"/>
      <c r="G41" s="107">
        <f t="shared" ref="G41:V41" si="18">G42</f>
        <v>4.83</v>
      </c>
      <c r="H41" s="107">
        <f t="shared" si="18"/>
        <v>4.83</v>
      </c>
      <c r="I41" s="107">
        <f t="shared" si="18"/>
        <v>0</v>
      </c>
      <c r="J41" s="107">
        <f t="shared" si="18"/>
        <v>0</v>
      </c>
      <c r="K41" s="107">
        <f t="shared" si="18"/>
        <v>0</v>
      </c>
      <c r="L41" s="107">
        <f t="shared" si="18"/>
        <v>0</v>
      </c>
      <c r="M41" s="107">
        <f t="shared" si="18"/>
        <v>0</v>
      </c>
      <c r="N41" s="107">
        <f t="shared" si="18"/>
        <v>0</v>
      </c>
      <c r="O41" s="107">
        <f t="shared" si="18"/>
        <v>0</v>
      </c>
      <c r="P41" s="107">
        <f t="shared" si="18"/>
        <v>0</v>
      </c>
      <c r="Q41" s="107">
        <f t="shared" si="18"/>
        <v>0</v>
      </c>
      <c r="R41" s="107">
        <f t="shared" si="18"/>
        <v>0</v>
      </c>
      <c r="S41" s="107">
        <f t="shared" si="18"/>
        <v>0</v>
      </c>
      <c r="T41" s="107">
        <f t="shared" si="18"/>
        <v>0</v>
      </c>
      <c r="U41" s="107">
        <f t="shared" si="18"/>
        <v>0</v>
      </c>
      <c r="V41" s="107">
        <f t="shared" si="18"/>
        <v>0</v>
      </c>
    </row>
    <row r="42" spans="1:22" ht="20.100000000000001" customHeight="1">
      <c r="A42" s="105">
        <v>301</v>
      </c>
      <c r="B42" s="106" t="s">
        <v>284</v>
      </c>
      <c r="C42" s="105" t="s">
        <v>285</v>
      </c>
      <c r="D42" s="106" t="s">
        <v>250</v>
      </c>
      <c r="E42" s="106" t="s">
        <v>218</v>
      </c>
      <c r="F42" s="106" t="s">
        <v>251</v>
      </c>
      <c r="G42" s="107">
        <v>4.83</v>
      </c>
      <c r="H42" s="107">
        <v>4.83</v>
      </c>
      <c r="I42" s="107">
        <v>0</v>
      </c>
      <c r="J42" s="107">
        <v>0</v>
      </c>
      <c r="K42" s="107">
        <v>0</v>
      </c>
      <c r="L42" s="107">
        <v>0</v>
      </c>
      <c r="M42" s="107">
        <v>0</v>
      </c>
      <c r="N42" s="107">
        <v>0</v>
      </c>
      <c r="O42" s="107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</row>
    <row r="43" spans="1:22" ht="20.100000000000001" customHeight="1">
      <c r="A43" s="105"/>
      <c r="B43" s="106"/>
      <c r="C43" s="105" t="s">
        <v>286</v>
      </c>
      <c r="D43" s="106"/>
      <c r="E43" s="106"/>
      <c r="F43" s="106"/>
      <c r="G43" s="107">
        <f t="shared" ref="G43:V43" si="19">G44</f>
        <v>2.42</v>
      </c>
      <c r="H43" s="107">
        <f t="shared" si="19"/>
        <v>2.42</v>
      </c>
      <c r="I43" s="107">
        <f t="shared" si="19"/>
        <v>0</v>
      </c>
      <c r="J43" s="107">
        <f t="shared" si="19"/>
        <v>0</v>
      </c>
      <c r="K43" s="107">
        <f t="shared" si="19"/>
        <v>0</v>
      </c>
      <c r="L43" s="107">
        <f t="shared" si="19"/>
        <v>0</v>
      </c>
      <c r="M43" s="107">
        <f t="shared" si="19"/>
        <v>0</v>
      </c>
      <c r="N43" s="107">
        <f t="shared" si="19"/>
        <v>0</v>
      </c>
      <c r="O43" s="107">
        <f t="shared" si="19"/>
        <v>0</v>
      </c>
      <c r="P43" s="107">
        <f t="shared" si="19"/>
        <v>0</v>
      </c>
      <c r="Q43" s="107">
        <f t="shared" si="19"/>
        <v>0</v>
      </c>
      <c r="R43" s="107">
        <f t="shared" si="19"/>
        <v>0</v>
      </c>
      <c r="S43" s="107">
        <f t="shared" si="19"/>
        <v>0</v>
      </c>
      <c r="T43" s="107">
        <f t="shared" si="19"/>
        <v>0</v>
      </c>
      <c r="U43" s="107">
        <f t="shared" si="19"/>
        <v>0</v>
      </c>
      <c r="V43" s="107">
        <f t="shared" si="19"/>
        <v>0</v>
      </c>
    </row>
    <row r="44" spans="1:22" ht="20.100000000000001" customHeight="1">
      <c r="A44" s="105">
        <v>302</v>
      </c>
      <c r="B44" s="106" t="s">
        <v>287</v>
      </c>
      <c r="C44" s="105" t="s">
        <v>288</v>
      </c>
      <c r="D44" s="106" t="s">
        <v>250</v>
      </c>
      <c r="E44" s="106" t="s">
        <v>195</v>
      </c>
      <c r="F44" s="106" t="s">
        <v>289</v>
      </c>
      <c r="G44" s="107">
        <v>2.42</v>
      </c>
      <c r="H44" s="107">
        <v>2.42</v>
      </c>
      <c r="I44" s="107">
        <v>0</v>
      </c>
      <c r="J44" s="107">
        <v>0</v>
      </c>
      <c r="K44" s="107">
        <v>0</v>
      </c>
      <c r="L44" s="107">
        <v>0</v>
      </c>
      <c r="M44" s="107">
        <v>0</v>
      </c>
      <c r="N44" s="107">
        <v>0</v>
      </c>
      <c r="O44" s="107">
        <v>0</v>
      </c>
      <c r="P44" s="107">
        <v>0</v>
      </c>
      <c r="Q44" s="107">
        <v>0</v>
      </c>
      <c r="R44" s="107">
        <v>0</v>
      </c>
      <c r="S44" s="107">
        <v>0</v>
      </c>
      <c r="T44" s="107">
        <v>0</v>
      </c>
      <c r="U44" s="107">
        <v>0</v>
      </c>
      <c r="V44" s="107">
        <v>0</v>
      </c>
    </row>
    <row r="45" spans="1:22" ht="20.100000000000001" customHeight="1">
      <c r="A45" s="105"/>
      <c r="B45" s="106"/>
      <c r="C45" s="105" t="s">
        <v>290</v>
      </c>
      <c r="D45" s="106"/>
      <c r="E45" s="106"/>
      <c r="F45" s="106"/>
      <c r="G45" s="107">
        <f t="shared" ref="G45:V46" si="20">G46</f>
        <v>11.78</v>
      </c>
      <c r="H45" s="107">
        <f t="shared" si="20"/>
        <v>11.78</v>
      </c>
      <c r="I45" s="107">
        <f t="shared" si="20"/>
        <v>0</v>
      </c>
      <c r="J45" s="107">
        <f t="shared" si="20"/>
        <v>0</v>
      </c>
      <c r="K45" s="107">
        <f t="shared" si="20"/>
        <v>0</v>
      </c>
      <c r="L45" s="107">
        <f t="shared" si="20"/>
        <v>0</v>
      </c>
      <c r="M45" s="107">
        <f t="shared" si="20"/>
        <v>0</v>
      </c>
      <c r="N45" s="107">
        <f t="shared" si="20"/>
        <v>0</v>
      </c>
      <c r="O45" s="107">
        <f t="shared" si="20"/>
        <v>0</v>
      </c>
      <c r="P45" s="107">
        <f t="shared" si="20"/>
        <v>0</v>
      </c>
      <c r="Q45" s="107">
        <f t="shared" si="20"/>
        <v>0</v>
      </c>
      <c r="R45" s="107">
        <f t="shared" si="20"/>
        <v>0</v>
      </c>
      <c r="S45" s="107">
        <f t="shared" si="20"/>
        <v>0</v>
      </c>
      <c r="T45" s="107">
        <f t="shared" si="20"/>
        <v>0</v>
      </c>
      <c r="U45" s="107">
        <f t="shared" si="20"/>
        <v>0</v>
      </c>
      <c r="V45" s="107">
        <f t="shared" si="20"/>
        <v>0</v>
      </c>
    </row>
    <row r="46" spans="1:22" ht="20.100000000000001" customHeight="1">
      <c r="A46" s="105"/>
      <c r="B46" s="106"/>
      <c r="C46" s="105" t="s">
        <v>291</v>
      </c>
      <c r="D46" s="106"/>
      <c r="E46" s="106"/>
      <c r="F46" s="106"/>
      <c r="G46" s="107">
        <f t="shared" si="20"/>
        <v>11.78</v>
      </c>
      <c r="H46" s="107">
        <f t="shared" si="20"/>
        <v>11.78</v>
      </c>
      <c r="I46" s="107">
        <f t="shared" si="20"/>
        <v>0</v>
      </c>
      <c r="J46" s="107">
        <f t="shared" si="20"/>
        <v>0</v>
      </c>
      <c r="K46" s="107">
        <f t="shared" si="20"/>
        <v>0</v>
      </c>
      <c r="L46" s="107">
        <f t="shared" si="20"/>
        <v>0</v>
      </c>
      <c r="M46" s="107">
        <f t="shared" si="20"/>
        <v>0</v>
      </c>
      <c r="N46" s="107">
        <f t="shared" si="20"/>
        <v>0</v>
      </c>
      <c r="O46" s="107">
        <f t="shared" si="20"/>
        <v>0</v>
      </c>
      <c r="P46" s="107">
        <f t="shared" si="20"/>
        <v>0</v>
      </c>
      <c r="Q46" s="107">
        <f t="shared" si="20"/>
        <v>0</v>
      </c>
      <c r="R46" s="107">
        <f t="shared" si="20"/>
        <v>0</v>
      </c>
      <c r="S46" s="107">
        <f t="shared" si="20"/>
        <v>0</v>
      </c>
      <c r="T46" s="107">
        <f t="shared" si="20"/>
        <v>0</v>
      </c>
      <c r="U46" s="107">
        <f t="shared" si="20"/>
        <v>0</v>
      </c>
      <c r="V46" s="107">
        <f t="shared" si="20"/>
        <v>0</v>
      </c>
    </row>
    <row r="47" spans="1:22" ht="20.100000000000001" customHeight="1">
      <c r="A47" s="105">
        <v>302</v>
      </c>
      <c r="B47" s="106" t="s">
        <v>218</v>
      </c>
      <c r="C47" s="105" t="s">
        <v>292</v>
      </c>
      <c r="D47" s="106" t="s">
        <v>250</v>
      </c>
      <c r="E47" s="106" t="s">
        <v>195</v>
      </c>
      <c r="F47" s="106" t="s">
        <v>289</v>
      </c>
      <c r="G47" s="107">
        <v>11.78</v>
      </c>
      <c r="H47" s="107">
        <v>11.78</v>
      </c>
      <c r="I47" s="107">
        <v>0</v>
      </c>
      <c r="J47" s="107">
        <v>0</v>
      </c>
      <c r="K47" s="107">
        <v>0</v>
      </c>
      <c r="L47" s="107">
        <v>0</v>
      </c>
      <c r="M47" s="107">
        <v>0</v>
      </c>
      <c r="N47" s="107">
        <v>0</v>
      </c>
      <c r="O47" s="107">
        <v>0</v>
      </c>
      <c r="P47" s="107">
        <v>0</v>
      </c>
      <c r="Q47" s="107">
        <v>0</v>
      </c>
      <c r="R47" s="107">
        <v>0</v>
      </c>
      <c r="S47" s="107">
        <v>0</v>
      </c>
      <c r="T47" s="107">
        <v>0</v>
      </c>
      <c r="U47" s="107">
        <v>0</v>
      </c>
      <c r="V47" s="107">
        <v>0</v>
      </c>
    </row>
  </sheetData>
  <sheetProtection formatCells="0" formatColumns="0" formatRows="0"/>
  <mergeCells count="21">
    <mergeCell ref="U2:V2"/>
    <mergeCell ref="S4:T5"/>
    <mergeCell ref="U4:U6"/>
    <mergeCell ref="V4:V6"/>
    <mergeCell ref="A1:V1"/>
    <mergeCell ref="A3:C5"/>
    <mergeCell ref="D3:F5"/>
    <mergeCell ref="G3:V3"/>
    <mergeCell ref="G4:G6"/>
    <mergeCell ref="H4:I5"/>
    <mergeCell ref="J4:O4"/>
    <mergeCell ref="N5:N6"/>
    <mergeCell ref="J5:J6"/>
    <mergeCell ref="A2:F2"/>
    <mergeCell ref="P4:P6"/>
    <mergeCell ref="R4:R6"/>
    <mergeCell ref="K5:K6"/>
    <mergeCell ref="O5:O6"/>
    <mergeCell ref="L5:L6"/>
    <mergeCell ref="M5:M6"/>
    <mergeCell ref="Q4:Q6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activeCell="B2" sqref="B2"/>
    </sheetView>
  </sheetViews>
  <sheetFormatPr defaultRowHeight="14.25"/>
  <cols>
    <col min="1" max="1" width="35.75" style="22" customWidth="1"/>
    <col min="2" max="2" width="43" style="22" customWidth="1"/>
    <col min="3" max="3" width="27" style="22" customWidth="1"/>
    <col min="4" max="16384" width="9" style="22"/>
  </cols>
  <sheetData>
    <row r="1" spans="1:3" s="23" customFormat="1" ht="42" customHeight="1">
      <c r="A1" s="201" t="s">
        <v>182</v>
      </c>
      <c r="B1" s="201"/>
      <c r="C1" s="129"/>
    </row>
    <row r="2" spans="1:3" ht="18.75" customHeight="1">
      <c r="A2" s="125" t="s">
        <v>294</v>
      </c>
      <c r="B2" s="137" t="s">
        <v>82</v>
      </c>
      <c r="C2" s="127"/>
    </row>
    <row r="3" spans="1:3" s="24" customFormat="1" ht="30" customHeight="1">
      <c r="A3" s="133" t="s">
        <v>101</v>
      </c>
      <c r="B3" s="134" t="s">
        <v>293</v>
      </c>
      <c r="C3" s="128"/>
    </row>
    <row r="4" spans="1:3" s="132" customFormat="1" ht="30" customHeight="1">
      <c r="A4" s="135" t="s">
        <v>102</v>
      </c>
      <c r="B4" s="126">
        <v>0.01</v>
      </c>
      <c r="C4" s="131"/>
    </row>
    <row r="5" spans="1:3" s="132" customFormat="1" ht="30" customHeight="1">
      <c r="A5" s="136" t="s">
        <v>103</v>
      </c>
      <c r="B5" s="126"/>
      <c r="C5" s="131"/>
    </row>
    <row r="6" spans="1:3" s="132" customFormat="1" ht="30" customHeight="1">
      <c r="A6" s="136" t="s">
        <v>104</v>
      </c>
      <c r="B6" s="126">
        <v>0.01</v>
      </c>
      <c r="C6" s="131"/>
    </row>
    <row r="7" spans="1:3" s="132" customFormat="1" ht="30" customHeight="1">
      <c r="A7" s="136" t="s">
        <v>105</v>
      </c>
      <c r="B7" s="126"/>
      <c r="C7" s="131"/>
    </row>
    <row r="8" spans="1:3" s="132" customFormat="1" ht="30" customHeight="1">
      <c r="A8" s="136" t="s">
        <v>106</v>
      </c>
      <c r="B8" s="126"/>
      <c r="C8" s="131"/>
    </row>
    <row r="9" spans="1:3" s="132" customFormat="1" ht="30" customHeight="1">
      <c r="A9" s="136" t="s">
        <v>107</v>
      </c>
      <c r="B9" s="126"/>
      <c r="C9" s="131"/>
    </row>
    <row r="10" spans="1:3" s="24" customFormat="1" ht="30" customHeight="1">
      <c r="A10" s="127"/>
      <c r="B10" s="127"/>
      <c r="C10" s="128"/>
    </row>
    <row r="11" spans="1:3" s="24" customFormat="1" ht="114.6" customHeight="1">
      <c r="A11" s="202" t="s">
        <v>108</v>
      </c>
      <c r="B11" s="202"/>
      <c r="C11" s="128"/>
    </row>
    <row r="12" spans="1:3" s="24" customFormat="1" ht="14.25" customHeight="1">
      <c r="A12" s="128"/>
      <c r="B12" s="128"/>
      <c r="C12" s="128"/>
    </row>
    <row r="13" spans="1:3" s="24" customFormat="1" ht="14.25" customHeight="1">
      <c r="A13" s="128"/>
      <c r="B13" s="128"/>
      <c r="C13" s="128"/>
    </row>
    <row r="14" spans="1:3" s="24" customFormat="1" ht="14.25" customHeight="1">
      <c r="A14" s="128"/>
      <c r="B14" s="128"/>
      <c r="C14" s="128"/>
    </row>
    <row r="15" spans="1:3" s="24" customFormat="1" ht="14.25" customHeight="1">
      <c r="A15" s="128"/>
      <c r="B15" s="128"/>
      <c r="C15" s="128"/>
    </row>
    <row r="16" spans="1:3" s="24" customFormat="1" ht="14.25" customHeight="1">
      <c r="A16" s="128"/>
      <c r="B16" s="128"/>
      <c r="C16" s="128"/>
    </row>
    <row r="17" spans="1:3" s="24" customFormat="1" ht="14.25" customHeight="1">
      <c r="A17" s="130"/>
      <c r="B17" s="130"/>
      <c r="C17" s="130"/>
    </row>
    <row r="18" spans="1:3" s="24" customFormat="1" ht="14.25" customHeight="1">
      <c r="A18" s="130"/>
      <c r="B18" s="130"/>
      <c r="C18" s="130"/>
    </row>
    <row r="19" spans="1:3" s="24" customFormat="1" ht="14.25" customHeight="1">
      <c r="A19" s="130"/>
      <c r="B19" s="130"/>
      <c r="C19" s="130"/>
    </row>
    <row r="20" spans="1:3" s="24" customFormat="1" ht="14.25" customHeight="1">
      <c r="A20" s="130"/>
      <c r="B20" s="130"/>
      <c r="C20" s="130"/>
    </row>
    <row r="21" spans="1:3" s="24" customFormat="1" ht="14.25" customHeight="1">
      <c r="A21" s="130"/>
      <c r="B21" s="130"/>
      <c r="C21" s="130"/>
    </row>
    <row r="22" spans="1:3" s="24" customFormat="1" ht="14.25" customHeight="1">
      <c r="A22" s="130"/>
      <c r="B22" s="130"/>
      <c r="C22" s="130"/>
    </row>
    <row r="23" spans="1:3" s="24" customFormat="1" ht="14.25" customHeight="1">
      <c r="A23" s="130"/>
      <c r="B23" s="130"/>
      <c r="C23" s="130"/>
    </row>
    <row r="24" spans="1:3" s="24" customFormat="1" ht="14.25" customHeight="1">
      <c r="A24" s="130"/>
      <c r="B24" s="130"/>
      <c r="C24" s="130"/>
    </row>
    <row r="25" spans="1:3" s="24" customFormat="1" ht="14.25" customHeight="1">
      <c r="A25" s="130"/>
      <c r="B25" s="130"/>
      <c r="C25" s="130"/>
    </row>
    <row r="26" spans="1:3" s="24" customFormat="1" ht="14.25" customHeight="1">
      <c r="A26" s="130"/>
      <c r="B26" s="130"/>
      <c r="C26" s="130"/>
    </row>
    <row r="27" spans="1:3" s="24" customFormat="1" ht="14.25" customHeight="1">
      <c r="A27" s="130"/>
      <c r="B27" s="130"/>
      <c r="C27" s="130"/>
    </row>
    <row r="28" spans="1:3" s="24" customFormat="1" ht="14.25" customHeight="1">
      <c r="A28" s="130"/>
      <c r="B28" s="130"/>
      <c r="C28" s="130"/>
    </row>
    <row r="29" spans="1:3" s="24" customFormat="1" ht="14.25" customHeight="1">
      <c r="A29" s="130"/>
      <c r="B29" s="130"/>
      <c r="C29" s="130"/>
    </row>
    <row r="30" spans="1:3" s="24" customFormat="1" ht="14.25" customHeight="1">
      <c r="A30" s="130"/>
      <c r="B30" s="130"/>
      <c r="C30" s="130"/>
    </row>
    <row r="31" spans="1:3" s="24" customFormat="1" ht="14.25" customHeight="1">
      <c r="A31" s="130"/>
      <c r="B31" s="130"/>
      <c r="C31" s="130"/>
    </row>
    <row r="32" spans="1:3" s="24" customFormat="1" ht="14.25" customHeight="1">
      <c r="A32" s="128"/>
      <c r="B32" s="128"/>
      <c r="C32" s="128"/>
    </row>
    <row r="33" spans="1:3" s="24" customFormat="1" ht="14.25" customHeight="1">
      <c r="A33" s="128"/>
      <c r="B33" s="128"/>
      <c r="C33" s="128"/>
    </row>
    <row r="34" spans="1:3" s="24" customFormat="1" ht="14.25" customHeight="1">
      <c r="A34" s="128"/>
      <c r="B34" s="128"/>
      <c r="C34" s="128"/>
    </row>
    <row r="35" spans="1:3" s="24" customFormat="1" ht="14.25" customHeight="1">
      <c r="A35" s="128"/>
      <c r="B35" s="128"/>
      <c r="C35" s="128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RowHeight="11.25"/>
  <cols>
    <col min="1" max="1" width="5.125" style="10" customWidth="1"/>
    <col min="2" max="3" width="4.125" style="10" customWidth="1"/>
    <col min="4" max="4" width="20.625" style="10" customWidth="1"/>
    <col min="5" max="6" width="13.625" style="10" customWidth="1"/>
    <col min="7" max="7" width="12.5" style="10" customWidth="1"/>
    <col min="8" max="8" width="12.625" style="10" customWidth="1"/>
    <col min="9" max="9" width="13.625" style="10" customWidth="1"/>
    <col min="10" max="16384" width="9" style="10"/>
  </cols>
  <sheetData>
    <row r="1" spans="1:9" ht="42" customHeight="1">
      <c r="A1" s="167" t="s">
        <v>183</v>
      </c>
      <c r="B1" s="167"/>
      <c r="C1" s="167"/>
      <c r="D1" s="167"/>
      <c r="E1" s="167"/>
      <c r="F1" s="167"/>
      <c r="G1" s="167"/>
      <c r="H1" s="167"/>
      <c r="I1" s="167"/>
    </row>
    <row r="2" spans="1:9" ht="18" customHeight="1">
      <c r="A2" s="179" t="s">
        <v>190</v>
      </c>
      <c r="B2" s="180"/>
      <c r="C2" s="180"/>
      <c r="D2" s="180"/>
      <c r="E2" s="138"/>
      <c r="F2" s="140"/>
      <c r="G2" s="140"/>
      <c r="H2" s="140"/>
      <c r="I2" s="150" t="s">
        <v>82</v>
      </c>
    </row>
    <row r="3" spans="1:9" s="12" customFormat="1" ht="16.5" customHeight="1">
      <c r="A3" s="203" t="s">
        <v>33</v>
      </c>
      <c r="B3" s="204"/>
      <c r="C3" s="205"/>
      <c r="D3" s="207" t="s">
        <v>44</v>
      </c>
      <c r="E3" s="206" t="s">
        <v>57</v>
      </c>
      <c r="F3" s="206"/>
      <c r="G3" s="206"/>
      <c r="H3" s="206"/>
      <c r="I3" s="206"/>
    </row>
    <row r="4" spans="1:9" s="12" customFormat="1" ht="14.25" customHeight="1">
      <c r="A4" s="211" t="s">
        <v>24</v>
      </c>
      <c r="B4" s="212" t="s">
        <v>25</v>
      </c>
      <c r="C4" s="212" t="s">
        <v>26</v>
      </c>
      <c r="D4" s="208"/>
      <c r="E4" s="210" t="s">
        <v>19</v>
      </c>
      <c r="F4" s="213" t="s">
        <v>34</v>
      </c>
      <c r="G4" s="213"/>
      <c r="H4" s="213"/>
      <c r="I4" s="149" t="s">
        <v>35</v>
      </c>
    </row>
    <row r="5" spans="1:9" s="12" customFormat="1" ht="37.5" customHeight="1">
      <c r="A5" s="211"/>
      <c r="B5" s="212"/>
      <c r="C5" s="212"/>
      <c r="D5" s="209"/>
      <c r="E5" s="210"/>
      <c r="F5" s="147" t="s">
        <v>36</v>
      </c>
      <c r="G5" s="147" t="s">
        <v>37</v>
      </c>
      <c r="H5" s="147" t="s">
        <v>38</v>
      </c>
      <c r="I5" s="147" t="s">
        <v>36</v>
      </c>
    </row>
    <row r="6" spans="1:9" s="12" customFormat="1" ht="12" customHeight="1">
      <c r="A6" s="148" t="s">
        <v>31</v>
      </c>
      <c r="B6" s="145" t="s">
        <v>31</v>
      </c>
      <c r="C6" s="145" t="s">
        <v>31</v>
      </c>
      <c r="D6" s="145" t="s">
        <v>31</v>
      </c>
      <c r="E6" s="146">
        <v>2</v>
      </c>
      <c r="F6" s="146">
        <v>3</v>
      </c>
      <c r="G6" s="146">
        <v>4</v>
      </c>
      <c r="H6" s="146">
        <v>5</v>
      </c>
      <c r="I6" s="146">
        <v>6</v>
      </c>
    </row>
    <row r="7" spans="1:9" s="115" customFormat="1" ht="20.100000000000001" customHeight="1">
      <c r="A7" s="109"/>
      <c r="B7" s="110"/>
      <c r="C7" s="110"/>
      <c r="D7" s="111"/>
      <c r="E7" s="112"/>
      <c r="F7" s="112"/>
      <c r="G7" s="113"/>
      <c r="H7" s="113"/>
      <c r="I7" s="114"/>
    </row>
    <row r="8" spans="1:9" s="13" customFormat="1" ht="14.25" customHeight="1">
      <c r="A8" s="141"/>
      <c r="B8" s="141"/>
      <c r="C8" s="141"/>
      <c r="D8" s="141"/>
      <c r="E8" s="141"/>
      <c r="F8" s="141"/>
      <c r="G8" s="142"/>
      <c r="H8" s="142"/>
      <c r="I8" s="142"/>
    </row>
    <row r="9" spans="1:9" s="13" customFormat="1" ht="14.25" customHeight="1">
      <c r="A9" s="139"/>
      <c r="B9" s="141"/>
      <c r="C9" s="141"/>
      <c r="D9" s="141"/>
      <c r="E9" s="141"/>
      <c r="F9" s="141"/>
      <c r="G9" s="141"/>
      <c r="H9" s="142"/>
      <c r="I9" s="142"/>
    </row>
    <row r="10" spans="1:9" s="13" customFormat="1" ht="14.25" customHeight="1">
      <c r="A10" s="142"/>
      <c r="B10" s="142"/>
      <c r="C10" s="142"/>
      <c r="D10" s="142"/>
      <c r="E10" s="141"/>
      <c r="F10" s="141"/>
      <c r="G10" s="141"/>
      <c r="H10" s="142"/>
      <c r="I10" s="142"/>
    </row>
    <row r="11" spans="1:9" s="13" customFormat="1" ht="14.25" customHeight="1">
      <c r="A11" s="142"/>
      <c r="B11" s="142"/>
      <c r="C11" s="142"/>
      <c r="D11" s="142"/>
      <c r="E11" s="142"/>
      <c r="F11" s="141"/>
      <c r="G11" s="141"/>
      <c r="H11" s="142"/>
      <c r="I11" s="142"/>
    </row>
    <row r="12" spans="1:9" s="13" customFormat="1" ht="14.25" customHeight="1">
      <c r="A12" s="142"/>
      <c r="B12" s="142"/>
      <c r="C12" s="142"/>
      <c r="D12" s="142"/>
      <c r="E12" s="142"/>
      <c r="F12" s="142"/>
      <c r="G12" s="141"/>
      <c r="H12" s="142"/>
      <c r="I12" s="142"/>
    </row>
    <row r="13" spans="1:9" s="13" customFormat="1" ht="14.25" customHeight="1">
      <c r="A13" s="143"/>
      <c r="B13" s="143"/>
      <c r="C13" s="143"/>
      <c r="D13" s="143"/>
      <c r="E13" s="143"/>
      <c r="F13" s="143"/>
      <c r="G13" s="143"/>
      <c r="H13" s="143"/>
      <c r="I13" s="143"/>
    </row>
    <row r="14" spans="1:9" s="13" customFormat="1" ht="14.25" customHeight="1">
      <c r="A14" s="143"/>
      <c r="B14" s="143"/>
      <c r="C14" s="143"/>
      <c r="D14" s="143"/>
      <c r="E14" s="143"/>
      <c r="F14" s="143"/>
      <c r="G14" s="143"/>
      <c r="H14" s="143"/>
      <c r="I14" s="143"/>
    </row>
    <row r="15" spans="1:9" s="13" customFormat="1" ht="14.25" customHeight="1">
      <c r="A15" s="143"/>
      <c r="B15" s="143"/>
      <c r="C15" s="143"/>
      <c r="D15" s="143"/>
      <c r="E15" s="143"/>
      <c r="F15" s="143"/>
      <c r="G15" s="143"/>
      <c r="H15" s="143"/>
      <c r="I15" s="143"/>
    </row>
    <row r="16" spans="1:9" s="13" customFormat="1" ht="14.25" customHeight="1">
      <c r="A16" s="143"/>
      <c r="B16" s="143"/>
      <c r="C16" s="143"/>
      <c r="D16" s="143"/>
      <c r="E16" s="143"/>
      <c r="F16" s="143"/>
      <c r="G16" s="143"/>
      <c r="H16" s="143"/>
      <c r="I16" s="143"/>
    </row>
    <row r="17" spans="1:9" s="13" customFormat="1" ht="14.25" customHeight="1">
      <c r="A17" s="127"/>
      <c r="B17" s="127"/>
      <c r="C17" s="127"/>
      <c r="D17" s="127"/>
      <c r="E17" s="127"/>
      <c r="F17" s="127"/>
      <c r="G17" s="127"/>
      <c r="H17" s="127"/>
      <c r="I17" s="127"/>
    </row>
    <row r="18" spans="1:9" s="13" customFormat="1" ht="14.25" customHeight="1">
      <c r="A18" s="127"/>
      <c r="B18" s="127"/>
      <c r="C18" s="127"/>
      <c r="D18" s="127"/>
      <c r="E18" s="127"/>
      <c r="F18" s="127"/>
      <c r="G18" s="127"/>
      <c r="H18" s="127"/>
      <c r="I18" s="127"/>
    </row>
    <row r="19" spans="1:9" s="13" customFormat="1" ht="14.25" customHeight="1">
      <c r="A19" s="127"/>
      <c r="B19" s="127"/>
      <c r="C19" s="127"/>
      <c r="D19" s="127"/>
      <c r="E19" s="127"/>
      <c r="F19" s="127"/>
      <c r="G19" s="127"/>
      <c r="H19" s="127"/>
      <c r="I19" s="127"/>
    </row>
    <row r="20" spans="1:9" s="13" customFormat="1" ht="14.25" customHeight="1">
      <c r="A20" s="127"/>
      <c r="B20" s="127"/>
      <c r="C20" s="127"/>
      <c r="D20" s="127"/>
      <c r="E20" s="127"/>
      <c r="F20" s="127"/>
      <c r="G20" s="127"/>
      <c r="H20" s="127"/>
      <c r="I20" s="127"/>
    </row>
    <row r="21" spans="1:9" s="13" customFormat="1" ht="14.25" customHeight="1">
      <c r="A21" s="127"/>
      <c r="B21" s="127"/>
      <c r="C21" s="127"/>
      <c r="D21" s="127"/>
      <c r="E21" s="127"/>
      <c r="F21" s="127"/>
      <c r="G21" s="127"/>
      <c r="H21" s="127"/>
      <c r="I21" s="127"/>
    </row>
    <row r="22" spans="1:9" s="13" customFormat="1" ht="14.25" customHeight="1">
      <c r="A22" s="127"/>
      <c r="B22" s="127"/>
      <c r="C22" s="127"/>
      <c r="D22" s="127"/>
      <c r="E22" s="127"/>
      <c r="F22" s="127"/>
      <c r="G22" s="127"/>
      <c r="H22" s="127"/>
      <c r="I22" s="127"/>
    </row>
    <row r="23" spans="1:9" s="13" customFormat="1" ht="14.25" customHeight="1">
      <c r="A23" s="127"/>
      <c r="B23" s="127"/>
      <c r="C23" s="127"/>
      <c r="D23" s="127"/>
      <c r="E23" s="127"/>
      <c r="F23" s="127"/>
      <c r="G23" s="127"/>
      <c r="H23" s="127"/>
      <c r="I23" s="127"/>
    </row>
    <row r="24" spans="1:9" s="13" customFormat="1" ht="14.25" customHeight="1">
      <c r="A24" s="127"/>
      <c r="B24" s="127"/>
      <c r="C24" s="127"/>
      <c r="D24" s="127"/>
      <c r="E24" s="127"/>
      <c r="F24" s="127"/>
      <c r="G24" s="127"/>
      <c r="H24" s="127"/>
      <c r="I24" s="127"/>
    </row>
    <row r="25" spans="1:9" s="13" customFormat="1" ht="14.25" customHeight="1">
      <c r="A25" s="127"/>
      <c r="B25" s="127"/>
      <c r="C25" s="127"/>
      <c r="D25" s="127"/>
      <c r="E25" s="127"/>
      <c r="F25" s="127"/>
      <c r="G25" s="127"/>
      <c r="H25" s="127"/>
      <c r="I25" s="127"/>
    </row>
    <row r="26" spans="1:9" s="13" customFormat="1" ht="14.25" customHeight="1">
      <c r="A26" s="127"/>
      <c r="B26" s="127"/>
      <c r="C26" s="127"/>
      <c r="D26" s="127"/>
      <c r="E26" s="127"/>
      <c r="F26" s="127"/>
      <c r="G26" s="127"/>
      <c r="H26" s="127"/>
      <c r="I26" s="127"/>
    </row>
    <row r="27" spans="1:9" s="13" customFormat="1" ht="14.25" customHeight="1">
      <c r="A27" s="127"/>
      <c r="B27" s="127"/>
      <c r="C27" s="127"/>
      <c r="D27" s="127"/>
      <c r="E27" s="127"/>
      <c r="F27" s="127"/>
      <c r="G27" s="127"/>
      <c r="H27" s="127"/>
      <c r="I27" s="127"/>
    </row>
    <row r="28" spans="1:9" s="13" customFormat="1" ht="14.25" customHeight="1">
      <c r="A28" s="127"/>
      <c r="B28" s="127"/>
      <c r="C28" s="127"/>
      <c r="D28" s="127"/>
      <c r="E28" s="127"/>
      <c r="F28" s="127"/>
      <c r="G28" s="127"/>
      <c r="H28" s="127"/>
      <c r="I28" s="127"/>
    </row>
    <row r="29" spans="1:9" s="13" customFormat="1" ht="14.25" customHeight="1">
      <c r="A29" s="127"/>
      <c r="B29" s="127"/>
      <c r="C29" s="127"/>
      <c r="D29" s="127"/>
      <c r="E29" s="127"/>
      <c r="F29" s="127"/>
      <c r="G29" s="127"/>
      <c r="H29" s="127"/>
      <c r="I29" s="127"/>
    </row>
    <row r="30" spans="1:9" s="13" customFormat="1" ht="14.25" customHeight="1">
      <c r="A30" s="127"/>
      <c r="B30" s="127"/>
      <c r="C30" s="127"/>
      <c r="D30" s="127"/>
      <c r="E30" s="127"/>
      <c r="F30" s="127"/>
      <c r="G30" s="127"/>
      <c r="H30" s="127"/>
      <c r="I30" s="127"/>
    </row>
    <row r="31" spans="1:9" s="13" customFormat="1" ht="14.25" customHeight="1">
      <c r="A31" s="127"/>
      <c r="B31" s="127"/>
      <c r="C31" s="127"/>
      <c r="D31" s="127"/>
      <c r="E31" s="127"/>
      <c r="F31" s="127"/>
      <c r="G31" s="127"/>
      <c r="H31" s="127"/>
      <c r="I31" s="127"/>
    </row>
  </sheetData>
  <sheetProtection formatCells="0" formatColumns="0" formatRows="0"/>
  <mergeCells count="10">
    <mergeCell ref="A1:I1"/>
    <mergeCell ref="A3:C3"/>
    <mergeCell ref="E3:I3"/>
    <mergeCell ref="D3:D5"/>
    <mergeCell ref="E4:E5"/>
    <mergeCell ref="A4:A5"/>
    <mergeCell ref="B4:B5"/>
    <mergeCell ref="F4:H4"/>
    <mergeCell ref="A2:D2"/>
    <mergeCell ref="C4:C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activeCell="B4" sqref="B4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14" t="s">
        <v>184</v>
      </c>
      <c r="B1" s="214"/>
      <c r="C1" s="214"/>
    </row>
    <row r="2" spans="1:4" ht="20.100000000000001" customHeight="1">
      <c r="A2" s="120" t="s">
        <v>246</v>
      </c>
      <c r="B2" s="79"/>
      <c r="C2" s="80" t="s">
        <v>43</v>
      </c>
    </row>
    <row r="3" spans="1:4" ht="20.100000000000001" customHeight="1">
      <c r="A3" s="14" t="s">
        <v>41</v>
      </c>
      <c r="B3" s="14" t="s">
        <v>42</v>
      </c>
      <c r="C3" s="14" t="s">
        <v>40</v>
      </c>
    </row>
    <row r="4" spans="1:4" s="117" customFormat="1" ht="20.100000000000001" customHeight="1">
      <c r="A4" s="118" t="s">
        <v>19</v>
      </c>
      <c r="B4" s="119"/>
      <c r="C4" s="116">
        <f>C5</f>
        <v>11.78</v>
      </c>
      <c r="D4" s="144"/>
    </row>
    <row r="5" spans="1:4" ht="20.100000000000001" customHeight="1">
      <c r="A5" s="118" t="s">
        <v>289</v>
      </c>
      <c r="B5" s="119"/>
      <c r="C5" s="116">
        <f>C6</f>
        <v>11.78</v>
      </c>
    </row>
    <row r="6" spans="1:4" ht="20.100000000000001" customHeight="1">
      <c r="A6" s="118" t="s">
        <v>295</v>
      </c>
      <c r="B6" s="119" t="s">
        <v>289</v>
      </c>
      <c r="C6" s="116">
        <v>11.78</v>
      </c>
    </row>
    <row r="7" spans="1:4" ht="19.5" customHeight="1"/>
    <row r="8" spans="1:4" ht="19.5" customHeight="1"/>
    <row r="9" spans="1:4" ht="19.5" customHeight="1"/>
    <row r="10" spans="1:4" ht="19.5" customHeight="1"/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sqref="A1:T1"/>
    </sheetView>
  </sheetViews>
  <sheetFormatPr defaultRowHeight="14.25"/>
  <cols>
    <col min="1" max="1" width="3.125" style="16" customWidth="1"/>
    <col min="2" max="2" width="2.875" style="16" customWidth="1"/>
    <col min="3" max="3" width="0.875" style="16" hidden="1" customWidth="1"/>
    <col min="4" max="4" width="3.75" style="16" customWidth="1"/>
    <col min="5" max="5" width="1" style="16" customWidth="1"/>
    <col min="6" max="6" width="6.625" style="16" customWidth="1"/>
    <col min="7" max="7" width="2.25" style="16" customWidth="1"/>
    <col min="8" max="8" width="9" style="16"/>
    <col min="9" max="9" width="7.25" style="16" customWidth="1"/>
    <col min="10" max="10" width="8.25" style="16" customWidth="1"/>
    <col min="11" max="11" width="1.25" style="16" hidden="1" customWidth="1"/>
    <col min="12" max="12" width="9" style="16" hidden="1" customWidth="1"/>
    <col min="13" max="13" width="0.125" style="16" customWidth="1"/>
    <col min="14" max="14" width="8.125" style="16" customWidth="1"/>
    <col min="15" max="15" width="1.375" style="16" customWidth="1"/>
    <col min="16" max="16" width="1.875" style="16" customWidth="1"/>
    <col min="17" max="17" width="9" style="16"/>
    <col min="18" max="18" width="5.5" style="16" customWidth="1"/>
    <col min="19" max="19" width="9" style="16" hidden="1" customWidth="1"/>
    <col min="20" max="20" width="4.625" style="16" customWidth="1"/>
    <col min="21" max="16384" width="9" style="16"/>
  </cols>
  <sheetData>
    <row r="1" spans="1:20" ht="42" customHeight="1">
      <c r="A1" s="223" t="s">
        <v>185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</row>
    <row r="2" spans="1:20" ht="20.100000000000001" customHeight="1">
      <c r="A2" s="123" t="s">
        <v>296</v>
      </c>
      <c r="B2" s="77"/>
      <c r="C2" s="77"/>
      <c r="D2" s="77"/>
      <c r="E2" s="77"/>
      <c r="F2" s="77"/>
      <c r="G2" s="77"/>
      <c r="H2" s="77"/>
      <c r="I2" s="25"/>
      <c r="J2" s="25"/>
      <c r="K2" s="25"/>
      <c r="L2" s="25"/>
      <c r="M2" s="25"/>
      <c r="N2" s="25"/>
      <c r="O2" s="25"/>
      <c r="P2" s="25"/>
      <c r="Q2" s="224" t="s">
        <v>173</v>
      </c>
      <c r="R2" s="224"/>
      <c r="S2" s="224"/>
      <c r="T2" s="224"/>
    </row>
    <row r="3" spans="1:20" ht="20.100000000000001" customHeight="1">
      <c r="A3" s="215" t="s">
        <v>39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</row>
    <row r="4" spans="1:20" ht="20.100000000000001" customHeight="1">
      <c r="A4" s="215" t="s">
        <v>45</v>
      </c>
      <c r="B4" s="215"/>
      <c r="C4" s="215"/>
      <c r="D4" s="215"/>
      <c r="E4" s="215"/>
      <c r="F4" s="215"/>
      <c r="G4" s="215"/>
      <c r="H4" s="215"/>
      <c r="I4" s="215"/>
      <c r="J4" s="215" t="s">
        <v>46</v>
      </c>
      <c r="K4" s="215"/>
      <c r="L4" s="215"/>
      <c r="M4" s="215"/>
      <c r="N4" s="215"/>
      <c r="O4" s="215"/>
      <c r="P4" s="215"/>
      <c r="Q4" s="215"/>
      <c r="R4" s="215"/>
      <c r="S4" s="215"/>
      <c r="T4" s="215"/>
    </row>
    <row r="5" spans="1:20" ht="20.100000000000001" customHeight="1">
      <c r="A5" s="215" t="s">
        <v>47</v>
      </c>
      <c r="B5" s="215" t="s">
        <v>48</v>
      </c>
      <c r="C5" s="215"/>
      <c r="D5" s="215"/>
      <c r="E5" s="215"/>
      <c r="F5" s="215"/>
      <c r="G5" s="215"/>
      <c r="H5" s="215"/>
      <c r="I5" s="215"/>
      <c r="J5" s="215" t="s">
        <v>49</v>
      </c>
      <c r="K5" s="215"/>
      <c r="L5" s="215"/>
      <c r="M5" s="215"/>
      <c r="N5" s="215"/>
      <c r="O5" s="215"/>
      <c r="P5" s="215"/>
      <c r="Q5" s="215"/>
      <c r="R5" s="215"/>
      <c r="S5" s="215"/>
      <c r="T5" s="215"/>
    </row>
    <row r="6" spans="1:20" ht="39.950000000000003" customHeight="1">
      <c r="A6" s="215"/>
      <c r="B6" s="215" t="s">
        <v>50</v>
      </c>
      <c r="C6" s="215"/>
      <c r="D6" s="215"/>
      <c r="E6" s="215"/>
      <c r="F6" s="215"/>
      <c r="G6" s="215"/>
      <c r="H6" s="215"/>
      <c r="I6" s="215"/>
      <c r="J6" s="215" t="s">
        <v>51</v>
      </c>
      <c r="K6" s="215"/>
      <c r="L6" s="215"/>
      <c r="M6" s="215"/>
      <c r="N6" s="215"/>
      <c r="O6" s="215"/>
      <c r="P6" s="215"/>
      <c r="Q6" s="215"/>
      <c r="R6" s="215"/>
      <c r="S6" s="215"/>
      <c r="T6" s="215"/>
    </row>
    <row r="7" spans="1:20" s="122" customFormat="1" ht="60" customHeight="1">
      <c r="A7" s="215"/>
      <c r="B7" s="219" t="s">
        <v>52</v>
      </c>
      <c r="C7" s="219"/>
      <c r="D7" s="219"/>
      <c r="E7" s="219"/>
      <c r="F7" s="219"/>
      <c r="G7" s="219"/>
      <c r="H7" s="121" t="s">
        <v>53</v>
      </c>
      <c r="I7" s="121"/>
      <c r="J7" s="219" t="s">
        <v>54</v>
      </c>
      <c r="K7" s="219"/>
      <c r="L7" s="219"/>
      <c r="M7" s="219"/>
      <c r="N7" s="219"/>
      <c r="O7" s="219"/>
      <c r="P7" s="219"/>
      <c r="Q7" s="121" t="s">
        <v>55</v>
      </c>
      <c r="R7" s="220">
        <v>0</v>
      </c>
      <c r="S7" s="221"/>
      <c r="T7" s="222"/>
    </row>
    <row r="8" spans="1:20" ht="39.950000000000003" customHeight="1">
      <c r="A8" s="215"/>
      <c r="B8" s="215" t="s">
        <v>56</v>
      </c>
      <c r="C8" s="215"/>
      <c r="D8" s="215"/>
      <c r="E8" s="215"/>
      <c r="F8" s="215"/>
      <c r="G8" s="215"/>
      <c r="H8" s="17" t="s">
        <v>57</v>
      </c>
      <c r="I8" s="17"/>
      <c r="J8" s="215" t="s">
        <v>187</v>
      </c>
      <c r="K8" s="215"/>
      <c r="L8" s="215"/>
      <c r="M8" s="215"/>
      <c r="N8" s="215"/>
      <c r="O8" s="215"/>
      <c r="P8" s="215"/>
      <c r="Q8" s="17" t="s">
        <v>186</v>
      </c>
      <c r="R8" s="215"/>
      <c r="S8" s="215"/>
      <c r="T8" s="215"/>
    </row>
    <row r="9" spans="1:20" ht="20.100000000000001" customHeight="1">
      <c r="A9" s="215"/>
      <c r="B9" s="215" t="s">
        <v>58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</row>
    <row r="10" spans="1:20" ht="20.100000000000001" customHeight="1">
      <c r="A10" s="215"/>
      <c r="B10" s="215" t="s">
        <v>59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</row>
    <row r="11" spans="1:20" ht="20.100000000000001" customHeight="1">
      <c r="A11" s="215" t="s">
        <v>60</v>
      </c>
      <c r="B11" s="215" t="s">
        <v>61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</row>
    <row r="12" spans="1:20" ht="39.950000000000003" customHeight="1">
      <c r="A12" s="215"/>
      <c r="B12" s="215" t="s">
        <v>62</v>
      </c>
      <c r="C12" s="215"/>
      <c r="D12" s="215" t="s">
        <v>63</v>
      </c>
      <c r="E12" s="215"/>
      <c r="F12" s="215" t="s">
        <v>64</v>
      </c>
      <c r="G12" s="215"/>
      <c r="H12" s="215" t="s">
        <v>65</v>
      </c>
      <c r="I12" s="215"/>
      <c r="J12" s="215"/>
      <c r="K12" s="215"/>
      <c r="L12" s="215"/>
      <c r="M12" s="215"/>
      <c r="N12" s="215"/>
      <c r="O12" s="215"/>
      <c r="P12" s="215" t="s">
        <v>66</v>
      </c>
      <c r="Q12" s="215"/>
      <c r="R12" s="215"/>
      <c r="S12" s="215"/>
      <c r="T12" s="215"/>
    </row>
    <row r="13" spans="1:20" ht="20.100000000000001" customHeight="1">
      <c r="A13" s="215"/>
      <c r="B13" s="215"/>
      <c r="C13" s="215"/>
      <c r="D13" s="215" t="s">
        <v>67</v>
      </c>
      <c r="E13" s="215"/>
      <c r="F13" s="215" t="s">
        <v>68</v>
      </c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</row>
    <row r="14" spans="1:20" ht="20.100000000000001" customHeight="1">
      <c r="A14" s="215"/>
      <c r="B14" s="215"/>
      <c r="C14" s="215"/>
      <c r="D14" s="215"/>
      <c r="E14" s="215"/>
      <c r="F14" s="215" t="s">
        <v>69</v>
      </c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</row>
    <row r="15" spans="1:20" ht="20.100000000000001" customHeight="1">
      <c r="A15" s="215"/>
      <c r="B15" s="215"/>
      <c r="C15" s="215"/>
      <c r="D15" s="215"/>
      <c r="E15" s="215"/>
      <c r="F15" s="215" t="s">
        <v>70</v>
      </c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</row>
    <row r="16" spans="1:20" ht="20.100000000000001" customHeight="1">
      <c r="A16" s="215"/>
      <c r="B16" s="215"/>
      <c r="C16" s="215"/>
      <c r="D16" s="215"/>
      <c r="E16" s="215"/>
      <c r="F16" s="215" t="s">
        <v>71</v>
      </c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ht="39.950000000000003" customHeight="1">
      <c r="A17" s="215"/>
      <c r="B17" s="215"/>
      <c r="C17" s="215"/>
      <c r="D17" s="215" t="s">
        <v>72</v>
      </c>
      <c r="E17" s="215"/>
      <c r="F17" s="215" t="s">
        <v>73</v>
      </c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</row>
    <row r="18" spans="1:20" ht="39.950000000000003" customHeight="1">
      <c r="A18" s="215"/>
      <c r="B18" s="215"/>
      <c r="C18" s="215"/>
      <c r="D18" s="215"/>
      <c r="E18" s="215"/>
      <c r="F18" s="215" t="s">
        <v>74</v>
      </c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</row>
    <row r="19" spans="1:20" ht="39.950000000000003" customHeight="1">
      <c r="A19" s="215"/>
      <c r="B19" s="215"/>
      <c r="C19" s="215"/>
      <c r="D19" s="215"/>
      <c r="E19" s="215"/>
      <c r="F19" s="215" t="s">
        <v>75</v>
      </c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</row>
    <row r="20" spans="1:20" ht="39.950000000000003" customHeight="1">
      <c r="A20" s="215"/>
      <c r="B20" s="215"/>
      <c r="C20" s="215"/>
      <c r="D20" s="215"/>
      <c r="E20" s="215"/>
      <c r="F20" s="215" t="s">
        <v>76</v>
      </c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</row>
    <row r="21" spans="1:20" ht="60" customHeight="1">
      <c r="A21" s="215"/>
      <c r="B21" s="215"/>
      <c r="C21" s="215"/>
      <c r="D21" s="215" t="s">
        <v>77</v>
      </c>
      <c r="E21" s="215"/>
      <c r="F21" s="215" t="s">
        <v>78</v>
      </c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</row>
    <row r="22" spans="1:20" ht="14.25" customHeight="1">
      <c r="A22" s="217" t="s">
        <v>79</v>
      </c>
      <c r="B22" s="217"/>
      <c r="C22" s="217"/>
      <c r="D22" s="217"/>
      <c r="E22" s="217"/>
      <c r="F22" s="217"/>
      <c r="G22" s="217"/>
      <c r="H22" s="218" t="s">
        <v>80</v>
      </c>
      <c r="I22" s="218"/>
      <c r="J22" s="216"/>
      <c r="K22" s="216"/>
      <c r="L22" s="216" t="s">
        <v>81</v>
      </c>
      <c r="M22" s="216"/>
      <c r="N22" s="216"/>
      <c r="O22" s="216"/>
      <c r="P22" s="216"/>
      <c r="Q22" s="216"/>
      <c r="R22" s="216"/>
      <c r="S22" s="216"/>
      <c r="T22" s="216"/>
    </row>
  </sheetData>
  <sheetProtection formatCells="0" formatColumns="0" formatRows="0"/>
  <mergeCells count="72">
    <mergeCell ref="A5:A10"/>
    <mergeCell ref="B5:G5"/>
    <mergeCell ref="H5:I5"/>
    <mergeCell ref="J5:M5"/>
    <mergeCell ref="B7:G7"/>
    <mergeCell ref="B6:G6"/>
    <mergeCell ref="H6:I6"/>
    <mergeCell ref="A1:T1"/>
    <mergeCell ref="A3:G3"/>
    <mergeCell ref="H3:T3"/>
    <mergeCell ref="Q2:T2"/>
    <mergeCell ref="A4:G4"/>
    <mergeCell ref="H4:I4"/>
    <mergeCell ref="J4:M4"/>
    <mergeCell ref="N4:T4"/>
    <mergeCell ref="H10:T10"/>
    <mergeCell ref="R8:T8"/>
    <mergeCell ref="B10:G10"/>
    <mergeCell ref="N8:P8"/>
    <mergeCell ref="N5:T5"/>
    <mergeCell ref="J7:M7"/>
    <mergeCell ref="B9:G9"/>
    <mergeCell ref="H9:T9"/>
    <mergeCell ref="J6:M6"/>
    <mergeCell ref="N6:T6"/>
    <mergeCell ref="J8:M8"/>
    <mergeCell ref="P21:T21"/>
    <mergeCell ref="D17:E20"/>
    <mergeCell ref="N7:P7"/>
    <mergeCell ref="R7:T7"/>
    <mergeCell ref="B8:G8"/>
    <mergeCell ref="B11:G11"/>
    <mergeCell ref="H11:T11"/>
    <mergeCell ref="B12:C21"/>
    <mergeCell ref="D12:E12"/>
    <mergeCell ref="D13:E16"/>
    <mergeCell ref="F13:G13"/>
    <mergeCell ref="H13:O13"/>
    <mergeCell ref="P13:T13"/>
    <mergeCell ref="F14:G14"/>
    <mergeCell ref="H14:O14"/>
    <mergeCell ref="P14:T14"/>
    <mergeCell ref="P20:T20"/>
    <mergeCell ref="F15:G15"/>
    <mergeCell ref="H15:O15"/>
    <mergeCell ref="P15:T15"/>
    <mergeCell ref="P12:T12"/>
    <mergeCell ref="P16:T16"/>
    <mergeCell ref="F12:G12"/>
    <mergeCell ref="H12:O12"/>
    <mergeCell ref="P17:T17"/>
    <mergeCell ref="F18:G18"/>
    <mergeCell ref="H18:O18"/>
    <mergeCell ref="P18:T18"/>
    <mergeCell ref="H19:O19"/>
    <mergeCell ref="P19:T19"/>
    <mergeCell ref="P22:T22"/>
    <mergeCell ref="A22:G22"/>
    <mergeCell ref="H22:I22"/>
    <mergeCell ref="J22:K22"/>
    <mergeCell ref="L22:O22"/>
    <mergeCell ref="A11:A21"/>
    <mergeCell ref="F16:G16"/>
    <mergeCell ref="H16:O16"/>
    <mergeCell ref="F19:G19"/>
    <mergeCell ref="F20:G20"/>
    <mergeCell ref="H20:O20"/>
    <mergeCell ref="F17:G17"/>
    <mergeCell ref="H17:O17"/>
    <mergeCell ref="D21:E21"/>
    <mergeCell ref="H21:O21"/>
    <mergeCell ref="F21:G21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RowHeight="14.25"/>
  <cols>
    <col min="1" max="1" width="24" style="18" customWidth="1"/>
    <col min="2" max="2" width="12.5" style="18" customWidth="1"/>
    <col min="3" max="3" width="29" style="18" customWidth="1"/>
    <col min="4" max="4" width="12.5" style="18" customWidth="1"/>
    <col min="5" max="16384" width="9" style="18"/>
  </cols>
  <sheetData>
    <row r="1" spans="1:4" ht="42" customHeight="1">
      <c r="A1" s="225" t="s">
        <v>188</v>
      </c>
      <c r="B1" s="225"/>
      <c r="C1" s="225"/>
      <c r="D1" s="225"/>
    </row>
    <row r="2" spans="1:4" ht="21.75" customHeight="1">
      <c r="A2" s="151" t="s">
        <v>296</v>
      </c>
      <c r="B2" s="66"/>
      <c r="C2" s="66"/>
      <c r="D2" s="76" t="s">
        <v>82</v>
      </c>
    </row>
    <row r="3" spans="1:4" s="66" customFormat="1" ht="30" customHeight="1">
      <c r="A3" s="64" t="s">
        <v>83</v>
      </c>
      <c r="B3" s="65" t="s">
        <v>84</v>
      </c>
      <c r="C3" s="64" t="s">
        <v>83</v>
      </c>
      <c r="D3" s="65" t="s">
        <v>85</v>
      </c>
    </row>
    <row r="4" spans="1:4" s="151" customFormat="1" ht="30" customHeight="1">
      <c r="A4" s="152" t="s">
        <v>86</v>
      </c>
      <c r="B4" s="153"/>
      <c r="C4" s="154" t="s">
        <v>87</v>
      </c>
      <c r="D4" s="124">
        <v>0</v>
      </c>
    </row>
    <row r="5" spans="1:4" s="66" customFormat="1" ht="30" customHeight="1">
      <c r="A5" s="67" t="s">
        <v>88</v>
      </c>
      <c r="B5" s="68"/>
      <c r="C5" s="69" t="s">
        <v>89</v>
      </c>
      <c r="D5" s="68"/>
    </row>
    <row r="6" spans="1:4" s="66" customFormat="1" ht="30" customHeight="1">
      <c r="A6" s="67" t="s">
        <v>90</v>
      </c>
      <c r="B6" s="68"/>
      <c r="C6" s="69" t="s">
        <v>91</v>
      </c>
      <c r="D6" s="68"/>
    </row>
    <row r="7" spans="1:4" s="66" customFormat="1" ht="30" customHeight="1">
      <c r="A7" s="67" t="s">
        <v>92</v>
      </c>
      <c r="B7" s="68"/>
      <c r="C7" s="69" t="s">
        <v>93</v>
      </c>
      <c r="D7" s="68"/>
    </row>
    <row r="8" spans="1:4" s="66" customFormat="1" ht="30" customHeight="1">
      <c r="A8" s="67" t="s">
        <v>94</v>
      </c>
      <c r="B8" s="68"/>
      <c r="C8" s="69" t="s">
        <v>95</v>
      </c>
      <c r="D8" s="68"/>
    </row>
    <row r="9" spans="1:4" s="66" customFormat="1" ht="30" customHeight="1">
      <c r="A9" s="67"/>
      <c r="B9" s="68"/>
      <c r="C9" s="69"/>
      <c r="D9" s="68"/>
    </row>
    <row r="10" spans="1:4" s="73" customFormat="1" ht="30" customHeight="1">
      <c r="A10" s="70" t="s">
        <v>96</v>
      </c>
      <c r="B10" s="71"/>
      <c r="C10" s="72" t="s">
        <v>97</v>
      </c>
      <c r="D10" s="71"/>
    </row>
    <row r="11" spans="1:4" s="66" customFormat="1" ht="30" customHeight="1">
      <c r="A11" s="74" t="s">
        <v>98</v>
      </c>
      <c r="B11" s="68"/>
      <c r="C11" s="75" t="s">
        <v>99</v>
      </c>
      <c r="D11" s="68"/>
    </row>
    <row r="12" spans="1:4" s="66" customFormat="1" ht="30" customHeight="1">
      <c r="A12" s="75" t="s">
        <v>100</v>
      </c>
      <c r="B12" s="68"/>
      <c r="C12" s="74"/>
      <c r="D12" s="68"/>
    </row>
    <row r="13" spans="1:4" s="66" customFormat="1" ht="30" customHeight="1">
      <c r="A13" s="75"/>
      <c r="B13" s="68"/>
      <c r="C13" s="74"/>
      <c r="D13" s="68"/>
    </row>
    <row r="14" spans="1:4" s="66" customFormat="1" ht="30" customHeight="1">
      <c r="A14" s="70" t="s">
        <v>11</v>
      </c>
      <c r="B14" s="71"/>
      <c r="C14" s="72" t="s">
        <v>12</v>
      </c>
      <c r="D14" s="71"/>
    </row>
    <row r="15" spans="1:4" s="19" customFormat="1" ht="21" customHeight="1">
      <c r="A15" s="18"/>
      <c r="B15" s="18"/>
      <c r="C15" s="18"/>
      <c r="D15" s="18"/>
    </row>
    <row r="16" spans="1:4">
      <c r="D16" s="20"/>
    </row>
    <row r="17" spans="2:2">
      <c r="B17" s="20">
        <v>0</v>
      </c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2019-03-13T01:48:09Z</cp:lastPrinted>
  <dcterms:created xsi:type="dcterms:W3CDTF">2016-11-17T09:58:40Z</dcterms:created>
  <dcterms:modified xsi:type="dcterms:W3CDTF">2019-03-28T06:22:08Z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198134</vt:i4>
  </property>
</Properties>
</file>