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'2部门收入总体情况表'!$A$1:$V$45</definedName>
    <definedName name="_xlnm.Print_Area" localSheetId="2">'3部门支出总体情况表'!$A$1:$J$43</definedName>
    <definedName name="_xlnm.Print_Area" localSheetId="3">'4部门财政拨款收支总体情况表'!$A$1:$D$19</definedName>
    <definedName name="_xlnm.Print_Area" localSheetId="4">'5一般公共预算支出情况表'!$A$1:$I$43</definedName>
    <definedName name="_xlnm.Print_Area" localSheetId="5">'6一般公共预算基本支出情况表'!$A$1:$V$56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5" i="57"/>
  <c r="U55"/>
  <c r="T55"/>
  <c r="S55"/>
  <c r="R55"/>
  <c r="Q55"/>
  <c r="P55"/>
  <c r="O55"/>
  <c r="N55"/>
  <c r="M55"/>
  <c r="L55"/>
  <c r="K55"/>
  <c r="J55"/>
  <c r="I55"/>
  <c r="H55"/>
  <c r="G55"/>
  <c r="V46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2" i="3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7"/>
  <c r="H37"/>
  <c r="G37"/>
  <c r="F37"/>
  <c r="E37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2" i="9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7"/>
  <c r="I37"/>
  <c r="H37"/>
  <c r="G37"/>
  <c r="F37"/>
  <c r="E37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3" i="5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<sst xmlns="http://schemas.openxmlformats.org/spreadsheetml/2006/main" count="775" uniqueCount="266">
  <si>
    <t>2019年部门收支总体情况表</t>
  </si>
  <si>
    <t>单位名称：焦作市中站区妇幼保健站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</si>
  <si>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</si>
  <si>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</si>
  <si>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</si>
  <si>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</si>
  <si>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</si>
  <si>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</si>
  <si>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</si>
  <si>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</si>
  <si>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</si>
  <si>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</si>
  <si>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</si>
  <si>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</si>
  <si>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</si>
  <si>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</si>
  <si>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</si>
  <si>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</si>
  <si>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</si>
  <si>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</si>
  <si>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</si>
  <si>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</si>
  <si>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</si>
  <si>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</si>
  <si>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</si>
  <si>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</si>
  <si>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</si>
  <si>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</si>
  <si>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</si>
  <si>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</si>
  <si>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</si>
  <si>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</si>
  <si>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</si>
  <si>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</si>
  <si>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</si>
  <si>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</si>
  <si>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</si>
  <si>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</si>
  <si>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</si>
  <si>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</si>
  <si>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</si>
  <si>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</si>
  <si>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</si>
  <si>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</si>
  <si>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</si>
  <si>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</si>
  <si>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</si>
  <si>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</si>
  <si>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</si>
  <si>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</si>
  <si>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</si>
  <si>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</si>
  <si>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</si>
  <si>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</si>
  <si>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</si>
  <si>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</si>
  <si>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</si>
  <si>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</si>
  <si>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</si>
  <si>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</si>
  <si>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</si>
  <si>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</si>
  <si>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</si>
  <si>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</si>
  <si>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</si>
  <si>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</si>
  <si>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</si>
  <si>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</si>
  <si>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</si>
  <si>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</si>
  <si>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</si>
  <si>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</si>
  <si>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</si>
  <si>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公共卫生</t>
  </si>
  <si>
    <t xml:space="preserve">    妇幼保健机构</t>
  </si>
  <si>
    <t>210</t>
  </si>
  <si>
    <t>04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</si>
  <si>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</si>
  <si>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</si>
  <si>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</si>
  <si>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</si>
  <si>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</si>
  <si>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</si>
  <si>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</si>
  <si>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</si>
  <si>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</si>
  <si>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</si>
  <si>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</si>
  <si>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</si>
  <si>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</si>
  <si>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</si>
  <si>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儿童体检费</t>
  </si>
  <si>
    <t xml:space="preserve">  行政事业单位医疗</t>
  </si>
  <si>
    <t xml:space="preserve">    事业单位医疗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</si>
  <si>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</si>
  <si>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</si>
  <si>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</si>
  <si>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</si>
  <si>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</si>
  <si>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</si>
  <si>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</si>
  <si>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</si>
  <si>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</si>
  <si>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</si>
  <si>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</si>
  <si>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</si>
  <si>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</si>
  <si>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</si>
  <si>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</si>
  <si>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</si>
  <si>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</si>
  <si>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</si>
  <si>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</si>
  <si>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</si>
  <si>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</si>
  <si>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</si>
  <si>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</si>
  <si>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04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</si>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</sst>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#,##0.0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9" fontId="9" fillId="0" borderId="0" xfId="16" applyNumberFormat="1" applyFont="1" applyFill="1" applyAlignment="1" applyProtection="1">
      <alignment vertical="center"/>
    </xf>
    <xf numFmtId="179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9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76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176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76" fontId="1" fillId="0" borderId="3" xfId="67" applyNumberFormat="1" applyFont="1" applyFill="1" applyBorder="1" applyAlignment="1" applyProtection="1">
      <alignment horizontal="right" vertical="center" wrapText="1"/>
    </xf>
    <xf numFmtId="176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D4" sqref="D4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98.32</v>
      </c>
      <c r="C4" s="99" t="s">
        <v>7</v>
      </c>
      <c r="D4" s="100">
        <v>96.32</v>
      </c>
    </row>
    <row r="5" spans="1:10" s="89" customFormat="1" ht="23.25" customHeight="1">
      <c r="A5" s="97" t="s">
        <v>8</v>
      </c>
      <c r="B5" s="101">
        <v>98.32</v>
      </c>
      <c r="C5" s="99" t="s">
        <v>9</v>
      </c>
      <c r="D5" s="100">
        <v>92.35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3.97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98.32</v>
      </c>
      <c r="C15" s="121" t="s">
        <v>19</v>
      </c>
      <c r="D15" s="100">
        <v>98.32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98.32</v>
      </c>
      <c r="C19" s="127" t="s">
        <v>25</v>
      </c>
      <c r="D19" s="128">
        <v>98.32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4"/>
  <sheetViews>
    <sheetView showGridLines="0" showZeros="0" topLeftCell="A28" workbookViewId="0">
      <selection activeCell="A41" sqref="A41:XFD41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E9+E20+E41</f>
        <v>98.32</v>
      </c>
      <c r="F8" s="139">
        <f t="shared" si="0"/>
        <v>98.32</v>
      </c>
      <c r="G8" s="140">
        <f t="shared" si="0"/>
        <v>98.32</v>
      </c>
      <c r="H8" s="140">
        <f t="shared" si="0"/>
        <v>98.32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E10+E13</f>
        <v>10.37</v>
      </c>
      <c r="F9" s="139">
        <f t="shared" si="1"/>
        <v>10.37</v>
      </c>
      <c r="G9" s="140">
        <f t="shared" si="1"/>
        <v>10.37</v>
      </c>
      <c r="H9" s="140">
        <f t="shared" si="1"/>
        <v>10.37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N11" si="2">E11</f>
        <v>9.4700000000000006</v>
      </c>
      <c r="F10" s="139">
        <f t="shared" si="2"/>
        <v>9.4700000000000006</v>
      </c>
      <c r="G10" s="140">
        <f t="shared" si="2"/>
        <v>9.4700000000000006</v>
      </c>
      <c r="H10" s="140">
        <f t="shared" si="2"/>
        <v>9.4700000000000006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2"/>
        <v>9.4700000000000006</v>
      </c>
      <c r="F11" s="139">
        <f t="shared" si="2"/>
        <v>9.4700000000000006</v>
      </c>
      <c r="G11" s="140">
        <f t="shared" si="2"/>
        <v>9.4700000000000006</v>
      </c>
      <c r="H11" s="140">
        <f t="shared" si="2"/>
        <v>9.4700000000000006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9.4700000000000006</v>
      </c>
      <c r="F12" s="139">
        <v>9.4700000000000006</v>
      </c>
      <c r="G12" s="140">
        <v>9.4700000000000006</v>
      </c>
      <c r="H12" s="140">
        <v>9.4700000000000006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61</v>
      </c>
      <c r="E13" s="139">
        <f t="shared" ref="E13:V13" si="4">E14+E16+E18</f>
        <v>0.9</v>
      </c>
      <c r="F13" s="139">
        <f t="shared" si="4"/>
        <v>0.9</v>
      </c>
      <c r="G13" s="140">
        <f t="shared" si="4"/>
        <v>0.9</v>
      </c>
      <c r="H13" s="140">
        <f t="shared" si="4"/>
        <v>0.9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62</v>
      </c>
      <c r="E14" s="139">
        <f t="shared" ref="E14:V14" si="5">E15</f>
        <v>0.33</v>
      </c>
      <c r="F14" s="139">
        <f t="shared" si="5"/>
        <v>0.33</v>
      </c>
      <c r="G14" s="140">
        <f t="shared" si="5"/>
        <v>0.33</v>
      </c>
      <c r="H14" s="140">
        <f t="shared" si="5"/>
        <v>0.33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58</v>
      </c>
      <c r="B15" s="137" t="s">
        <v>63</v>
      </c>
      <c r="C15" s="137" t="s">
        <v>64</v>
      </c>
      <c r="D15" s="138" t="s">
        <v>65</v>
      </c>
      <c r="E15" s="139">
        <v>0.33</v>
      </c>
      <c r="F15" s="139">
        <v>0.33</v>
      </c>
      <c r="G15" s="140">
        <v>0.33</v>
      </c>
      <c r="H15" s="140">
        <v>0.33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/>
      <c r="B16" s="137"/>
      <c r="C16" s="137"/>
      <c r="D16" s="138" t="s">
        <v>66</v>
      </c>
      <c r="E16" s="139">
        <f t="shared" ref="E16:V16" si="6">E17</f>
        <v>0.33</v>
      </c>
      <c r="F16" s="139">
        <f t="shared" si="6"/>
        <v>0.33</v>
      </c>
      <c r="G16" s="140">
        <f t="shared" si="6"/>
        <v>0.33</v>
      </c>
      <c r="H16" s="140">
        <f t="shared" si="6"/>
        <v>0.33</v>
      </c>
      <c r="I16" s="140">
        <f t="shared" si="6"/>
        <v>0</v>
      </c>
      <c r="J16" s="140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0</v>
      </c>
      <c r="S16" s="139">
        <f t="shared" si="6"/>
        <v>0</v>
      </c>
      <c r="T16" s="139">
        <f t="shared" si="6"/>
        <v>0</v>
      </c>
      <c r="U16" s="139">
        <f t="shared" si="6"/>
        <v>0</v>
      </c>
      <c r="V16" s="140">
        <f t="shared" si="6"/>
        <v>0</v>
      </c>
    </row>
    <row r="17" spans="1:22" ht="20.100000000000001" customHeight="1">
      <c r="A17" s="137" t="s">
        <v>58</v>
      </c>
      <c r="B17" s="137" t="s">
        <v>63</v>
      </c>
      <c r="C17" s="137" t="s">
        <v>67</v>
      </c>
      <c r="D17" s="138" t="s">
        <v>68</v>
      </c>
      <c r="E17" s="139">
        <v>0.33</v>
      </c>
      <c r="F17" s="139">
        <v>0.33</v>
      </c>
      <c r="G17" s="140">
        <v>0.33</v>
      </c>
      <c r="H17" s="140">
        <v>0.33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/>
      <c r="B18" s="137"/>
      <c r="C18" s="137"/>
      <c r="D18" s="138" t="s">
        <v>69</v>
      </c>
      <c r="E18" s="139">
        <f t="shared" ref="E18:V18" si="7">E19</f>
        <v>0.24</v>
      </c>
      <c r="F18" s="139">
        <f t="shared" si="7"/>
        <v>0.24</v>
      </c>
      <c r="G18" s="140">
        <f t="shared" si="7"/>
        <v>0.24</v>
      </c>
      <c r="H18" s="140">
        <f t="shared" si="7"/>
        <v>0.24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58</v>
      </c>
      <c r="B19" s="137" t="s">
        <v>63</v>
      </c>
      <c r="C19" s="137" t="s">
        <v>70</v>
      </c>
      <c r="D19" s="138" t="s">
        <v>71</v>
      </c>
      <c r="E19" s="139">
        <v>0.24</v>
      </c>
      <c r="F19" s="139">
        <v>0.24</v>
      </c>
      <c r="G19" s="140">
        <v>0.24</v>
      </c>
      <c r="H19" s="140">
        <v>0.24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72</v>
      </c>
      <c r="E20" s="139">
        <f t="shared" ref="E20:V20" si="8">E21+E38</f>
        <v>82.27</v>
      </c>
      <c r="F20" s="139">
        <f t="shared" si="8"/>
        <v>82.27</v>
      </c>
      <c r="G20" s="140">
        <f t="shared" si="8"/>
        <v>82.27</v>
      </c>
      <c r="H20" s="140">
        <f t="shared" si="8"/>
        <v>82.27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si="8"/>
        <v>0</v>
      </c>
      <c r="P20" s="139">
        <f t="shared" si="8"/>
        <v>0</v>
      </c>
      <c r="Q20" s="139">
        <f t="shared" si="8"/>
        <v>0</v>
      </c>
      <c r="R20" s="139">
        <f t="shared" si="8"/>
        <v>0</v>
      </c>
      <c r="S20" s="139">
        <f t="shared" si="8"/>
        <v>0</v>
      </c>
      <c r="T20" s="139">
        <f t="shared" si="8"/>
        <v>0</v>
      </c>
      <c r="U20" s="139">
        <f t="shared" si="8"/>
        <v>0</v>
      </c>
      <c r="V20" s="140">
        <f t="shared" si="8"/>
        <v>0</v>
      </c>
    </row>
    <row r="21" spans="1:22" ht="20.100000000000001" customHeight="1">
      <c r="A21" s="137"/>
      <c r="B21" s="137"/>
      <c r="C21" s="137"/>
      <c r="D21" s="138" t="s">
        <v>73</v>
      </c>
      <c r="E21" s="139">
        <f t="shared" ref="E21:V21" si="9">E22</f>
        <v>78.959999999999994</v>
      </c>
      <c r="F21" s="139">
        <f t="shared" si="9"/>
        <v>78.959999999999994</v>
      </c>
      <c r="G21" s="140">
        <f t="shared" si="9"/>
        <v>78.959999999999994</v>
      </c>
      <c r="H21" s="140">
        <f t="shared" si="9"/>
        <v>78.959999999999994</v>
      </c>
      <c r="I21" s="140">
        <f t="shared" si="9"/>
        <v>0</v>
      </c>
      <c r="J21" s="140">
        <f t="shared" si="9"/>
        <v>0</v>
      </c>
      <c r="K21" s="139">
        <f t="shared" si="9"/>
        <v>0</v>
      </c>
      <c r="L21" s="139">
        <f t="shared" si="9"/>
        <v>0</v>
      </c>
      <c r="M21" s="139">
        <f t="shared" si="9"/>
        <v>0</v>
      </c>
      <c r="N21" s="139">
        <f t="shared" si="9"/>
        <v>0</v>
      </c>
      <c r="O21" s="139">
        <f t="shared" si="9"/>
        <v>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0</v>
      </c>
      <c r="T21" s="139">
        <f t="shared" si="9"/>
        <v>0</v>
      </c>
      <c r="U21" s="139">
        <f t="shared" si="9"/>
        <v>0</v>
      </c>
      <c r="V21" s="140">
        <f t="shared" si="9"/>
        <v>0</v>
      </c>
    </row>
    <row r="22" spans="1:22" ht="20.100000000000001" customHeight="1">
      <c r="A22" s="137"/>
      <c r="B22" s="137"/>
      <c r="C22" s="137"/>
      <c r="D22" s="138" t="s">
        <v>74</v>
      </c>
      <c r="E22" s="139">
        <f t="shared" ref="E22:V22" si="10">SUM(E23:E37)</f>
        <v>78.959999999999994</v>
      </c>
      <c r="F22" s="139">
        <f t="shared" si="10"/>
        <v>78.959999999999994</v>
      </c>
      <c r="G22" s="140">
        <f t="shared" si="10"/>
        <v>78.959999999999994</v>
      </c>
      <c r="H22" s="140">
        <f t="shared" si="10"/>
        <v>78.959999999999994</v>
      </c>
      <c r="I22" s="140">
        <f t="shared" si="10"/>
        <v>0</v>
      </c>
      <c r="J22" s="140">
        <f t="shared" si="10"/>
        <v>0</v>
      </c>
      <c r="K22" s="139">
        <f t="shared" si="10"/>
        <v>0</v>
      </c>
      <c r="L22" s="139">
        <f t="shared" si="10"/>
        <v>0</v>
      </c>
      <c r="M22" s="139">
        <f t="shared" si="10"/>
        <v>0</v>
      </c>
      <c r="N22" s="139">
        <f t="shared" si="10"/>
        <v>0</v>
      </c>
      <c r="O22" s="139">
        <f t="shared" si="10"/>
        <v>0</v>
      </c>
      <c r="P22" s="139">
        <f t="shared" si="10"/>
        <v>0</v>
      </c>
      <c r="Q22" s="139">
        <f t="shared" si="10"/>
        <v>0</v>
      </c>
      <c r="R22" s="139">
        <f t="shared" si="10"/>
        <v>0</v>
      </c>
      <c r="S22" s="139">
        <f t="shared" si="10"/>
        <v>0</v>
      </c>
      <c r="T22" s="139">
        <f t="shared" si="10"/>
        <v>0</v>
      </c>
      <c r="U22" s="139">
        <f t="shared" si="10"/>
        <v>0</v>
      </c>
      <c r="V22" s="140">
        <f t="shared" si="10"/>
        <v>0</v>
      </c>
    </row>
    <row r="23" spans="1:22" ht="20.100000000000001" customHeight="1">
      <c r="A23" s="137" t="s">
        <v>75</v>
      </c>
      <c r="B23" s="137" t="s">
        <v>76</v>
      </c>
      <c r="C23" s="137" t="s">
        <v>70</v>
      </c>
      <c r="D23" s="138" t="s">
        <v>77</v>
      </c>
      <c r="E23" s="139">
        <v>30.53</v>
      </c>
      <c r="F23" s="139">
        <v>30.53</v>
      </c>
      <c r="G23" s="140">
        <v>30.53</v>
      </c>
      <c r="H23" s="140">
        <v>30.53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75</v>
      </c>
      <c r="B24" s="137" t="s">
        <v>76</v>
      </c>
      <c r="C24" s="137" t="s">
        <v>70</v>
      </c>
      <c r="D24" s="138" t="s">
        <v>78</v>
      </c>
      <c r="E24" s="139">
        <v>11.58</v>
      </c>
      <c r="F24" s="139">
        <v>11.58</v>
      </c>
      <c r="G24" s="140">
        <v>11.58</v>
      </c>
      <c r="H24" s="140">
        <v>11.58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75</v>
      </c>
      <c r="B25" s="137" t="s">
        <v>76</v>
      </c>
      <c r="C25" s="137" t="s">
        <v>70</v>
      </c>
      <c r="D25" s="138" t="s">
        <v>79</v>
      </c>
      <c r="E25" s="139">
        <v>5.0999999999999996</v>
      </c>
      <c r="F25" s="139">
        <v>5.0999999999999996</v>
      </c>
      <c r="G25" s="140">
        <v>5.0999999999999996</v>
      </c>
      <c r="H25" s="140">
        <v>5.0999999999999996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75</v>
      </c>
      <c r="B26" s="137" t="s">
        <v>76</v>
      </c>
      <c r="C26" s="137" t="s">
        <v>70</v>
      </c>
      <c r="D26" s="138" t="s">
        <v>80</v>
      </c>
      <c r="E26" s="139">
        <v>3.95</v>
      </c>
      <c r="F26" s="139">
        <v>3.95</v>
      </c>
      <c r="G26" s="140">
        <v>3.95</v>
      </c>
      <c r="H26" s="140">
        <v>3.95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75</v>
      </c>
      <c r="B27" s="137" t="s">
        <v>76</v>
      </c>
      <c r="C27" s="137" t="s">
        <v>70</v>
      </c>
      <c r="D27" s="138" t="s">
        <v>81</v>
      </c>
      <c r="E27" s="139">
        <v>1.27</v>
      </c>
      <c r="F27" s="139">
        <v>1.27</v>
      </c>
      <c r="G27" s="140">
        <v>1.27</v>
      </c>
      <c r="H27" s="140">
        <v>1.27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75</v>
      </c>
      <c r="B28" s="137" t="s">
        <v>76</v>
      </c>
      <c r="C28" s="137" t="s">
        <v>70</v>
      </c>
      <c r="D28" s="138" t="s">
        <v>82</v>
      </c>
      <c r="E28" s="139">
        <v>3.95</v>
      </c>
      <c r="F28" s="139">
        <v>3.95</v>
      </c>
      <c r="G28" s="140">
        <v>3.95</v>
      </c>
      <c r="H28" s="140">
        <v>3.95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75</v>
      </c>
      <c r="B29" s="137" t="s">
        <v>76</v>
      </c>
      <c r="C29" s="137" t="s">
        <v>70</v>
      </c>
      <c r="D29" s="138" t="s">
        <v>83</v>
      </c>
      <c r="E29" s="139">
        <v>11.52</v>
      </c>
      <c r="F29" s="139">
        <v>11.52</v>
      </c>
      <c r="G29" s="140">
        <v>11.52</v>
      </c>
      <c r="H29" s="140">
        <v>11.52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75</v>
      </c>
      <c r="B30" s="137" t="s">
        <v>76</v>
      </c>
      <c r="C30" s="137" t="s">
        <v>70</v>
      </c>
      <c r="D30" s="138" t="s">
        <v>84</v>
      </c>
      <c r="E30" s="139">
        <v>0.66</v>
      </c>
      <c r="F30" s="139">
        <v>0.66</v>
      </c>
      <c r="G30" s="140">
        <v>0.66</v>
      </c>
      <c r="H30" s="140">
        <v>0.66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75</v>
      </c>
      <c r="B31" s="137" t="s">
        <v>76</v>
      </c>
      <c r="C31" s="137" t="s">
        <v>70</v>
      </c>
      <c r="D31" s="138" t="s">
        <v>85</v>
      </c>
      <c r="E31" s="139">
        <v>1.46</v>
      </c>
      <c r="F31" s="139">
        <v>1.46</v>
      </c>
      <c r="G31" s="140">
        <v>1.46</v>
      </c>
      <c r="H31" s="140">
        <v>1.46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75</v>
      </c>
      <c r="B32" s="137" t="s">
        <v>76</v>
      </c>
      <c r="C32" s="137" t="s">
        <v>70</v>
      </c>
      <c r="D32" s="138" t="s">
        <v>86</v>
      </c>
      <c r="E32" s="139">
        <v>0.13</v>
      </c>
      <c r="F32" s="139">
        <v>0.13</v>
      </c>
      <c r="G32" s="140">
        <v>0.13</v>
      </c>
      <c r="H32" s="140">
        <v>0.13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75</v>
      </c>
      <c r="B33" s="137" t="s">
        <v>76</v>
      </c>
      <c r="C33" s="137" t="s">
        <v>70</v>
      </c>
      <c r="D33" s="138" t="s">
        <v>87</v>
      </c>
      <c r="E33" s="139">
        <v>1.89</v>
      </c>
      <c r="F33" s="139">
        <v>1.89</v>
      </c>
      <c r="G33" s="140">
        <v>1.89</v>
      </c>
      <c r="H33" s="140">
        <v>1.89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75</v>
      </c>
      <c r="B34" s="137" t="s">
        <v>76</v>
      </c>
      <c r="C34" s="137" t="s">
        <v>70</v>
      </c>
      <c r="D34" s="138" t="s">
        <v>88</v>
      </c>
      <c r="E34" s="139">
        <v>0.95</v>
      </c>
      <c r="F34" s="139">
        <v>0.95</v>
      </c>
      <c r="G34" s="140">
        <v>0.95</v>
      </c>
      <c r="H34" s="140">
        <v>0.95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75</v>
      </c>
      <c r="B35" s="137" t="s">
        <v>76</v>
      </c>
      <c r="C35" s="137" t="s">
        <v>70</v>
      </c>
      <c r="D35" s="138" t="s">
        <v>89</v>
      </c>
      <c r="E35" s="139">
        <v>3.85</v>
      </c>
      <c r="F35" s="139">
        <v>3.85</v>
      </c>
      <c r="G35" s="140">
        <v>3.85</v>
      </c>
      <c r="H35" s="140">
        <v>3.85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75</v>
      </c>
      <c r="B36" s="137" t="s">
        <v>76</v>
      </c>
      <c r="C36" s="137" t="s">
        <v>70</v>
      </c>
      <c r="D36" s="138" t="s">
        <v>90</v>
      </c>
      <c r="E36" s="139">
        <v>0.12</v>
      </c>
      <c r="F36" s="139">
        <v>0.12</v>
      </c>
      <c r="G36" s="140">
        <v>0.12</v>
      </c>
      <c r="H36" s="140">
        <v>0.12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75</v>
      </c>
      <c r="B37" s="137" t="s">
        <v>76</v>
      </c>
      <c r="C37" s="137" t="s">
        <v>70</v>
      </c>
      <c r="D37" s="138" t="s">
        <v>91</v>
      </c>
      <c r="E37" s="139">
        <v>2</v>
      </c>
      <c r="F37" s="139">
        <v>2</v>
      </c>
      <c r="G37" s="140">
        <v>2</v>
      </c>
      <c r="H37" s="140">
        <v>2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/>
      <c r="B38" s="137"/>
      <c r="C38" s="137"/>
      <c r="D38" s="138" t="s">
        <v>92</v>
      </c>
      <c r="E38" s="139">
        <f t="shared" ref="E38:N39" si="11">E39</f>
        <v>3.31</v>
      </c>
      <c r="F38" s="139">
        <f t="shared" si="11"/>
        <v>3.31</v>
      </c>
      <c r="G38" s="140">
        <f t="shared" si="11"/>
        <v>3.31</v>
      </c>
      <c r="H38" s="140">
        <f t="shared" si="11"/>
        <v>3.31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ref="O38:V39" si="12">O39</f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/>
      <c r="B39" s="137"/>
      <c r="C39" s="137"/>
      <c r="D39" s="138" t="s">
        <v>93</v>
      </c>
      <c r="E39" s="139">
        <f t="shared" si="11"/>
        <v>3.31</v>
      </c>
      <c r="F39" s="139">
        <f t="shared" si="11"/>
        <v>3.31</v>
      </c>
      <c r="G39" s="140">
        <f t="shared" si="11"/>
        <v>3.31</v>
      </c>
      <c r="H39" s="140">
        <f t="shared" si="11"/>
        <v>3.31</v>
      </c>
      <c r="I39" s="140">
        <f t="shared" si="11"/>
        <v>0</v>
      </c>
      <c r="J39" s="140">
        <f t="shared" si="11"/>
        <v>0</v>
      </c>
      <c r="K39" s="139">
        <f t="shared" si="11"/>
        <v>0</v>
      </c>
      <c r="L39" s="139">
        <f t="shared" si="11"/>
        <v>0</v>
      </c>
      <c r="M39" s="139">
        <f t="shared" si="11"/>
        <v>0</v>
      </c>
      <c r="N39" s="139">
        <f t="shared" si="11"/>
        <v>0</v>
      </c>
      <c r="O39" s="139">
        <f t="shared" si="12"/>
        <v>0</v>
      </c>
      <c r="P39" s="139">
        <f t="shared" si="12"/>
        <v>0</v>
      </c>
      <c r="Q39" s="139">
        <f t="shared" si="12"/>
        <v>0</v>
      </c>
      <c r="R39" s="139">
        <f t="shared" si="12"/>
        <v>0</v>
      </c>
      <c r="S39" s="139">
        <f t="shared" si="12"/>
        <v>0</v>
      </c>
      <c r="T39" s="139">
        <f t="shared" si="12"/>
        <v>0</v>
      </c>
      <c r="U39" s="139">
        <f t="shared" si="12"/>
        <v>0</v>
      </c>
      <c r="V39" s="140">
        <f t="shared" si="12"/>
        <v>0</v>
      </c>
    </row>
    <row r="40" spans="1:22" ht="20.100000000000001" customHeight="1">
      <c r="A40" s="137" t="s">
        <v>75</v>
      </c>
      <c r="B40" s="137" t="s">
        <v>94</v>
      </c>
      <c r="C40" s="137" t="s">
        <v>67</v>
      </c>
      <c r="D40" s="138" t="s">
        <v>95</v>
      </c>
      <c r="E40" s="139">
        <v>3.31</v>
      </c>
      <c r="F40" s="139">
        <v>3.31</v>
      </c>
      <c r="G40" s="140">
        <v>3.31</v>
      </c>
      <c r="H40" s="140">
        <v>3.31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ref="E41:N43" si="13">E42</f>
        <v>5.68</v>
      </c>
      <c r="F41" s="139">
        <f t="shared" si="13"/>
        <v>5.68</v>
      </c>
      <c r="G41" s="140">
        <f t="shared" si="13"/>
        <v>5.68</v>
      </c>
      <c r="H41" s="140">
        <f t="shared" si="13"/>
        <v>5.68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ref="O41:V43" si="14">O42</f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si="13"/>
        <v>5.68</v>
      </c>
      <c r="F42" s="139">
        <f t="shared" si="13"/>
        <v>5.68</v>
      </c>
      <c r="G42" s="140">
        <f t="shared" si="13"/>
        <v>5.68</v>
      </c>
      <c r="H42" s="140">
        <f t="shared" si="13"/>
        <v>5.68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/>
      <c r="B43" s="137"/>
      <c r="C43" s="137"/>
      <c r="D43" s="138" t="s">
        <v>98</v>
      </c>
      <c r="E43" s="139">
        <f t="shared" si="13"/>
        <v>5.68</v>
      </c>
      <c r="F43" s="139">
        <f t="shared" si="13"/>
        <v>5.68</v>
      </c>
      <c r="G43" s="140">
        <f t="shared" si="13"/>
        <v>5.68</v>
      </c>
      <c r="H43" s="140">
        <f t="shared" si="13"/>
        <v>5.68</v>
      </c>
      <c r="I43" s="140">
        <f t="shared" si="13"/>
        <v>0</v>
      </c>
      <c r="J43" s="140">
        <f t="shared" si="13"/>
        <v>0</v>
      </c>
      <c r="K43" s="139">
        <f t="shared" si="13"/>
        <v>0</v>
      </c>
      <c r="L43" s="139">
        <f t="shared" si="13"/>
        <v>0</v>
      </c>
      <c r="M43" s="139">
        <f t="shared" si="13"/>
        <v>0</v>
      </c>
      <c r="N43" s="139">
        <f t="shared" si="13"/>
        <v>0</v>
      </c>
      <c r="O43" s="139">
        <f t="shared" si="14"/>
        <v>0</v>
      </c>
      <c r="P43" s="139">
        <f t="shared" si="14"/>
        <v>0</v>
      </c>
      <c r="Q43" s="139">
        <f t="shared" si="14"/>
        <v>0</v>
      </c>
      <c r="R43" s="139">
        <f t="shared" si="14"/>
        <v>0</v>
      </c>
      <c r="S43" s="139">
        <f t="shared" si="14"/>
        <v>0</v>
      </c>
      <c r="T43" s="139">
        <f t="shared" si="14"/>
        <v>0</v>
      </c>
      <c r="U43" s="139">
        <f t="shared" si="14"/>
        <v>0</v>
      </c>
      <c r="V43" s="140">
        <f t="shared" si="14"/>
        <v>0</v>
      </c>
    </row>
    <row r="44" spans="1:22" ht="20.100000000000001" customHeight="1">
      <c r="A44" s="137" t="s">
        <v>99</v>
      </c>
      <c r="B44" s="137" t="s">
        <v>67</v>
      </c>
      <c r="C44" s="137" t="s">
        <v>64</v>
      </c>
      <c r="D44" s="138" t="s">
        <v>100</v>
      </c>
      <c r="E44" s="139">
        <v>5.68</v>
      </c>
      <c r="F44" s="139">
        <v>5.68</v>
      </c>
      <c r="G44" s="140">
        <v>5.68</v>
      </c>
      <c r="H44" s="140">
        <v>5.68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102</v>
      </c>
      <c r="B3" s="157"/>
      <c r="C3" s="158"/>
      <c r="D3" s="163" t="s">
        <v>103</v>
      </c>
      <c r="E3" s="166" t="s">
        <v>29</v>
      </c>
      <c r="F3" s="159" t="s">
        <v>104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105</v>
      </c>
      <c r="H4" s="160"/>
      <c r="I4" s="160"/>
      <c r="J4" s="82" t="s">
        <v>106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107</v>
      </c>
      <c r="H5" s="79" t="s">
        <v>108</v>
      </c>
      <c r="I5" s="79" t="s">
        <v>109</v>
      </c>
      <c r="J5" s="79" t="s">
        <v>107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E8+E19+E40</f>
        <v>98.32</v>
      </c>
      <c r="F7" s="87">
        <f t="shared" si="0"/>
        <v>98.32</v>
      </c>
      <c r="G7" s="87">
        <f t="shared" si="0"/>
        <v>96.32</v>
      </c>
      <c r="H7" s="87">
        <f t="shared" si="0"/>
        <v>92.35</v>
      </c>
      <c r="I7" s="87">
        <f t="shared" si="0"/>
        <v>3.97</v>
      </c>
      <c r="J7" s="87">
        <f t="shared" si="0"/>
        <v>2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E9+E12</f>
        <v>10.37</v>
      </c>
      <c r="F8" s="87">
        <f t="shared" si="1"/>
        <v>10.37</v>
      </c>
      <c r="G8" s="87">
        <f t="shared" si="1"/>
        <v>10.37</v>
      </c>
      <c r="H8" s="87">
        <f t="shared" si="1"/>
        <v>10.37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10" si="2">E10</f>
        <v>9.4700000000000006</v>
      </c>
      <c r="F9" s="87">
        <f t="shared" si="2"/>
        <v>9.4700000000000006</v>
      </c>
      <c r="G9" s="87">
        <f t="shared" si="2"/>
        <v>9.4700000000000006</v>
      </c>
      <c r="H9" s="87">
        <f t="shared" si="2"/>
        <v>9.4700000000000006</v>
      </c>
      <c r="I9" s="87">
        <f t="shared" si="2"/>
        <v>0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si="2"/>
        <v>9.4700000000000006</v>
      </c>
      <c r="F10" s="87">
        <f t="shared" si="2"/>
        <v>9.4700000000000006</v>
      </c>
      <c r="G10" s="87">
        <f t="shared" si="2"/>
        <v>9.4700000000000006</v>
      </c>
      <c r="H10" s="87">
        <f t="shared" si="2"/>
        <v>9.4700000000000006</v>
      </c>
      <c r="I10" s="87">
        <f t="shared" si="2"/>
        <v>0</v>
      </c>
      <c r="J10" s="87">
        <f t="shared" si="2"/>
        <v>0</v>
      </c>
    </row>
    <row r="11" spans="1:10" s="36" customFormat="1" ht="20.100000000000001" customHeight="1">
      <c r="A11" s="84" t="s">
        <v>110</v>
      </c>
      <c r="B11" s="85" t="s">
        <v>111</v>
      </c>
      <c r="C11" s="85" t="s">
        <v>111</v>
      </c>
      <c r="D11" s="85" t="s">
        <v>60</v>
      </c>
      <c r="E11" s="87">
        <v>9.4700000000000006</v>
      </c>
      <c r="F11" s="87">
        <v>9.4700000000000006</v>
      </c>
      <c r="G11" s="87">
        <v>9.4700000000000006</v>
      </c>
      <c r="H11" s="87">
        <v>9.4700000000000006</v>
      </c>
      <c r="I11" s="87">
        <v>0</v>
      </c>
      <c r="J11" s="87">
        <v>0</v>
      </c>
    </row>
    <row r="12" spans="1:10" s="36" customFormat="1" ht="20.100000000000001" customHeight="1">
      <c r="A12" s="84"/>
      <c r="B12" s="85" t="s">
        <v>63</v>
      </c>
      <c r="C12" s="85"/>
      <c r="D12" s="85" t="s">
        <v>61</v>
      </c>
      <c r="E12" s="87">
        <f t="shared" ref="E12:J12" si="3">E13+E15+E17</f>
        <v>0.9</v>
      </c>
      <c r="F12" s="87">
        <f t="shared" si="3"/>
        <v>0.9</v>
      </c>
      <c r="G12" s="87">
        <f t="shared" si="3"/>
        <v>0.9</v>
      </c>
      <c r="H12" s="87">
        <f t="shared" si="3"/>
        <v>0.9</v>
      </c>
      <c r="I12" s="87">
        <f t="shared" si="3"/>
        <v>0</v>
      </c>
      <c r="J12" s="87">
        <f t="shared" si="3"/>
        <v>0</v>
      </c>
    </row>
    <row r="13" spans="1:10" s="36" customFormat="1" ht="20.100000000000001" customHeight="1">
      <c r="A13" s="84"/>
      <c r="B13" s="85"/>
      <c r="C13" s="85" t="s">
        <v>64</v>
      </c>
      <c r="D13" s="85" t="s">
        <v>62</v>
      </c>
      <c r="E13" s="87">
        <f t="shared" ref="E13:J13" si="4">E14</f>
        <v>0.33</v>
      </c>
      <c r="F13" s="87">
        <f t="shared" si="4"/>
        <v>0.33</v>
      </c>
      <c r="G13" s="87">
        <f t="shared" si="4"/>
        <v>0.33</v>
      </c>
      <c r="H13" s="87">
        <f t="shared" si="4"/>
        <v>0.33</v>
      </c>
      <c r="I13" s="87">
        <f t="shared" si="4"/>
        <v>0</v>
      </c>
      <c r="J13" s="87">
        <f t="shared" si="4"/>
        <v>0</v>
      </c>
    </row>
    <row r="14" spans="1:10" s="36" customFormat="1" ht="20.100000000000001" customHeight="1">
      <c r="A14" s="84" t="s">
        <v>110</v>
      </c>
      <c r="B14" s="85" t="s">
        <v>112</v>
      </c>
      <c r="C14" s="85" t="s">
        <v>113</v>
      </c>
      <c r="D14" s="85" t="s">
        <v>65</v>
      </c>
      <c r="E14" s="87">
        <v>0.33</v>
      </c>
      <c r="F14" s="87">
        <v>0.33</v>
      </c>
      <c r="G14" s="87">
        <v>0.33</v>
      </c>
      <c r="H14" s="87">
        <v>0.33</v>
      </c>
      <c r="I14" s="87">
        <v>0</v>
      </c>
      <c r="J14" s="87">
        <v>0</v>
      </c>
    </row>
    <row r="15" spans="1:10" s="36" customFormat="1" ht="20.100000000000001" customHeight="1">
      <c r="A15" s="84"/>
      <c r="B15" s="85"/>
      <c r="C15" s="85" t="s">
        <v>67</v>
      </c>
      <c r="D15" s="85" t="s">
        <v>66</v>
      </c>
      <c r="E15" s="87">
        <f t="shared" ref="E15:J15" si="5">E16</f>
        <v>0.33</v>
      </c>
      <c r="F15" s="87">
        <f t="shared" si="5"/>
        <v>0.33</v>
      </c>
      <c r="G15" s="87">
        <f t="shared" si="5"/>
        <v>0.33</v>
      </c>
      <c r="H15" s="87">
        <f t="shared" si="5"/>
        <v>0.33</v>
      </c>
      <c r="I15" s="87">
        <f t="shared" si="5"/>
        <v>0</v>
      </c>
      <c r="J15" s="87">
        <f t="shared" si="5"/>
        <v>0</v>
      </c>
    </row>
    <row r="16" spans="1:10" s="36" customFormat="1" ht="20.100000000000001" customHeight="1">
      <c r="A16" s="84" t="s">
        <v>110</v>
      </c>
      <c r="B16" s="85" t="s">
        <v>112</v>
      </c>
      <c r="C16" s="85" t="s">
        <v>114</v>
      </c>
      <c r="D16" s="85" t="s">
        <v>68</v>
      </c>
      <c r="E16" s="87">
        <v>0.33</v>
      </c>
      <c r="F16" s="87">
        <v>0.33</v>
      </c>
      <c r="G16" s="87">
        <v>0.33</v>
      </c>
      <c r="H16" s="87">
        <v>0.33</v>
      </c>
      <c r="I16" s="87">
        <v>0</v>
      </c>
      <c r="J16" s="87">
        <v>0</v>
      </c>
    </row>
    <row r="17" spans="1:10" s="36" customFormat="1" ht="20.100000000000001" customHeight="1">
      <c r="A17" s="84"/>
      <c r="B17" s="85"/>
      <c r="C17" s="85" t="s">
        <v>70</v>
      </c>
      <c r="D17" s="85" t="s">
        <v>69</v>
      </c>
      <c r="E17" s="87">
        <f t="shared" ref="E17:J17" si="6">E18</f>
        <v>0.24</v>
      </c>
      <c r="F17" s="87">
        <f t="shared" si="6"/>
        <v>0.24</v>
      </c>
      <c r="G17" s="87">
        <f t="shared" si="6"/>
        <v>0.24</v>
      </c>
      <c r="H17" s="87">
        <f t="shared" si="6"/>
        <v>0.24</v>
      </c>
      <c r="I17" s="87">
        <f t="shared" si="6"/>
        <v>0</v>
      </c>
      <c r="J17" s="87">
        <f t="shared" si="6"/>
        <v>0</v>
      </c>
    </row>
    <row r="18" spans="1:10" s="36" customFormat="1" ht="20.100000000000001" customHeight="1">
      <c r="A18" s="84" t="s">
        <v>110</v>
      </c>
      <c r="B18" s="85" t="s">
        <v>112</v>
      </c>
      <c r="C18" s="85" t="s">
        <v>115</v>
      </c>
      <c r="D18" s="85" t="s">
        <v>71</v>
      </c>
      <c r="E18" s="87">
        <v>0.24</v>
      </c>
      <c r="F18" s="87">
        <v>0.24</v>
      </c>
      <c r="G18" s="87">
        <v>0.24</v>
      </c>
      <c r="H18" s="87">
        <v>0.24</v>
      </c>
      <c r="I18" s="87">
        <v>0</v>
      </c>
      <c r="J18" s="87">
        <v>0</v>
      </c>
    </row>
    <row r="19" spans="1:10" s="36" customFormat="1" ht="20.100000000000001" customHeight="1">
      <c r="A19" s="84" t="s">
        <v>75</v>
      </c>
      <c r="B19" s="85"/>
      <c r="C19" s="85"/>
      <c r="D19" s="85" t="s">
        <v>72</v>
      </c>
      <c r="E19" s="87">
        <f t="shared" ref="E19:J19" si="7">E20+E37</f>
        <v>82.27</v>
      </c>
      <c r="F19" s="87">
        <f t="shared" si="7"/>
        <v>82.27</v>
      </c>
      <c r="G19" s="87">
        <f t="shared" si="7"/>
        <v>80.27</v>
      </c>
      <c r="H19" s="87">
        <f t="shared" si="7"/>
        <v>76.3</v>
      </c>
      <c r="I19" s="87">
        <f t="shared" si="7"/>
        <v>3.97</v>
      </c>
      <c r="J19" s="87">
        <f t="shared" si="7"/>
        <v>2</v>
      </c>
    </row>
    <row r="20" spans="1:10" s="36" customFormat="1" ht="20.100000000000001" customHeight="1">
      <c r="A20" s="84"/>
      <c r="B20" s="85" t="s">
        <v>76</v>
      </c>
      <c r="C20" s="85"/>
      <c r="D20" s="85" t="s">
        <v>73</v>
      </c>
      <c r="E20" s="87">
        <f t="shared" ref="E20:J20" si="8">E21</f>
        <v>78.959999999999994</v>
      </c>
      <c r="F20" s="87">
        <f t="shared" si="8"/>
        <v>78.959999999999994</v>
      </c>
      <c r="G20" s="87">
        <f t="shared" si="8"/>
        <v>76.959999999999994</v>
      </c>
      <c r="H20" s="87">
        <f t="shared" si="8"/>
        <v>72.989999999999995</v>
      </c>
      <c r="I20" s="87">
        <f t="shared" si="8"/>
        <v>3.97</v>
      </c>
      <c r="J20" s="87">
        <f t="shared" si="8"/>
        <v>2</v>
      </c>
    </row>
    <row r="21" spans="1:10" s="36" customFormat="1" ht="20.100000000000001" customHeight="1">
      <c r="A21" s="84"/>
      <c r="B21" s="85"/>
      <c r="C21" s="85" t="s">
        <v>70</v>
      </c>
      <c r="D21" s="85" t="s">
        <v>74</v>
      </c>
      <c r="E21" s="87">
        <f t="shared" ref="E21:J21" si="9">SUM(E22:E36)</f>
        <v>78.959999999999994</v>
      </c>
      <c r="F21" s="87">
        <f t="shared" si="9"/>
        <v>78.959999999999994</v>
      </c>
      <c r="G21" s="87">
        <f t="shared" si="9"/>
        <v>76.959999999999994</v>
      </c>
      <c r="H21" s="87">
        <f t="shared" si="9"/>
        <v>72.989999999999995</v>
      </c>
      <c r="I21" s="87">
        <f t="shared" si="9"/>
        <v>3.97</v>
      </c>
      <c r="J21" s="87">
        <f t="shared" si="9"/>
        <v>2</v>
      </c>
    </row>
    <row r="22" spans="1:10" s="36" customFormat="1" ht="20.100000000000001" customHeight="1">
      <c r="A22" s="84" t="s">
        <v>116</v>
      </c>
      <c r="B22" s="85" t="s">
        <v>117</v>
      </c>
      <c r="C22" s="85" t="s">
        <v>115</v>
      </c>
      <c r="D22" s="85" t="s">
        <v>81</v>
      </c>
      <c r="E22" s="87">
        <v>1.27</v>
      </c>
      <c r="F22" s="87">
        <v>1.27</v>
      </c>
      <c r="G22" s="87">
        <v>1.27</v>
      </c>
      <c r="H22" s="87">
        <v>1.27</v>
      </c>
      <c r="I22" s="87">
        <v>0</v>
      </c>
      <c r="J22" s="87">
        <v>0</v>
      </c>
    </row>
    <row r="23" spans="1:10" s="36" customFormat="1" ht="20.100000000000001" customHeight="1">
      <c r="A23" s="84" t="s">
        <v>116</v>
      </c>
      <c r="B23" s="85" t="s">
        <v>117</v>
      </c>
      <c r="C23" s="85" t="s">
        <v>115</v>
      </c>
      <c r="D23" s="85" t="s">
        <v>79</v>
      </c>
      <c r="E23" s="87">
        <v>5.0999999999999996</v>
      </c>
      <c r="F23" s="87">
        <v>5.0999999999999996</v>
      </c>
      <c r="G23" s="87">
        <v>5.0999999999999996</v>
      </c>
      <c r="H23" s="87">
        <v>5.0999999999999996</v>
      </c>
      <c r="I23" s="87">
        <v>0</v>
      </c>
      <c r="J23" s="87">
        <v>0</v>
      </c>
    </row>
    <row r="24" spans="1:10" s="36" customFormat="1" ht="20.100000000000001" customHeight="1">
      <c r="A24" s="84" t="s">
        <v>116</v>
      </c>
      <c r="B24" s="85" t="s">
        <v>117</v>
      </c>
      <c r="C24" s="85" t="s">
        <v>115</v>
      </c>
      <c r="D24" s="85" t="s">
        <v>89</v>
      </c>
      <c r="E24" s="87">
        <v>3.85</v>
      </c>
      <c r="F24" s="87">
        <v>3.85</v>
      </c>
      <c r="G24" s="87">
        <v>3.85</v>
      </c>
      <c r="H24" s="87">
        <v>0</v>
      </c>
      <c r="I24" s="87">
        <v>3.85</v>
      </c>
      <c r="J24" s="87">
        <v>0</v>
      </c>
    </row>
    <row r="25" spans="1:10" s="36" customFormat="1" ht="20.100000000000001" customHeight="1">
      <c r="A25" s="84" t="s">
        <v>116</v>
      </c>
      <c r="B25" s="85" t="s">
        <v>117</v>
      </c>
      <c r="C25" s="85" t="s">
        <v>115</v>
      </c>
      <c r="D25" s="85" t="s">
        <v>82</v>
      </c>
      <c r="E25" s="87">
        <v>3.95</v>
      </c>
      <c r="F25" s="87">
        <v>3.95</v>
      </c>
      <c r="G25" s="87">
        <v>3.95</v>
      </c>
      <c r="H25" s="87">
        <v>3.95</v>
      </c>
      <c r="I25" s="87">
        <v>0</v>
      </c>
      <c r="J25" s="87">
        <v>0</v>
      </c>
    </row>
    <row r="26" spans="1:10" s="36" customFormat="1" ht="20.100000000000001" customHeight="1">
      <c r="A26" s="84" t="s">
        <v>116</v>
      </c>
      <c r="B26" s="85" t="s">
        <v>117</v>
      </c>
      <c r="C26" s="85" t="s">
        <v>115</v>
      </c>
      <c r="D26" s="85" t="s">
        <v>86</v>
      </c>
      <c r="E26" s="87">
        <v>0.13</v>
      </c>
      <c r="F26" s="87">
        <v>0.13</v>
      </c>
      <c r="G26" s="87">
        <v>0.13</v>
      </c>
      <c r="H26" s="87">
        <v>0.13</v>
      </c>
      <c r="I26" s="87">
        <v>0</v>
      </c>
      <c r="J26" s="87">
        <v>0</v>
      </c>
    </row>
    <row r="27" spans="1:10" s="36" customFormat="1" ht="20.100000000000001" customHeight="1">
      <c r="A27" s="84" t="s">
        <v>116</v>
      </c>
      <c r="B27" s="85" t="s">
        <v>117</v>
      </c>
      <c r="C27" s="85" t="s">
        <v>115</v>
      </c>
      <c r="D27" s="85" t="s">
        <v>90</v>
      </c>
      <c r="E27" s="87">
        <v>0.12</v>
      </c>
      <c r="F27" s="87">
        <v>0.12</v>
      </c>
      <c r="G27" s="87">
        <v>0.12</v>
      </c>
      <c r="H27" s="87">
        <v>0</v>
      </c>
      <c r="I27" s="87">
        <v>0.12</v>
      </c>
      <c r="J27" s="87">
        <v>0</v>
      </c>
    </row>
    <row r="28" spans="1:10" s="36" customFormat="1" ht="20.100000000000001" customHeight="1">
      <c r="A28" s="84" t="s">
        <v>116</v>
      </c>
      <c r="B28" s="85" t="s">
        <v>117</v>
      </c>
      <c r="C28" s="85" t="s">
        <v>115</v>
      </c>
      <c r="D28" s="85" t="s">
        <v>85</v>
      </c>
      <c r="E28" s="87">
        <v>1.46</v>
      </c>
      <c r="F28" s="87">
        <v>1.46</v>
      </c>
      <c r="G28" s="87">
        <v>1.46</v>
      </c>
      <c r="H28" s="87">
        <v>1.46</v>
      </c>
      <c r="I28" s="87">
        <v>0</v>
      </c>
      <c r="J28" s="87">
        <v>0</v>
      </c>
    </row>
    <row r="29" spans="1:10" s="36" customFormat="1" ht="20.100000000000001" customHeight="1">
      <c r="A29" s="84" t="s">
        <v>116</v>
      </c>
      <c r="B29" s="85" t="s">
        <v>117</v>
      </c>
      <c r="C29" s="85" t="s">
        <v>115</v>
      </c>
      <c r="D29" s="85" t="s">
        <v>77</v>
      </c>
      <c r="E29" s="87">
        <v>30.53</v>
      </c>
      <c r="F29" s="87">
        <v>30.53</v>
      </c>
      <c r="G29" s="87">
        <v>30.53</v>
      </c>
      <c r="H29" s="87">
        <v>30.53</v>
      </c>
      <c r="I29" s="87">
        <v>0</v>
      </c>
      <c r="J29" s="87">
        <v>0</v>
      </c>
    </row>
    <row r="30" spans="1:10" s="36" customFormat="1" ht="20.100000000000001" customHeight="1">
      <c r="A30" s="84" t="s">
        <v>116</v>
      </c>
      <c r="B30" s="85" t="s">
        <v>117</v>
      </c>
      <c r="C30" s="85" t="s">
        <v>115</v>
      </c>
      <c r="D30" s="85" t="s">
        <v>84</v>
      </c>
      <c r="E30" s="87">
        <v>0.66</v>
      </c>
      <c r="F30" s="87">
        <v>0.66</v>
      </c>
      <c r="G30" s="87">
        <v>0.66</v>
      </c>
      <c r="H30" s="87">
        <v>0.66</v>
      </c>
      <c r="I30" s="87">
        <v>0</v>
      </c>
      <c r="J30" s="87">
        <v>0</v>
      </c>
    </row>
    <row r="31" spans="1:10" s="36" customFormat="1" ht="20.100000000000001" customHeight="1">
      <c r="A31" s="84" t="s">
        <v>116</v>
      </c>
      <c r="B31" s="85" t="s">
        <v>117</v>
      </c>
      <c r="C31" s="85" t="s">
        <v>115</v>
      </c>
      <c r="D31" s="85" t="s">
        <v>80</v>
      </c>
      <c r="E31" s="87">
        <v>3.95</v>
      </c>
      <c r="F31" s="87">
        <v>3.95</v>
      </c>
      <c r="G31" s="87">
        <v>3.95</v>
      </c>
      <c r="H31" s="87">
        <v>3.95</v>
      </c>
      <c r="I31" s="87">
        <v>0</v>
      </c>
      <c r="J31" s="87">
        <v>0</v>
      </c>
    </row>
    <row r="32" spans="1:10" ht="20.100000000000001" customHeight="1">
      <c r="A32" s="84" t="s">
        <v>116</v>
      </c>
      <c r="B32" s="85" t="s">
        <v>117</v>
      </c>
      <c r="C32" s="85" t="s">
        <v>115</v>
      </c>
      <c r="D32" s="85" t="s">
        <v>87</v>
      </c>
      <c r="E32" s="87">
        <v>1.89</v>
      </c>
      <c r="F32" s="87">
        <v>1.89</v>
      </c>
      <c r="G32" s="87">
        <v>1.89</v>
      </c>
      <c r="H32" s="87">
        <v>1.89</v>
      </c>
      <c r="I32" s="87">
        <v>0</v>
      </c>
      <c r="J32" s="87">
        <v>0</v>
      </c>
    </row>
    <row r="33" spans="1:10" ht="20.100000000000001" customHeight="1">
      <c r="A33" s="84" t="s">
        <v>116</v>
      </c>
      <c r="B33" s="85" t="s">
        <v>117</v>
      </c>
      <c r="C33" s="85" t="s">
        <v>115</v>
      </c>
      <c r="D33" s="85" t="s">
        <v>91</v>
      </c>
      <c r="E33" s="87">
        <v>2</v>
      </c>
      <c r="F33" s="87">
        <v>2</v>
      </c>
      <c r="G33" s="87">
        <v>0</v>
      </c>
      <c r="H33" s="87">
        <v>0</v>
      </c>
      <c r="I33" s="87">
        <v>0</v>
      </c>
      <c r="J33" s="87">
        <v>2</v>
      </c>
    </row>
    <row r="34" spans="1:10" ht="20.100000000000001" customHeight="1">
      <c r="A34" s="84" t="s">
        <v>116</v>
      </c>
      <c r="B34" s="85" t="s">
        <v>117</v>
      </c>
      <c r="C34" s="85" t="s">
        <v>115</v>
      </c>
      <c r="D34" s="85" t="s">
        <v>83</v>
      </c>
      <c r="E34" s="87">
        <v>11.52</v>
      </c>
      <c r="F34" s="87">
        <v>11.52</v>
      </c>
      <c r="G34" s="87">
        <v>11.52</v>
      </c>
      <c r="H34" s="87">
        <v>11.52</v>
      </c>
      <c r="I34" s="87">
        <v>0</v>
      </c>
      <c r="J34" s="87">
        <v>0</v>
      </c>
    </row>
    <row r="35" spans="1:10" ht="20.100000000000001" customHeight="1">
      <c r="A35" s="84" t="s">
        <v>116</v>
      </c>
      <c r="B35" s="85" t="s">
        <v>117</v>
      </c>
      <c r="C35" s="85" t="s">
        <v>115</v>
      </c>
      <c r="D35" s="85" t="s">
        <v>78</v>
      </c>
      <c r="E35" s="87">
        <v>11.58</v>
      </c>
      <c r="F35" s="87">
        <v>11.58</v>
      </c>
      <c r="G35" s="87">
        <v>11.58</v>
      </c>
      <c r="H35" s="87">
        <v>11.58</v>
      </c>
      <c r="I35" s="87">
        <v>0</v>
      </c>
      <c r="J35" s="87">
        <v>0</v>
      </c>
    </row>
    <row r="36" spans="1:10" ht="20.100000000000001" customHeight="1">
      <c r="A36" s="84" t="s">
        <v>116</v>
      </c>
      <c r="B36" s="85" t="s">
        <v>117</v>
      </c>
      <c r="C36" s="85" t="s">
        <v>115</v>
      </c>
      <c r="D36" s="85" t="s">
        <v>88</v>
      </c>
      <c r="E36" s="87">
        <v>0.95</v>
      </c>
      <c r="F36" s="87">
        <v>0.95</v>
      </c>
      <c r="G36" s="87">
        <v>0.95</v>
      </c>
      <c r="H36" s="87">
        <v>0.95</v>
      </c>
      <c r="I36" s="87">
        <v>0</v>
      </c>
      <c r="J36" s="87">
        <v>0</v>
      </c>
    </row>
    <row r="37" spans="1:10" ht="20.100000000000001" customHeight="1">
      <c r="A37" s="84"/>
      <c r="B37" s="85" t="s">
        <v>94</v>
      </c>
      <c r="C37" s="85"/>
      <c r="D37" s="85" t="s">
        <v>92</v>
      </c>
      <c r="E37" s="87">
        <f t="shared" ref="E37:J38" si="10">E38</f>
        <v>3.31</v>
      </c>
      <c r="F37" s="87">
        <f t="shared" si="10"/>
        <v>3.31</v>
      </c>
      <c r="G37" s="87">
        <f t="shared" si="10"/>
        <v>3.31</v>
      </c>
      <c r="H37" s="87">
        <f t="shared" si="10"/>
        <v>3.31</v>
      </c>
      <c r="I37" s="87">
        <f t="shared" si="10"/>
        <v>0</v>
      </c>
      <c r="J37" s="87">
        <f t="shared" si="10"/>
        <v>0</v>
      </c>
    </row>
    <row r="38" spans="1:10" ht="20.100000000000001" customHeight="1">
      <c r="A38" s="84"/>
      <c r="B38" s="85"/>
      <c r="C38" s="85" t="s">
        <v>67</v>
      </c>
      <c r="D38" s="85" t="s">
        <v>93</v>
      </c>
      <c r="E38" s="87">
        <f t="shared" si="10"/>
        <v>3.31</v>
      </c>
      <c r="F38" s="87">
        <f t="shared" si="10"/>
        <v>3.31</v>
      </c>
      <c r="G38" s="87">
        <f t="shared" si="10"/>
        <v>3.31</v>
      </c>
      <c r="H38" s="87">
        <f t="shared" si="10"/>
        <v>3.31</v>
      </c>
      <c r="I38" s="87">
        <f t="shared" si="10"/>
        <v>0</v>
      </c>
      <c r="J38" s="87">
        <f t="shared" si="10"/>
        <v>0</v>
      </c>
    </row>
    <row r="39" spans="1:10" ht="20.100000000000001" customHeight="1">
      <c r="A39" s="84" t="s">
        <v>116</v>
      </c>
      <c r="B39" s="85" t="s">
        <v>118</v>
      </c>
      <c r="C39" s="85" t="s">
        <v>114</v>
      </c>
      <c r="D39" s="85" t="s">
        <v>95</v>
      </c>
      <c r="E39" s="87">
        <v>3.31</v>
      </c>
      <c r="F39" s="87">
        <v>3.31</v>
      </c>
      <c r="G39" s="87">
        <v>3.31</v>
      </c>
      <c r="H39" s="87">
        <v>3.31</v>
      </c>
      <c r="I39" s="87">
        <v>0</v>
      </c>
      <c r="J39" s="87">
        <v>0</v>
      </c>
    </row>
    <row r="40" spans="1:10" ht="20.100000000000001" customHeight="1">
      <c r="A40" s="84" t="s">
        <v>99</v>
      </c>
      <c r="B40" s="85"/>
      <c r="C40" s="85"/>
      <c r="D40" s="85" t="s">
        <v>96</v>
      </c>
      <c r="E40" s="87">
        <f t="shared" ref="E40:J42" si="11">E41</f>
        <v>5.68</v>
      </c>
      <c r="F40" s="87">
        <f t="shared" si="11"/>
        <v>5.68</v>
      </c>
      <c r="G40" s="87">
        <f t="shared" si="11"/>
        <v>5.68</v>
      </c>
      <c r="H40" s="87">
        <f t="shared" si="11"/>
        <v>5.68</v>
      </c>
      <c r="I40" s="87">
        <f t="shared" si="11"/>
        <v>0</v>
      </c>
      <c r="J40" s="87">
        <f t="shared" si="11"/>
        <v>0</v>
      </c>
    </row>
    <row r="41" spans="1:10" ht="20.100000000000001" customHeight="1">
      <c r="A41" s="84"/>
      <c r="B41" s="85" t="s">
        <v>67</v>
      </c>
      <c r="C41" s="85"/>
      <c r="D41" s="85" t="s">
        <v>97</v>
      </c>
      <c r="E41" s="87">
        <f t="shared" si="11"/>
        <v>5.68</v>
      </c>
      <c r="F41" s="87">
        <f t="shared" si="11"/>
        <v>5.68</v>
      </c>
      <c r="G41" s="87">
        <f t="shared" si="11"/>
        <v>5.68</v>
      </c>
      <c r="H41" s="87">
        <f t="shared" si="11"/>
        <v>5.68</v>
      </c>
      <c r="I41" s="87">
        <f t="shared" si="11"/>
        <v>0</v>
      </c>
      <c r="J41" s="87">
        <f t="shared" si="11"/>
        <v>0</v>
      </c>
    </row>
    <row r="42" spans="1:10" ht="20.100000000000001" customHeight="1">
      <c r="A42" s="84"/>
      <c r="B42" s="85"/>
      <c r="C42" s="85" t="s">
        <v>64</v>
      </c>
      <c r="D42" s="85" t="s">
        <v>98</v>
      </c>
      <c r="E42" s="87">
        <f t="shared" si="11"/>
        <v>5.68</v>
      </c>
      <c r="F42" s="87">
        <f t="shared" si="11"/>
        <v>5.68</v>
      </c>
      <c r="G42" s="87">
        <f t="shared" si="11"/>
        <v>5.68</v>
      </c>
      <c r="H42" s="87">
        <f t="shared" si="11"/>
        <v>5.68</v>
      </c>
      <c r="I42" s="87">
        <f t="shared" si="11"/>
        <v>0</v>
      </c>
      <c r="J42" s="87">
        <f t="shared" si="11"/>
        <v>0</v>
      </c>
    </row>
    <row r="43" spans="1:10" ht="20.100000000000001" customHeight="1">
      <c r="A43" s="84" t="s">
        <v>119</v>
      </c>
      <c r="B43" s="85" t="s">
        <v>114</v>
      </c>
      <c r="C43" s="85" t="s">
        <v>113</v>
      </c>
      <c r="D43" s="85" t="s">
        <v>100</v>
      </c>
      <c r="E43" s="87">
        <v>5.68</v>
      </c>
      <c r="F43" s="87">
        <v>5.68</v>
      </c>
      <c r="G43" s="87">
        <v>5.68</v>
      </c>
      <c r="H43" s="87">
        <v>5.68</v>
      </c>
      <c r="I43" s="87">
        <v>0</v>
      </c>
      <c r="J43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98.32</v>
      </c>
      <c r="C4" s="99" t="s">
        <v>7</v>
      </c>
      <c r="D4" s="100">
        <v>96.32</v>
      </c>
    </row>
    <row r="5" spans="1:10" s="89" customFormat="1" ht="23.25" customHeight="1">
      <c r="A5" s="97" t="s">
        <v>8</v>
      </c>
      <c r="B5" s="101">
        <v>98.32</v>
      </c>
      <c r="C5" s="99" t="s">
        <v>9</v>
      </c>
      <c r="D5" s="100">
        <v>92.35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3.97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98.32</v>
      </c>
      <c r="C15" s="121" t="s">
        <v>19</v>
      </c>
      <c r="D15" s="100">
        <v>98.32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121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122</v>
      </c>
      <c r="D18" s="124">
        <v>0</v>
      </c>
    </row>
    <row r="19" spans="1:10" s="89" customFormat="1" ht="20.100000000000001" customHeight="1">
      <c r="A19" s="126" t="s">
        <v>24</v>
      </c>
      <c r="B19" s="106">
        <v>98.32</v>
      </c>
      <c r="C19" s="127" t="s">
        <v>25</v>
      </c>
      <c r="D19" s="128">
        <v>98.32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123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102</v>
      </c>
      <c r="B3" s="157"/>
      <c r="C3" s="158"/>
      <c r="D3" s="163" t="s">
        <v>103</v>
      </c>
      <c r="E3" s="166" t="s">
        <v>29</v>
      </c>
      <c r="F3" s="159" t="s">
        <v>104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105</v>
      </c>
      <c r="G4" s="160"/>
      <c r="H4" s="160"/>
      <c r="I4" s="82" t="s">
        <v>106</v>
      </c>
    </row>
    <row r="5" spans="1:9" s="77" customFormat="1" ht="37.5" customHeight="1">
      <c r="A5" s="161"/>
      <c r="B5" s="162"/>
      <c r="C5" s="162"/>
      <c r="D5" s="165"/>
      <c r="E5" s="166"/>
      <c r="F5" s="79" t="s">
        <v>107</v>
      </c>
      <c r="G5" s="79" t="s">
        <v>108</v>
      </c>
      <c r="H5" s="79" t="s">
        <v>109</v>
      </c>
      <c r="I5" s="79" t="s">
        <v>107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E8+E19+E40</f>
        <v>98.32</v>
      </c>
      <c r="F7" s="87">
        <f>F8+F19+F40</f>
        <v>96.32</v>
      </c>
      <c r="G7" s="87">
        <f>G8+G19+G40</f>
        <v>92.35</v>
      </c>
      <c r="H7" s="87">
        <f>H8+H19+H40</f>
        <v>3.97</v>
      </c>
      <c r="I7" s="87">
        <f>I8+I19+I40</f>
        <v>2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E9+E12</f>
        <v>10.37</v>
      </c>
      <c r="F8" s="87">
        <f>F9+F12</f>
        <v>10.37</v>
      </c>
      <c r="G8" s="87">
        <f>G9+G12</f>
        <v>10.37</v>
      </c>
      <c r="H8" s="87">
        <f>H9+H12</f>
        <v>0</v>
      </c>
      <c r="I8" s="87">
        <f>I9+I12</f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ref="E9:I10" si="0">E10</f>
        <v>9.4700000000000006</v>
      </c>
      <c r="F9" s="87">
        <f t="shared" si="0"/>
        <v>9.4700000000000006</v>
      </c>
      <c r="G9" s="87">
        <f t="shared" si="0"/>
        <v>9.4700000000000006</v>
      </c>
      <c r="H9" s="87">
        <f t="shared" si="0"/>
        <v>0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 t="shared" si="0"/>
        <v>9.4700000000000006</v>
      </c>
      <c r="F10" s="87">
        <f t="shared" si="0"/>
        <v>9.4700000000000006</v>
      </c>
      <c r="G10" s="87">
        <f t="shared" si="0"/>
        <v>9.4700000000000006</v>
      </c>
      <c r="H10" s="87">
        <f t="shared" si="0"/>
        <v>0</v>
      </c>
      <c r="I10" s="87">
        <f t="shared" si="0"/>
        <v>0</v>
      </c>
    </row>
    <row r="11" spans="1:9" s="36" customFormat="1" ht="20.100000000000001" customHeight="1">
      <c r="A11" s="84" t="s">
        <v>110</v>
      </c>
      <c r="B11" s="85" t="s">
        <v>111</v>
      </c>
      <c r="C11" s="85" t="s">
        <v>111</v>
      </c>
      <c r="D11" s="86" t="s">
        <v>60</v>
      </c>
      <c r="E11" s="87">
        <v>9.4700000000000006</v>
      </c>
      <c r="F11" s="87">
        <v>9.4700000000000006</v>
      </c>
      <c r="G11" s="87">
        <v>9.4700000000000006</v>
      </c>
      <c r="H11" s="87">
        <v>0</v>
      </c>
      <c r="I11" s="87">
        <v>0</v>
      </c>
    </row>
    <row r="12" spans="1:9" s="36" customFormat="1" ht="20.100000000000001" customHeight="1">
      <c r="A12" s="84"/>
      <c r="B12" s="85" t="s">
        <v>63</v>
      </c>
      <c r="C12" s="85"/>
      <c r="D12" s="86" t="s">
        <v>61</v>
      </c>
      <c r="E12" s="87">
        <f>E13+E15+E17</f>
        <v>0.9</v>
      </c>
      <c r="F12" s="87">
        <f>F13+F15+F17</f>
        <v>0.9</v>
      </c>
      <c r="G12" s="87">
        <f>G13+G15+G17</f>
        <v>0.9</v>
      </c>
      <c r="H12" s="87">
        <f>H13+H15+H17</f>
        <v>0</v>
      </c>
      <c r="I12" s="87">
        <f>I13+I15+I17</f>
        <v>0</v>
      </c>
    </row>
    <row r="13" spans="1:9" s="36" customFormat="1" ht="20.100000000000001" customHeight="1">
      <c r="A13" s="84"/>
      <c r="B13" s="85"/>
      <c r="C13" s="85" t="s">
        <v>64</v>
      </c>
      <c r="D13" s="86" t="s">
        <v>62</v>
      </c>
      <c r="E13" s="87">
        <f>E14</f>
        <v>0.33</v>
      </c>
      <c r="F13" s="87">
        <f>F14</f>
        <v>0.33</v>
      </c>
      <c r="G13" s="87">
        <f>G14</f>
        <v>0.33</v>
      </c>
      <c r="H13" s="87">
        <f>H14</f>
        <v>0</v>
      </c>
      <c r="I13" s="87">
        <f>I14</f>
        <v>0</v>
      </c>
    </row>
    <row r="14" spans="1:9" s="36" customFormat="1" ht="20.100000000000001" customHeight="1">
      <c r="A14" s="84" t="s">
        <v>110</v>
      </c>
      <c r="B14" s="85" t="s">
        <v>112</v>
      </c>
      <c r="C14" s="85" t="s">
        <v>113</v>
      </c>
      <c r="D14" s="86" t="s">
        <v>65</v>
      </c>
      <c r="E14" s="87">
        <v>0.33</v>
      </c>
      <c r="F14" s="87">
        <v>0.33</v>
      </c>
      <c r="G14" s="87">
        <v>0.33</v>
      </c>
      <c r="H14" s="87">
        <v>0</v>
      </c>
      <c r="I14" s="87">
        <v>0</v>
      </c>
    </row>
    <row r="15" spans="1:9" s="36" customFormat="1" ht="20.100000000000001" customHeight="1">
      <c r="A15" s="84"/>
      <c r="B15" s="85"/>
      <c r="C15" s="85" t="s">
        <v>67</v>
      </c>
      <c r="D15" s="86" t="s">
        <v>66</v>
      </c>
      <c r="E15" s="87">
        <f>E16</f>
        <v>0.33</v>
      </c>
      <c r="F15" s="87">
        <f>F16</f>
        <v>0.33</v>
      </c>
      <c r="G15" s="87">
        <f>G16</f>
        <v>0.33</v>
      </c>
      <c r="H15" s="87">
        <f>H16</f>
        <v>0</v>
      </c>
      <c r="I15" s="87">
        <f>I16</f>
        <v>0</v>
      </c>
    </row>
    <row r="16" spans="1:9" s="36" customFormat="1" ht="20.100000000000001" customHeight="1">
      <c r="A16" s="84" t="s">
        <v>110</v>
      </c>
      <c r="B16" s="85" t="s">
        <v>112</v>
      </c>
      <c r="C16" s="85" t="s">
        <v>114</v>
      </c>
      <c r="D16" s="86" t="s">
        <v>68</v>
      </c>
      <c r="E16" s="87">
        <v>0.33</v>
      </c>
      <c r="F16" s="87">
        <v>0.33</v>
      </c>
      <c r="G16" s="87">
        <v>0.33</v>
      </c>
      <c r="H16" s="87">
        <v>0</v>
      </c>
      <c r="I16" s="87">
        <v>0</v>
      </c>
    </row>
    <row r="17" spans="1:9" s="36" customFormat="1" ht="20.100000000000001" customHeight="1">
      <c r="A17" s="84"/>
      <c r="B17" s="85"/>
      <c r="C17" s="85" t="s">
        <v>70</v>
      </c>
      <c r="D17" s="86" t="s">
        <v>69</v>
      </c>
      <c r="E17" s="87">
        <f>E18</f>
        <v>0.24</v>
      </c>
      <c r="F17" s="87">
        <f>F18</f>
        <v>0.24</v>
      </c>
      <c r="G17" s="87">
        <f>G18</f>
        <v>0.24</v>
      </c>
      <c r="H17" s="87">
        <f>H18</f>
        <v>0</v>
      </c>
      <c r="I17" s="87">
        <f>I18</f>
        <v>0</v>
      </c>
    </row>
    <row r="18" spans="1:9" s="36" customFormat="1" ht="20.100000000000001" customHeight="1">
      <c r="A18" s="84" t="s">
        <v>110</v>
      </c>
      <c r="B18" s="85" t="s">
        <v>112</v>
      </c>
      <c r="C18" s="85" t="s">
        <v>115</v>
      </c>
      <c r="D18" s="86" t="s">
        <v>71</v>
      </c>
      <c r="E18" s="87">
        <v>0.24</v>
      </c>
      <c r="F18" s="87">
        <v>0.24</v>
      </c>
      <c r="G18" s="87">
        <v>0.24</v>
      </c>
      <c r="H18" s="87">
        <v>0</v>
      </c>
      <c r="I18" s="87">
        <v>0</v>
      </c>
    </row>
    <row r="19" spans="1:9" s="36" customFormat="1" ht="20.100000000000001" customHeight="1">
      <c r="A19" s="84" t="s">
        <v>75</v>
      </c>
      <c r="B19" s="85"/>
      <c r="C19" s="85"/>
      <c r="D19" s="86" t="s">
        <v>72</v>
      </c>
      <c r="E19" s="87">
        <f>E20+E37</f>
        <v>82.27</v>
      </c>
      <c r="F19" s="87">
        <f>F20+F37</f>
        <v>80.27</v>
      </c>
      <c r="G19" s="87">
        <f>G20+G37</f>
        <v>76.3</v>
      </c>
      <c r="H19" s="87">
        <f>H20+H37</f>
        <v>3.97</v>
      </c>
      <c r="I19" s="87">
        <f>I20+I37</f>
        <v>2</v>
      </c>
    </row>
    <row r="20" spans="1:9" s="36" customFormat="1" ht="20.100000000000001" customHeight="1">
      <c r="A20" s="84"/>
      <c r="B20" s="85" t="s">
        <v>76</v>
      </c>
      <c r="C20" s="85"/>
      <c r="D20" s="86" t="s">
        <v>73</v>
      </c>
      <c r="E20" s="87">
        <f>E21</f>
        <v>78.959999999999994</v>
      </c>
      <c r="F20" s="87">
        <f>F21</f>
        <v>76.959999999999994</v>
      </c>
      <c r="G20" s="87">
        <f>G21</f>
        <v>72.989999999999995</v>
      </c>
      <c r="H20" s="87">
        <f>H21</f>
        <v>3.97</v>
      </c>
      <c r="I20" s="87">
        <f>I21</f>
        <v>2</v>
      </c>
    </row>
    <row r="21" spans="1:9" s="36" customFormat="1" ht="20.100000000000001" customHeight="1">
      <c r="A21" s="84"/>
      <c r="B21" s="85"/>
      <c r="C21" s="85" t="s">
        <v>70</v>
      </c>
      <c r="D21" s="86" t="s">
        <v>74</v>
      </c>
      <c r="E21" s="87">
        <f>SUM(E22:E36)</f>
        <v>78.959999999999994</v>
      </c>
      <c r="F21" s="87">
        <f>SUM(F22:F36)</f>
        <v>76.959999999999994</v>
      </c>
      <c r="G21" s="87">
        <f>SUM(G22:G36)</f>
        <v>72.989999999999995</v>
      </c>
      <c r="H21" s="87">
        <f>SUM(H22:H36)</f>
        <v>3.97</v>
      </c>
      <c r="I21" s="87">
        <f>SUM(I22:I36)</f>
        <v>2</v>
      </c>
    </row>
    <row r="22" spans="1:9" s="36" customFormat="1" ht="20.100000000000001" customHeight="1">
      <c r="A22" s="84" t="s">
        <v>116</v>
      </c>
      <c r="B22" s="85" t="s">
        <v>117</v>
      </c>
      <c r="C22" s="85" t="s">
        <v>115</v>
      </c>
      <c r="D22" s="86" t="s">
        <v>84</v>
      </c>
      <c r="E22" s="87">
        <v>0.66</v>
      </c>
      <c r="F22" s="87">
        <v>0.66</v>
      </c>
      <c r="G22" s="87">
        <v>0.66</v>
      </c>
      <c r="H22" s="87">
        <v>0</v>
      </c>
      <c r="I22" s="87">
        <v>0</v>
      </c>
    </row>
    <row r="23" spans="1:9" s="36" customFormat="1" ht="20.100000000000001" customHeight="1">
      <c r="A23" s="84" t="s">
        <v>116</v>
      </c>
      <c r="B23" s="85" t="s">
        <v>117</v>
      </c>
      <c r="C23" s="85" t="s">
        <v>115</v>
      </c>
      <c r="D23" s="86" t="s">
        <v>88</v>
      </c>
      <c r="E23" s="87">
        <v>0.95</v>
      </c>
      <c r="F23" s="87">
        <v>0.95</v>
      </c>
      <c r="G23" s="87">
        <v>0.95</v>
      </c>
      <c r="H23" s="87">
        <v>0</v>
      </c>
      <c r="I23" s="87">
        <v>0</v>
      </c>
    </row>
    <row r="24" spans="1:9" s="36" customFormat="1" ht="20.100000000000001" customHeight="1">
      <c r="A24" s="84" t="s">
        <v>116</v>
      </c>
      <c r="B24" s="85" t="s">
        <v>117</v>
      </c>
      <c r="C24" s="85" t="s">
        <v>115</v>
      </c>
      <c r="D24" s="86" t="s">
        <v>80</v>
      </c>
      <c r="E24" s="87">
        <v>3.95</v>
      </c>
      <c r="F24" s="87">
        <v>3.95</v>
      </c>
      <c r="G24" s="87">
        <v>3.95</v>
      </c>
      <c r="H24" s="87">
        <v>0</v>
      </c>
      <c r="I24" s="87">
        <v>0</v>
      </c>
    </row>
    <row r="25" spans="1:9" s="36" customFormat="1" ht="20.100000000000001" customHeight="1">
      <c r="A25" s="84" t="s">
        <v>116</v>
      </c>
      <c r="B25" s="85" t="s">
        <v>117</v>
      </c>
      <c r="C25" s="85" t="s">
        <v>115</v>
      </c>
      <c r="D25" s="86" t="s">
        <v>77</v>
      </c>
      <c r="E25" s="87">
        <v>30.53</v>
      </c>
      <c r="F25" s="87">
        <v>30.53</v>
      </c>
      <c r="G25" s="87">
        <v>30.53</v>
      </c>
      <c r="H25" s="87">
        <v>0</v>
      </c>
      <c r="I25" s="87">
        <v>0</v>
      </c>
    </row>
    <row r="26" spans="1:9" s="36" customFormat="1" ht="20.100000000000001" customHeight="1">
      <c r="A26" s="84" t="s">
        <v>116</v>
      </c>
      <c r="B26" s="85" t="s">
        <v>117</v>
      </c>
      <c r="C26" s="85" t="s">
        <v>115</v>
      </c>
      <c r="D26" s="86" t="s">
        <v>79</v>
      </c>
      <c r="E26" s="87">
        <v>5.0999999999999996</v>
      </c>
      <c r="F26" s="87">
        <v>5.0999999999999996</v>
      </c>
      <c r="G26" s="87">
        <v>5.0999999999999996</v>
      </c>
      <c r="H26" s="87">
        <v>0</v>
      </c>
      <c r="I26" s="87">
        <v>0</v>
      </c>
    </row>
    <row r="27" spans="1:9" s="36" customFormat="1" ht="20.100000000000001" customHeight="1">
      <c r="A27" s="84" t="s">
        <v>116</v>
      </c>
      <c r="B27" s="85" t="s">
        <v>117</v>
      </c>
      <c r="C27" s="85" t="s">
        <v>115</v>
      </c>
      <c r="D27" s="86" t="s">
        <v>91</v>
      </c>
      <c r="E27" s="87">
        <v>2</v>
      </c>
      <c r="F27" s="87">
        <v>0</v>
      </c>
      <c r="G27" s="87">
        <v>0</v>
      </c>
      <c r="H27" s="87">
        <v>0</v>
      </c>
      <c r="I27" s="87">
        <v>2</v>
      </c>
    </row>
    <row r="28" spans="1:9" s="36" customFormat="1" ht="20.100000000000001" customHeight="1">
      <c r="A28" s="84" t="s">
        <v>116</v>
      </c>
      <c r="B28" s="85" t="s">
        <v>117</v>
      </c>
      <c r="C28" s="85" t="s">
        <v>115</v>
      </c>
      <c r="D28" s="86" t="s">
        <v>78</v>
      </c>
      <c r="E28" s="87">
        <v>11.58</v>
      </c>
      <c r="F28" s="87">
        <v>11.58</v>
      </c>
      <c r="G28" s="87">
        <v>11.58</v>
      </c>
      <c r="H28" s="87">
        <v>0</v>
      </c>
      <c r="I28" s="87">
        <v>0</v>
      </c>
    </row>
    <row r="29" spans="1:9" s="36" customFormat="1" ht="20.100000000000001" customHeight="1">
      <c r="A29" s="84" t="s">
        <v>116</v>
      </c>
      <c r="B29" s="85" t="s">
        <v>117</v>
      </c>
      <c r="C29" s="85" t="s">
        <v>115</v>
      </c>
      <c r="D29" s="86" t="s">
        <v>85</v>
      </c>
      <c r="E29" s="87">
        <v>1.46</v>
      </c>
      <c r="F29" s="87">
        <v>1.46</v>
      </c>
      <c r="G29" s="87">
        <v>1.46</v>
      </c>
      <c r="H29" s="87">
        <v>0</v>
      </c>
      <c r="I29" s="87">
        <v>0</v>
      </c>
    </row>
    <row r="30" spans="1:9" s="36" customFormat="1" ht="20.100000000000001" customHeight="1">
      <c r="A30" s="84" t="s">
        <v>116</v>
      </c>
      <c r="B30" s="85" t="s">
        <v>117</v>
      </c>
      <c r="C30" s="85" t="s">
        <v>115</v>
      </c>
      <c r="D30" s="86" t="s">
        <v>89</v>
      </c>
      <c r="E30" s="87">
        <v>3.85</v>
      </c>
      <c r="F30" s="87">
        <v>3.85</v>
      </c>
      <c r="G30" s="87">
        <v>0</v>
      </c>
      <c r="H30" s="87">
        <v>3.85</v>
      </c>
      <c r="I30" s="87">
        <v>0</v>
      </c>
    </row>
    <row r="31" spans="1:9" s="36" customFormat="1" ht="20.100000000000001" customHeight="1">
      <c r="A31" s="84" t="s">
        <v>116</v>
      </c>
      <c r="B31" s="85" t="s">
        <v>117</v>
      </c>
      <c r="C31" s="85" t="s">
        <v>115</v>
      </c>
      <c r="D31" s="86" t="s">
        <v>90</v>
      </c>
      <c r="E31" s="87">
        <v>0.12</v>
      </c>
      <c r="F31" s="87">
        <v>0.12</v>
      </c>
      <c r="G31" s="87">
        <v>0</v>
      </c>
      <c r="H31" s="87">
        <v>0.12</v>
      </c>
      <c r="I31" s="87">
        <v>0</v>
      </c>
    </row>
    <row r="32" spans="1:9" ht="20.100000000000001" customHeight="1">
      <c r="A32" s="84" t="s">
        <v>116</v>
      </c>
      <c r="B32" s="85" t="s">
        <v>117</v>
      </c>
      <c r="C32" s="85" t="s">
        <v>115</v>
      </c>
      <c r="D32" s="86" t="s">
        <v>86</v>
      </c>
      <c r="E32" s="87">
        <v>0.13</v>
      </c>
      <c r="F32" s="87">
        <v>0.13</v>
      </c>
      <c r="G32" s="87">
        <v>0.13</v>
      </c>
      <c r="H32" s="87">
        <v>0</v>
      </c>
      <c r="I32" s="87">
        <v>0</v>
      </c>
    </row>
    <row r="33" spans="1:9" ht="20.100000000000001" customHeight="1">
      <c r="A33" s="84" t="s">
        <v>116</v>
      </c>
      <c r="B33" s="85" t="s">
        <v>117</v>
      </c>
      <c r="C33" s="85" t="s">
        <v>115</v>
      </c>
      <c r="D33" s="86" t="s">
        <v>81</v>
      </c>
      <c r="E33" s="87">
        <v>1.27</v>
      </c>
      <c r="F33" s="87">
        <v>1.27</v>
      </c>
      <c r="G33" s="87">
        <v>1.27</v>
      </c>
      <c r="H33" s="87">
        <v>0</v>
      </c>
      <c r="I33" s="87">
        <v>0</v>
      </c>
    </row>
    <row r="34" spans="1:9" ht="20.100000000000001" customHeight="1">
      <c r="A34" s="84" t="s">
        <v>116</v>
      </c>
      <c r="B34" s="85" t="s">
        <v>117</v>
      </c>
      <c r="C34" s="85" t="s">
        <v>115</v>
      </c>
      <c r="D34" s="86" t="s">
        <v>83</v>
      </c>
      <c r="E34" s="87">
        <v>11.52</v>
      </c>
      <c r="F34" s="87">
        <v>11.52</v>
      </c>
      <c r="G34" s="87">
        <v>11.52</v>
      </c>
      <c r="H34" s="87">
        <v>0</v>
      </c>
      <c r="I34" s="87">
        <v>0</v>
      </c>
    </row>
    <row r="35" spans="1:9" ht="20.100000000000001" customHeight="1">
      <c r="A35" s="84" t="s">
        <v>116</v>
      </c>
      <c r="B35" s="85" t="s">
        <v>117</v>
      </c>
      <c r="C35" s="85" t="s">
        <v>115</v>
      </c>
      <c r="D35" s="86" t="s">
        <v>87</v>
      </c>
      <c r="E35" s="87">
        <v>1.89</v>
      </c>
      <c r="F35" s="87">
        <v>1.89</v>
      </c>
      <c r="G35" s="87">
        <v>1.89</v>
      </c>
      <c r="H35" s="87">
        <v>0</v>
      </c>
      <c r="I35" s="87">
        <v>0</v>
      </c>
    </row>
    <row r="36" spans="1:9" ht="20.100000000000001" customHeight="1">
      <c r="A36" s="84" t="s">
        <v>116</v>
      </c>
      <c r="B36" s="85" t="s">
        <v>117</v>
      </c>
      <c r="C36" s="85" t="s">
        <v>115</v>
      </c>
      <c r="D36" s="86" t="s">
        <v>82</v>
      </c>
      <c r="E36" s="87">
        <v>3.95</v>
      </c>
      <c r="F36" s="87">
        <v>3.95</v>
      </c>
      <c r="G36" s="87">
        <v>3.95</v>
      </c>
      <c r="H36" s="87">
        <v>0</v>
      </c>
      <c r="I36" s="87">
        <v>0</v>
      </c>
    </row>
    <row r="37" spans="1:9" ht="20.100000000000001" customHeight="1">
      <c r="A37" s="84"/>
      <c r="B37" s="85" t="s">
        <v>94</v>
      </c>
      <c r="C37" s="85"/>
      <c r="D37" s="86" t="s">
        <v>92</v>
      </c>
      <c r="E37" s="87">
        <f t="shared" ref="E37:I38" si="1">E38</f>
        <v>3.31</v>
      </c>
      <c r="F37" s="87">
        <f t="shared" si="1"/>
        <v>3.31</v>
      </c>
      <c r="G37" s="87">
        <f t="shared" si="1"/>
        <v>3.31</v>
      </c>
      <c r="H37" s="87">
        <f t="shared" si="1"/>
        <v>0</v>
      </c>
      <c r="I37" s="87">
        <f t="shared" si="1"/>
        <v>0</v>
      </c>
    </row>
    <row r="38" spans="1:9" ht="20.100000000000001" customHeight="1">
      <c r="A38" s="84"/>
      <c r="B38" s="85"/>
      <c r="C38" s="85" t="s">
        <v>67</v>
      </c>
      <c r="D38" s="86" t="s">
        <v>93</v>
      </c>
      <c r="E38" s="87">
        <f t="shared" si="1"/>
        <v>3.31</v>
      </c>
      <c r="F38" s="87">
        <f t="shared" si="1"/>
        <v>3.31</v>
      </c>
      <c r="G38" s="87">
        <f t="shared" si="1"/>
        <v>3.31</v>
      </c>
      <c r="H38" s="87">
        <f t="shared" si="1"/>
        <v>0</v>
      </c>
      <c r="I38" s="87">
        <f t="shared" si="1"/>
        <v>0</v>
      </c>
    </row>
    <row r="39" spans="1:9" ht="20.100000000000001" customHeight="1">
      <c r="A39" s="84" t="s">
        <v>116</v>
      </c>
      <c r="B39" s="85" t="s">
        <v>118</v>
      </c>
      <c r="C39" s="85" t="s">
        <v>114</v>
      </c>
      <c r="D39" s="86" t="s">
        <v>95</v>
      </c>
      <c r="E39" s="87">
        <v>3.31</v>
      </c>
      <c r="F39" s="87">
        <v>3.31</v>
      </c>
      <c r="G39" s="87">
        <v>3.31</v>
      </c>
      <c r="H39" s="87">
        <v>0</v>
      </c>
      <c r="I39" s="87">
        <v>0</v>
      </c>
    </row>
    <row r="40" spans="1:9" ht="20.100000000000001" customHeight="1">
      <c r="A40" s="84" t="s">
        <v>99</v>
      </c>
      <c r="B40" s="85"/>
      <c r="C40" s="85"/>
      <c r="D40" s="86" t="s">
        <v>96</v>
      </c>
      <c r="E40" s="87">
        <f t="shared" ref="E40:I42" si="2">E41</f>
        <v>5.68</v>
      </c>
      <c r="F40" s="87">
        <f t="shared" si="2"/>
        <v>5.68</v>
      </c>
      <c r="G40" s="87">
        <f t="shared" si="2"/>
        <v>5.68</v>
      </c>
      <c r="H40" s="87">
        <f t="shared" si="2"/>
        <v>0</v>
      </c>
      <c r="I40" s="87">
        <f t="shared" si="2"/>
        <v>0</v>
      </c>
    </row>
    <row r="41" spans="1:9" ht="20.100000000000001" customHeight="1">
      <c r="A41" s="84"/>
      <c r="B41" s="85" t="s">
        <v>67</v>
      </c>
      <c r="C41" s="85"/>
      <c r="D41" s="86" t="s">
        <v>97</v>
      </c>
      <c r="E41" s="87">
        <f t="shared" si="2"/>
        <v>5.68</v>
      </c>
      <c r="F41" s="87">
        <f t="shared" si="2"/>
        <v>5.68</v>
      </c>
      <c r="G41" s="87">
        <f t="shared" si="2"/>
        <v>5.68</v>
      </c>
      <c r="H41" s="87">
        <f t="shared" si="2"/>
        <v>0</v>
      </c>
      <c r="I41" s="87">
        <f t="shared" si="2"/>
        <v>0</v>
      </c>
    </row>
    <row r="42" spans="1:9" ht="20.100000000000001" customHeight="1">
      <c r="A42" s="84"/>
      <c r="B42" s="85"/>
      <c r="C42" s="85" t="s">
        <v>64</v>
      </c>
      <c r="D42" s="86" t="s">
        <v>98</v>
      </c>
      <c r="E42" s="87">
        <f t="shared" si="2"/>
        <v>5.68</v>
      </c>
      <c r="F42" s="87">
        <f t="shared" si="2"/>
        <v>5.68</v>
      </c>
      <c r="G42" s="87">
        <f t="shared" si="2"/>
        <v>5.68</v>
      </c>
      <c r="H42" s="87">
        <f t="shared" si="2"/>
        <v>0</v>
      </c>
      <c r="I42" s="87">
        <f t="shared" si="2"/>
        <v>0</v>
      </c>
    </row>
    <row r="43" spans="1:9" ht="20.100000000000001" customHeight="1">
      <c r="A43" s="84" t="s">
        <v>119</v>
      </c>
      <c r="B43" s="85" t="s">
        <v>114</v>
      </c>
      <c r="C43" s="85" t="s">
        <v>113</v>
      </c>
      <c r="D43" s="86" t="s">
        <v>100</v>
      </c>
      <c r="E43" s="87">
        <v>5.68</v>
      </c>
      <c r="F43" s="87">
        <v>5.68</v>
      </c>
      <c r="G43" s="87">
        <v>5.68</v>
      </c>
      <c r="H43" s="87">
        <v>0</v>
      </c>
      <c r="I43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6"/>
  <sheetViews>
    <sheetView showGridLines="0" showZeros="0" topLeftCell="A41" workbookViewId="0">
      <selection activeCell="H46" sqref="H46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124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125</v>
      </c>
      <c r="B3" s="171"/>
      <c r="C3" s="172"/>
      <c r="D3" s="170" t="s">
        <v>126</v>
      </c>
      <c r="E3" s="171"/>
      <c r="F3" s="172"/>
      <c r="G3" s="183" t="s">
        <v>104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127</v>
      </c>
      <c r="R4" s="167" t="s">
        <v>128</v>
      </c>
      <c r="S4" s="170" t="s">
        <v>129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107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130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96.32</v>
      </c>
      <c r="H7" s="76">
        <f t="shared" si="0"/>
        <v>96.32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131</v>
      </c>
      <c r="D8" s="74"/>
      <c r="E8" s="74"/>
      <c r="F8" s="74"/>
      <c r="G8" s="76">
        <f t="shared" ref="G8:V8" si="1">G9+G11+G13+G15+G17+G19+G21+G23+G25+G27+G29+G31+G33+G35+G37+G39+G41+G43</f>
        <v>92.35</v>
      </c>
      <c r="H8" s="76">
        <f t="shared" si="1"/>
        <v>92.35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132</v>
      </c>
      <c r="D9" s="74"/>
      <c r="E9" s="74"/>
      <c r="F9" s="74"/>
      <c r="G9" s="76">
        <f t="shared" ref="G9:V9" si="2">G10</f>
        <v>30.53</v>
      </c>
      <c r="H9" s="76">
        <f t="shared" si="2"/>
        <v>30.53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64</v>
      </c>
      <c r="C10" s="73" t="s">
        <v>133</v>
      </c>
      <c r="D10" s="74" t="s">
        <v>134</v>
      </c>
      <c r="E10" s="74" t="s">
        <v>64</v>
      </c>
      <c r="F10" s="74" t="s">
        <v>135</v>
      </c>
      <c r="G10" s="76">
        <v>30.53</v>
      </c>
      <c r="H10" s="76">
        <v>30.53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136</v>
      </c>
      <c r="D11" s="74"/>
      <c r="E11" s="74"/>
      <c r="F11" s="74"/>
      <c r="G11" s="76">
        <f t="shared" ref="G11:V11" si="3">G12</f>
        <v>11.58</v>
      </c>
      <c r="H11" s="76">
        <f t="shared" si="3"/>
        <v>11.58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137</v>
      </c>
      <c r="C12" s="73" t="s">
        <v>138</v>
      </c>
      <c r="D12" s="74" t="s">
        <v>134</v>
      </c>
      <c r="E12" s="74" t="s">
        <v>64</v>
      </c>
      <c r="F12" s="74" t="s">
        <v>135</v>
      </c>
      <c r="G12" s="76">
        <v>11.58</v>
      </c>
      <c r="H12" s="76">
        <v>11.58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139</v>
      </c>
      <c r="D13" s="74"/>
      <c r="E13" s="74"/>
      <c r="F13" s="74"/>
      <c r="G13" s="76">
        <f t="shared" ref="G13:V13" si="4">G14</f>
        <v>5.0999999999999996</v>
      </c>
      <c r="H13" s="76">
        <f t="shared" si="4"/>
        <v>5.0999999999999996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137</v>
      </c>
      <c r="C14" s="73" t="s">
        <v>138</v>
      </c>
      <c r="D14" s="74" t="s">
        <v>134</v>
      </c>
      <c r="E14" s="74" t="s">
        <v>64</v>
      </c>
      <c r="F14" s="74" t="s">
        <v>135</v>
      </c>
      <c r="G14" s="76">
        <v>5.0999999999999996</v>
      </c>
      <c r="H14" s="76">
        <v>5.0999999999999996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140</v>
      </c>
      <c r="D15" s="74"/>
      <c r="E15" s="74"/>
      <c r="F15" s="74"/>
      <c r="G15" s="76">
        <f t="shared" ref="G15:V15" si="5">G16</f>
        <v>3.95</v>
      </c>
      <c r="H15" s="76">
        <f t="shared" si="5"/>
        <v>3.95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70</v>
      </c>
      <c r="C16" s="73" t="s">
        <v>141</v>
      </c>
      <c r="D16" s="74" t="s">
        <v>134</v>
      </c>
      <c r="E16" s="74" t="s">
        <v>64</v>
      </c>
      <c r="F16" s="74" t="s">
        <v>135</v>
      </c>
      <c r="G16" s="76">
        <v>3.95</v>
      </c>
      <c r="H16" s="76">
        <v>3.95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142</v>
      </c>
      <c r="D17" s="74"/>
      <c r="E17" s="74"/>
      <c r="F17" s="74"/>
      <c r="G17" s="76">
        <f t="shared" ref="G17:V17" si="6">G18</f>
        <v>3.31</v>
      </c>
      <c r="H17" s="76">
        <f t="shared" si="6"/>
        <v>3.31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143</v>
      </c>
      <c r="C18" s="73" t="s">
        <v>144</v>
      </c>
      <c r="D18" s="74" t="s">
        <v>134</v>
      </c>
      <c r="E18" s="74" t="s">
        <v>64</v>
      </c>
      <c r="F18" s="74" t="s">
        <v>135</v>
      </c>
      <c r="G18" s="76">
        <v>3.31</v>
      </c>
      <c r="H18" s="76">
        <v>3.31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145</v>
      </c>
      <c r="D19" s="74"/>
      <c r="E19" s="74"/>
      <c r="F19" s="74"/>
      <c r="G19" s="76">
        <f t="shared" ref="G19:V19" si="7">G20</f>
        <v>9.4700000000000006</v>
      </c>
      <c r="H19" s="76">
        <f t="shared" si="7"/>
        <v>9.4700000000000006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146</v>
      </c>
      <c r="C20" s="73" t="s">
        <v>147</v>
      </c>
      <c r="D20" s="74" t="s">
        <v>134</v>
      </c>
      <c r="E20" s="74" t="s">
        <v>64</v>
      </c>
      <c r="F20" s="74" t="s">
        <v>135</v>
      </c>
      <c r="G20" s="76">
        <v>9.4700000000000006</v>
      </c>
      <c r="H20" s="76">
        <v>9.4700000000000006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148</v>
      </c>
      <c r="D21" s="74"/>
      <c r="E21" s="74"/>
      <c r="F21" s="74"/>
      <c r="G21" s="76">
        <f t="shared" ref="G21:V21" si="8">G22</f>
        <v>0.33</v>
      </c>
      <c r="H21" s="76">
        <f t="shared" si="8"/>
        <v>0.33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149</v>
      </c>
      <c r="C22" s="73" t="s">
        <v>150</v>
      </c>
      <c r="D22" s="74" t="s">
        <v>134</v>
      </c>
      <c r="E22" s="74" t="s">
        <v>64</v>
      </c>
      <c r="F22" s="74" t="s">
        <v>135</v>
      </c>
      <c r="G22" s="76">
        <v>0.33</v>
      </c>
      <c r="H22" s="76">
        <v>0.33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151</v>
      </c>
      <c r="D23" s="74"/>
      <c r="E23" s="74"/>
      <c r="F23" s="74"/>
      <c r="G23" s="76">
        <f t="shared" ref="G23:V23" si="9">G24</f>
        <v>0.33</v>
      </c>
      <c r="H23" s="76">
        <f t="shared" si="9"/>
        <v>0.33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149</v>
      </c>
      <c r="C24" s="73" t="s">
        <v>150</v>
      </c>
      <c r="D24" s="74" t="s">
        <v>134</v>
      </c>
      <c r="E24" s="74" t="s">
        <v>64</v>
      </c>
      <c r="F24" s="74" t="s">
        <v>135</v>
      </c>
      <c r="G24" s="76">
        <v>0.33</v>
      </c>
      <c r="H24" s="76">
        <v>0.33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152</v>
      </c>
      <c r="D25" s="74"/>
      <c r="E25" s="74"/>
      <c r="F25" s="74"/>
      <c r="G25" s="76">
        <f t="shared" ref="G25:V25" si="10">G26</f>
        <v>0.24</v>
      </c>
      <c r="H25" s="76">
        <f t="shared" si="10"/>
        <v>0.24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149</v>
      </c>
      <c r="C26" s="73" t="s">
        <v>150</v>
      </c>
      <c r="D26" s="74" t="s">
        <v>134</v>
      </c>
      <c r="E26" s="74" t="s">
        <v>64</v>
      </c>
      <c r="F26" s="74" t="s">
        <v>135</v>
      </c>
      <c r="G26" s="76">
        <v>0.24</v>
      </c>
      <c r="H26" s="76">
        <v>0.24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153</v>
      </c>
      <c r="D27" s="74"/>
      <c r="E27" s="74"/>
      <c r="F27" s="74"/>
      <c r="G27" s="76">
        <f t="shared" ref="G27:V27" si="11">G28</f>
        <v>5.68</v>
      </c>
      <c r="H27" s="76">
        <f t="shared" si="11"/>
        <v>5.68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154</v>
      </c>
      <c r="C28" s="73" t="s">
        <v>98</v>
      </c>
      <c r="D28" s="74" t="s">
        <v>134</v>
      </c>
      <c r="E28" s="74" t="s">
        <v>64</v>
      </c>
      <c r="F28" s="74" t="s">
        <v>135</v>
      </c>
      <c r="G28" s="76">
        <v>5.68</v>
      </c>
      <c r="H28" s="76">
        <v>5.68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155</v>
      </c>
      <c r="D29" s="74"/>
      <c r="E29" s="74"/>
      <c r="F29" s="74"/>
      <c r="G29" s="76">
        <f t="shared" ref="G29:V29" si="12">G30</f>
        <v>1.27</v>
      </c>
      <c r="H29" s="76">
        <f t="shared" si="12"/>
        <v>1.27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67</v>
      </c>
      <c r="C30" s="73" t="s">
        <v>156</v>
      </c>
      <c r="D30" s="74" t="s">
        <v>134</v>
      </c>
      <c r="E30" s="74" t="s">
        <v>64</v>
      </c>
      <c r="F30" s="74" t="s">
        <v>135</v>
      </c>
      <c r="G30" s="76">
        <v>1.27</v>
      </c>
      <c r="H30" s="76">
        <v>1.27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157</v>
      </c>
      <c r="D31" s="74"/>
      <c r="E31" s="74"/>
      <c r="F31" s="74"/>
      <c r="G31" s="76">
        <f t="shared" ref="G31:V31" si="13">G32</f>
        <v>3.95</v>
      </c>
      <c r="H31" s="76">
        <f t="shared" si="13"/>
        <v>3.95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70</v>
      </c>
      <c r="C32" s="73" t="s">
        <v>141</v>
      </c>
      <c r="D32" s="74" t="s">
        <v>134</v>
      </c>
      <c r="E32" s="74" t="s">
        <v>64</v>
      </c>
      <c r="F32" s="74" t="s">
        <v>135</v>
      </c>
      <c r="G32" s="76">
        <v>3.95</v>
      </c>
      <c r="H32" s="76">
        <v>3.95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158</v>
      </c>
      <c r="D33" s="74"/>
      <c r="E33" s="74"/>
      <c r="F33" s="74"/>
      <c r="G33" s="76">
        <f t="shared" ref="G33:V33" si="14">G34</f>
        <v>11.52</v>
      </c>
      <c r="H33" s="76">
        <f t="shared" si="14"/>
        <v>11.52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70</v>
      </c>
      <c r="C34" s="73" t="s">
        <v>141</v>
      </c>
      <c r="D34" s="74" t="s">
        <v>134</v>
      </c>
      <c r="E34" s="74" t="s">
        <v>64</v>
      </c>
      <c r="F34" s="74" t="s">
        <v>135</v>
      </c>
      <c r="G34" s="76">
        <v>11.52</v>
      </c>
      <c r="H34" s="76">
        <v>11.52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159</v>
      </c>
      <c r="D35" s="74"/>
      <c r="E35" s="74"/>
      <c r="F35" s="74"/>
      <c r="G35" s="76">
        <f t="shared" ref="G35:V35" si="15">G36</f>
        <v>0.66</v>
      </c>
      <c r="H35" s="76">
        <f t="shared" si="15"/>
        <v>0.66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67</v>
      </c>
      <c r="C36" s="73" t="s">
        <v>160</v>
      </c>
      <c r="D36" s="74" t="s">
        <v>161</v>
      </c>
      <c r="E36" s="74" t="s">
        <v>59</v>
      </c>
      <c r="F36" s="74" t="s">
        <v>162</v>
      </c>
      <c r="G36" s="76">
        <v>0.66</v>
      </c>
      <c r="H36" s="76">
        <v>0.66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163</v>
      </c>
      <c r="D37" s="74"/>
      <c r="E37" s="74"/>
      <c r="F37" s="74"/>
      <c r="G37" s="76">
        <f t="shared" ref="G37:V37" si="16">G38</f>
        <v>1.46</v>
      </c>
      <c r="H37" s="76">
        <f t="shared" si="16"/>
        <v>1.46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67</v>
      </c>
      <c r="C38" s="73" t="s">
        <v>160</v>
      </c>
      <c r="D38" s="74" t="s">
        <v>161</v>
      </c>
      <c r="E38" s="74" t="s">
        <v>59</v>
      </c>
      <c r="F38" s="74" t="s">
        <v>162</v>
      </c>
      <c r="G38" s="76">
        <v>1.46</v>
      </c>
      <c r="H38" s="76">
        <v>1.46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164</v>
      </c>
      <c r="D39" s="74"/>
      <c r="E39" s="74"/>
      <c r="F39" s="74"/>
      <c r="G39" s="76">
        <f t="shared" ref="G39:V39" si="17">G40</f>
        <v>0.13</v>
      </c>
      <c r="H39" s="76">
        <f t="shared" si="17"/>
        <v>0.13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165</v>
      </c>
      <c r="C40" s="73" t="s">
        <v>166</v>
      </c>
      <c r="D40" s="74" t="s">
        <v>134</v>
      </c>
      <c r="E40" s="74" t="s">
        <v>64</v>
      </c>
      <c r="F40" s="74" t="s">
        <v>135</v>
      </c>
      <c r="G40" s="76">
        <v>0.13</v>
      </c>
      <c r="H40" s="76">
        <v>0.13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167</v>
      </c>
      <c r="D41" s="74"/>
      <c r="E41" s="74"/>
      <c r="F41" s="74"/>
      <c r="G41" s="76">
        <f t="shared" ref="G41:V41" si="18">G42</f>
        <v>1.89</v>
      </c>
      <c r="H41" s="76">
        <f t="shared" si="18"/>
        <v>1.89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168</v>
      </c>
      <c r="C42" s="73" t="s">
        <v>169</v>
      </c>
      <c r="D42" s="74" t="s">
        <v>134</v>
      </c>
      <c r="E42" s="74" t="s">
        <v>64</v>
      </c>
      <c r="F42" s="74" t="s">
        <v>135</v>
      </c>
      <c r="G42" s="76">
        <v>1.89</v>
      </c>
      <c r="H42" s="76">
        <v>1.89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170</v>
      </c>
      <c r="D43" s="74"/>
      <c r="E43" s="74"/>
      <c r="F43" s="74"/>
      <c r="G43" s="76">
        <f t="shared" ref="G43:V43" si="19">G44</f>
        <v>0.95</v>
      </c>
      <c r="H43" s="76">
        <f t="shared" si="19"/>
        <v>0.95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171</v>
      </c>
      <c r="C44" s="73" t="s">
        <v>172</v>
      </c>
      <c r="D44" s="74" t="s">
        <v>134</v>
      </c>
      <c r="E44" s="74" t="s">
        <v>67</v>
      </c>
      <c r="F44" s="74" t="s">
        <v>173</v>
      </c>
      <c r="G44" s="76">
        <v>0.95</v>
      </c>
      <c r="H44" s="76">
        <v>0.95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174</v>
      </c>
      <c r="D45" s="74"/>
      <c r="E45" s="74"/>
      <c r="F45" s="74"/>
      <c r="G45" s="76">
        <f t="shared" ref="G45:V45" si="20">G46+G55</f>
        <v>3.97</v>
      </c>
      <c r="H45" s="76">
        <f t="shared" si="20"/>
        <v>3.97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175</v>
      </c>
      <c r="D46" s="74"/>
      <c r="E46" s="74"/>
      <c r="F46" s="74"/>
      <c r="G46" s="76">
        <f t="shared" ref="G46:V46" si="21">SUM(G47:G54)</f>
        <v>3.85</v>
      </c>
      <c r="H46" s="76">
        <f t="shared" si="21"/>
        <v>3.85</v>
      </c>
      <c r="I46" s="76">
        <f t="shared" si="21"/>
        <v>0</v>
      </c>
      <c r="J46" s="76">
        <f t="shared" si="21"/>
        <v>0</v>
      </c>
      <c r="K46" s="76">
        <f t="shared" si="21"/>
        <v>0</v>
      </c>
      <c r="L46" s="76">
        <f t="shared" si="21"/>
        <v>0</v>
      </c>
      <c r="M46" s="76">
        <f t="shared" si="21"/>
        <v>0</v>
      </c>
      <c r="N46" s="76">
        <f t="shared" si="21"/>
        <v>0</v>
      </c>
      <c r="O46" s="76">
        <f t="shared" si="21"/>
        <v>0</v>
      </c>
      <c r="P46" s="76">
        <f t="shared" si="21"/>
        <v>0</v>
      </c>
      <c r="Q46" s="76">
        <f t="shared" si="21"/>
        <v>0</v>
      </c>
      <c r="R46" s="76">
        <f t="shared" si="21"/>
        <v>0</v>
      </c>
      <c r="S46" s="76">
        <f t="shared" si="21"/>
        <v>0</v>
      </c>
      <c r="T46" s="76">
        <f t="shared" si="21"/>
        <v>0</v>
      </c>
      <c r="U46" s="76">
        <f t="shared" si="21"/>
        <v>0</v>
      </c>
      <c r="V46" s="76">
        <f t="shared" si="21"/>
        <v>0</v>
      </c>
    </row>
    <row r="47" spans="1:22" ht="20.100000000000001" customHeight="1">
      <c r="A47" s="73">
        <v>302</v>
      </c>
      <c r="B47" s="74" t="s">
        <v>64</v>
      </c>
      <c r="C47" s="73" t="s">
        <v>176</v>
      </c>
      <c r="D47" s="74" t="s">
        <v>134</v>
      </c>
      <c r="E47" s="74" t="s">
        <v>67</v>
      </c>
      <c r="F47" s="74" t="s">
        <v>173</v>
      </c>
      <c r="G47" s="76">
        <v>0.48</v>
      </c>
      <c r="H47" s="76">
        <v>0.48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>
        <v>302</v>
      </c>
      <c r="B48" s="74" t="s">
        <v>59</v>
      </c>
      <c r="C48" s="73" t="s">
        <v>177</v>
      </c>
      <c r="D48" s="74" t="s">
        <v>134</v>
      </c>
      <c r="E48" s="74" t="s">
        <v>67</v>
      </c>
      <c r="F48" s="74" t="s">
        <v>173</v>
      </c>
      <c r="G48" s="76">
        <v>0.32</v>
      </c>
      <c r="H48" s="76">
        <v>0.32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>
        <v>302</v>
      </c>
      <c r="B49" s="74" t="s">
        <v>137</v>
      </c>
      <c r="C49" s="73" t="s">
        <v>178</v>
      </c>
      <c r="D49" s="74" t="s">
        <v>134</v>
      </c>
      <c r="E49" s="74" t="s">
        <v>67</v>
      </c>
      <c r="F49" s="74" t="s">
        <v>173</v>
      </c>
      <c r="G49" s="76">
        <v>0.32</v>
      </c>
      <c r="H49" s="76">
        <v>0.32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146</v>
      </c>
      <c r="C50" s="73" t="s">
        <v>179</v>
      </c>
      <c r="D50" s="74" t="s">
        <v>134</v>
      </c>
      <c r="E50" s="74" t="s">
        <v>67</v>
      </c>
      <c r="F50" s="74" t="s">
        <v>173</v>
      </c>
      <c r="G50" s="76">
        <v>0.24</v>
      </c>
      <c r="H50" s="76">
        <v>0.24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94</v>
      </c>
      <c r="C51" s="73" t="s">
        <v>180</v>
      </c>
      <c r="D51" s="74" t="s">
        <v>134</v>
      </c>
      <c r="E51" s="74" t="s">
        <v>67</v>
      </c>
      <c r="F51" s="74" t="s">
        <v>173</v>
      </c>
      <c r="G51" s="76">
        <v>0.8</v>
      </c>
      <c r="H51" s="76">
        <v>0.8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181</v>
      </c>
      <c r="C52" s="73" t="s">
        <v>182</v>
      </c>
      <c r="D52" s="74" t="s">
        <v>134</v>
      </c>
      <c r="E52" s="74" t="s">
        <v>67</v>
      </c>
      <c r="F52" s="74" t="s">
        <v>173</v>
      </c>
      <c r="G52" s="76">
        <v>0.45</v>
      </c>
      <c r="H52" s="76">
        <v>0.45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302</v>
      </c>
      <c r="B53" s="74" t="s">
        <v>183</v>
      </c>
      <c r="C53" s="73" t="s">
        <v>184</v>
      </c>
      <c r="D53" s="74" t="s">
        <v>134</v>
      </c>
      <c r="E53" s="74" t="s">
        <v>67</v>
      </c>
      <c r="F53" s="74" t="s">
        <v>173</v>
      </c>
      <c r="G53" s="76">
        <v>0.04</v>
      </c>
      <c r="H53" s="76">
        <v>0.04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302</v>
      </c>
      <c r="B54" s="74" t="s">
        <v>185</v>
      </c>
      <c r="C54" s="73" t="s">
        <v>186</v>
      </c>
      <c r="D54" s="74" t="s">
        <v>134</v>
      </c>
      <c r="E54" s="74" t="s">
        <v>67</v>
      </c>
      <c r="F54" s="74" t="s">
        <v>173</v>
      </c>
      <c r="G54" s="76">
        <v>1.2</v>
      </c>
      <c r="H54" s="76">
        <v>1.2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187</v>
      </c>
      <c r="D55" s="74"/>
      <c r="E55" s="74"/>
      <c r="F55" s="74"/>
      <c r="G55" s="76">
        <f t="shared" ref="G55:V55" si="22">G56</f>
        <v>0.12</v>
      </c>
      <c r="H55" s="76">
        <f t="shared" si="22"/>
        <v>0.12</v>
      </c>
      <c r="I55" s="76">
        <f t="shared" si="22"/>
        <v>0</v>
      </c>
      <c r="J55" s="76">
        <f t="shared" si="22"/>
        <v>0</v>
      </c>
      <c r="K55" s="76">
        <f t="shared" si="22"/>
        <v>0</v>
      </c>
      <c r="L55" s="76">
        <f t="shared" si="22"/>
        <v>0</v>
      </c>
      <c r="M55" s="76">
        <f t="shared" si="22"/>
        <v>0</v>
      </c>
      <c r="N55" s="76">
        <f t="shared" si="22"/>
        <v>0</v>
      </c>
      <c r="O55" s="76">
        <f t="shared" si="22"/>
        <v>0</v>
      </c>
      <c r="P55" s="76">
        <f t="shared" si="22"/>
        <v>0</v>
      </c>
      <c r="Q55" s="76">
        <f t="shared" si="22"/>
        <v>0</v>
      </c>
      <c r="R55" s="76">
        <f t="shared" si="22"/>
        <v>0</v>
      </c>
      <c r="S55" s="76">
        <f t="shared" si="22"/>
        <v>0</v>
      </c>
      <c r="T55" s="76">
        <f t="shared" si="22"/>
        <v>0</v>
      </c>
      <c r="U55" s="76">
        <f t="shared" si="22"/>
        <v>0</v>
      </c>
      <c r="V55" s="76">
        <f t="shared" si="22"/>
        <v>0</v>
      </c>
    </row>
    <row r="56" spans="1:22" ht="20.100000000000001" customHeight="1">
      <c r="A56" s="73">
        <v>302</v>
      </c>
      <c r="B56" s="74" t="s">
        <v>137</v>
      </c>
      <c r="C56" s="73" t="s">
        <v>178</v>
      </c>
      <c r="D56" s="74" t="s">
        <v>134</v>
      </c>
      <c r="E56" s="74" t="s">
        <v>67</v>
      </c>
      <c r="F56" s="74" t="s">
        <v>173</v>
      </c>
      <c r="G56" s="76">
        <v>0.12</v>
      </c>
      <c r="H56" s="76">
        <v>0.12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S4:T5"/>
    <mergeCell ref="H4:I5"/>
  </mergeCells>
  <phoneticPr fontId="19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4" sqref="B4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188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189</v>
      </c>
      <c r="B3" s="62" t="s">
        <v>190</v>
      </c>
      <c r="C3" s="57"/>
    </row>
    <row r="4" spans="1:3" s="56" customFormat="1" ht="30" customHeight="1">
      <c r="A4" s="63" t="s">
        <v>191</v>
      </c>
      <c r="B4" s="64">
        <v>1.84</v>
      </c>
      <c r="C4" s="65"/>
    </row>
    <row r="5" spans="1:3" s="56" customFormat="1" ht="30" customHeight="1">
      <c r="A5" s="66" t="s">
        <v>192</v>
      </c>
      <c r="B5" s="64">
        <v>0</v>
      </c>
      <c r="C5" s="65"/>
    </row>
    <row r="6" spans="1:3" s="56" customFormat="1" ht="30" customHeight="1">
      <c r="A6" s="66" t="s">
        <v>193</v>
      </c>
      <c r="B6" s="64">
        <v>0.04</v>
      </c>
      <c r="C6" s="65"/>
    </row>
    <row r="7" spans="1:3" s="56" customFormat="1" ht="30" customHeight="1">
      <c r="A7" s="66" t="s">
        <v>194</v>
      </c>
      <c r="B7" s="64">
        <v>1.8</v>
      </c>
      <c r="C7" s="65"/>
    </row>
    <row r="8" spans="1:3" s="56" customFormat="1" ht="30" customHeight="1">
      <c r="A8" s="66" t="s">
        <v>195</v>
      </c>
      <c r="B8" s="64">
        <v>1.8</v>
      </c>
      <c r="C8" s="65"/>
    </row>
    <row r="9" spans="1:3" s="56" customFormat="1" ht="30" customHeight="1">
      <c r="A9" s="66" t="s">
        <v>196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197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9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198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102</v>
      </c>
      <c r="B3" s="190"/>
      <c r="C3" s="191"/>
      <c r="D3" s="196" t="s">
        <v>103</v>
      </c>
      <c r="E3" s="192" t="s">
        <v>104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105</v>
      </c>
      <c r="G4" s="193"/>
      <c r="H4" s="193"/>
      <c r="I4" s="43" t="s">
        <v>106</v>
      </c>
    </row>
    <row r="5" spans="1:9" s="34" customFormat="1" ht="37.5" customHeight="1">
      <c r="A5" s="194"/>
      <c r="B5" s="195"/>
      <c r="C5" s="195"/>
      <c r="D5" s="198"/>
      <c r="E5" s="199"/>
      <c r="F5" s="42" t="s">
        <v>107</v>
      </c>
      <c r="G5" s="42" t="s">
        <v>108</v>
      </c>
      <c r="H5" s="42" t="s">
        <v>109</v>
      </c>
      <c r="I5" s="42" t="s">
        <v>107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C12" sqref="C12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199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125</v>
      </c>
      <c r="B3" s="29" t="s">
        <v>126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3.97</v>
      </c>
      <c r="D4" s="33"/>
    </row>
    <row r="5" spans="1:4" ht="20.100000000000001" customHeight="1">
      <c r="A5" s="30" t="s">
        <v>173</v>
      </c>
      <c r="B5" s="31"/>
      <c r="C5" s="32">
        <f>SUM(C6:C13)</f>
        <v>3.97</v>
      </c>
    </row>
    <row r="6" spans="1:4" ht="20.100000000000001" customHeight="1">
      <c r="A6" s="30" t="s">
        <v>200</v>
      </c>
      <c r="B6" s="31" t="s">
        <v>173</v>
      </c>
      <c r="C6" s="32">
        <v>0.48</v>
      </c>
    </row>
    <row r="7" spans="1:4" ht="20.100000000000001" customHeight="1">
      <c r="A7" s="30" t="s">
        <v>201</v>
      </c>
      <c r="B7" s="31" t="s">
        <v>173</v>
      </c>
      <c r="C7" s="32">
        <v>0.32</v>
      </c>
    </row>
    <row r="8" spans="1:4" ht="20.100000000000001" customHeight="1">
      <c r="A8" s="30" t="s">
        <v>202</v>
      </c>
      <c r="B8" s="31" t="s">
        <v>173</v>
      </c>
      <c r="C8" s="32">
        <v>0.44</v>
      </c>
    </row>
    <row r="9" spans="1:4" ht="20.100000000000001" customHeight="1">
      <c r="A9" s="30" t="s">
        <v>203</v>
      </c>
      <c r="B9" s="31" t="s">
        <v>173</v>
      </c>
      <c r="C9" s="32">
        <v>0.24</v>
      </c>
    </row>
    <row r="10" spans="1:4" ht="20.100000000000001" customHeight="1">
      <c r="A10" s="30" t="s">
        <v>204</v>
      </c>
      <c r="B10" s="31" t="s">
        <v>173</v>
      </c>
      <c r="C10" s="32">
        <v>0.8</v>
      </c>
    </row>
    <row r="11" spans="1:4" ht="20.100000000000001" customHeight="1">
      <c r="A11" s="30" t="s">
        <v>205</v>
      </c>
      <c r="B11" s="31" t="s">
        <v>173</v>
      </c>
      <c r="C11" s="32">
        <v>0.45</v>
      </c>
    </row>
    <row r="12" spans="1:4" ht="20.100000000000001" customHeight="1">
      <c r="A12" s="30" t="s">
        <v>206</v>
      </c>
      <c r="B12" s="31" t="s">
        <v>173</v>
      </c>
      <c r="C12" s="32">
        <v>0.04</v>
      </c>
    </row>
    <row r="13" spans="1:4" ht="20.100000000000001" customHeight="1">
      <c r="A13" s="30" t="s">
        <v>207</v>
      </c>
      <c r="B13" s="31" t="s">
        <v>173</v>
      </c>
      <c r="C13" s="32">
        <v>1.2</v>
      </c>
    </row>
  </sheetData>
  <sheetProtection formatCells="0" formatColumns="0" formatRows="0"/>
  <mergeCells count="1">
    <mergeCell ref="A1:C1"/>
  </mergeCells>
  <phoneticPr fontId="19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208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209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210</v>
      </c>
      <c r="B4" s="201"/>
      <c r="C4" s="201"/>
      <c r="D4" s="201"/>
      <c r="E4" s="201"/>
      <c r="F4" s="201"/>
      <c r="G4" s="201"/>
      <c r="H4" s="201"/>
      <c r="I4" s="201"/>
      <c r="J4" s="201" t="s">
        <v>211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212</v>
      </c>
      <c r="B5" s="201" t="s">
        <v>213</v>
      </c>
      <c r="C5" s="201"/>
      <c r="D5" s="201"/>
      <c r="E5" s="201"/>
      <c r="F5" s="201"/>
      <c r="G5" s="201"/>
      <c r="H5" s="201"/>
      <c r="I5" s="201"/>
      <c r="J5" s="201" t="s">
        <v>214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215</v>
      </c>
      <c r="C6" s="201"/>
      <c r="D6" s="201"/>
      <c r="E6" s="201"/>
      <c r="F6" s="201"/>
      <c r="G6" s="201"/>
      <c r="H6" s="201"/>
      <c r="I6" s="201"/>
      <c r="J6" s="201" t="s">
        <v>216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2" t="s">
        <v>217</v>
      </c>
      <c r="C7" s="202"/>
      <c r="D7" s="202"/>
      <c r="E7" s="202"/>
      <c r="F7" s="202"/>
      <c r="G7" s="202"/>
      <c r="H7" s="23" t="s">
        <v>218</v>
      </c>
      <c r="I7" s="23"/>
      <c r="J7" s="202" t="s">
        <v>219</v>
      </c>
      <c r="K7" s="202"/>
      <c r="L7" s="202"/>
      <c r="M7" s="202"/>
      <c r="N7" s="202"/>
      <c r="O7" s="202"/>
      <c r="P7" s="202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220</v>
      </c>
      <c r="C8" s="201"/>
      <c r="D8" s="201"/>
      <c r="E8" s="201"/>
      <c r="F8" s="201"/>
      <c r="G8" s="201"/>
      <c r="H8" s="22" t="s">
        <v>104</v>
      </c>
      <c r="I8" s="22"/>
      <c r="J8" s="201" t="s">
        <v>221</v>
      </c>
      <c r="K8" s="201"/>
      <c r="L8" s="201"/>
      <c r="M8" s="201"/>
      <c r="N8" s="201"/>
      <c r="O8" s="201"/>
      <c r="P8" s="201"/>
      <c r="Q8" s="22" t="s">
        <v>222</v>
      </c>
      <c r="R8" s="201"/>
      <c r="S8" s="201"/>
      <c r="T8" s="201"/>
    </row>
    <row r="9" spans="1:20" ht="20.100000000000001" customHeight="1">
      <c r="A9" s="201"/>
      <c r="B9" s="201" t="s">
        <v>223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224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225</v>
      </c>
      <c r="B11" s="201" t="s">
        <v>226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227</v>
      </c>
      <c r="C12" s="201"/>
      <c r="D12" s="201" t="s">
        <v>228</v>
      </c>
      <c r="E12" s="201"/>
      <c r="F12" s="201" t="s">
        <v>229</v>
      </c>
      <c r="G12" s="201"/>
      <c r="H12" s="201" t="s">
        <v>230</v>
      </c>
      <c r="I12" s="201"/>
      <c r="J12" s="201"/>
      <c r="K12" s="201"/>
      <c r="L12" s="201"/>
      <c r="M12" s="201"/>
      <c r="N12" s="201"/>
      <c r="O12" s="201"/>
      <c r="P12" s="201" t="s">
        <v>231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232</v>
      </c>
      <c r="E13" s="201"/>
      <c r="F13" s="201" t="s">
        <v>233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234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235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236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237</v>
      </c>
      <c r="E17" s="201"/>
      <c r="F17" s="201" t="s">
        <v>238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239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240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241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242</v>
      </c>
      <c r="E21" s="201"/>
      <c r="F21" s="201" t="s">
        <v>243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3" t="s">
        <v>244</v>
      </c>
      <c r="B22" s="203"/>
      <c r="C22" s="203"/>
      <c r="D22" s="203"/>
      <c r="E22" s="203"/>
      <c r="F22" s="203"/>
      <c r="G22" s="203"/>
      <c r="H22" s="204" t="s">
        <v>245</v>
      </c>
      <c r="I22" s="204"/>
      <c r="J22" s="205"/>
      <c r="K22" s="205"/>
      <c r="L22" s="205" t="s">
        <v>246</v>
      </c>
      <c r="M22" s="205"/>
      <c r="N22" s="205"/>
      <c r="O22" s="205"/>
      <c r="P22" s="205"/>
      <c r="Q22" s="205"/>
      <c r="R22" s="205"/>
      <c r="S22" s="205"/>
      <c r="T22" s="205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19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247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248</v>
      </c>
      <c r="B3" s="7" t="s">
        <v>249</v>
      </c>
      <c r="C3" s="6" t="s">
        <v>248</v>
      </c>
      <c r="D3" s="7" t="s">
        <v>250</v>
      </c>
    </row>
    <row r="4" spans="1:4" s="1" customFormat="1" ht="30" customHeight="1">
      <c r="A4" s="8" t="s">
        <v>251</v>
      </c>
      <c r="B4" s="9"/>
      <c r="C4" s="10" t="s">
        <v>252</v>
      </c>
      <c r="D4" s="11">
        <v>0</v>
      </c>
    </row>
    <row r="5" spans="1:4" s="1" customFormat="1" ht="30" customHeight="1">
      <c r="A5" s="8" t="s">
        <v>253</v>
      </c>
      <c r="B5" s="9"/>
      <c r="C5" s="10" t="s">
        <v>254</v>
      </c>
      <c r="D5" s="9"/>
    </row>
    <row r="6" spans="1:4" s="1" customFormat="1" ht="30" customHeight="1">
      <c r="A6" s="8" t="s">
        <v>255</v>
      </c>
      <c r="B6" s="9"/>
      <c r="C6" s="10" t="s">
        <v>256</v>
      </c>
      <c r="D6" s="9"/>
    </row>
    <row r="7" spans="1:4" s="1" customFormat="1" ht="30" customHeight="1">
      <c r="A7" s="8" t="s">
        <v>257</v>
      </c>
      <c r="B7" s="9"/>
      <c r="C7" s="10" t="s">
        <v>258</v>
      </c>
      <c r="D7" s="9"/>
    </row>
    <row r="8" spans="1:4" s="1" customFormat="1" ht="30" customHeight="1">
      <c r="A8" s="8" t="s">
        <v>259</v>
      </c>
      <c r="B8" s="9"/>
      <c r="C8" s="10" t="s">
        <v>260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261</v>
      </c>
      <c r="B10" s="13"/>
      <c r="C10" s="14" t="s">
        <v>262</v>
      </c>
      <c r="D10" s="13"/>
    </row>
    <row r="11" spans="1:4" s="1" customFormat="1" ht="30" customHeight="1">
      <c r="A11" s="15" t="s">
        <v>263</v>
      </c>
      <c r="B11" s="9"/>
      <c r="C11" s="16" t="s">
        <v>264</v>
      </c>
      <c r="D11" s="9"/>
    </row>
    <row r="12" spans="1:4" s="1" customFormat="1" ht="30" customHeight="1">
      <c r="A12" s="16" t="s">
        <v>265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  <property fmtid="{D5CDD505-2E9C-101B-9397-08002B2CF9AE}" pid="3" name="KSOProductBuildVer">
    <vt:lpwstr>2052-11.1.0.8527</vt:lpwstr>
  </property>
</Properties>
</file>