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10" windowHeight="10410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'2部门收入总体情况表'!$A$1:$V$55</definedName>
    <definedName name="_xlnm.Print_Area" localSheetId="2">'3部门支出总体情况表'!$A$1:$J$53</definedName>
    <definedName name="_xlnm.Print_Area" localSheetId="3">'4部门财政拨款收支总体情况表'!$A$1:$D$19</definedName>
    <definedName name="_xlnm.Print_Area" localSheetId="4">'5一般公共预算支出情况表'!$A$1:$I$53</definedName>
    <definedName name="_xlnm.Print_Area" localSheetId="5">'6一般公共预算基本支出情况表'!$A$1:$V$48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'9机关运行经费'!$A$1:$C$11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47" i="57"/>
  <c r="U47"/>
  <c r="T47"/>
  <c r="S47"/>
  <c r="R47"/>
  <c r="Q47"/>
  <c r="P47"/>
  <c r="O47"/>
  <c r="N47"/>
  <c r="M47"/>
  <c r="L47"/>
  <c r="K47"/>
  <c r="J47"/>
  <c r="I47"/>
  <c r="H47"/>
  <c r="G47"/>
  <c r="V45"/>
  <c r="U45"/>
  <c r="T45"/>
  <c r="S45"/>
  <c r="R45"/>
  <c r="Q45"/>
  <c r="P45"/>
  <c r="O45"/>
  <c r="N45"/>
  <c r="M45"/>
  <c r="L45"/>
  <c r="K45"/>
  <c r="J45"/>
  <c r="I45"/>
  <c r="H45"/>
  <c r="G45"/>
  <c r="V39"/>
  <c r="U39"/>
  <c r="T39"/>
  <c r="S39"/>
  <c r="R39"/>
  <c r="Q39"/>
  <c r="P39"/>
  <c r="O39"/>
  <c r="N39"/>
  <c r="M39"/>
  <c r="L39"/>
  <c r="K39"/>
  <c r="J39"/>
  <c r="I39"/>
  <c r="H39"/>
  <c r="G39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52" i="32"/>
  <c r="I51" s="1"/>
  <c r="I50" s="1"/>
  <c r="H52"/>
  <c r="H51" s="1"/>
  <c r="H50" s="1"/>
  <c r="G52"/>
  <c r="G51" s="1"/>
  <c r="G50" s="1"/>
  <c r="F52"/>
  <c r="F51" s="1"/>
  <c r="F50" s="1"/>
  <c r="E52"/>
  <c r="E51"/>
  <c r="E50" s="1"/>
  <c r="I48"/>
  <c r="I47" s="1"/>
  <c r="I46" s="1"/>
  <c r="H48"/>
  <c r="H47" s="1"/>
  <c r="H46" s="1"/>
  <c r="G48"/>
  <c r="G47" s="1"/>
  <c r="G46" s="1"/>
  <c r="F48"/>
  <c r="F47" s="1"/>
  <c r="F46" s="1"/>
  <c r="E48"/>
  <c r="E47" s="1"/>
  <c r="E46" s="1"/>
  <c r="I44"/>
  <c r="I43" s="1"/>
  <c r="I42" s="1"/>
  <c r="H44"/>
  <c r="H43" s="1"/>
  <c r="H42" s="1"/>
  <c r="G44"/>
  <c r="G43" s="1"/>
  <c r="G42" s="1"/>
  <c r="F44"/>
  <c r="F43" s="1"/>
  <c r="F42" s="1"/>
  <c r="E44"/>
  <c r="E43" s="1"/>
  <c r="E42" s="1"/>
  <c r="I40"/>
  <c r="H40"/>
  <c r="G40"/>
  <c r="F40"/>
  <c r="E40"/>
  <c r="I38"/>
  <c r="H38"/>
  <c r="G38"/>
  <c r="G35" s="1"/>
  <c r="F38"/>
  <c r="E38"/>
  <c r="I36"/>
  <c r="H36"/>
  <c r="H35" s="1"/>
  <c r="G36"/>
  <c r="F36"/>
  <c r="E36"/>
  <c r="I35"/>
  <c r="I33"/>
  <c r="I32" s="1"/>
  <c r="H33"/>
  <c r="H32" s="1"/>
  <c r="G33"/>
  <c r="G32" s="1"/>
  <c r="F33"/>
  <c r="F32" s="1"/>
  <c r="E33"/>
  <c r="E32" s="1"/>
  <c r="I29"/>
  <c r="I28" s="1"/>
  <c r="H29"/>
  <c r="G29"/>
  <c r="G28" s="1"/>
  <c r="F29"/>
  <c r="F28" s="1"/>
  <c r="E29"/>
  <c r="H28"/>
  <c r="E28"/>
  <c r="I25"/>
  <c r="H25"/>
  <c r="G25"/>
  <c r="F25"/>
  <c r="E25"/>
  <c r="I23"/>
  <c r="H23"/>
  <c r="G23"/>
  <c r="F23"/>
  <c r="E23"/>
  <c r="I10"/>
  <c r="H10"/>
  <c r="G10"/>
  <c r="F10"/>
  <c r="E10"/>
  <c r="J52" i="9"/>
  <c r="I52"/>
  <c r="H52"/>
  <c r="G52"/>
  <c r="G51" s="1"/>
  <c r="G50" s="1"/>
  <c r="F52"/>
  <c r="F51" s="1"/>
  <c r="F50" s="1"/>
  <c r="E52"/>
  <c r="J51"/>
  <c r="J50" s="1"/>
  <c r="I51"/>
  <c r="I50" s="1"/>
  <c r="H51"/>
  <c r="E51"/>
  <c r="H50"/>
  <c r="E50"/>
  <c r="J48"/>
  <c r="I48"/>
  <c r="H48"/>
  <c r="H47" s="1"/>
  <c r="H46" s="1"/>
  <c r="G48"/>
  <c r="G47" s="1"/>
  <c r="G46" s="1"/>
  <c r="F48"/>
  <c r="F47" s="1"/>
  <c r="F46" s="1"/>
  <c r="E48"/>
  <c r="E47" s="1"/>
  <c r="E46" s="1"/>
  <c r="J47"/>
  <c r="I47"/>
  <c r="J46"/>
  <c r="I46"/>
  <c r="J44"/>
  <c r="J43" s="1"/>
  <c r="J42" s="1"/>
  <c r="I44"/>
  <c r="I43" s="1"/>
  <c r="I42" s="1"/>
  <c r="H44"/>
  <c r="H43" s="1"/>
  <c r="H42" s="1"/>
  <c r="G44"/>
  <c r="G43" s="1"/>
  <c r="G42" s="1"/>
  <c r="F44"/>
  <c r="E44"/>
  <c r="F43"/>
  <c r="F42" s="1"/>
  <c r="E43"/>
  <c r="E42" s="1"/>
  <c r="J40"/>
  <c r="J35" s="1"/>
  <c r="I40"/>
  <c r="I35" s="1"/>
  <c r="H40"/>
  <c r="G40"/>
  <c r="F40"/>
  <c r="E40"/>
  <c r="J38"/>
  <c r="I38"/>
  <c r="H38"/>
  <c r="G38"/>
  <c r="F38"/>
  <c r="E38"/>
  <c r="J36"/>
  <c r="I36"/>
  <c r="H36"/>
  <c r="H35" s="1"/>
  <c r="G36"/>
  <c r="G35" s="1"/>
  <c r="F36"/>
  <c r="F35" s="1"/>
  <c r="F31" s="1"/>
  <c r="E36"/>
  <c r="E35" s="1"/>
  <c r="E31" s="1"/>
  <c r="J33"/>
  <c r="J32" s="1"/>
  <c r="I33"/>
  <c r="I32" s="1"/>
  <c r="I31" s="1"/>
  <c r="H33"/>
  <c r="G33"/>
  <c r="F33"/>
  <c r="E33"/>
  <c r="H32"/>
  <c r="H31" s="1"/>
  <c r="G32"/>
  <c r="G31" s="1"/>
  <c r="F32"/>
  <c r="E32"/>
  <c r="J29"/>
  <c r="I29"/>
  <c r="H29"/>
  <c r="G29"/>
  <c r="F29"/>
  <c r="F28" s="1"/>
  <c r="E29"/>
  <c r="E28" s="1"/>
  <c r="J28"/>
  <c r="I28"/>
  <c r="H28"/>
  <c r="G28"/>
  <c r="J25"/>
  <c r="I25"/>
  <c r="H25"/>
  <c r="H9" s="1"/>
  <c r="H8" s="1"/>
  <c r="H7" s="1"/>
  <c r="G25"/>
  <c r="G9" s="1"/>
  <c r="G8" s="1"/>
  <c r="F25"/>
  <c r="E25"/>
  <c r="J23"/>
  <c r="I23"/>
  <c r="H23"/>
  <c r="G23"/>
  <c r="F23"/>
  <c r="E23"/>
  <c r="J10"/>
  <c r="I10"/>
  <c r="H10"/>
  <c r="G10"/>
  <c r="F10"/>
  <c r="F9" s="1"/>
  <c r="E10"/>
  <c r="E9" s="1"/>
  <c r="J9"/>
  <c r="J8" s="1"/>
  <c r="I9"/>
  <c r="I8" s="1"/>
  <c r="I7" s="1"/>
  <c r="V53" i="5"/>
  <c r="U53"/>
  <c r="U52" s="1"/>
  <c r="U51" s="1"/>
  <c r="T53"/>
  <c r="S53"/>
  <c r="R53"/>
  <c r="Q53"/>
  <c r="P53"/>
  <c r="P52" s="1"/>
  <c r="P51" s="1"/>
  <c r="O53"/>
  <c r="O52" s="1"/>
  <c r="O51" s="1"/>
  <c r="N53"/>
  <c r="M53"/>
  <c r="M52" s="1"/>
  <c r="M51" s="1"/>
  <c r="L53"/>
  <c r="K53"/>
  <c r="J53"/>
  <c r="I53"/>
  <c r="H53"/>
  <c r="H52" s="1"/>
  <c r="H51" s="1"/>
  <c r="G53"/>
  <c r="G52" s="1"/>
  <c r="G51" s="1"/>
  <c r="F53"/>
  <c r="E53"/>
  <c r="E52" s="1"/>
  <c r="E51" s="1"/>
  <c r="V52"/>
  <c r="T52"/>
  <c r="S52"/>
  <c r="R52"/>
  <c r="R51" s="1"/>
  <c r="Q52"/>
  <c r="Q51" s="1"/>
  <c r="N52"/>
  <c r="L52"/>
  <c r="K52"/>
  <c r="J52"/>
  <c r="J51" s="1"/>
  <c r="I52"/>
  <c r="I51" s="1"/>
  <c r="F52"/>
  <c r="V51"/>
  <c r="T51"/>
  <c r="S51"/>
  <c r="N51"/>
  <c r="L51"/>
  <c r="K51"/>
  <c r="F51"/>
  <c r="V49"/>
  <c r="V48" s="1"/>
  <c r="V47" s="1"/>
  <c r="U49"/>
  <c r="U48" s="1"/>
  <c r="U47" s="1"/>
  <c r="T49"/>
  <c r="S49"/>
  <c r="S48" s="1"/>
  <c r="S47" s="1"/>
  <c r="R49"/>
  <c r="Q49"/>
  <c r="P49"/>
  <c r="O49"/>
  <c r="N49"/>
  <c r="N48" s="1"/>
  <c r="N47" s="1"/>
  <c r="M49"/>
  <c r="M48" s="1"/>
  <c r="M47" s="1"/>
  <c r="L49"/>
  <c r="K49"/>
  <c r="J49"/>
  <c r="I49"/>
  <c r="H49"/>
  <c r="G49"/>
  <c r="F49"/>
  <c r="F48" s="1"/>
  <c r="F47" s="1"/>
  <c r="E49"/>
  <c r="E48" s="1"/>
  <c r="E47" s="1"/>
  <c r="T48"/>
  <c r="R48"/>
  <c r="Q48"/>
  <c r="P48"/>
  <c r="P47" s="1"/>
  <c r="O48"/>
  <c r="O47" s="1"/>
  <c r="L48"/>
  <c r="K48"/>
  <c r="J48"/>
  <c r="I48"/>
  <c r="H48"/>
  <c r="H47" s="1"/>
  <c r="G48"/>
  <c r="G47" s="1"/>
  <c r="T47"/>
  <c r="R47"/>
  <c r="Q47"/>
  <c r="L47"/>
  <c r="K47"/>
  <c r="J47"/>
  <c r="I47"/>
  <c r="V45"/>
  <c r="U45"/>
  <c r="T45"/>
  <c r="T44" s="1"/>
  <c r="T43" s="1"/>
  <c r="S45"/>
  <c r="S44" s="1"/>
  <c r="S43" s="1"/>
  <c r="R45"/>
  <c r="Q45"/>
  <c r="P45"/>
  <c r="O45"/>
  <c r="N45"/>
  <c r="M45"/>
  <c r="L45"/>
  <c r="L44" s="1"/>
  <c r="L43" s="1"/>
  <c r="K45"/>
  <c r="K44" s="1"/>
  <c r="K43" s="1"/>
  <c r="J45"/>
  <c r="I45"/>
  <c r="H45"/>
  <c r="G45"/>
  <c r="F45"/>
  <c r="E45"/>
  <c r="V44"/>
  <c r="V43" s="1"/>
  <c r="U44"/>
  <c r="U43" s="1"/>
  <c r="R44"/>
  <c r="Q44"/>
  <c r="P44"/>
  <c r="O44"/>
  <c r="N44"/>
  <c r="N43" s="1"/>
  <c r="M44"/>
  <c r="M43" s="1"/>
  <c r="J44"/>
  <c r="I44"/>
  <c r="H44"/>
  <c r="G44"/>
  <c r="F44"/>
  <c r="F43" s="1"/>
  <c r="E44"/>
  <c r="E43" s="1"/>
  <c r="R43"/>
  <c r="Q43"/>
  <c r="P43"/>
  <c r="O43"/>
  <c r="J43"/>
  <c r="I43"/>
  <c r="H43"/>
  <c r="G43"/>
  <c r="V41"/>
  <c r="U41"/>
  <c r="T41"/>
  <c r="S41"/>
  <c r="R41"/>
  <c r="Q41"/>
  <c r="Q36" s="1"/>
  <c r="P41"/>
  <c r="O41"/>
  <c r="N41"/>
  <c r="M41"/>
  <c r="L41"/>
  <c r="K41"/>
  <c r="J41"/>
  <c r="I41"/>
  <c r="I36" s="1"/>
  <c r="H41"/>
  <c r="G41"/>
  <c r="F41"/>
  <c r="E41"/>
  <c r="V39"/>
  <c r="U39"/>
  <c r="T39"/>
  <c r="T36" s="1"/>
  <c r="S39"/>
  <c r="S36" s="1"/>
  <c r="R39"/>
  <c r="Q39"/>
  <c r="P39"/>
  <c r="O39"/>
  <c r="N39"/>
  <c r="M39"/>
  <c r="L39"/>
  <c r="L36" s="1"/>
  <c r="K39"/>
  <c r="K36" s="1"/>
  <c r="J39"/>
  <c r="I39"/>
  <c r="H39"/>
  <c r="G39"/>
  <c r="F39"/>
  <c r="E39"/>
  <c r="V37"/>
  <c r="V36" s="1"/>
  <c r="V32" s="1"/>
  <c r="U37"/>
  <c r="U36" s="1"/>
  <c r="U32" s="1"/>
  <c r="T37"/>
  <c r="S37"/>
  <c r="R37"/>
  <c r="Q37"/>
  <c r="P37"/>
  <c r="O37"/>
  <c r="N37"/>
  <c r="N36" s="1"/>
  <c r="N32" s="1"/>
  <c r="N8" s="1"/>
  <c r="M37"/>
  <c r="M36" s="1"/>
  <c r="M32" s="1"/>
  <c r="L37"/>
  <c r="K37"/>
  <c r="J37"/>
  <c r="I37"/>
  <c r="H37"/>
  <c r="G37"/>
  <c r="F37"/>
  <c r="F36" s="1"/>
  <c r="F32" s="1"/>
  <c r="F8" s="1"/>
  <c r="E37"/>
  <c r="E36" s="1"/>
  <c r="E32" s="1"/>
  <c r="R36"/>
  <c r="P36"/>
  <c r="O36"/>
  <c r="O32" s="1"/>
  <c r="J36"/>
  <c r="H36"/>
  <c r="G36"/>
  <c r="G32" s="1"/>
  <c r="V34"/>
  <c r="U34"/>
  <c r="T34"/>
  <c r="S34"/>
  <c r="R34"/>
  <c r="R33" s="1"/>
  <c r="R32" s="1"/>
  <c r="Q34"/>
  <c r="Q33" s="1"/>
  <c r="Q32" s="1"/>
  <c r="P34"/>
  <c r="O34"/>
  <c r="N34"/>
  <c r="M34"/>
  <c r="L34"/>
  <c r="K34"/>
  <c r="J34"/>
  <c r="J33" s="1"/>
  <c r="J32" s="1"/>
  <c r="I34"/>
  <c r="I33" s="1"/>
  <c r="I32" s="1"/>
  <c r="H34"/>
  <c r="G34"/>
  <c r="F34"/>
  <c r="E34"/>
  <c r="V33"/>
  <c r="U33"/>
  <c r="T33"/>
  <c r="T32" s="1"/>
  <c r="S33"/>
  <c r="S32" s="1"/>
  <c r="P33"/>
  <c r="O33"/>
  <c r="N33"/>
  <c r="M33"/>
  <c r="L33"/>
  <c r="L32" s="1"/>
  <c r="K33"/>
  <c r="K32" s="1"/>
  <c r="H33"/>
  <c r="G33"/>
  <c r="F33"/>
  <c r="E33"/>
  <c r="P32"/>
  <c r="H32"/>
  <c r="V30"/>
  <c r="U30"/>
  <c r="T30"/>
  <c r="S30"/>
  <c r="R30"/>
  <c r="Q30"/>
  <c r="P30"/>
  <c r="P29" s="1"/>
  <c r="O30"/>
  <c r="O29" s="1"/>
  <c r="N30"/>
  <c r="M30"/>
  <c r="L30"/>
  <c r="K30"/>
  <c r="J30"/>
  <c r="I30"/>
  <c r="H30"/>
  <c r="H29" s="1"/>
  <c r="G30"/>
  <c r="G29" s="1"/>
  <c r="F30"/>
  <c r="E30"/>
  <c r="V29"/>
  <c r="U29"/>
  <c r="T29"/>
  <c r="S29"/>
  <c r="R29"/>
  <c r="Q29"/>
  <c r="N29"/>
  <c r="M29"/>
  <c r="L29"/>
  <c r="K29"/>
  <c r="J29"/>
  <c r="I29"/>
  <c r="F29"/>
  <c r="E29"/>
  <c r="V26"/>
  <c r="U26"/>
  <c r="T26"/>
  <c r="S26"/>
  <c r="S10" s="1"/>
  <c r="S9" s="1"/>
  <c r="S8" s="1"/>
  <c r="R26"/>
  <c r="Q26"/>
  <c r="P26"/>
  <c r="O26"/>
  <c r="N26"/>
  <c r="M26"/>
  <c r="L26"/>
  <c r="K26"/>
  <c r="K10" s="1"/>
  <c r="K9" s="1"/>
  <c r="K8" s="1"/>
  <c r="J26"/>
  <c r="I26"/>
  <c r="H26"/>
  <c r="G26"/>
  <c r="F26"/>
  <c r="E26"/>
  <c r="V24"/>
  <c r="U24"/>
  <c r="U10" s="1"/>
  <c r="U9" s="1"/>
  <c r="U8" s="1"/>
  <c r="T24"/>
  <c r="S24"/>
  <c r="R24"/>
  <c r="Q24"/>
  <c r="P24"/>
  <c r="O24"/>
  <c r="N24"/>
  <c r="M24"/>
  <c r="M10" s="1"/>
  <c r="M9" s="1"/>
  <c r="M8" s="1"/>
  <c r="L24"/>
  <c r="K24"/>
  <c r="J24"/>
  <c r="I24"/>
  <c r="H24"/>
  <c r="G24"/>
  <c r="F24"/>
  <c r="E24"/>
  <c r="E10" s="1"/>
  <c r="E9" s="1"/>
  <c r="E8" s="1"/>
  <c r="V11"/>
  <c r="U11"/>
  <c r="T11"/>
  <c r="S11"/>
  <c r="R11"/>
  <c r="Q11"/>
  <c r="P11"/>
  <c r="P10" s="1"/>
  <c r="O11"/>
  <c r="O10" s="1"/>
  <c r="O9" s="1"/>
  <c r="N11"/>
  <c r="M11"/>
  <c r="L11"/>
  <c r="K11"/>
  <c r="J11"/>
  <c r="I11"/>
  <c r="H11"/>
  <c r="H10" s="1"/>
  <c r="G11"/>
  <c r="G10" s="1"/>
  <c r="G9" s="1"/>
  <c r="G8" s="1"/>
  <c r="F11"/>
  <c r="E11"/>
  <c r="V10"/>
  <c r="T10"/>
  <c r="R10"/>
  <c r="R9" s="1"/>
  <c r="R8" s="1"/>
  <c r="Q10"/>
  <c r="Q9" s="1"/>
  <c r="Q8" s="1"/>
  <c r="N10"/>
  <c r="L10"/>
  <c r="J10"/>
  <c r="J9" s="1"/>
  <c r="J8" s="1"/>
  <c r="I10"/>
  <c r="I9" s="1"/>
  <c r="I8" s="1"/>
  <c r="F10"/>
  <c r="V9"/>
  <c r="T9"/>
  <c r="N9"/>
  <c r="L9"/>
  <c r="F9"/>
  <c r="L8" l="1"/>
  <c r="H9"/>
  <c r="H8" s="1"/>
  <c r="P9"/>
  <c r="P8" s="1"/>
  <c r="J31" i="9"/>
  <c r="O8" i="5"/>
  <c r="G7" i="9"/>
  <c r="T8" i="5"/>
  <c r="J7" i="9"/>
  <c r="E8"/>
  <c r="E7" s="1"/>
  <c r="V8" i="5"/>
  <c r="F8" i="9"/>
  <c r="F7" s="1"/>
  <c r="H9" i="32"/>
  <c r="H8" s="1"/>
  <c r="H7" s="1"/>
  <c r="H31"/>
  <c r="E9"/>
  <c r="E8" s="1"/>
  <c r="G9"/>
  <c r="G8" s="1"/>
  <c r="I9"/>
  <c r="I8" s="1"/>
  <c r="I7" s="1"/>
  <c r="E35"/>
  <c r="F35"/>
  <c r="I31"/>
  <c r="G31"/>
  <c r="F31"/>
  <c r="E31"/>
  <c r="E7"/>
  <c r="F9"/>
  <c r="F8" s="1"/>
  <c r="G7" l="1"/>
  <c r="F7"/>
</calcChain>
</file>

<file path=xl/sharedStrings.xml><?xml version="1.0" encoding="utf-8"?>
<sst xmlns="http://schemas.openxmlformats.org/spreadsheetml/2006/main" count="807" uniqueCount="285">
  <si>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</si>
  <si>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</si>
  <si>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</si>
  <si>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</si>
  <si>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</si>
  <si>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</si>
  <si>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</si>
  <si>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</si>
  <si>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</si>
  <si>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</si>
  <si>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</si>
  <si>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</si>
  <si>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</si>
  <si>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</si>
  <si>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</si>
  <si>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</si>
  <si>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</si>
  <si>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</si>
  <si>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</si>
  <si>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</si>
  <si>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</si>
  <si>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</si>
  <si>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</si>
  <si>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</si>
  <si>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</si>
  <si>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</si>
  <si>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</si>
  <si>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</si>
  <si>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</si>
  <si>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</si>
  <si>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</si>
  <si>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</si>
  <si>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</si>
  <si>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</si>
  <si>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</si>
  <si>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</si>
  <si>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</si>
  <si>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</si>
  <si>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</si>
  <si>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</si>
  <si>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</si>
  <si>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</si>
  <si>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</si>
  <si>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</si>
  <si>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</si>
  <si>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</si>
  <si>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</si>
  <si>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</si>
  <si>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</si>
  <si>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</si>
  <si>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</si>
  <si>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</si>
  <si>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</si>
  <si>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</si>
  <si>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</si>
  <si>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</si>
  <si>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</si>
  <si>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</si>
  <si>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</si>
  <si>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</si>
  <si>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</si>
  <si>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</si>
  <si>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</si>
  <si>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</si>
  <si>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</si>
  <si>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</si>
  <si>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</si>
  <si>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</si>
  <si>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</si>
  <si>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</si>
  <si>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</si>
  <si>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</si>
  <si>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</si>
  <si>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</si>
  <si>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</si>
  <si>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</si>
  <si>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</si>
  <si>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</si>
  <si>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</si>
  <si>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</si>
  <si>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</si>
  <si>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</si>
  <si>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</si>
  <si>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</si>
  <si>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</si>
  <si>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</si>
  <si>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</si>
  <si>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</si>
  <si>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</si>
  <si>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</si>
  <si>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</si>
  <si>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</si>
  <si>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</si>
  <si>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</si>
  <si>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</si>
  <si>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</si>
  <si>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</si>
  <si>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</si>
  <si>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</si>
  <si>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</si>
  <si>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</si>
  <si>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</si>
  <si>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</si>
  <si>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</si>
  <si>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2019年机关运行经费</t>
  </si>
  <si>
    <t>2019年预算项目支出绩效目标表</t>
  </si>
  <si>
    <t>2019年国有资本经营预算收支表</t>
  </si>
  <si>
    <t>一般公共服务支出</t>
  </si>
  <si>
    <t>201</t>
  </si>
  <si>
    <t>03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</si>
  <si>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</si>
  <si>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</si>
  <si>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</si>
  <si>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</si>
  <si>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</si>
  <si>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</si>
  <si>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</si>
  <si>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</si>
  <si>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>13</t>
  </si>
  <si>
    <t>08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</si>
  <si>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</si>
  <si>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</si>
  <si>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</si>
  <si>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</si>
  <si>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</si>
  <si>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</si>
  <si>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</si>
  <si>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</si>
  <si>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</si>
  <si>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</si>
  <si>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</si>
  <si>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</si>
  <si>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</si>
  <si>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</si>
  <si>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</si>
  <si>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</si>
  <si>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</si>
  <si>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</si>
  <si>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</si>
  <si>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</si>
  <si>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</si>
  <si>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</si>
  <si>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</si>
  <si>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</si>
  <si>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</si>
  <si>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</si>
  <si>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</si>
  <si>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03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</si>
  <si>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</si>
  <si>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</si>
  <si>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</si>
  <si>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</si>
  <si>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</si>
  <si>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210</t>
  </si>
  <si>
    <t xml:space="preserve">  11</t>
  </si>
  <si>
    <t xml:space="preserve">  221</t>
  </si>
  <si>
    <t>人员支出</t>
  </si>
  <si>
    <t xml:space="preserve">    基本工资</t>
  </si>
  <si>
    <t>07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</si>
  <si>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</si>
  <si>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</si>
  <si>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</si>
  <si>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</si>
  <si>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</si>
  <si>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</si>
  <si>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</si>
  <si>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</si>
  <si>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</si>
  <si>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</si>
  <si>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</si>
  <si>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</si>
  <si>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</si>
  <si>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</si>
  <si>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</si>
  <si>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</si>
  <si>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</si>
  <si>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</si>
  <si>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</si>
  <si>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</si>
  <si>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</si>
  <si>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</si>
  <si>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</si>
  <si>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</si>
  <si>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</si>
  <si>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</si>
  <si>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</si>
  <si>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</si>
  <si>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</si>
  <si>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</si>
  <si>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</si>
  <si>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</si>
  <si>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</si>
  <si>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</si>
  <si>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17</t>
  </si>
  <si>
    <t xml:space="preserve">    公务接待费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</si>
  <si>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</si>
  <si>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</si>
  <si>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</si>
  <si>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</si>
  <si>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</si>
  <si>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</si>
  <si>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</si>
  <si>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</si>
  <si>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</si>
  <si>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</si>
  <si>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</si>
  <si>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</si>
  <si>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</si>
  <si>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</si>
  <si>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</si>
  <si>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</si>
  <si>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</si>
  <si>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</si>
  <si>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</si>
  <si>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</si>
  <si>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</si>
  <si>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</si>
  <si>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</si>
  <si>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</si>
  <si>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</si>
  <si>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</si>
  <si>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</si>
  <si>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</si>
  <si>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行政人员及机关技术工人年工资总额</t>
  </si>
  <si>
    <t xml:space="preserve">      在职人员公用经费（手机话费）</t>
  </si>
  <si>
    <t xml:space="preserve">      在职人员公用经费（公务交通）</t>
  </si>
  <si>
    <t xml:space="preserve">    行政单位医疗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</si>
  <si>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</si>
  <si>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</si>
  <si>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</si>
  <si>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</si>
  <si>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</si>
  <si>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</si>
  <si>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</si>
  <si>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</si>
  <si>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</si>
  <si>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</si>
  <si>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行政人员及机关技术工人年工资总额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</si>
  <si>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</si>
  <si>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</si>
  <si>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</si>
  <si>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</si>
  <si>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</si>
  <si>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</si>
  <si>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</si>
  <si>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培训费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</si>
  <si>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</si>
  <si>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</si>
  <si>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</si>
  <si>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</si>
  <si>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</si>
  <si>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</si>
  <si>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2019年“三公”经费预算数</t>
  </si>
  <si>
    <t xml:space="preserve">  其他交通费用</t>
  </si>
  <si>
    <t>2020年</t>
  </si>
  <si>
    <t>2021年</t>
  </si>
  <si>
    <t>单位名称：焦作市中站区民族宗教事务委员会</t>
    <phoneticPr fontId="2" type="noConversion"/>
  </si>
  <si>
    <t xml:space="preserve">  民族事务</t>
  </si>
  <si>
    <t xml:space="preserve">    行政运行（民族事务）</t>
  </si>
  <si>
    <t>23</t>
  </si>
  <si>
    <t xml:space="preserve">      民族宗教界代表人士慰问</t>
  </si>
  <si>
    <t xml:space="preserve">    一般行政管理事务（民族事务）</t>
  </si>
  <si>
    <t xml:space="preserve">      民族宗教界代表人士培训</t>
  </si>
  <si>
    <t xml:space="preserve">    其他民族事务支出</t>
  </si>
  <si>
    <t xml:space="preserve">      少数民族发展资金</t>
  </si>
  <si>
    <t xml:space="preserve">      清真食品检查整顿</t>
  </si>
  <si>
    <t xml:space="preserve">  组织事务</t>
  </si>
  <si>
    <t xml:space="preserve">    行政运行（组织事务）</t>
  </si>
  <si>
    <t>32</t>
  </si>
  <si>
    <t xml:space="preserve">      开斋节、圣诞节慰问</t>
  </si>
  <si>
    <t>农林水支出</t>
  </si>
  <si>
    <t xml:space="preserve">  扶贫</t>
  </si>
  <si>
    <t xml:space="preserve">    生产发展</t>
  </si>
  <si>
    <t>213</t>
  </si>
  <si>
    <t xml:space="preserve">      提前下达2019年省级财政专项扶贫少数民族发展资金</t>
  </si>
  <si>
    <t>单位名称：焦作市中站区民族宗教事务委员会</t>
    <phoneticPr fontId="2" type="noConversion"/>
  </si>
  <si>
    <t xml:space="preserve">  23</t>
  </si>
  <si>
    <t xml:space="preserve">  99</t>
  </si>
  <si>
    <t xml:space="preserve">  32</t>
  </si>
  <si>
    <t xml:space="preserve">  213</t>
  </si>
  <si>
    <t>单位名称：焦作市中站区民族宗教事务委员会</t>
    <phoneticPr fontId="2" type="noConversion"/>
  </si>
  <si>
    <t>单位名称：焦作市中站区民族宗教事务委员会</t>
    <phoneticPr fontId="2" type="noConversion"/>
  </si>
  <si>
    <t>单位名称：焦作市中站区民族宗教事务委员会</t>
    <phoneticPr fontId="2" type="noConversion"/>
  </si>
  <si>
    <t>单位名称：焦作市中站区民族宗教事务委员会</t>
    <phoneticPr fontId="2" type="noConversion"/>
  </si>
  <si>
    <t xml:space="preserve">                        </t>
    <phoneticPr fontId="2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</si>
</sst>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  <numFmt numFmtId="185" formatCode="0.000_);[Red]\(0.000\)"/>
  </numFmts>
  <fonts count="3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Alignment="1">
      <alignment vertical="center"/>
    </xf>
    <xf numFmtId="0" fontId="27" fillId="0" borderId="0" xfId="64" applyFont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22" fillId="0" borderId="0" xfId="59" applyFont="1">
      <alignment vertical="center"/>
    </xf>
    <xf numFmtId="0" fontId="28" fillId="0" borderId="0" xfId="59" applyFont="1">
      <alignment vertical="center"/>
    </xf>
    <xf numFmtId="0" fontId="2" fillId="0" borderId="0" xfId="64" applyFont="1" applyAlignment="1">
      <alignment vertical="center"/>
    </xf>
    <xf numFmtId="0" fontId="30" fillId="0" borderId="0" xfId="64" applyFont="1" applyAlignment="1">
      <alignment vertical="center"/>
    </xf>
    <xf numFmtId="180" fontId="2" fillId="0" borderId="15" xfId="66" applyNumberFormat="1" applyBorder="1" applyAlignment="1">
      <alignment horizontal="right" vertical="center" wrapText="1"/>
    </xf>
    <xf numFmtId="178" fontId="2" fillId="0" borderId="15" xfId="66" applyNumberFormat="1" applyBorder="1" applyAlignment="1">
      <alignment horizontal="right" vertical="center" wrapText="1"/>
    </xf>
    <xf numFmtId="180" fontId="2" fillId="0" borderId="10" xfId="66" applyNumberFormat="1" applyBorder="1" applyAlignment="1">
      <alignment horizontal="right" vertical="center" wrapText="1"/>
    </xf>
    <xf numFmtId="180" fontId="2" fillId="0" borderId="14" xfId="66" applyNumberFormat="1" applyBorder="1" applyAlignment="1">
      <alignment horizontal="right" vertical="center" wrapText="1"/>
    </xf>
    <xf numFmtId="0" fontId="2" fillId="0" borderId="10" xfId="0" applyFont="1" applyBorder="1">
      <alignment vertical="center"/>
    </xf>
    <xf numFmtId="180" fontId="2" fillId="0" borderId="13" xfId="66" applyNumberFormat="1" applyBorder="1" applyAlignment="1">
      <alignment horizontal="right" vertical="center" wrapText="1"/>
    </xf>
    <xf numFmtId="0" fontId="2" fillId="0" borderId="14" xfId="0" applyFont="1" applyBorder="1">
      <alignment vertical="center"/>
    </xf>
    <xf numFmtId="178" fontId="2" fillId="0" borderId="10" xfId="66" applyNumberFormat="1" applyBorder="1"/>
    <xf numFmtId="178" fontId="2" fillId="0" borderId="10" xfId="66" applyNumberFormat="1" applyBorder="1" applyAlignment="1">
      <alignment horizontal="right" vertical="center" wrapText="1"/>
    </xf>
    <xf numFmtId="178" fontId="2" fillId="0" borderId="14" xfId="66" applyNumberFormat="1" applyBorder="1" applyAlignment="1">
      <alignment horizontal="right" vertical="center" wrapText="1"/>
    </xf>
    <xf numFmtId="0" fontId="2" fillId="0" borderId="16" xfId="66" applyBorder="1" applyAlignment="1">
      <alignment horizontal="center" vertical="center"/>
    </xf>
    <xf numFmtId="178" fontId="2" fillId="0" borderId="13" xfId="66" applyNumberFormat="1" applyBorder="1" applyAlignment="1">
      <alignment horizontal="right" vertical="center" wrapText="1"/>
    </xf>
    <xf numFmtId="49" fontId="2" fillId="0" borderId="11" xfId="66" applyNumberFormat="1" applyBorder="1" applyAlignment="1">
      <alignment vertical="center"/>
    </xf>
    <xf numFmtId="49" fontId="2" fillId="0" borderId="10" xfId="67" applyNumberFormat="1" applyBorder="1" applyAlignment="1">
      <alignment horizontal="left" vertical="center"/>
    </xf>
    <xf numFmtId="49" fontId="2" fillId="0" borderId="16" xfId="67" applyNumberFormat="1" applyBorder="1" applyAlignment="1">
      <alignment horizontal="left" vertical="center"/>
    </xf>
    <xf numFmtId="180" fontId="2" fillId="0" borderId="16" xfId="67" applyNumberFormat="1" applyBorder="1" applyAlignment="1">
      <alignment horizontal="right" vertical="center" wrapText="1"/>
    </xf>
    <xf numFmtId="180" fontId="2" fillId="0" borderId="10" xfId="67" applyNumberFormat="1" applyBorder="1" applyAlignment="1">
      <alignment horizontal="right" vertical="center" wrapText="1"/>
    </xf>
    <xf numFmtId="49" fontId="2" fillId="0" borderId="10" xfId="68" applyNumberFormat="1" applyBorder="1" applyAlignment="1">
      <alignment horizontal="left" vertical="center"/>
    </xf>
    <xf numFmtId="49" fontId="2" fillId="0" borderId="10" xfId="70" applyNumberFormat="1" applyBorder="1" applyAlignment="1">
      <alignment horizontal="left" vertical="center"/>
    </xf>
    <xf numFmtId="180" fontId="2" fillId="0" borderId="10" xfId="70" applyNumberFormat="1" applyBorder="1" applyAlignment="1">
      <alignment horizontal="right" vertical="center"/>
    </xf>
    <xf numFmtId="49" fontId="2" fillId="0" borderId="10" xfId="70" applyNumberFormat="1" applyBorder="1" applyAlignment="1">
      <alignment horizontal="left" vertical="center" wrapText="1"/>
    </xf>
    <xf numFmtId="0" fontId="28" fillId="0" borderId="12" xfId="59" applyFont="1" applyBorder="1" applyAlignment="1">
      <alignment horizontal="left" vertical="center" wrapText="1"/>
    </xf>
    <xf numFmtId="49" fontId="28" fillId="0" borderId="12" xfId="59" applyNumberFormat="1" applyFont="1" applyBorder="1" applyAlignment="1">
      <alignment horizontal="left" vertical="center" wrapText="1"/>
    </xf>
    <xf numFmtId="4" fontId="28" fillId="0" borderId="12" xfId="59" applyNumberFormat="1" applyFont="1" applyBorder="1" applyAlignment="1">
      <alignment horizontal="right" vertical="center" wrapText="1"/>
    </xf>
    <xf numFmtId="0" fontId="28" fillId="0" borderId="12" xfId="59" applyFont="1" applyBorder="1" applyAlignment="1">
      <alignment horizontal="center" vertical="center" wrapText="1"/>
    </xf>
    <xf numFmtId="49" fontId="20" fillId="0" borderId="11" xfId="66" applyNumberFormat="1" applyFont="1" applyBorder="1" applyAlignment="1">
      <alignment vertical="center"/>
    </xf>
    <xf numFmtId="0" fontId="20" fillId="0" borderId="0" xfId="0" applyFont="1">
      <alignment vertical="center"/>
    </xf>
    <xf numFmtId="49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4" fontId="20" fillId="0" borderId="10" xfId="0" applyNumberFormat="1" applyFont="1" applyBorder="1" applyAlignment="1">
      <alignment horizontal="right" vertical="center"/>
    </xf>
    <xf numFmtId="176" fontId="2" fillId="0" borderId="10" xfId="64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176" fontId="20" fillId="0" borderId="10" xfId="70" applyNumberFormat="1" applyFont="1" applyBorder="1" applyAlignment="1">
      <alignment horizontal="right" vertical="center"/>
    </xf>
    <xf numFmtId="4" fontId="20" fillId="0" borderId="10" xfId="70" applyNumberFormat="1" applyFont="1" applyBorder="1" applyAlignment="1">
      <alignment horizontal="right" vertical="center"/>
    </xf>
    <xf numFmtId="178" fontId="20" fillId="0" borderId="10" xfId="70" applyNumberFormat="1" applyFont="1" applyBorder="1" applyAlignment="1">
      <alignment horizontal="right" vertical="center"/>
    </xf>
    <xf numFmtId="49" fontId="20" fillId="0" borderId="10" xfId="70" applyNumberFormat="1" applyFont="1" applyBorder="1" applyAlignment="1">
      <alignment vertical="center" wrapText="1"/>
    </xf>
    <xf numFmtId="49" fontId="20" fillId="0" borderId="10" xfId="70" applyNumberFormat="1" applyFont="1" applyBorder="1" applyAlignment="1">
      <alignment vertical="center"/>
    </xf>
    <xf numFmtId="49" fontId="20" fillId="0" borderId="10" xfId="68" applyNumberFormat="1" applyFont="1" applyBorder="1">
      <alignment vertical="center"/>
    </xf>
    <xf numFmtId="0" fontId="23" fillId="0" borderId="11" xfId="0" applyFont="1" applyBorder="1" applyAlignment="1">
      <alignment horizontal="left" vertical="center"/>
    </xf>
    <xf numFmtId="49" fontId="2" fillId="0" borderId="11" xfId="66" applyNumberFormat="1" applyBorder="1" applyAlignment="1">
      <alignment horizontal="left" vertical="center"/>
    </xf>
    <xf numFmtId="0" fontId="2" fillId="0" borderId="0" xfId="66" applyAlignment="1">
      <alignment horizontal="right" vertical="center"/>
    </xf>
    <xf numFmtId="0" fontId="2" fillId="0" borderId="13" xfId="66" applyBorder="1" applyAlignment="1">
      <alignment horizontal="center" vertical="center"/>
    </xf>
    <xf numFmtId="0" fontId="2" fillId="0" borderId="14" xfId="66" applyBorder="1" applyAlignment="1">
      <alignment horizontal="center" vertical="center"/>
    </xf>
    <xf numFmtId="0" fontId="2" fillId="0" borderId="15" xfId="66" applyBorder="1" applyAlignment="1">
      <alignment horizontal="center" vertical="center"/>
    </xf>
    <xf numFmtId="177" fontId="2" fillId="0" borderId="16" xfId="66" applyNumberFormat="1" applyBorder="1" applyAlignment="1">
      <alignment horizontal="left" vertical="center"/>
    </xf>
    <xf numFmtId="177" fontId="2" fillId="0" borderId="17" xfId="66" applyNumberFormat="1" applyBorder="1" applyAlignment="1">
      <alignment horizontal="left" vertical="center"/>
    </xf>
    <xf numFmtId="177" fontId="2" fillId="0" borderId="16" xfId="66" applyNumberFormat="1" applyBorder="1" applyAlignment="1">
      <alignment horizontal="left" vertical="center" wrapText="1"/>
    </xf>
    <xf numFmtId="177" fontId="2" fillId="0" borderId="18" xfId="66" applyNumberFormat="1" applyBorder="1" applyAlignment="1">
      <alignment horizontal="left" vertical="center"/>
    </xf>
    <xf numFmtId="0" fontId="2" fillId="0" borderId="16" xfId="66" applyBorder="1" applyAlignment="1">
      <alignment vertical="center" wrapText="1"/>
    </xf>
    <xf numFmtId="181" fontId="2" fillId="0" borderId="15" xfId="66" applyNumberFormat="1" applyBorder="1" applyAlignment="1">
      <alignment horizontal="right" vertical="center" wrapText="1"/>
    </xf>
    <xf numFmtId="181" fontId="2" fillId="0" borderId="10" xfId="66" applyNumberFormat="1" applyBorder="1" applyAlignment="1">
      <alignment horizontal="right" vertical="center" wrapText="1"/>
    </xf>
    <xf numFmtId="0" fontId="2" fillId="0" borderId="10" xfId="66" applyBorder="1"/>
    <xf numFmtId="178" fontId="2" fillId="0" borderId="10" xfId="66" applyNumberFormat="1" applyBorder="1" applyAlignment="1">
      <alignment horizontal="right" vertical="center"/>
    </xf>
    <xf numFmtId="0" fontId="2" fillId="0" borderId="16" xfId="66" applyBorder="1" applyAlignment="1">
      <alignment vertical="center"/>
    </xf>
    <xf numFmtId="181" fontId="2" fillId="0" borderId="13" xfId="66" applyNumberFormat="1" applyBorder="1" applyAlignment="1">
      <alignment horizontal="right" vertical="center" wrapText="1"/>
    </xf>
    <xf numFmtId="0" fontId="2" fillId="0" borderId="19" xfId="66" applyBorder="1" applyAlignment="1">
      <alignment horizontal="left" vertical="center"/>
    </xf>
    <xf numFmtId="0" fontId="2" fillId="0" borderId="10" xfId="66" applyBorder="1" applyAlignment="1">
      <alignment horizontal="center" vertical="center"/>
    </xf>
    <xf numFmtId="0" fontId="2" fillId="0" borderId="17" xfId="66" applyBorder="1" applyAlignment="1">
      <alignment vertical="center"/>
    </xf>
    <xf numFmtId="0" fontId="2" fillId="0" borderId="17" xfId="66" applyBorder="1" applyAlignment="1">
      <alignment horizontal="center" vertical="center"/>
    </xf>
    <xf numFmtId="0" fontId="2" fillId="0" borderId="10" xfId="67" applyBorder="1" applyAlignment="1">
      <alignment horizontal="center" vertical="center"/>
    </xf>
    <xf numFmtId="0" fontId="2" fillId="0" borderId="0" xfId="67" applyAlignment="1">
      <alignment vertical="center"/>
    </xf>
    <xf numFmtId="0" fontId="2" fillId="0" borderId="0" xfId="67" applyAlignment="1">
      <alignment horizontal="right" vertical="center"/>
    </xf>
    <xf numFmtId="0" fontId="2" fillId="0" borderId="15" xfId="67" applyBorder="1" applyAlignment="1">
      <alignment horizontal="center" vertical="center"/>
    </xf>
    <xf numFmtId="0" fontId="2" fillId="0" borderId="10" xfId="70" applyBorder="1" applyAlignment="1">
      <alignment horizontal="center" vertical="center"/>
    </xf>
    <xf numFmtId="0" fontId="2" fillId="0" borderId="10" xfId="70" applyBorder="1" applyAlignment="1">
      <alignment horizontal="center" vertical="center" wrapText="1"/>
    </xf>
    <xf numFmtId="183" fontId="2" fillId="0" borderId="10" xfId="70" applyNumberFormat="1" applyBorder="1" applyAlignment="1">
      <alignment horizontal="center" vertical="center"/>
    </xf>
    <xf numFmtId="184" fontId="20" fillId="0" borderId="0" xfId="70" applyNumberFormat="1" applyFont="1" applyAlignment="1">
      <alignment vertical="center"/>
    </xf>
    <xf numFmtId="184" fontId="20" fillId="0" borderId="11" xfId="70" applyNumberFormat="1" applyFont="1" applyBorder="1" applyAlignment="1">
      <alignment vertical="center"/>
    </xf>
    <xf numFmtId="0" fontId="2" fillId="0" borderId="10" xfId="68" applyBorder="1" applyAlignment="1">
      <alignment horizontal="center" vertical="center"/>
    </xf>
    <xf numFmtId="184" fontId="20" fillId="0" borderId="11" xfId="70" applyNumberFormat="1" applyFont="1" applyBorder="1" applyAlignment="1">
      <alignment horizontal="right" vertical="center"/>
    </xf>
    <xf numFmtId="0" fontId="28" fillId="0" borderId="20" xfId="59" applyFont="1" applyBorder="1" applyAlignment="1">
      <alignment horizontal="center" vertical="center"/>
    </xf>
    <xf numFmtId="0" fontId="21" fillId="0" borderId="0" xfId="69" applyFont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>
      <alignment vertical="center"/>
    </xf>
    <xf numFmtId="0" fontId="1" fillId="0" borderId="0" xfId="70" applyFont="1"/>
    <xf numFmtId="183" fontId="20" fillId="0" borderId="10" xfId="70" applyNumberFormat="1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179" fontId="1" fillId="0" borderId="0" xfId="64" applyNumberFormat="1" applyAlignment="1">
      <alignment vertical="center"/>
    </xf>
    <xf numFmtId="0" fontId="30" fillId="0" borderId="10" xfId="64" applyFont="1" applyBorder="1" applyAlignment="1">
      <alignment horizontal="center" vertical="center" wrapText="1"/>
    </xf>
    <xf numFmtId="0" fontId="30" fillId="0" borderId="10" xfId="65" applyFont="1" applyBorder="1" applyAlignment="1">
      <alignment horizontal="center" vertical="center" wrapText="1"/>
    </xf>
    <xf numFmtId="0" fontId="2" fillId="0" borderId="10" xfId="65" applyFont="1" applyBorder="1" applyAlignment="1">
      <alignment vertical="center" wrapText="1"/>
    </xf>
    <xf numFmtId="179" fontId="2" fillId="0" borderId="10" xfId="64" applyNumberFormat="1" applyFont="1" applyBorder="1" applyAlignment="1">
      <alignment horizontal="right" vertical="center" wrapText="1"/>
    </xf>
    <xf numFmtId="0" fontId="2" fillId="0" borderId="10" xfId="57" applyFont="1" applyBorder="1" applyAlignment="1">
      <alignment vertical="center"/>
    </xf>
    <xf numFmtId="0" fontId="30" fillId="0" borderId="10" xfId="65" applyFont="1" applyBorder="1" applyAlignment="1">
      <alignment horizontal="center" vertical="center"/>
    </xf>
    <xf numFmtId="179" fontId="30" fillId="0" borderId="10" xfId="64" applyNumberFormat="1" applyFont="1" applyBorder="1" applyAlignment="1">
      <alignment horizontal="right" vertical="center" wrapText="1"/>
    </xf>
    <xf numFmtId="0" fontId="30" fillId="0" borderId="10" xfId="64" applyFont="1" applyBorder="1" applyAlignment="1">
      <alignment horizontal="center" vertical="center"/>
    </xf>
    <xf numFmtId="0" fontId="2" fillId="0" borderId="10" xfId="65" applyFont="1" applyBorder="1" applyAlignment="1">
      <alignment horizontal="left" vertical="center"/>
    </xf>
    <xf numFmtId="0" fontId="2" fillId="0" borderId="10" xfId="64" applyFont="1" applyBorder="1" applyAlignment="1">
      <alignment vertical="center"/>
    </xf>
    <xf numFmtId="0" fontId="2" fillId="0" borderId="0" xfId="64" applyFont="1" applyAlignment="1">
      <alignment horizontal="right" vertical="center"/>
    </xf>
    <xf numFmtId="185" fontId="2" fillId="0" borderId="0" xfId="69" applyNumberFormat="1" applyFont="1" applyAlignment="1">
      <alignment horizontal="right" vertical="center"/>
    </xf>
    <xf numFmtId="185" fontId="2" fillId="0" borderId="10" xfId="69" applyNumberFormat="1" applyFont="1" applyBorder="1" applyAlignment="1">
      <alignment horizontal="center" vertical="center" wrapText="1"/>
    </xf>
    <xf numFmtId="185" fontId="2" fillId="0" borderId="10" xfId="69" applyNumberFormat="1" applyFont="1" applyBorder="1" applyAlignment="1">
      <alignment horizontal="right" vertical="center"/>
    </xf>
    <xf numFmtId="185" fontId="0" fillId="0" borderId="0" xfId="0" applyNumberFormat="1">
      <alignment vertical="center"/>
    </xf>
    <xf numFmtId="185" fontId="1" fillId="0" borderId="0" xfId="69" applyNumberFormat="1">
      <alignment vertical="center"/>
    </xf>
    <xf numFmtId="0" fontId="21" fillId="0" borderId="0" xfId="66" applyFont="1" applyAlignment="1">
      <alignment horizontal="center" vertical="center"/>
    </xf>
    <xf numFmtId="0" fontId="2" fillId="0" borderId="11" xfId="67" applyBorder="1" applyAlignment="1">
      <alignment vertical="center"/>
    </xf>
    <xf numFmtId="0" fontId="21" fillId="0" borderId="0" xfId="67" applyFont="1" applyAlignment="1">
      <alignment horizontal="center" vertical="center"/>
    </xf>
    <xf numFmtId="49" fontId="2" fillId="26" borderId="10" xfId="67" applyNumberFormat="1" applyFill="1" applyBorder="1" applyAlignment="1">
      <alignment horizontal="center" vertical="center" wrapText="1"/>
    </xf>
    <xf numFmtId="0" fontId="2" fillId="0" borderId="10" xfId="67" applyBorder="1" applyAlignment="1">
      <alignment horizontal="center" vertical="center"/>
    </xf>
    <xf numFmtId="49" fontId="2" fillId="26" borderId="15" xfId="67" applyNumberFormat="1" applyFill="1" applyBorder="1" applyAlignment="1">
      <alignment horizontal="center" vertical="center" wrapText="1"/>
    </xf>
    <xf numFmtId="49" fontId="2" fillId="26" borderId="13" xfId="67" applyNumberFormat="1" applyFill="1" applyBorder="1" applyAlignment="1">
      <alignment horizontal="center" vertical="center" wrapText="1"/>
    </xf>
    <xf numFmtId="49" fontId="2" fillId="26" borderId="16" xfId="67" applyNumberFormat="1" applyFill="1" applyBorder="1" applyAlignment="1">
      <alignment horizontal="center" vertical="center" wrapText="1"/>
    </xf>
    <xf numFmtId="49" fontId="2" fillId="26" borderId="17" xfId="67" applyNumberFormat="1" applyFill="1" applyBorder="1" applyAlignment="1">
      <alignment horizontal="center" vertical="center" wrapText="1"/>
    </xf>
    <xf numFmtId="49" fontId="2" fillId="26" borderId="19" xfId="67" applyNumberFormat="1" applyFill="1" applyBorder="1" applyAlignment="1">
      <alignment horizontal="center" vertical="center" wrapText="1"/>
    </xf>
    <xf numFmtId="0" fontId="2" fillId="0" borderId="11" xfId="68" applyBorder="1">
      <alignment vertical="center"/>
    </xf>
    <xf numFmtId="0" fontId="21" fillId="0" borderId="0" xfId="70" applyFont="1" applyAlignment="1">
      <alignment horizontal="center" vertical="center"/>
    </xf>
    <xf numFmtId="0" fontId="2" fillId="0" borderId="16" xfId="70" applyBorder="1" applyAlignment="1">
      <alignment horizontal="center" vertical="center"/>
    </xf>
    <xf numFmtId="0" fontId="2" fillId="0" borderId="17" xfId="70" applyBorder="1" applyAlignment="1">
      <alignment horizontal="center" vertical="center"/>
    </xf>
    <xf numFmtId="0" fontId="2" fillId="0" borderId="19" xfId="70" applyBorder="1" applyAlignment="1">
      <alignment horizontal="center" vertical="center"/>
    </xf>
    <xf numFmtId="0" fontId="2" fillId="0" borderId="10" xfId="70" applyBorder="1" applyAlignment="1">
      <alignment horizontal="center" vertical="center"/>
    </xf>
    <xf numFmtId="0" fontId="2" fillId="0" borderId="15" xfId="70" applyBorder="1" applyAlignment="1">
      <alignment horizontal="center" vertical="center"/>
    </xf>
    <xf numFmtId="0" fontId="2" fillId="0" borderId="14" xfId="70" applyBorder="1" applyAlignment="1">
      <alignment horizontal="center" vertical="center"/>
    </xf>
    <xf numFmtId="0" fontId="2" fillId="0" borderId="13" xfId="70" applyBorder="1" applyAlignment="1">
      <alignment horizontal="center" vertical="center"/>
    </xf>
    <xf numFmtId="0" fontId="2" fillId="0" borderId="10" xfId="70" applyBorder="1" applyAlignment="1">
      <alignment horizontal="center" vertical="center" wrapText="1"/>
    </xf>
    <xf numFmtId="182" fontId="2" fillId="0" borderId="10" xfId="70" applyNumberFormat="1" applyBorder="1" applyAlignment="1">
      <alignment horizontal="center" vertical="center"/>
    </xf>
    <xf numFmtId="183" fontId="2" fillId="0" borderId="10" xfId="70" applyNumberFormat="1" applyBorder="1" applyAlignment="1">
      <alignment horizontal="center" vertical="center"/>
    </xf>
    <xf numFmtId="0" fontId="22" fillId="0" borderId="0" xfId="59" applyFont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>
      <alignment vertical="center"/>
    </xf>
    <xf numFmtId="0" fontId="28" fillId="2" borderId="20" xfId="59" applyFont="1" applyFill="1" applyBorder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0" borderId="16" xfId="70" applyFont="1" applyBorder="1" applyAlignment="1">
      <alignment horizontal="center" vertical="center"/>
    </xf>
    <xf numFmtId="0" fontId="20" fillId="0" borderId="17" xfId="70" applyFont="1" applyBorder="1" applyAlignment="1">
      <alignment horizontal="center" vertical="center"/>
    </xf>
    <xf numFmtId="0" fontId="20" fillId="0" borderId="19" xfId="70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0" fillId="0" borderId="15" xfId="70" applyFont="1" applyBorder="1" applyAlignment="1">
      <alignment horizontal="center" vertical="center"/>
    </xf>
    <xf numFmtId="0" fontId="20" fillId="0" borderId="14" xfId="70" applyFont="1" applyBorder="1" applyAlignment="1">
      <alignment horizontal="center" vertical="center"/>
    </xf>
    <xf numFmtId="0" fontId="20" fillId="0" borderId="13" xfId="70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 wrapText="1"/>
    </xf>
    <xf numFmtId="182" fontId="20" fillId="0" borderId="10" xfId="70" applyNumberFormat="1" applyFont="1" applyBorder="1" applyAlignment="1">
      <alignment horizontal="center" vertical="center"/>
    </xf>
    <xf numFmtId="183" fontId="20" fillId="0" borderId="10" xfId="7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1" fillId="0" borderId="0" xfId="64" applyFont="1" applyAlignment="1">
      <alignment horizontal="center" vertical="center" wrapText="1"/>
    </xf>
  </cellXfs>
  <cellStyles count="95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B009AE0530A08AF09009A" xfId="55"/>
    <cellStyle name="差_67D34CE2EC6AAB52E050080A1CAF164B" xfId="56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9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7D34CE2EC6AAB52E050080A1CAF164B" xfId="77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D5" sqref="D5"/>
    </sheetView>
  </sheetViews>
  <sheetFormatPr defaultColWidth="9"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16" t="s">
        <v>200</v>
      </c>
      <c r="B1" s="116"/>
      <c r="C1" s="116"/>
      <c r="D1" s="116"/>
      <c r="E1"/>
      <c r="F1"/>
      <c r="G1"/>
      <c r="H1"/>
      <c r="I1"/>
      <c r="J1"/>
    </row>
    <row r="2" spans="1:10" ht="20.100000000000001" customHeight="1">
      <c r="A2" s="28" t="s">
        <v>256</v>
      </c>
      <c r="B2" s="55"/>
      <c r="C2" s="55"/>
      <c r="D2" s="56" t="s">
        <v>76</v>
      </c>
    </row>
    <row r="3" spans="1:10" ht="27.75" customHeight="1">
      <c r="A3" s="57" t="s">
        <v>0</v>
      </c>
      <c r="B3" s="58" t="s">
        <v>1</v>
      </c>
      <c r="C3" s="57" t="s">
        <v>2</v>
      </c>
      <c r="D3" s="59" t="s">
        <v>1</v>
      </c>
    </row>
    <row r="4" spans="1:10" ht="23.25" customHeight="1">
      <c r="A4" s="60" t="s">
        <v>3</v>
      </c>
      <c r="B4" s="16">
        <v>63.62</v>
      </c>
      <c r="C4" s="61" t="s">
        <v>4</v>
      </c>
      <c r="D4" s="17">
        <v>26.12</v>
      </c>
    </row>
    <row r="5" spans="1:10" ht="23.25" customHeight="1">
      <c r="A5" s="60" t="s">
        <v>201</v>
      </c>
      <c r="B5" s="18">
        <v>63.62</v>
      </c>
      <c r="C5" s="61" t="s">
        <v>202</v>
      </c>
      <c r="D5" s="17">
        <v>23.79</v>
      </c>
    </row>
    <row r="6" spans="1:10" ht="23.25" customHeight="1">
      <c r="A6" s="60" t="s">
        <v>203</v>
      </c>
      <c r="B6" s="19">
        <v>0</v>
      </c>
      <c r="C6" s="61" t="s">
        <v>204</v>
      </c>
      <c r="D6" s="17">
        <v>2.33</v>
      </c>
    </row>
    <row r="7" spans="1:10" ht="23.25" customHeight="1">
      <c r="A7" s="60" t="s">
        <v>205</v>
      </c>
      <c r="B7" s="16">
        <v>0</v>
      </c>
      <c r="C7" s="61" t="s">
        <v>5</v>
      </c>
      <c r="D7" s="17">
        <v>37.5</v>
      </c>
    </row>
    <row r="8" spans="1:10" ht="23.25" customHeight="1">
      <c r="A8" s="60" t="s">
        <v>206</v>
      </c>
      <c r="B8" s="18">
        <v>0</v>
      </c>
      <c r="C8" s="61"/>
      <c r="D8" s="20"/>
    </row>
    <row r="9" spans="1:10" ht="23.25" customHeight="1">
      <c r="A9" s="62" t="s">
        <v>207</v>
      </c>
      <c r="B9" s="21">
        <v>0</v>
      </c>
      <c r="C9" s="61"/>
      <c r="D9" s="22"/>
    </row>
    <row r="10" spans="1:10" ht="23.25" customHeight="1">
      <c r="A10" s="63" t="s">
        <v>208</v>
      </c>
      <c r="B10" s="19">
        <v>0</v>
      </c>
      <c r="C10" s="60"/>
      <c r="D10" s="23"/>
    </row>
    <row r="11" spans="1:10" ht="19.350000000000001" customHeight="1">
      <c r="A11" s="64" t="s">
        <v>209</v>
      </c>
      <c r="B11" s="16">
        <v>0</v>
      </c>
      <c r="C11" s="60"/>
      <c r="D11" s="23"/>
    </row>
    <row r="12" spans="1:10" ht="19.350000000000001" customHeight="1">
      <c r="A12" s="64"/>
      <c r="B12" s="65"/>
      <c r="C12" s="60"/>
      <c r="D12" s="23"/>
    </row>
    <row r="13" spans="1:10" ht="19.350000000000001" customHeight="1">
      <c r="A13" s="64"/>
      <c r="B13" s="66"/>
      <c r="C13" s="67"/>
      <c r="D13" s="68"/>
    </row>
    <row r="14" spans="1:10" ht="19.350000000000001" customHeight="1">
      <c r="A14" s="69"/>
      <c r="B14" s="70"/>
      <c r="C14" s="71"/>
      <c r="D14" s="68"/>
    </row>
    <row r="15" spans="1:10" ht="20.100000000000001" customHeight="1">
      <c r="A15" s="72" t="s">
        <v>6</v>
      </c>
      <c r="B15" s="16">
        <v>63.62</v>
      </c>
      <c r="C15" s="72" t="s">
        <v>7</v>
      </c>
      <c r="D15" s="17">
        <v>63.62</v>
      </c>
    </row>
    <row r="16" spans="1:10" ht="20.100000000000001" customHeight="1">
      <c r="A16" s="69" t="s">
        <v>210</v>
      </c>
      <c r="B16" s="18">
        <v>0</v>
      </c>
      <c r="C16" s="73" t="s">
        <v>8</v>
      </c>
      <c r="D16" s="24">
        <v>0</v>
      </c>
    </row>
    <row r="17" spans="1:10" ht="20.100000000000001" customHeight="1">
      <c r="A17" s="69" t="s">
        <v>211</v>
      </c>
      <c r="B17" s="21">
        <v>0</v>
      </c>
      <c r="C17" s="73" t="s">
        <v>211</v>
      </c>
      <c r="D17" s="25">
        <v>0</v>
      </c>
    </row>
    <row r="18" spans="1:10" ht="20.100000000000001" customHeight="1">
      <c r="A18" s="69" t="s">
        <v>212</v>
      </c>
      <c r="B18" s="21">
        <v>0</v>
      </c>
      <c r="C18" s="73" t="s">
        <v>212</v>
      </c>
      <c r="D18" s="24">
        <v>0</v>
      </c>
    </row>
    <row r="19" spans="1:10" ht="20.100000000000001" customHeight="1">
      <c r="A19" s="26" t="s">
        <v>11</v>
      </c>
      <c r="B19" s="21">
        <v>63.62</v>
      </c>
      <c r="C19" s="74" t="s">
        <v>12</v>
      </c>
      <c r="D19" s="27">
        <v>63.62</v>
      </c>
    </row>
    <row r="20" spans="1:10" ht="9.75" customHeight="1">
      <c r="A20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D24"/>
      <c r="E24"/>
      <c r="F24"/>
      <c r="G24"/>
      <c r="H24"/>
      <c r="I24"/>
      <c r="J24"/>
    </row>
    <row r="25" spans="1:10" ht="14.25">
      <c r="A25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ColWidth="9"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175" t="s">
        <v>105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</row>
    <row r="2" spans="1:20" ht="20.100000000000001" customHeight="1">
      <c r="A2" s="54" t="s">
        <v>282</v>
      </c>
      <c r="B2" s="98"/>
      <c r="C2" s="98"/>
      <c r="D2" s="98"/>
      <c r="E2" s="98"/>
      <c r="F2" s="98"/>
      <c r="G2" s="98"/>
      <c r="H2" s="98"/>
      <c r="I2" s="97"/>
      <c r="J2" s="97"/>
      <c r="K2" s="97"/>
      <c r="L2" s="97"/>
      <c r="M2" s="97"/>
      <c r="N2" s="97"/>
      <c r="O2" s="97"/>
      <c r="P2" s="97"/>
      <c r="Q2" s="176" t="s">
        <v>76</v>
      </c>
      <c r="R2" s="176"/>
      <c r="S2" s="176"/>
      <c r="T2" s="176"/>
    </row>
    <row r="3" spans="1:20" ht="20.100000000000001" customHeight="1">
      <c r="A3" s="171" t="s">
        <v>37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</row>
    <row r="4" spans="1:20" ht="20.100000000000001" customHeight="1">
      <c r="A4" s="171" t="s">
        <v>39</v>
      </c>
      <c r="B4" s="171"/>
      <c r="C4" s="171"/>
      <c r="D4" s="171"/>
      <c r="E4" s="171"/>
      <c r="F4" s="171"/>
      <c r="G4" s="171"/>
      <c r="H4" s="171"/>
      <c r="I4" s="171"/>
      <c r="J4" s="171" t="s">
        <v>40</v>
      </c>
      <c r="K4" s="171"/>
      <c r="L4" s="171"/>
      <c r="M4" s="171"/>
      <c r="N4" s="171"/>
      <c r="O4" s="171"/>
      <c r="P4" s="171"/>
      <c r="Q4" s="171"/>
      <c r="R4" s="171"/>
      <c r="S4" s="171"/>
      <c r="T4" s="171"/>
    </row>
    <row r="5" spans="1:20" ht="20.100000000000001" customHeight="1">
      <c r="A5" s="171" t="s">
        <v>41</v>
      </c>
      <c r="B5" s="171" t="s">
        <v>42</v>
      </c>
      <c r="C5" s="171"/>
      <c r="D5" s="171"/>
      <c r="E5" s="171"/>
      <c r="F5" s="171"/>
      <c r="G5" s="171"/>
      <c r="H5" s="171"/>
      <c r="I5" s="171"/>
      <c r="J5" s="171" t="s">
        <v>43</v>
      </c>
      <c r="K5" s="171"/>
      <c r="L5" s="171"/>
      <c r="M5" s="171"/>
      <c r="N5" s="171"/>
      <c r="O5" s="171"/>
      <c r="P5" s="171"/>
      <c r="Q5" s="171"/>
      <c r="R5" s="171"/>
      <c r="S5" s="171"/>
      <c r="T5" s="171"/>
    </row>
    <row r="6" spans="1:20" ht="39.950000000000003" customHeight="1">
      <c r="A6" s="171"/>
      <c r="B6" s="171" t="s">
        <v>44</v>
      </c>
      <c r="C6" s="171"/>
      <c r="D6" s="171"/>
      <c r="E6" s="171"/>
      <c r="F6" s="171"/>
      <c r="G6" s="171"/>
      <c r="H6" s="171"/>
      <c r="I6" s="171"/>
      <c r="J6" s="171" t="s">
        <v>45</v>
      </c>
      <c r="K6" s="171"/>
      <c r="L6" s="171"/>
      <c r="M6" s="171"/>
      <c r="N6" s="171"/>
      <c r="O6" s="171"/>
      <c r="P6" s="171"/>
      <c r="Q6" s="171"/>
      <c r="R6" s="171"/>
      <c r="S6" s="171"/>
      <c r="T6" s="171"/>
    </row>
    <row r="7" spans="1:20" ht="60" customHeight="1">
      <c r="A7" s="171"/>
      <c r="B7" s="171" t="s">
        <v>46</v>
      </c>
      <c r="C7" s="171"/>
      <c r="D7" s="171"/>
      <c r="E7" s="171"/>
      <c r="F7" s="171"/>
      <c r="G7" s="171"/>
      <c r="H7" s="47" t="s">
        <v>47</v>
      </c>
      <c r="I7" s="47"/>
      <c r="J7" s="171" t="s">
        <v>48</v>
      </c>
      <c r="K7" s="171"/>
      <c r="L7" s="171"/>
      <c r="M7" s="171"/>
      <c r="N7" s="171"/>
      <c r="O7" s="171"/>
      <c r="P7" s="171"/>
      <c r="Q7" s="47" t="s">
        <v>49</v>
      </c>
      <c r="R7" s="177">
        <v>0</v>
      </c>
      <c r="S7" s="178"/>
      <c r="T7" s="179"/>
    </row>
    <row r="8" spans="1:20" ht="39.950000000000003" customHeight="1">
      <c r="A8" s="171"/>
      <c r="B8" s="171" t="s">
        <v>50</v>
      </c>
      <c r="C8" s="171"/>
      <c r="D8" s="171"/>
      <c r="E8" s="171"/>
      <c r="F8" s="171"/>
      <c r="G8" s="171"/>
      <c r="H8" s="47" t="s">
        <v>51</v>
      </c>
      <c r="I8" s="47"/>
      <c r="J8" s="171" t="s">
        <v>254</v>
      </c>
      <c r="K8" s="171"/>
      <c r="L8" s="171"/>
      <c r="M8" s="171"/>
      <c r="N8" s="171"/>
      <c r="O8" s="171"/>
      <c r="P8" s="171"/>
      <c r="Q8" s="47" t="s">
        <v>255</v>
      </c>
      <c r="R8" s="171"/>
      <c r="S8" s="171"/>
      <c r="T8" s="171"/>
    </row>
    <row r="9" spans="1:20" ht="20.100000000000001" customHeight="1">
      <c r="A9" s="171"/>
      <c r="B9" s="171" t="s">
        <v>52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</row>
    <row r="10" spans="1:20" ht="20.100000000000001" customHeight="1">
      <c r="A10" s="171"/>
      <c r="B10" s="171" t="s">
        <v>53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</row>
    <row r="11" spans="1:20" ht="20.100000000000001" customHeight="1">
      <c r="A11" s="171" t="s">
        <v>54</v>
      </c>
      <c r="B11" s="171" t="s">
        <v>55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</row>
    <row r="12" spans="1:20" ht="39.950000000000003" customHeight="1">
      <c r="A12" s="171"/>
      <c r="B12" s="171" t="s">
        <v>56</v>
      </c>
      <c r="C12" s="171"/>
      <c r="D12" s="171" t="s">
        <v>57</v>
      </c>
      <c r="E12" s="171"/>
      <c r="F12" s="171" t="s">
        <v>58</v>
      </c>
      <c r="G12" s="171"/>
      <c r="H12" s="171" t="s">
        <v>59</v>
      </c>
      <c r="I12" s="171"/>
      <c r="J12" s="171"/>
      <c r="K12" s="171"/>
      <c r="L12" s="171"/>
      <c r="M12" s="171"/>
      <c r="N12" s="171"/>
      <c r="O12" s="171"/>
      <c r="P12" s="171" t="s">
        <v>60</v>
      </c>
      <c r="Q12" s="171"/>
      <c r="R12" s="171"/>
      <c r="S12" s="171"/>
      <c r="T12" s="171"/>
    </row>
    <row r="13" spans="1:20" ht="20.100000000000001" customHeight="1">
      <c r="A13" s="171"/>
      <c r="B13" s="171"/>
      <c r="C13" s="171"/>
      <c r="D13" s="171" t="s">
        <v>61</v>
      </c>
      <c r="E13" s="171"/>
      <c r="F13" s="171" t="s">
        <v>62</v>
      </c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</row>
    <row r="14" spans="1:20" ht="20.100000000000001" customHeight="1">
      <c r="A14" s="171"/>
      <c r="B14" s="171"/>
      <c r="C14" s="171"/>
      <c r="D14" s="171"/>
      <c r="E14" s="171"/>
      <c r="F14" s="171" t="s">
        <v>63</v>
      </c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</row>
    <row r="15" spans="1:20" ht="20.100000000000001" customHeight="1">
      <c r="A15" s="171"/>
      <c r="B15" s="171"/>
      <c r="C15" s="171"/>
      <c r="D15" s="171"/>
      <c r="E15" s="171"/>
      <c r="F15" s="171" t="s">
        <v>64</v>
      </c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</row>
    <row r="16" spans="1:20" ht="20.100000000000001" customHeight="1">
      <c r="A16" s="171"/>
      <c r="B16" s="171"/>
      <c r="C16" s="171"/>
      <c r="D16" s="171"/>
      <c r="E16" s="171"/>
      <c r="F16" s="171" t="s">
        <v>65</v>
      </c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</row>
    <row r="17" spans="1:20" ht="39.950000000000003" customHeight="1">
      <c r="A17" s="171"/>
      <c r="B17" s="171"/>
      <c r="C17" s="171"/>
      <c r="D17" s="171" t="s">
        <v>66</v>
      </c>
      <c r="E17" s="171"/>
      <c r="F17" s="171" t="s">
        <v>67</v>
      </c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</row>
    <row r="18" spans="1:20" ht="39.950000000000003" customHeight="1">
      <c r="A18" s="171"/>
      <c r="B18" s="171"/>
      <c r="C18" s="171"/>
      <c r="D18" s="171"/>
      <c r="E18" s="171"/>
      <c r="F18" s="171" t="s">
        <v>68</v>
      </c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</row>
    <row r="19" spans="1:20" ht="39.950000000000003" customHeight="1">
      <c r="A19" s="171"/>
      <c r="B19" s="171"/>
      <c r="C19" s="171"/>
      <c r="D19" s="171"/>
      <c r="E19" s="171"/>
      <c r="F19" s="171" t="s">
        <v>69</v>
      </c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</row>
    <row r="20" spans="1:20" ht="39.950000000000003" customHeight="1">
      <c r="A20" s="171"/>
      <c r="B20" s="171"/>
      <c r="C20" s="171"/>
      <c r="D20" s="171"/>
      <c r="E20" s="171"/>
      <c r="F20" s="171" t="s">
        <v>70</v>
      </c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</row>
    <row r="21" spans="1:20" ht="60" customHeight="1">
      <c r="A21" s="171"/>
      <c r="B21" s="171"/>
      <c r="C21" s="171"/>
      <c r="D21" s="171" t="s">
        <v>71</v>
      </c>
      <c r="E21" s="171"/>
      <c r="F21" s="171" t="s">
        <v>72</v>
      </c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</row>
    <row r="22" spans="1:20" ht="14.25" customHeight="1">
      <c r="A22" s="173" t="s">
        <v>73</v>
      </c>
      <c r="B22" s="173"/>
      <c r="C22" s="173"/>
      <c r="D22" s="173"/>
      <c r="E22" s="173"/>
      <c r="F22" s="173"/>
      <c r="G22" s="173"/>
      <c r="H22" s="174" t="s">
        <v>74</v>
      </c>
      <c r="I22" s="174"/>
      <c r="J22" s="172"/>
      <c r="K22" s="172"/>
      <c r="L22" s="172" t="s">
        <v>75</v>
      </c>
      <c r="M22" s="172"/>
      <c r="N22" s="172"/>
      <c r="O22" s="172"/>
      <c r="P22" s="172"/>
      <c r="Q22" s="172"/>
      <c r="R22" s="172"/>
      <c r="S22" s="172"/>
      <c r="T22" s="172"/>
    </row>
  </sheetData>
  <sheetProtection formatCells="0" formatColumns="0" formatRows="0"/>
  <mergeCells count="72">
    <mergeCell ref="F13:G13"/>
    <mergeCell ref="P21:T21"/>
    <mergeCell ref="P17:T17"/>
    <mergeCell ref="P18:T18"/>
    <mergeCell ref="P19:T19"/>
    <mergeCell ref="P16:T16"/>
    <mergeCell ref="F12:G12"/>
    <mergeCell ref="B11:G11"/>
    <mergeCell ref="B12:C21"/>
    <mergeCell ref="D12:E12"/>
    <mergeCell ref="H21:O21"/>
    <mergeCell ref="F21:G21"/>
    <mergeCell ref="H12:O12"/>
    <mergeCell ref="H11:T11"/>
    <mergeCell ref="H13:O13"/>
    <mergeCell ref="P13:T13"/>
    <mergeCell ref="P14:T14"/>
    <mergeCell ref="P15:T15"/>
    <mergeCell ref="P12:T12"/>
    <mergeCell ref="P20:T20"/>
    <mergeCell ref="H15:O15"/>
    <mergeCell ref="D13:E16"/>
    <mergeCell ref="J7:M7"/>
    <mergeCell ref="N6:T6"/>
    <mergeCell ref="N5:T5"/>
    <mergeCell ref="N7:P7"/>
    <mergeCell ref="R7:T7"/>
    <mergeCell ref="A1:T1"/>
    <mergeCell ref="A3:G3"/>
    <mergeCell ref="H3:T3"/>
    <mergeCell ref="Q2:T2"/>
    <mergeCell ref="A4:G4"/>
    <mergeCell ref="H4:I4"/>
    <mergeCell ref="J4:M4"/>
    <mergeCell ref="N4:T4"/>
    <mergeCell ref="A5:A10"/>
    <mergeCell ref="B5:G5"/>
    <mergeCell ref="H5:I5"/>
    <mergeCell ref="J5:M5"/>
    <mergeCell ref="B7:G7"/>
    <mergeCell ref="B6:G6"/>
    <mergeCell ref="H6:I6"/>
    <mergeCell ref="H10:T10"/>
    <mergeCell ref="R8:T8"/>
    <mergeCell ref="B10:G10"/>
    <mergeCell ref="J8:M8"/>
    <mergeCell ref="N8:P8"/>
    <mergeCell ref="B8:G8"/>
    <mergeCell ref="B9:G9"/>
    <mergeCell ref="H9:T9"/>
    <mergeCell ref="J6:M6"/>
    <mergeCell ref="P22:T22"/>
    <mergeCell ref="A22:G22"/>
    <mergeCell ref="H22:I22"/>
    <mergeCell ref="J22:K22"/>
    <mergeCell ref="L22:O22"/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F18:G18"/>
    <mergeCell ref="H18:O18"/>
    <mergeCell ref="H19:O19"/>
    <mergeCell ref="D17:E20"/>
    <mergeCell ref="F14:G14"/>
    <mergeCell ref="H14:O14"/>
    <mergeCell ref="F15:G15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180" t="s">
        <v>106</v>
      </c>
      <c r="B1" s="180"/>
      <c r="C1" s="180"/>
      <c r="D1" s="180"/>
    </row>
    <row r="2" spans="1:4" ht="21.75" customHeight="1">
      <c r="A2" s="14" t="s">
        <v>283</v>
      </c>
      <c r="B2" s="14"/>
      <c r="C2" s="14"/>
      <c r="D2" s="110" t="s">
        <v>76</v>
      </c>
    </row>
    <row r="3" spans="1:4" s="14" customFormat="1" ht="30" customHeight="1">
      <c r="A3" s="100" t="s">
        <v>77</v>
      </c>
      <c r="B3" s="101" t="s">
        <v>78</v>
      </c>
      <c r="C3" s="100" t="s">
        <v>77</v>
      </c>
      <c r="D3" s="101" t="s">
        <v>79</v>
      </c>
    </row>
    <row r="4" spans="1:4" s="14" customFormat="1" ht="30" customHeight="1">
      <c r="A4" s="102" t="s">
        <v>80</v>
      </c>
      <c r="B4" s="103"/>
      <c r="C4" s="104" t="s">
        <v>81</v>
      </c>
      <c r="D4" s="46">
        <v>0</v>
      </c>
    </row>
    <row r="5" spans="1:4" s="14" customFormat="1" ht="30" customHeight="1">
      <c r="A5" s="102" t="s">
        <v>82</v>
      </c>
      <c r="B5" s="103"/>
      <c r="C5" s="104" t="s">
        <v>83</v>
      </c>
      <c r="D5" s="103"/>
    </row>
    <row r="6" spans="1:4" s="14" customFormat="1" ht="30" customHeight="1">
      <c r="A6" s="102" t="s">
        <v>84</v>
      </c>
      <c r="B6" s="103"/>
      <c r="C6" s="104" t="s">
        <v>85</v>
      </c>
      <c r="D6" s="103"/>
    </row>
    <row r="7" spans="1:4" s="14" customFormat="1" ht="30" customHeight="1">
      <c r="A7" s="102" t="s">
        <v>86</v>
      </c>
      <c r="B7" s="103"/>
      <c r="C7" s="104" t="s">
        <v>87</v>
      </c>
      <c r="D7" s="103"/>
    </row>
    <row r="8" spans="1:4" s="14" customFormat="1" ht="30" customHeight="1">
      <c r="A8" s="102" t="s">
        <v>88</v>
      </c>
      <c r="B8" s="103"/>
      <c r="C8" s="104" t="s">
        <v>89</v>
      </c>
      <c r="D8" s="103"/>
    </row>
    <row r="9" spans="1:4" s="14" customFormat="1" ht="30" customHeight="1">
      <c r="A9" s="102"/>
      <c r="B9" s="103"/>
      <c r="C9" s="104"/>
      <c r="D9" s="103"/>
    </row>
    <row r="10" spans="1:4" s="15" customFormat="1" ht="30" customHeight="1">
      <c r="A10" s="105" t="s">
        <v>90</v>
      </c>
      <c r="B10" s="106"/>
      <c r="C10" s="107" t="s">
        <v>91</v>
      </c>
      <c r="D10" s="106"/>
    </row>
    <row r="11" spans="1:4" s="14" customFormat="1" ht="30" customHeight="1">
      <c r="A11" s="108" t="s">
        <v>92</v>
      </c>
      <c r="B11" s="103"/>
      <c r="C11" s="109" t="s">
        <v>93</v>
      </c>
      <c r="D11" s="103"/>
    </row>
    <row r="12" spans="1:4" s="14" customFormat="1" ht="30" customHeight="1">
      <c r="A12" s="109" t="s">
        <v>94</v>
      </c>
      <c r="B12" s="103"/>
      <c r="C12" s="108"/>
      <c r="D12" s="103"/>
    </row>
    <row r="13" spans="1:4" s="14" customFormat="1" ht="30" customHeight="1">
      <c r="A13" s="109"/>
      <c r="B13" s="103"/>
      <c r="C13" s="108"/>
      <c r="D13" s="103"/>
    </row>
    <row r="14" spans="1:4" s="14" customFormat="1" ht="30" customHeight="1">
      <c r="A14" s="105" t="s">
        <v>11</v>
      </c>
      <c r="B14" s="106"/>
      <c r="C14" s="107" t="s">
        <v>12</v>
      </c>
      <c r="D14" s="106"/>
    </row>
    <row r="15" spans="1:4" s="9" customFormat="1" ht="21" customHeight="1">
      <c r="A15" s="8"/>
      <c r="B15" s="8"/>
      <c r="C15" s="8"/>
      <c r="D15" s="8"/>
    </row>
    <row r="16" spans="1:4">
      <c r="A16"/>
      <c r="B16"/>
      <c r="C16"/>
      <c r="D16" s="99"/>
    </row>
    <row r="17" spans="1:4">
      <c r="A17"/>
      <c r="B17" s="99">
        <v>0</v>
      </c>
      <c r="C17"/>
      <c r="D17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showGridLines="0" showZeros="0" topLeftCell="A40" workbookViewId="0">
      <selection activeCell="A51" sqref="A51:XFD51"/>
    </sheetView>
  </sheetViews>
  <sheetFormatPr defaultColWidth="9" defaultRowHeight="11.25"/>
  <cols>
    <col min="1" max="1" width="5.125" style="2" customWidth="1"/>
    <col min="2" max="3" width="4.125" style="2" customWidth="1"/>
    <col min="4" max="4" width="40.2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118" t="s">
        <v>213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22" ht="20.100000000000001" customHeight="1">
      <c r="A2" s="117" t="s">
        <v>275</v>
      </c>
      <c r="B2" s="117"/>
      <c r="C2" s="117"/>
      <c r="D2" s="11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V2" s="77" t="s">
        <v>76</v>
      </c>
    </row>
    <row r="3" spans="1:22" ht="20.100000000000001" customHeight="1">
      <c r="A3" s="120" t="s">
        <v>13</v>
      </c>
      <c r="B3" s="120"/>
      <c r="C3" s="120"/>
      <c r="D3" s="120" t="s">
        <v>214</v>
      </c>
      <c r="E3" s="119" t="s">
        <v>14</v>
      </c>
      <c r="F3" s="123" t="s">
        <v>15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  <c r="R3" s="119" t="s">
        <v>16</v>
      </c>
      <c r="S3" s="119"/>
      <c r="T3" s="119" t="s">
        <v>215</v>
      </c>
      <c r="U3" s="119" t="s">
        <v>49</v>
      </c>
      <c r="V3" s="119" t="s">
        <v>17</v>
      </c>
    </row>
    <row r="4" spans="1:22" ht="20.100000000000001" customHeight="1">
      <c r="A4" s="120"/>
      <c r="B4" s="120"/>
      <c r="C4" s="120"/>
      <c r="D4" s="120"/>
      <c r="E4" s="119"/>
      <c r="F4" s="119" t="s">
        <v>18</v>
      </c>
      <c r="G4" s="123" t="s">
        <v>216</v>
      </c>
      <c r="H4" s="124"/>
      <c r="I4" s="125"/>
      <c r="J4" s="123" t="s">
        <v>217</v>
      </c>
      <c r="K4" s="124"/>
      <c r="L4" s="124"/>
      <c r="M4" s="124"/>
      <c r="N4" s="124"/>
      <c r="O4" s="125"/>
      <c r="P4" s="119" t="s">
        <v>19</v>
      </c>
      <c r="Q4" s="119" t="s">
        <v>20</v>
      </c>
      <c r="R4" s="119" t="s">
        <v>21</v>
      </c>
      <c r="S4" s="119" t="s">
        <v>22</v>
      </c>
      <c r="T4" s="119"/>
      <c r="U4" s="119"/>
      <c r="V4" s="119"/>
    </row>
    <row r="5" spans="1:22" ht="20.100000000000001" customHeight="1">
      <c r="A5" s="120" t="s">
        <v>23</v>
      </c>
      <c r="B5" s="120" t="s">
        <v>24</v>
      </c>
      <c r="C5" s="120" t="s">
        <v>25</v>
      </c>
      <c r="D5" s="120"/>
      <c r="E5" s="119"/>
      <c r="F5" s="119"/>
      <c r="G5" s="121" t="s">
        <v>218</v>
      </c>
      <c r="H5" s="121" t="s">
        <v>219</v>
      </c>
      <c r="I5" s="121" t="s">
        <v>220</v>
      </c>
      <c r="J5" s="119" t="s">
        <v>221</v>
      </c>
      <c r="K5" s="119" t="s">
        <v>26</v>
      </c>
      <c r="L5" s="119" t="s">
        <v>27</v>
      </c>
      <c r="M5" s="119" t="s">
        <v>28</v>
      </c>
      <c r="N5" s="119" t="s">
        <v>29</v>
      </c>
      <c r="O5" s="119" t="s">
        <v>222</v>
      </c>
      <c r="P5" s="119"/>
      <c r="Q5" s="119"/>
      <c r="R5" s="119"/>
      <c r="S5" s="119"/>
      <c r="T5" s="119"/>
      <c r="U5" s="119"/>
      <c r="V5" s="119"/>
    </row>
    <row r="6" spans="1:22" ht="30" customHeight="1">
      <c r="A6" s="120"/>
      <c r="B6" s="120"/>
      <c r="C6" s="120"/>
      <c r="D6" s="120"/>
      <c r="E6" s="119"/>
      <c r="F6" s="119"/>
      <c r="G6" s="122"/>
      <c r="H6" s="122"/>
      <c r="I6" s="122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</row>
    <row r="7" spans="1:22" ht="20.100000000000001" customHeight="1">
      <c r="A7" s="75" t="s">
        <v>30</v>
      </c>
      <c r="B7" s="75" t="s">
        <v>30</v>
      </c>
      <c r="C7" s="75" t="s">
        <v>30</v>
      </c>
      <c r="D7" s="75" t="s">
        <v>30</v>
      </c>
      <c r="E7" s="78">
        <v>1</v>
      </c>
      <c r="F7" s="78">
        <v>2</v>
      </c>
      <c r="G7" s="78">
        <v>3</v>
      </c>
      <c r="H7" s="78">
        <v>4</v>
      </c>
      <c r="I7" s="78">
        <v>5</v>
      </c>
      <c r="J7" s="78">
        <v>6</v>
      </c>
      <c r="K7" s="78">
        <v>7</v>
      </c>
      <c r="L7" s="78">
        <v>8</v>
      </c>
      <c r="M7" s="78">
        <v>9</v>
      </c>
      <c r="N7" s="78">
        <v>10</v>
      </c>
      <c r="O7" s="78">
        <v>11</v>
      </c>
      <c r="P7" s="78">
        <v>12</v>
      </c>
      <c r="Q7" s="78">
        <v>13</v>
      </c>
      <c r="R7" s="78">
        <v>14</v>
      </c>
      <c r="S7" s="78">
        <v>15</v>
      </c>
      <c r="T7" s="78">
        <v>16</v>
      </c>
      <c r="U7" s="78">
        <v>17</v>
      </c>
      <c r="V7" s="78">
        <v>18</v>
      </c>
    </row>
    <row r="8" spans="1:22" ht="20.100000000000001" customHeight="1">
      <c r="A8" s="29"/>
      <c r="B8" s="29"/>
      <c r="C8" s="29"/>
      <c r="D8" s="30" t="s">
        <v>18</v>
      </c>
      <c r="E8" s="31">
        <f t="shared" ref="E8:V8" si="0">E9+E32+E43+E47+E51</f>
        <v>63.620000000000005</v>
      </c>
      <c r="F8" s="31">
        <f t="shared" si="0"/>
        <v>63.620000000000005</v>
      </c>
      <c r="G8" s="32">
        <f t="shared" si="0"/>
        <v>63.620000000000005</v>
      </c>
      <c r="H8" s="32">
        <f t="shared" si="0"/>
        <v>63.620000000000005</v>
      </c>
      <c r="I8" s="32">
        <f t="shared" si="0"/>
        <v>0</v>
      </c>
      <c r="J8" s="32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2">
        <f t="shared" si="0"/>
        <v>0</v>
      </c>
    </row>
    <row r="9" spans="1:22" ht="20.100000000000001" customHeight="1">
      <c r="A9" s="29"/>
      <c r="B9" s="29"/>
      <c r="C9" s="29"/>
      <c r="D9" s="30" t="s">
        <v>107</v>
      </c>
      <c r="E9" s="31">
        <f t="shared" ref="E9:V9" si="1">E10+E29</f>
        <v>29.490000000000002</v>
      </c>
      <c r="F9" s="31">
        <f t="shared" si="1"/>
        <v>29.490000000000002</v>
      </c>
      <c r="G9" s="32">
        <f t="shared" si="1"/>
        <v>29.490000000000002</v>
      </c>
      <c r="H9" s="32">
        <f t="shared" si="1"/>
        <v>29.490000000000002</v>
      </c>
      <c r="I9" s="32">
        <f t="shared" si="1"/>
        <v>0</v>
      </c>
      <c r="J9" s="32">
        <f t="shared" si="1"/>
        <v>0</v>
      </c>
      <c r="K9" s="31">
        <f t="shared" si="1"/>
        <v>0</v>
      </c>
      <c r="L9" s="31">
        <f t="shared" si="1"/>
        <v>0</v>
      </c>
      <c r="M9" s="31">
        <f t="shared" si="1"/>
        <v>0</v>
      </c>
      <c r="N9" s="31">
        <f t="shared" si="1"/>
        <v>0</v>
      </c>
      <c r="O9" s="31">
        <f t="shared" si="1"/>
        <v>0</v>
      </c>
      <c r="P9" s="31">
        <f t="shared" si="1"/>
        <v>0</v>
      </c>
      <c r="Q9" s="31">
        <f t="shared" si="1"/>
        <v>0</v>
      </c>
      <c r="R9" s="31">
        <f t="shared" si="1"/>
        <v>0</v>
      </c>
      <c r="S9" s="31">
        <f t="shared" si="1"/>
        <v>0</v>
      </c>
      <c r="T9" s="31">
        <f t="shared" si="1"/>
        <v>0</v>
      </c>
      <c r="U9" s="31">
        <f t="shared" si="1"/>
        <v>0</v>
      </c>
      <c r="V9" s="32">
        <f t="shared" si="1"/>
        <v>0</v>
      </c>
    </row>
    <row r="10" spans="1:22" ht="20.100000000000001" customHeight="1">
      <c r="A10" s="29"/>
      <c r="B10" s="29"/>
      <c r="C10" s="29"/>
      <c r="D10" s="30" t="s">
        <v>257</v>
      </c>
      <c r="E10" s="31">
        <f t="shared" ref="E10:V10" si="2">E11+E24+E26</f>
        <v>28.490000000000002</v>
      </c>
      <c r="F10" s="31">
        <f t="shared" si="2"/>
        <v>28.490000000000002</v>
      </c>
      <c r="G10" s="32">
        <f t="shared" si="2"/>
        <v>28.490000000000002</v>
      </c>
      <c r="H10" s="32">
        <f t="shared" si="2"/>
        <v>28.490000000000002</v>
      </c>
      <c r="I10" s="32">
        <f t="shared" si="2"/>
        <v>0</v>
      </c>
      <c r="J10" s="32">
        <f t="shared" si="2"/>
        <v>0</v>
      </c>
      <c r="K10" s="31">
        <f t="shared" si="2"/>
        <v>0</v>
      </c>
      <c r="L10" s="31">
        <f t="shared" si="2"/>
        <v>0</v>
      </c>
      <c r="M10" s="31">
        <f t="shared" si="2"/>
        <v>0</v>
      </c>
      <c r="N10" s="31">
        <f t="shared" si="2"/>
        <v>0</v>
      </c>
      <c r="O10" s="31">
        <f t="shared" si="2"/>
        <v>0</v>
      </c>
      <c r="P10" s="31">
        <f t="shared" si="2"/>
        <v>0</v>
      </c>
      <c r="Q10" s="31">
        <f t="shared" si="2"/>
        <v>0</v>
      </c>
      <c r="R10" s="31">
        <f t="shared" si="2"/>
        <v>0</v>
      </c>
      <c r="S10" s="31">
        <f t="shared" si="2"/>
        <v>0</v>
      </c>
      <c r="T10" s="31">
        <f t="shared" si="2"/>
        <v>0</v>
      </c>
      <c r="U10" s="31">
        <f t="shared" si="2"/>
        <v>0</v>
      </c>
      <c r="V10" s="32">
        <f t="shared" si="2"/>
        <v>0</v>
      </c>
    </row>
    <row r="11" spans="1:22" ht="20.100000000000001" customHeight="1">
      <c r="A11" s="29"/>
      <c r="B11" s="29"/>
      <c r="C11" s="29"/>
      <c r="D11" s="30" t="s">
        <v>258</v>
      </c>
      <c r="E11" s="31">
        <f t="shared" ref="E11:V11" si="3">SUM(E12:E23)</f>
        <v>21.990000000000002</v>
      </c>
      <c r="F11" s="31">
        <f t="shared" si="3"/>
        <v>21.990000000000002</v>
      </c>
      <c r="G11" s="32">
        <f t="shared" si="3"/>
        <v>21.990000000000002</v>
      </c>
      <c r="H11" s="32">
        <f t="shared" si="3"/>
        <v>21.990000000000002</v>
      </c>
      <c r="I11" s="32">
        <f t="shared" si="3"/>
        <v>0</v>
      </c>
      <c r="J11" s="32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31">
        <f t="shared" si="3"/>
        <v>0</v>
      </c>
      <c r="P11" s="31">
        <f t="shared" si="3"/>
        <v>0</v>
      </c>
      <c r="Q11" s="31">
        <f t="shared" si="3"/>
        <v>0</v>
      </c>
      <c r="R11" s="31">
        <f t="shared" si="3"/>
        <v>0</v>
      </c>
      <c r="S11" s="31">
        <f t="shared" si="3"/>
        <v>0</v>
      </c>
      <c r="T11" s="31">
        <f t="shared" si="3"/>
        <v>0</v>
      </c>
      <c r="U11" s="31">
        <f t="shared" si="3"/>
        <v>0</v>
      </c>
      <c r="V11" s="32">
        <f t="shared" si="3"/>
        <v>0</v>
      </c>
    </row>
    <row r="12" spans="1:22" ht="20.100000000000001" customHeight="1">
      <c r="A12" s="29" t="s">
        <v>108</v>
      </c>
      <c r="B12" s="29" t="s">
        <v>259</v>
      </c>
      <c r="C12" s="29" t="s">
        <v>129</v>
      </c>
      <c r="D12" s="30" t="s">
        <v>223</v>
      </c>
      <c r="E12" s="31">
        <v>12.53</v>
      </c>
      <c r="F12" s="31">
        <v>12.53</v>
      </c>
      <c r="G12" s="32">
        <v>12.53</v>
      </c>
      <c r="H12" s="32">
        <v>12.53</v>
      </c>
      <c r="I12" s="32">
        <v>0</v>
      </c>
      <c r="J12" s="32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2">
        <v>0</v>
      </c>
    </row>
    <row r="13" spans="1:22" ht="20.100000000000001" customHeight="1">
      <c r="A13" s="29" t="s">
        <v>108</v>
      </c>
      <c r="B13" s="29" t="s">
        <v>259</v>
      </c>
      <c r="C13" s="29" t="s">
        <v>129</v>
      </c>
      <c r="D13" s="30" t="s">
        <v>110</v>
      </c>
      <c r="E13" s="31">
        <v>1.05</v>
      </c>
      <c r="F13" s="31">
        <v>1.05</v>
      </c>
      <c r="G13" s="32">
        <v>1.05</v>
      </c>
      <c r="H13" s="32">
        <v>1.05</v>
      </c>
      <c r="I13" s="32">
        <v>0</v>
      </c>
      <c r="J13" s="32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2">
        <v>0</v>
      </c>
    </row>
    <row r="14" spans="1:22" ht="20.100000000000001" customHeight="1">
      <c r="A14" s="29" t="s">
        <v>108</v>
      </c>
      <c r="B14" s="29" t="s">
        <v>259</v>
      </c>
      <c r="C14" s="29" t="s">
        <v>129</v>
      </c>
      <c r="D14" s="30" t="s">
        <v>111</v>
      </c>
      <c r="E14" s="31">
        <v>0.39</v>
      </c>
      <c r="F14" s="31">
        <v>0.39</v>
      </c>
      <c r="G14" s="32">
        <v>0.39</v>
      </c>
      <c r="H14" s="32">
        <v>0.39</v>
      </c>
      <c r="I14" s="32">
        <v>0</v>
      </c>
      <c r="J14" s="32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</row>
    <row r="15" spans="1:22" ht="20.100000000000001" customHeight="1">
      <c r="A15" s="29" t="s">
        <v>108</v>
      </c>
      <c r="B15" s="29" t="s">
        <v>259</v>
      </c>
      <c r="C15" s="29" t="s">
        <v>129</v>
      </c>
      <c r="D15" s="30" t="s">
        <v>112</v>
      </c>
      <c r="E15" s="31">
        <v>1.05</v>
      </c>
      <c r="F15" s="31">
        <v>1.05</v>
      </c>
      <c r="G15" s="32">
        <v>1.05</v>
      </c>
      <c r="H15" s="32">
        <v>1.05</v>
      </c>
      <c r="I15" s="32">
        <v>0</v>
      </c>
      <c r="J15" s="32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2">
        <v>0</v>
      </c>
    </row>
    <row r="16" spans="1:22" ht="20.100000000000001" customHeight="1">
      <c r="A16" s="29" t="s">
        <v>108</v>
      </c>
      <c r="B16" s="29" t="s">
        <v>259</v>
      </c>
      <c r="C16" s="29" t="s">
        <v>129</v>
      </c>
      <c r="D16" s="30" t="s">
        <v>113</v>
      </c>
      <c r="E16" s="31">
        <v>2.88</v>
      </c>
      <c r="F16" s="31">
        <v>2.88</v>
      </c>
      <c r="G16" s="32">
        <v>2.88</v>
      </c>
      <c r="H16" s="32">
        <v>2.88</v>
      </c>
      <c r="I16" s="32">
        <v>0</v>
      </c>
      <c r="J16" s="32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2">
        <v>0</v>
      </c>
    </row>
    <row r="17" spans="1:22" ht="20.100000000000001" customHeight="1">
      <c r="A17" s="29" t="s">
        <v>108</v>
      </c>
      <c r="B17" s="29" t="s">
        <v>259</v>
      </c>
      <c r="C17" s="29" t="s">
        <v>129</v>
      </c>
      <c r="D17" s="30" t="s">
        <v>114</v>
      </c>
      <c r="E17" s="31">
        <v>0.01</v>
      </c>
      <c r="F17" s="31">
        <v>0.01</v>
      </c>
      <c r="G17" s="32">
        <v>0.01</v>
      </c>
      <c r="H17" s="32">
        <v>0.01</v>
      </c>
      <c r="I17" s="32">
        <v>0</v>
      </c>
      <c r="J17" s="32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2">
        <v>0</v>
      </c>
    </row>
    <row r="18" spans="1:22" ht="20.100000000000001" customHeight="1">
      <c r="A18" s="29" t="s">
        <v>108</v>
      </c>
      <c r="B18" s="29" t="s">
        <v>259</v>
      </c>
      <c r="C18" s="29" t="s">
        <v>129</v>
      </c>
      <c r="D18" s="30" t="s">
        <v>115</v>
      </c>
      <c r="E18" s="31">
        <v>0.5</v>
      </c>
      <c r="F18" s="31">
        <v>0.5</v>
      </c>
      <c r="G18" s="32">
        <v>0.5</v>
      </c>
      <c r="H18" s="32">
        <v>0.5</v>
      </c>
      <c r="I18" s="32">
        <v>0</v>
      </c>
      <c r="J18" s="32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2">
        <v>0</v>
      </c>
    </row>
    <row r="19" spans="1:22" ht="20.100000000000001" customHeight="1">
      <c r="A19" s="29" t="s">
        <v>108</v>
      </c>
      <c r="B19" s="29" t="s">
        <v>259</v>
      </c>
      <c r="C19" s="29" t="s">
        <v>129</v>
      </c>
      <c r="D19" s="30" t="s">
        <v>116</v>
      </c>
      <c r="E19" s="31">
        <v>0.25</v>
      </c>
      <c r="F19" s="31">
        <v>0.25</v>
      </c>
      <c r="G19" s="32">
        <v>0.25</v>
      </c>
      <c r="H19" s="32">
        <v>0.25</v>
      </c>
      <c r="I19" s="32">
        <v>0</v>
      </c>
      <c r="J19" s="32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2">
        <v>0</v>
      </c>
    </row>
    <row r="20" spans="1:22" ht="20.100000000000001" customHeight="1">
      <c r="A20" s="29" t="s">
        <v>108</v>
      </c>
      <c r="B20" s="29" t="s">
        <v>259</v>
      </c>
      <c r="C20" s="29" t="s">
        <v>129</v>
      </c>
      <c r="D20" s="30" t="s">
        <v>117</v>
      </c>
      <c r="E20" s="31">
        <v>0.53</v>
      </c>
      <c r="F20" s="31">
        <v>0.53</v>
      </c>
      <c r="G20" s="32">
        <v>0.53</v>
      </c>
      <c r="H20" s="32">
        <v>0.53</v>
      </c>
      <c r="I20" s="32">
        <v>0</v>
      </c>
      <c r="J20" s="32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2">
        <v>0</v>
      </c>
    </row>
    <row r="21" spans="1:22" ht="20.100000000000001" customHeight="1">
      <c r="A21" s="29" t="s">
        <v>108</v>
      </c>
      <c r="B21" s="29" t="s">
        <v>259</v>
      </c>
      <c r="C21" s="29" t="s">
        <v>129</v>
      </c>
      <c r="D21" s="30" t="s">
        <v>224</v>
      </c>
      <c r="E21" s="31">
        <v>0.24</v>
      </c>
      <c r="F21" s="31">
        <v>0.24</v>
      </c>
      <c r="G21" s="32">
        <v>0.24</v>
      </c>
      <c r="H21" s="32">
        <v>0.24</v>
      </c>
      <c r="I21" s="32">
        <v>0</v>
      </c>
      <c r="J21" s="32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2">
        <v>0</v>
      </c>
    </row>
    <row r="22" spans="1:22" ht="20.100000000000001" customHeight="1">
      <c r="A22" s="29" t="s">
        <v>108</v>
      </c>
      <c r="B22" s="29" t="s">
        <v>259</v>
      </c>
      <c r="C22" s="29" t="s">
        <v>129</v>
      </c>
      <c r="D22" s="30" t="s">
        <v>225</v>
      </c>
      <c r="E22" s="31">
        <v>1.56</v>
      </c>
      <c r="F22" s="31">
        <v>1.56</v>
      </c>
      <c r="G22" s="32">
        <v>1.56</v>
      </c>
      <c r="H22" s="32">
        <v>1.56</v>
      </c>
      <c r="I22" s="32">
        <v>0</v>
      </c>
      <c r="J22" s="32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2">
        <v>0</v>
      </c>
    </row>
    <row r="23" spans="1:22" ht="20.100000000000001" customHeight="1">
      <c r="A23" s="29" t="s">
        <v>108</v>
      </c>
      <c r="B23" s="29" t="s">
        <v>259</v>
      </c>
      <c r="C23" s="29" t="s">
        <v>129</v>
      </c>
      <c r="D23" s="30" t="s">
        <v>260</v>
      </c>
      <c r="E23" s="31">
        <v>1</v>
      </c>
      <c r="F23" s="31">
        <v>1</v>
      </c>
      <c r="G23" s="32">
        <v>1</v>
      </c>
      <c r="H23" s="32">
        <v>1</v>
      </c>
      <c r="I23" s="32">
        <v>0</v>
      </c>
      <c r="J23" s="32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2">
        <v>0</v>
      </c>
    </row>
    <row r="24" spans="1:22" ht="20.100000000000001" customHeight="1">
      <c r="A24" s="29"/>
      <c r="B24" s="29"/>
      <c r="C24" s="29"/>
      <c r="D24" s="30" t="s">
        <v>261</v>
      </c>
      <c r="E24" s="31">
        <f t="shared" ref="E24:V24" si="4">E25</f>
        <v>1</v>
      </c>
      <c r="F24" s="31">
        <f t="shared" si="4"/>
        <v>1</v>
      </c>
      <c r="G24" s="32">
        <f t="shared" si="4"/>
        <v>1</v>
      </c>
      <c r="H24" s="32">
        <f t="shared" si="4"/>
        <v>1</v>
      </c>
      <c r="I24" s="32">
        <f t="shared" si="4"/>
        <v>0</v>
      </c>
      <c r="J24" s="32">
        <f t="shared" si="4"/>
        <v>0</v>
      </c>
      <c r="K24" s="31">
        <f t="shared" si="4"/>
        <v>0</v>
      </c>
      <c r="L24" s="31">
        <f t="shared" si="4"/>
        <v>0</v>
      </c>
      <c r="M24" s="31">
        <f t="shared" si="4"/>
        <v>0</v>
      </c>
      <c r="N24" s="31">
        <f t="shared" si="4"/>
        <v>0</v>
      </c>
      <c r="O24" s="31">
        <f t="shared" si="4"/>
        <v>0</v>
      </c>
      <c r="P24" s="31">
        <f t="shared" si="4"/>
        <v>0</v>
      </c>
      <c r="Q24" s="31">
        <f t="shared" si="4"/>
        <v>0</v>
      </c>
      <c r="R24" s="31">
        <f t="shared" si="4"/>
        <v>0</v>
      </c>
      <c r="S24" s="31">
        <f t="shared" si="4"/>
        <v>0</v>
      </c>
      <c r="T24" s="31">
        <f t="shared" si="4"/>
        <v>0</v>
      </c>
      <c r="U24" s="31">
        <f t="shared" si="4"/>
        <v>0</v>
      </c>
      <c r="V24" s="32">
        <f t="shared" si="4"/>
        <v>0</v>
      </c>
    </row>
    <row r="25" spans="1:22" ht="20.100000000000001" customHeight="1">
      <c r="A25" s="29" t="s">
        <v>108</v>
      </c>
      <c r="B25" s="29" t="s">
        <v>259</v>
      </c>
      <c r="C25" s="29" t="s">
        <v>132</v>
      </c>
      <c r="D25" s="30" t="s">
        <v>262</v>
      </c>
      <c r="E25" s="31">
        <v>1</v>
      </c>
      <c r="F25" s="31">
        <v>1</v>
      </c>
      <c r="G25" s="32">
        <v>1</v>
      </c>
      <c r="H25" s="32">
        <v>1</v>
      </c>
      <c r="I25" s="32">
        <v>0</v>
      </c>
      <c r="J25" s="32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2">
        <v>0</v>
      </c>
    </row>
    <row r="26" spans="1:22" ht="20.100000000000001" customHeight="1">
      <c r="A26" s="29"/>
      <c r="B26" s="29"/>
      <c r="C26" s="29"/>
      <c r="D26" s="30" t="s">
        <v>263</v>
      </c>
      <c r="E26" s="31">
        <f t="shared" ref="E26:V26" si="5">SUM(E27:E28)</f>
        <v>5.5</v>
      </c>
      <c r="F26" s="31">
        <f t="shared" si="5"/>
        <v>5.5</v>
      </c>
      <c r="G26" s="32">
        <f t="shared" si="5"/>
        <v>5.5</v>
      </c>
      <c r="H26" s="32">
        <f t="shared" si="5"/>
        <v>5.5</v>
      </c>
      <c r="I26" s="32">
        <f t="shared" si="5"/>
        <v>0</v>
      </c>
      <c r="J26" s="32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31">
        <f t="shared" si="5"/>
        <v>0</v>
      </c>
      <c r="O26" s="31">
        <f t="shared" si="5"/>
        <v>0</v>
      </c>
      <c r="P26" s="31">
        <f t="shared" si="5"/>
        <v>0</v>
      </c>
      <c r="Q26" s="31">
        <f t="shared" si="5"/>
        <v>0</v>
      </c>
      <c r="R26" s="31">
        <f t="shared" si="5"/>
        <v>0</v>
      </c>
      <c r="S26" s="31">
        <f t="shared" si="5"/>
        <v>0</v>
      </c>
      <c r="T26" s="31">
        <f t="shared" si="5"/>
        <v>0</v>
      </c>
      <c r="U26" s="31">
        <f t="shared" si="5"/>
        <v>0</v>
      </c>
      <c r="V26" s="32">
        <f t="shared" si="5"/>
        <v>0</v>
      </c>
    </row>
    <row r="27" spans="1:22" ht="20.100000000000001" customHeight="1">
      <c r="A27" s="29" t="s">
        <v>108</v>
      </c>
      <c r="B27" s="29" t="s">
        <v>259</v>
      </c>
      <c r="C27" s="29" t="s">
        <v>177</v>
      </c>
      <c r="D27" s="30" t="s">
        <v>264</v>
      </c>
      <c r="E27" s="31">
        <v>5</v>
      </c>
      <c r="F27" s="31">
        <v>5</v>
      </c>
      <c r="G27" s="32">
        <v>5</v>
      </c>
      <c r="H27" s="32">
        <v>5</v>
      </c>
      <c r="I27" s="32">
        <v>0</v>
      </c>
      <c r="J27" s="32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2">
        <v>0</v>
      </c>
    </row>
    <row r="28" spans="1:22" ht="20.100000000000001" customHeight="1">
      <c r="A28" s="29" t="s">
        <v>108</v>
      </c>
      <c r="B28" s="29" t="s">
        <v>259</v>
      </c>
      <c r="C28" s="29" t="s">
        <v>177</v>
      </c>
      <c r="D28" s="30" t="s">
        <v>265</v>
      </c>
      <c r="E28" s="31">
        <v>0.5</v>
      </c>
      <c r="F28" s="31">
        <v>0.5</v>
      </c>
      <c r="G28" s="32">
        <v>0.5</v>
      </c>
      <c r="H28" s="32">
        <v>0.5</v>
      </c>
      <c r="I28" s="32">
        <v>0</v>
      </c>
      <c r="J28" s="32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2">
        <v>0</v>
      </c>
    </row>
    <row r="29" spans="1:22" ht="20.100000000000001" customHeight="1">
      <c r="A29" s="29"/>
      <c r="B29" s="29"/>
      <c r="C29" s="29"/>
      <c r="D29" s="30" t="s">
        <v>266</v>
      </c>
      <c r="E29" s="31">
        <f t="shared" ref="E29:N30" si="6">E30</f>
        <v>1</v>
      </c>
      <c r="F29" s="31">
        <f t="shared" si="6"/>
        <v>1</v>
      </c>
      <c r="G29" s="32">
        <f t="shared" si="6"/>
        <v>1</v>
      </c>
      <c r="H29" s="32">
        <f t="shared" si="6"/>
        <v>1</v>
      </c>
      <c r="I29" s="32">
        <f t="shared" si="6"/>
        <v>0</v>
      </c>
      <c r="J29" s="32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si="6"/>
        <v>0</v>
      </c>
      <c r="O29" s="31">
        <f t="shared" ref="O29:V30" si="7">O30</f>
        <v>0</v>
      </c>
      <c r="P29" s="31">
        <f t="shared" si="7"/>
        <v>0</v>
      </c>
      <c r="Q29" s="31">
        <f t="shared" si="7"/>
        <v>0</v>
      </c>
      <c r="R29" s="31">
        <f t="shared" si="7"/>
        <v>0</v>
      </c>
      <c r="S29" s="31">
        <f t="shared" si="7"/>
        <v>0</v>
      </c>
      <c r="T29" s="31">
        <f t="shared" si="7"/>
        <v>0</v>
      </c>
      <c r="U29" s="31">
        <f t="shared" si="7"/>
        <v>0</v>
      </c>
      <c r="V29" s="32">
        <f t="shared" si="7"/>
        <v>0</v>
      </c>
    </row>
    <row r="30" spans="1:22" ht="20.100000000000001" customHeight="1">
      <c r="A30" s="29"/>
      <c r="B30" s="29"/>
      <c r="C30" s="29"/>
      <c r="D30" s="30" t="s">
        <v>267</v>
      </c>
      <c r="E30" s="31">
        <f t="shared" si="6"/>
        <v>1</v>
      </c>
      <c r="F30" s="31">
        <f t="shared" si="6"/>
        <v>1</v>
      </c>
      <c r="G30" s="32">
        <f t="shared" si="6"/>
        <v>1</v>
      </c>
      <c r="H30" s="32">
        <f t="shared" si="6"/>
        <v>1</v>
      </c>
      <c r="I30" s="32">
        <f t="shared" si="6"/>
        <v>0</v>
      </c>
      <c r="J30" s="32">
        <f t="shared" si="6"/>
        <v>0</v>
      </c>
      <c r="K30" s="31">
        <f t="shared" si="6"/>
        <v>0</v>
      </c>
      <c r="L30" s="31">
        <f t="shared" si="6"/>
        <v>0</v>
      </c>
      <c r="M30" s="31">
        <f t="shared" si="6"/>
        <v>0</v>
      </c>
      <c r="N30" s="31">
        <f t="shared" si="6"/>
        <v>0</v>
      </c>
      <c r="O30" s="31">
        <f t="shared" si="7"/>
        <v>0</v>
      </c>
      <c r="P30" s="31">
        <f t="shared" si="7"/>
        <v>0</v>
      </c>
      <c r="Q30" s="31">
        <f t="shared" si="7"/>
        <v>0</v>
      </c>
      <c r="R30" s="31">
        <f t="shared" si="7"/>
        <v>0</v>
      </c>
      <c r="S30" s="31">
        <f t="shared" si="7"/>
        <v>0</v>
      </c>
      <c r="T30" s="31">
        <f t="shared" si="7"/>
        <v>0</v>
      </c>
      <c r="U30" s="31">
        <f t="shared" si="7"/>
        <v>0</v>
      </c>
      <c r="V30" s="32">
        <f t="shared" si="7"/>
        <v>0</v>
      </c>
    </row>
    <row r="31" spans="1:22" ht="20.100000000000001" customHeight="1">
      <c r="A31" s="29" t="s">
        <v>108</v>
      </c>
      <c r="B31" s="29" t="s">
        <v>268</v>
      </c>
      <c r="C31" s="29" t="s">
        <v>129</v>
      </c>
      <c r="D31" s="30" t="s">
        <v>269</v>
      </c>
      <c r="E31" s="31">
        <v>1</v>
      </c>
      <c r="F31" s="31">
        <v>1</v>
      </c>
      <c r="G31" s="32">
        <v>1</v>
      </c>
      <c r="H31" s="32">
        <v>1</v>
      </c>
      <c r="I31" s="32">
        <v>0</v>
      </c>
      <c r="J31" s="32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2">
        <v>0</v>
      </c>
    </row>
    <row r="32" spans="1:22" ht="20.100000000000001" customHeight="1">
      <c r="A32" s="29"/>
      <c r="B32" s="29"/>
      <c r="C32" s="29"/>
      <c r="D32" s="30" t="s">
        <v>120</v>
      </c>
      <c r="E32" s="31">
        <f t="shared" ref="E32:V32" si="8">E33+E36</f>
        <v>2.75</v>
      </c>
      <c r="F32" s="31">
        <f t="shared" si="8"/>
        <v>2.75</v>
      </c>
      <c r="G32" s="32">
        <f t="shared" si="8"/>
        <v>2.75</v>
      </c>
      <c r="H32" s="32">
        <f t="shared" si="8"/>
        <v>2.75</v>
      </c>
      <c r="I32" s="32">
        <f t="shared" si="8"/>
        <v>0</v>
      </c>
      <c r="J32" s="32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8"/>
        <v>0</v>
      </c>
      <c r="P32" s="31">
        <f t="shared" si="8"/>
        <v>0</v>
      </c>
      <c r="Q32" s="31">
        <f t="shared" si="8"/>
        <v>0</v>
      </c>
      <c r="R32" s="31">
        <f t="shared" si="8"/>
        <v>0</v>
      </c>
      <c r="S32" s="31">
        <f t="shared" si="8"/>
        <v>0</v>
      </c>
      <c r="T32" s="31">
        <f t="shared" si="8"/>
        <v>0</v>
      </c>
      <c r="U32" s="31">
        <f t="shared" si="8"/>
        <v>0</v>
      </c>
      <c r="V32" s="32">
        <f t="shared" si="8"/>
        <v>0</v>
      </c>
    </row>
    <row r="33" spans="1:22" ht="20.100000000000001" customHeight="1">
      <c r="A33" s="29"/>
      <c r="B33" s="29"/>
      <c r="C33" s="29"/>
      <c r="D33" s="30" t="s">
        <v>121</v>
      </c>
      <c r="E33" s="31">
        <f t="shared" ref="E33:N34" si="9">E34</f>
        <v>2.5099999999999998</v>
      </c>
      <c r="F33" s="31">
        <f t="shared" si="9"/>
        <v>2.5099999999999998</v>
      </c>
      <c r="G33" s="32">
        <f t="shared" si="9"/>
        <v>2.5099999999999998</v>
      </c>
      <c r="H33" s="32">
        <f t="shared" si="9"/>
        <v>2.5099999999999998</v>
      </c>
      <c r="I33" s="32">
        <f t="shared" si="9"/>
        <v>0</v>
      </c>
      <c r="J33" s="32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ref="O33:V34" si="10">O34</f>
        <v>0</v>
      </c>
      <c r="P33" s="31">
        <f t="shared" si="10"/>
        <v>0</v>
      </c>
      <c r="Q33" s="31">
        <f t="shared" si="10"/>
        <v>0</v>
      </c>
      <c r="R33" s="31">
        <f t="shared" si="10"/>
        <v>0</v>
      </c>
      <c r="S33" s="31">
        <f t="shared" si="10"/>
        <v>0</v>
      </c>
      <c r="T33" s="31">
        <f t="shared" si="10"/>
        <v>0</v>
      </c>
      <c r="U33" s="31">
        <f t="shared" si="10"/>
        <v>0</v>
      </c>
      <c r="V33" s="32">
        <f t="shared" si="10"/>
        <v>0</v>
      </c>
    </row>
    <row r="34" spans="1:22" ht="20.100000000000001" customHeight="1">
      <c r="A34" s="29"/>
      <c r="B34" s="29"/>
      <c r="C34" s="29"/>
      <c r="D34" s="30" t="s">
        <v>122</v>
      </c>
      <c r="E34" s="31">
        <f t="shared" si="9"/>
        <v>2.5099999999999998</v>
      </c>
      <c r="F34" s="31">
        <f t="shared" si="9"/>
        <v>2.5099999999999998</v>
      </c>
      <c r="G34" s="32">
        <f t="shared" si="9"/>
        <v>2.5099999999999998</v>
      </c>
      <c r="H34" s="32">
        <f t="shared" si="9"/>
        <v>2.5099999999999998</v>
      </c>
      <c r="I34" s="32">
        <f t="shared" si="9"/>
        <v>0</v>
      </c>
      <c r="J34" s="32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10"/>
        <v>0</v>
      </c>
      <c r="P34" s="31">
        <f t="shared" si="10"/>
        <v>0</v>
      </c>
      <c r="Q34" s="31">
        <f t="shared" si="10"/>
        <v>0</v>
      </c>
      <c r="R34" s="31">
        <f t="shared" si="10"/>
        <v>0</v>
      </c>
      <c r="S34" s="31">
        <f t="shared" si="10"/>
        <v>0</v>
      </c>
      <c r="T34" s="31">
        <f t="shared" si="10"/>
        <v>0</v>
      </c>
      <c r="U34" s="31">
        <f t="shared" si="10"/>
        <v>0</v>
      </c>
      <c r="V34" s="32">
        <f t="shared" si="10"/>
        <v>0</v>
      </c>
    </row>
    <row r="35" spans="1:22" ht="20.100000000000001" customHeight="1">
      <c r="A35" s="29" t="s">
        <v>123</v>
      </c>
      <c r="B35" s="29" t="s">
        <v>124</v>
      </c>
      <c r="C35" s="29" t="s">
        <v>124</v>
      </c>
      <c r="D35" s="30" t="s">
        <v>125</v>
      </c>
      <c r="E35" s="31">
        <v>2.5099999999999998</v>
      </c>
      <c r="F35" s="31">
        <v>2.5099999999999998</v>
      </c>
      <c r="G35" s="32">
        <v>2.5099999999999998</v>
      </c>
      <c r="H35" s="32">
        <v>2.5099999999999998</v>
      </c>
      <c r="I35" s="32">
        <v>0</v>
      </c>
      <c r="J35" s="32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2">
        <v>0</v>
      </c>
    </row>
    <row r="36" spans="1:22" ht="20.100000000000001" customHeight="1">
      <c r="A36" s="29"/>
      <c r="B36" s="29"/>
      <c r="C36" s="29"/>
      <c r="D36" s="30" t="s">
        <v>126</v>
      </c>
      <c r="E36" s="31">
        <f t="shared" ref="E36:V36" si="11">E37+E39+E41</f>
        <v>0.24</v>
      </c>
      <c r="F36" s="31">
        <f t="shared" si="11"/>
        <v>0.24</v>
      </c>
      <c r="G36" s="32">
        <f t="shared" si="11"/>
        <v>0.24</v>
      </c>
      <c r="H36" s="32">
        <f t="shared" si="11"/>
        <v>0.24</v>
      </c>
      <c r="I36" s="32">
        <f t="shared" si="11"/>
        <v>0</v>
      </c>
      <c r="J36" s="32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1"/>
        <v>0</v>
      </c>
      <c r="O36" s="31">
        <f t="shared" si="11"/>
        <v>0</v>
      </c>
      <c r="P36" s="31">
        <f t="shared" si="11"/>
        <v>0</v>
      </c>
      <c r="Q36" s="31">
        <f t="shared" si="11"/>
        <v>0</v>
      </c>
      <c r="R36" s="31">
        <f t="shared" si="11"/>
        <v>0</v>
      </c>
      <c r="S36" s="31">
        <f t="shared" si="11"/>
        <v>0</v>
      </c>
      <c r="T36" s="31">
        <f t="shared" si="11"/>
        <v>0</v>
      </c>
      <c r="U36" s="31">
        <f t="shared" si="11"/>
        <v>0</v>
      </c>
      <c r="V36" s="32">
        <f t="shared" si="11"/>
        <v>0</v>
      </c>
    </row>
    <row r="37" spans="1:22" ht="20.100000000000001" customHeight="1">
      <c r="A37" s="29"/>
      <c r="B37" s="29"/>
      <c r="C37" s="29"/>
      <c r="D37" s="30" t="s">
        <v>127</v>
      </c>
      <c r="E37" s="31">
        <f t="shared" ref="E37:V37" si="12">E38</f>
        <v>0.09</v>
      </c>
      <c r="F37" s="31">
        <f t="shared" si="12"/>
        <v>0.09</v>
      </c>
      <c r="G37" s="32">
        <f t="shared" si="12"/>
        <v>0.09</v>
      </c>
      <c r="H37" s="32">
        <f t="shared" si="12"/>
        <v>0.09</v>
      </c>
      <c r="I37" s="32">
        <f t="shared" si="12"/>
        <v>0</v>
      </c>
      <c r="J37" s="32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2"/>
        <v>0</v>
      </c>
      <c r="P37" s="31">
        <f t="shared" si="12"/>
        <v>0</v>
      </c>
      <c r="Q37" s="31">
        <f t="shared" si="12"/>
        <v>0</v>
      </c>
      <c r="R37" s="31">
        <f t="shared" si="12"/>
        <v>0</v>
      </c>
      <c r="S37" s="31">
        <f t="shared" si="12"/>
        <v>0</v>
      </c>
      <c r="T37" s="31">
        <f t="shared" si="12"/>
        <v>0</v>
      </c>
      <c r="U37" s="31">
        <f t="shared" si="12"/>
        <v>0</v>
      </c>
      <c r="V37" s="32">
        <f t="shared" si="12"/>
        <v>0</v>
      </c>
    </row>
    <row r="38" spans="1:22" ht="20.100000000000001" customHeight="1">
      <c r="A38" s="29" t="s">
        <v>123</v>
      </c>
      <c r="B38" s="29" t="s">
        <v>128</v>
      </c>
      <c r="C38" s="29" t="s">
        <v>129</v>
      </c>
      <c r="D38" s="30" t="s">
        <v>130</v>
      </c>
      <c r="E38" s="31">
        <v>0.09</v>
      </c>
      <c r="F38" s="31">
        <v>0.09</v>
      </c>
      <c r="G38" s="32">
        <v>0.09</v>
      </c>
      <c r="H38" s="32">
        <v>0.09</v>
      </c>
      <c r="I38" s="32">
        <v>0</v>
      </c>
      <c r="J38" s="32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2">
        <v>0</v>
      </c>
    </row>
    <row r="39" spans="1:22" ht="20.100000000000001" customHeight="1">
      <c r="A39" s="29"/>
      <c r="B39" s="29"/>
      <c r="C39" s="29"/>
      <c r="D39" s="30" t="s">
        <v>131</v>
      </c>
      <c r="E39" s="31">
        <f t="shared" ref="E39:V39" si="13">E40</f>
        <v>0.09</v>
      </c>
      <c r="F39" s="31">
        <f t="shared" si="13"/>
        <v>0.09</v>
      </c>
      <c r="G39" s="32">
        <f t="shared" si="13"/>
        <v>0.09</v>
      </c>
      <c r="H39" s="32">
        <f t="shared" si="13"/>
        <v>0.09</v>
      </c>
      <c r="I39" s="32">
        <f t="shared" si="13"/>
        <v>0</v>
      </c>
      <c r="J39" s="32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3"/>
        <v>0</v>
      </c>
      <c r="O39" s="31">
        <f t="shared" si="13"/>
        <v>0</v>
      </c>
      <c r="P39" s="31">
        <f t="shared" si="13"/>
        <v>0</v>
      </c>
      <c r="Q39" s="31">
        <f t="shared" si="13"/>
        <v>0</v>
      </c>
      <c r="R39" s="31">
        <f t="shared" si="13"/>
        <v>0</v>
      </c>
      <c r="S39" s="31">
        <f t="shared" si="13"/>
        <v>0</v>
      </c>
      <c r="T39" s="31">
        <f t="shared" si="13"/>
        <v>0</v>
      </c>
      <c r="U39" s="31">
        <f t="shared" si="13"/>
        <v>0</v>
      </c>
      <c r="V39" s="32">
        <f t="shared" si="13"/>
        <v>0</v>
      </c>
    </row>
    <row r="40" spans="1:22" ht="20.100000000000001" customHeight="1">
      <c r="A40" s="29" t="s">
        <v>123</v>
      </c>
      <c r="B40" s="29" t="s">
        <v>128</v>
      </c>
      <c r="C40" s="29" t="s">
        <v>132</v>
      </c>
      <c r="D40" s="30" t="s">
        <v>133</v>
      </c>
      <c r="E40" s="31">
        <v>0.09</v>
      </c>
      <c r="F40" s="31">
        <v>0.09</v>
      </c>
      <c r="G40" s="32">
        <v>0.09</v>
      </c>
      <c r="H40" s="32">
        <v>0.09</v>
      </c>
      <c r="I40" s="32">
        <v>0</v>
      </c>
      <c r="J40" s="32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2">
        <v>0</v>
      </c>
    </row>
    <row r="41" spans="1:22" ht="20.100000000000001" customHeight="1">
      <c r="A41" s="29"/>
      <c r="B41" s="29"/>
      <c r="C41" s="29"/>
      <c r="D41" s="30" t="s">
        <v>134</v>
      </c>
      <c r="E41" s="31">
        <f t="shared" ref="E41:V41" si="14">E42</f>
        <v>0.06</v>
      </c>
      <c r="F41" s="31">
        <f t="shared" si="14"/>
        <v>0.06</v>
      </c>
      <c r="G41" s="32">
        <f t="shared" si="14"/>
        <v>0.06</v>
      </c>
      <c r="H41" s="32">
        <f t="shared" si="14"/>
        <v>0.06</v>
      </c>
      <c r="I41" s="32">
        <f t="shared" si="14"/>
        <v>0</v>
      </c>
      <c r="J41" s="32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4"/>
        <v>0</v>
      </c>
      <c r="O41" s="31">
        <f t="shared" si="14"/>
        <v>0</v>
      </c>
      <c r="P41" s="31">
        <f t="shared" si="14"/>
        <v>0</v>
      </c>
      <c r="Q41" s="31">
        <f t="shared" si="14"/>
        <v>0</v>
      </c>
      <c r="R41" s="31">
        <f t="shared" si="14"/>
        <v>0</v>
      </c>
      <c r="S41" s="31">
        <f t="shared" si="14"/>
        <v>0</v>
      </c>
      <c r="T41" s="31">
        <f t="shared" si="14"/>
        <v>0</v>
      </c>
      <c r="U41" s="31">
        <f t="shared" si="14"/>
        <v>0</v>
      </c>
      <c r="V41" s="32">
        <f t="shared" si="14"/>
        <v>0</v>
      </c>
    </row>
    <row r="42" spans="1:22" ht="20.100000000000001" customHeight="1">
      <c r="A42" s="29" t="s">
        <v>123</v>
      </c>
      <c r="B42" s="29" t="s">
        <v>128</v>
      </c>
      <c r="C42" s="29" t="s">
        <v>109</v>
      </c>
      <c r="D42" s="30" t="s">
        <v>135</v>
      </c>
      <c r="E42" s="31">
        <v>0.06</v>
      </c>
      <c r="F42" s="31">
        <v>0.06</v>
      </c>
      <c r="G42" s="32">
        <v>0.06</v>
      </c>
      <c r="H42" s="32">
        <v>0.06</v>
      </c>
      <c r="I42" s="32">
        <v>0</v>
      </c>
      <c r="J42" s="32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2">
        <v>0</v>
      </c>
    </row>
    <row r="43" spans="1:22" ht="20.100000000000001" customHeight="1">
      <c r="A43" s="29"/>
      <c r="B43" s="29"/>
      <c r="C43" s="29"/>
      <c r="D43" s="30" t="s">
        <v>136</v>
      </c>
      <c r="E43" s="31">
        <f t="shared" ref="E43:N45" si="15">E44</f>
        <v>0.88</v>
      </c>
      <c r="F43" s="31">
        <f t="shared" si="15"/>
        <v>0.88</v>
      </c>
      <c r="G43" s="32">
        <f t="shared" si="15"/>
        <v>0.88</v>
      </c>
      <c r="H43" s="32">
        <f t="shared" si="15"/>
        <v>0.88</v>
      </c>
      <c r="I43" s="32">
        <f t="shared" si="15"/>
        <v>0</v>
      </c>
      <c r="J43" s="32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5"/>
        <v>0</v>
      </c>
      <c r="O43" s="31">
        <f t="shared" ref="O43:V45" si="16">O44</f>
        <v>0</v>
      </c>
      <c r="P43" s="31">
        <f t="shared" si="16"/>
        <v>0</v>
      </c>
      <c r="Q43" s="31">
        <f t="shared" si="16"/>
        <v>0</v>
      </c>
      <c r="R43" s="31">
        <f t="shared" si="16"/>
        <v>0</v>
      </c>
      <c r="S43" s="31">
        <f t="shared" si="16"/>
        <v>0</v>
      </c>
      <c r="T43" s="31">
        <f t="shared" si="16"/>
        <v>0</v>
      </c>
      <c r="U43" s="31">
        <f t="shared" si="16"/>
        <v>0</v>
      </c>
      <c r="V43" s="32">
        <f t="shared" si="16"/>
        <v>0</v>
      </c>
    </row>
    <row r="44" spans="1:22" ht="20.100000000000001" customHeight="1">
      <c r="A44" s="29"/>
      <c r="B44" s="29"/>
      <c r="C44" s="29"/>
      <c r="D44" s="30" t="s">
        <v>137</v>
      </c>
      <c r="E44" s="31">
        <f t="shared" si="15"/>
        <v>0.88</v>
      </c>
      <c r="F44" s="31">
        <f t="shared" si="15"/>
        <v>0.88</v>
      </c>
      <c r="G44" s="32">
        <f t="shared" si="15"/>
        <v>0.88</v>
      </c>
      <c r="H44" s="32">
        <f t="shared" si="15"/>
        <v>0.88</v>
      </c>
      <c r="I44" s="32">
        <f t="shared" si="15"/>
        <v>0</v>
      </c>
      <c r="J44" s="32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5"/>
        <v>0</v>
      </c>
      <c r="O44" s="31">
        <f t="shared" si="16"/>
        <v>0</v>
      </c>
      <c r="P44" s="31">
        <f t="shared" si="16"/>
        <v>0</v>
      </c>
      <c r="Q44" s="31">
        <f t="shared" si="16"/>
        <v>0</v>
      </c>
      <c r="R44" s="31">
        <f t="shared" si="16"/>
        <v>0</v>
      </c>
      <c r="S44" s="31">
        <f t="shared" si="16"/>
        <v>0</v>
      </c>
      <c r="T44" s="31">
        <f t="shared" si="16"/>
        <v>0</v>
      </c>
      <c r="U44" s="31">
        <f t="shared" si="16"/>
        <v>0</v>
      </c>
      <c r="V44" s="32">
        <f t="shared" si="16"/>
        <v>0</v>
      </c>
    </row>
    <row r="45" spans="1:22" ht="20.100000000000001" customHeight="1">
      <c r="A45" s="29"/>
      <c r="B45" s="29"/>
      <c r="C45" s="29"/>
      <c r="D45" s="30" t="s">
        <v>226</v>
      </c>
      <c r="E45" s="31">
        <f t="shared" si="15"/>
        <v>0.88</v>
      </c>
      <c r="F45" s="31">
        <f t="shared" si="15"/>
        <v>0.88</v>
      </c>
      <c r="G45" s="32">
        <f t="shared" si="15"/>
        <v>0.88</v>
      </c>
      <c r="H45" s="32">
        <f t="shared" si="15"/>
        <v>0.88</v>
      </c>
      <c r="I45" s="32">
        <f t="shared" si="15"/>
        <v>0</v>
      </c>
      <c r="J45" s="32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5"/>
        <v>0</v>
      </c>
      <c r="O45" s="31">
        <f t="shared" si="16"/>
        <v>0</v>
      </c>
      <c r="P45" s="31">
        <f t="shared" si="16"/>
        <v>0</v>
      </c>
      <c r="Q45" s="31">
        <f t="shared" si="16"/>
        <v>0</v>
      </c>
      <c r="R45" s="31">
        <f t="shared" si="16"/>
        <v>0</v>
      </c>
      <c r="S45" s="31">
        <f t="shared" si="16"/>
        <v>0</v>
      </c>
      <c r="T45" s="31">
        <f t="shared" si="16"/>
        <v>0</v>
      </c>
      <c r="U45" s="31">
        <f t="shared" si="16"/>
        <v>0</v>
      </c>
      <c r="V45" s="32">
        <f t="shared" si="16"/>
        <v>0</v>
      </c>
    </row>
    <row r="46" spans="1:22" ht="20.100000000000001" customHeight="1">
      <c r="A46" s="29" t="s">
        <v>138</v>
      </c>
      <c r="B46" s="29" t="s">
        <v>139</v>
      </c>
      <c r="C46" s="29" t="s">
        <v>129</v>
      </c>
      <c r="D46" s="30" t="s">
        <v>140</v>
      </c>
      <c r="E46" s="31">
        <v>0.88</v>
      </c>
      <c r="F46" s="31">
        <v>0.88</v>
      </c>
      <c r="G46" s="32">
        <v>0.88</v>
      </c>
      <c r="H46" s="32">
        <v>0.88</v>
      </c>
      <c r="I46" s="32">
        <v>0</v>
      </c>
      <c r="J46" s="32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2">
        <v>0</v>
      </c>
    </row>
    <row r="47" spans="1:22" ht="20.100000000000001" customHeight="1">
      <c r="A47" s="29"/>
      <c r="B47" s="29"/>
      <c r="C47" s="29"/>
      <c r="D47" s="30" t="s">
        <v>270</v>
      </c>
      <c r="E47" s="31">
        <f t="shared" ref="E47:N49" si="17">E48</f>
        <v>29</v>
      </c>
      <c r="F47" s="31">
        <f t="shared" si="17"/>
        <v>29</v>
      </c>
      <c r="G47" s="32">
        <f t="shared" si="17"/>
        <v>29</v>
      </c>
      <c r="H47" s="32">
        <f t="shared" si="17"/>
        <v>29</v>
      </c>
      <c r="I47" s="32">
        <f t="shared" si="17"/>
        <v>0</v>
      </c>
      <c r="J47" s="32">
        <f t="shared" si="17"/>
        <v>0</v>
      </c>
      <c r="K47" s="31">
        <f t="shared" si="17"/>
        <v>0</v>
      </c>
      <c r="L47" s="31">
        <f t="shared" si="17"/>
        <v>0</v>
      </c>
      <c r="M47" s="31">
        <f t="shared" si="17"/>
        <v>0</v>
      </c>
      <c r="N47" s="31">
        <f t="shared" si="17"/>
        <v>0</v>
      </c>
      <c r="O47" s="31">
        <f t="shared" ref="O47:V49" si="18">O48</f>
        <v>0</v>
      </c>
      <c r="P47" s="31">
        <f t="shared" si="18"/>
        <v>0</v>
      </c>
      <c r="Q47" s="31">
        <f t="shared" si="18"/>
        <v>0</v>
      </c>
      <c r="R47" s="31">
        <f t="shared" si="18"/>
        <v>0</v>
      </c>
      <c r="S47" s="31">
        <f t="shared" si="18"/>
        <v>0</v>
      </c>
      <c r="T47" s="31">
        <f t="shared" si="18"/>
        <v>0</v>
      </c>
      <c r="U47" s="31">
        <f t="shared" si="18"/>
        <v>0</v>
      </c>
      <c r="V47" s="32">
        <f t="shared" si="18"/>
        <v>0</v>
      </c>
    </row>
    <row r="48" spans="1:22" ht="20.100000000000001" customHeight="1">
      <c r="A48" s="29"/>
      <c r="B48" s="29"/>
      <c r="C48" s="29"/>
      <c r="D48" s="30" t="s">
        <v>271</v>
      </c>
      <c r="E48" s="31">
        <f t="shared" si="17"/>
        <v>29</v>
      </c>
      <c r="F48" s="31">
        <f t="shared" si="17"/>
        <v>29</v>
      </c>
      <c r="G48" s="32">
        <f t="shared" si="17"/>
        <v>29</v>
      </c>
      <c r="H48" s="32">
        <f t="shared" si="17"/>
        <v>29</v>
      </c>
      <c r="I48" s="32">
        <f t="shared" si="17"/>
        <v>0</v>
      </c>
      <c r="J48" s="32">
        <f t="shared" si="17"/>
        <v>0</v>
      </c>
      <c r="K48" s="31">
        <f t="shared" si="17"/>
        <v>0</v>
      </c>
      <c r="L48" s="31">
        <f t="shared" si="17"/>
        <v>0</v>
      </c>
      <c r="M48" s="31">
        <f t="shared" si="17"/>
        <v>0</v>
      </c>
      <c r="N48" s="31">
        <f t="shared" si="17"/>
        <v>0</v>
      </c>
      <c r="O48" s="31">
        <f t="shared" si="18"/>
        <v>0</v>
      </c>
      <c r="P48" s="31">
        <f t="shared" si="18"/>
        <v>0</v>
      </c>
      <c r="Q48" s="31">
        <f t="shared" si="18"/>
        <v>0</v>
      </c>
      <c r="R48" s="31">
        <f t="shared" si="18"/>
        <v>0</v>
      </c>
      <c r="S48" s="31">
        <f t="shared" si="18"/>
        <v>0</v>
      </c>
      <c r="T48" s="31">
        <f t="shared" si="18"/>
        <v>0</v>
      </c>
      <c r="U48" s="31">
        <f t="shared" si="18"/>
        <v>0</v>
      </c>
      <c r="V48" s="32">
        <f t="shared" si="18"/>
        <v>0</v>
      </c>
    </row>
    <row r="49" spans="1:22" ht="20.100000000000001" customHeight="1">
      <c r="A49" s="29"/>
      <c r="B49" s="29"/>
      <c r="C49" s="29"/>
      <c r="D49" s="30" t="s">
        <v>272</v>
      </c>
      <c r="E49" s="31">
        <f t="shared" si="17"/>
        <v>29</v>
      </c>
      <c r="F49" s="31">
        <f t="shared" si="17"/>
        <v>29</v>
      </c>
      <c r="G49" s="32">
        <f t="shared" si="17"/>
        <v>29</v>
      </c>
      <c r="H49" s="32">
        <f t="shared" si="17"/>
        <v>29</v>
      </c>
      <c r="I49" s="32">
        <f t="shared" si="17"/>
        <v>0</v>
      </c>
      <c r="J49" s="32">
        <f t="shared" si="17"/>
        <v>0</v>
      </c>
      <c r="K49" s="31">
        <f t="shared" si="17"/>
        <v>0</v>
      </c>
      <c r="L49" s="31">
        <f t="shared" si="17"/>
        <v>0</v>
      </c>
      <c r="M49" s="31">
        <f t="shared" si="17"/>
        <v>0</v>
      </c>
      <c r="N49" s="31">
        <f t="shared" si="17"/>
        <v>0</v>
      </c>
      <c r="O49" s="31">
        <f t="shared" si="18"/>
        <v>0</v>
      </c>
      <c r="P49" s="31">
        <f t="shared" si="18"/>
        <v>0</v>
      </c>
      <c r="Q49" s="31">
        <f t="shared" si="18"/>
        <v>0</v>
      </c>
      <c r="R49" s="31">
        <f t="shared" si="18"/>
        <v>0</v>
      </c>
      <c r="S49" s="31">
        <f t="shared" si="18"/>
        <v>0</v>
      </c>
      <c r="T49" s="31">
        <f t="shared" si="18"/>
        <v>0</v>
      </c>
      <c r="U49" s="31">
        <f t="shared" si="18"/>
        <v>0</v>
      </c>
      <c r="V49" s="32">
        <f t="shared" si="18"/>
        <v>0</v>
      </c>
    </row>
    <row r="50" spans="1:22" ht="20.100000000000001" customHeight="1">
      <c r="A50" s="29" t="s">
        <v>273</v>
      </c>
      <c r="B50" s="29" t="s">
        <v>124</v>
      </c>
      <c r="C50" s="29" t="s">
        <v>124</v>
      </c>
      <c r="D50" s="30" t="s">
        <v>274</v>
      </c>
      <c r="E50" s="31">
        <v>29</v>
      </c>
      <c r="F50" s="31">
        <v>29</v>
      </c>
      <c r="G50" s="32">
        <v>29</v>
      </c>
      <c r="H50" s="32">
        <v>29</v>
      </c>
      <c r="I50" s="32">
        <v>0</v>
      </c>
      <c r="J50" s="32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</row>
    <row r="51" spans="1:22" ht="20.100000000000001" customHeight="1">
      <c r="A51" s="29"/>
      <c r="B51" s="29"/>
      <c r="C51" s="29"/>
      <c r="D51" s="30" t="s">
        <v>141</v>
      </c>
      <c r="E51" s="31">
        <f t="shared" ref="E51:N53" si="19">E52</f>
        <v>1.5</v>
      </c>
      <c r="F51" s="31">
        <f t="shared" si="19"/>
        <v>1.5</v>
      </c>
      <c r="G51" s="32">
        <f t="shared" si="19"/>
        <v>1.5</v>
      </c>
      <c r="H51" s="32">
        <f t="shared" si="19"/>
        <v>1.5</v>
      </c>
      <c r="I51" s="32">
        <f t="shared" si="19"/>
        <v>0</v>
      </c>
      <c r="J51" s="32">
        <f t="shared" si="19"/>
        <v>0</v>
      </c>
      <c r="K51" s="31">
        <f t="shared" si="19"/>
        <v>0</v>
      </c>
      <c r="L51" s="31">
        <f t="shared" si="19"/>
        <v>0</v>
      </c>
      <c r="M51" s="31">
        <f t="shared" si="19"/>
        <v>0</v>
      </c>
      <c r="N51" s="31">
        <f t="shared" si="19"/>
        <v>0</v>
      </c>
      <c r="O51" s="31">
        <f t="shared" ref="O51:V53" si="20">O52</f>
        <v>0</v>
      </c>
      <c r="P51" s="31">
        <f t="shared" si="20"/>
        <v>0</v>
      </c>
      <c r="Q51" s="31">
        <f t="shared" si="20"/>
        <v>0</v>
      </c>
      <c r="R51" s="31">
        <f t="shared" si="20"/>
        <v>0</v>
      </c>
      <c r="S51" s="31">
        <f t="shared" si="20"/>
        <v>0</v>
      </c>
      <c r="T51" s="31">
        <f t="shared" si="20"/>
        <v>0</v>
      </c>
      <c r="U51" s="31">
        <f t="shared" si="20"/>
        <v>0</v>
      </c>
      <c r="V51" s="32">
        <f t="shared" si="20"/>
        <v>0</v>
      </c>
    </row>
    <row r="52" spans="1:22" ht="20.100000000000001" customHeight="1">
      <c r="A52" s="29"/>
      <c r="B52" s="29"/>
      <c r="C52" s="29"/>
      <c r="D52" s="30" t="s">
        <v>142</v>
      </c>
      <c r="E52" s="31">
        <f t="shared" si="19"/>
        <v>1.5</v>
      </c>
      <c r="F52" s="31">
        <f t="shared" si="19"/>
        <v>1.5</v>
      </c>
      <c r="G52" s="32">
        <f t="shared" si="19"/>
        <v>1.5</v>
      </c>
      <c r="H52" s="32">
        <f t="shared" si="19"/>
        <v>1.5</v>
      </c>
      <c r="I52" s="32">
        <f t="shared" si="19"/>
        <v>0</v>
      </c>
      <c r="J52" s="32">
        <f t="shared" si="19"/>
        <v>0</v>
      </c>
      <c r="K52" s="31">
        <f t="shared" si="19"/>
        <v>0</v>
      </c>
      <c r="L52" s="31">
        <f t="shared" si="19"/>
        <v>0</v>
      </c>
      <c r="M52" s="31">
        <f t="shared" si="19"/>
        <v>0</v>
      </c>
      <c r="N52" s="31">
        <f t="shared" si="19"/>
        <v>0</v>
      </c>
      <c r="O52" s="31">
        <f t="shared" si="20"/>
        <v>0</v>
      </c>
      <c r="P52" s="31">
        <f t="shared" si="20"/>
        <v>0</v>
      </c>
      <c r="Q52" s="31">
        <f t="shared" si="20"/>
        <v>0</v>
      </c>
      <c r="R52" s="31">
        <f t="shared" si="20"/>
        <v>0</v>
      </c>
      <c r="S52" s="31">
        <f t="shared" si="20"/>
        <v>0</v>
      </c>
      <c r="T52" s="31">
        <f t="shared" si="20"/>
        <v>0</v>
      </c>
      <c r="U52" s="31">
        <f t="shared" si="20"/>
        <v>0</v>
      </c>
      <c r="V52" s="32">
        <f t="shared" si="20"/>
        <v>0</v>
      </c>
    </row>
    <row r="53" spans="1:22" ht="20.100000000000001" customHeight="1">
      <c r="A53" s="29"/>
      <c r="B53" s="29"/>
      <c r="C53" s="29"/>
      <c r="D53" s="30" t="s">
        <v>143</v>
      </c>
      <c r="E53" s="31">
        <f t="shared" si="19"/>
        <v>1.5</v>
      </c>
      <c r="F53" s="31">
        <f t="shared" si="19"/>
        <v>1.5</v>
      </c>
      <c r="G53" s="32">
        <f t="shared" si="19"/>
        <v>1.5</v>
      </c>
      <c r="H53" s="32">
        <f t="shared" si="19"/>
        <v>1.5</v>
      </c>
      <c r="I53" s="32">
        <f t="shared" si="19"/>
        <v>0</v>
      </c>
      <c r="J53" s="32">
        <f t="shared" si="19"/>
        <v>0</v>
      </c>
      <c r="K53" s="31">
        <f t="shared" si="19"/>
        <v>0</v>
      </c>
      <c r="L53" s="31">
        <f t="shared" si="19"/>
        <v>0</v>
      </c>
      <c r="M53" s="31">
        <f t="shared" si="19"/>
        <v>0</v>
      </c>
      <c r="N53" s="31">
        <f t="shared" si="19"/>
        <v>0</v>
      </c>
      <c r="O53" s="31">
        <f t="shared" si="20"/>
        <v>0</v>
      </c>
      <c r="P53" s="31">
        <f t="shared" si="20"/>
        <v>0</v>
      </c>
      <c r="Q53" s="31">
        <f t="shared" si="20"/>
        <v>0</v>
      </c>
      <c r="R53" s="31">
        <f t="shared" si="20"/>
        <v>0</v>
      </c>
      <c r="S53" s="31">
        <f t="shared" si="20"/>
        <v>0</v>
      </c>
      <c r="T53" s="31">
        <f t="shared" si="20"/>
        <v>0</v>
      </c>
      <c r="U53" s="31">
        <f t="shared" si="20"/>
        <v>0</v>
      </c>
      <c r="V53" s="32">
        <f t="shared" si="20"/>
        <v>0</v>
      </c>
    </row>
    <row r="54" spans="1:22" ht="20.100000000000001" customHeight="1">
      <c r="A54" s="29" t="s">
        <v>144</v>
      </c>
      <c r="B54" s="29" t="s">
        <v>132</v>
      </c>
      <c r="C54" s="29" t="s">
        <v>129</v>
      </c>
      <c r="D54" s="30" t="s">
        <v>145</v>
      </c>
      <c r="E54" s="31">
        <v>1.5</v>
      </c>
      <c r="F54" s="31">
        <v>1.5</v>
      </c>
      <c r="G54" s="32">
        <v>1.5</v>
      </c>
      <c r="H54" s="32">
        <v>1.5</v>
      </c>
      <c r="I54" s="32">
        <v>0</v>
      </c>
      <c r="J54" s="32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2">
        <v>0</v>
      </c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</sheetData>
  <sheetProtection formatCells="0" formatColumns="0" formatRows="0"/>
  <mergeCells count="29">
    <mergeCell ref="A3:C4"/>
    <mergeCell ref="E3:E6"/>
    <mergeCell ref="G5:G6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U3:U6"/>
    <mergeCell ref="F4:F6"/>
    <mergeCell ref="H5:H6"/>
    <mergeCell ref="I5:I6"/>
    <mergeCell ref="G4:I4"/>
    <mergeCell ref="F3:Q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2"/>
  <sheetViews>
    <sheetView showGridLines="0" showZeros="0" workbookViewId="0">
      <selection sqref="A1:J1"/>
    </sheetView>
  </sheetViews>
  <sheetFormatPr defaultColWidth="9"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127" t="s">
        <v>227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0" ht="20.100000000000001" customHeight="1">
      <c r="A2" s="126" t="s">
        <v>275</v>
      </c>
      <c r="B2" s="126"/>
      <c r="C2" s="126"/>
      <c r="D2" s="126"/>
      <c r="E2" s="82"/>
      <c r="F2" s="82"/>
      <c r="G2" s="83"/>
      <c r="H2" s="83"/>
      <c r="I2" s="83"/>
      <c r="J2" s="85" t="s">
        <v>76</v>
      </c>
    </row>
    <row r="3" spans="1:10" ht="16.5" customHeight="1">
      <c r="A3" s="128" t="s">
        <v>31</v>
      </c>
      <c r="B3" s="129"/>
      <c r="C3" s="130"/>
      <c r="D3" s="132" t="s">
        <v>38</v>
      </c>
      <c r="E3" s="135" t="s">
        <v>14</v>
      </c>
      <c r="F3" s="131" t="s">
        <v>51</v>
      </c>
      <c r="G3" s="131"/>
      <c r="H3" s="131"/>
      <c r="I3" s="131"/>
      <c r="J3" s="131"/>
    </row>
    <row r="4" spans="1:10" ht="14.25" customHeight="1">
      <c r="A4" s="136" t="s">
        <v>23</v>
      </c>
      <c r="B4" s="137" t="s">
        <v>24</v>
      </c>
      <c r="C4" s="137" t="s">
        <v>25</v>
      </c>
      <c r="D4" s="133"/>
      <c r="E4" s="135"/>
      <c r="F4" s="135" t="s">
        <v>18</v>
      </c>
      <c r="G4" s="131" t="s">
        <v>32</v>
      </c>
      <c r="H4" s="131"/>
      <c r="I4" s="131"/>
      <c r="J4" s="79" t="s">
        <v>33</v>
      </c>
    </row>
    <row r="5" spans="1:10" ht="27" customHeight="1">
      <c r="A5" s="136"/>
      <c r="B5" s="137"/>
      <c r="C5" s="137"/>
      <c r="D5" s="134"/>
      <c r="E5" s="135"/>
      <c r="F5" s="135"/>
      <c r="G5" s="80" t="s">
        <v>34</v>
      </c>
      <c r="H5" s="80" t="s">
        <v>35</v>
      </c>
      <c r="I5" s="80" t="s">
        <v>36</v>
      </c>
      <c r="J5" s="80" t="s">
        <v>34</v>
      </c>
    </row>
    <row r="6" spans="1:10" ht="20.100000000000001" customHeight="1">
      <c r="A6" s="84" t="s">
        <v>30</v>
      </c>
      <c r="B6" s="81" t="s">
        <v>30</v>
      </c>
      <c r="C6" s="81" t="s">
        <v>30</v>
      </c>
      <c r="D6" s="81" t="s">
        <v>30</v>
      </c>
      <c r="E6" s="79">
        <v>1</v>
      </c>
      <c r="F6" s="79">
        <v>2</v>
      </c>
      <c r="G6" s="79">
        <v>3</v>
      </c>
      <c r="H6" s="79">
        <v>4</v>
      </c>
      <c r="I6" s="79">
        <v>5</v>
      </c>
      <c r="J6" s="79">
        <v>6</v>
      </c>
    </row>
    <row r="7" spans="1:10" ht="20.100000000000001" customHeight="1">
      <c r="A7" s="33"/>
      <c r="B7" s="34"/>
      <c r="C7" s="34"/>
      <c r="D7" s="34" t="s">
        <v>18</v>
      </c>
      <c r="E7" s="35">
        <f t="shared" ref="E7:J7" si="0">E8+E31+E42+E46+E50</f>
        <v>63.62</v>
      </c>
      <c r="F7" s="35">
        <f t="shared" si="0"/>
        <v>63.62</v>
      </c>
      <c r="G7" s="35">
        <f t="shared" si="0"/>
        <v>26.119999999999997</v>
      </c>
      <c r="H7" s="35">
        <f t="shared" si="0"/>
        <v>23.79</v>
      </c>
      <c r="I7" s="35">
        <f t="shared" si="0"/>
        <v>2.33</v>
      </c>
      <c r="J7" s="35">
        <f t="shared" si="0"/>
        <v>37.5</v>
      </c>
    </row>
    <row r="8" spans="1:10" s="5" customFormat="1" ht="20.100000000000001" customHeight="1">
      <c r="A8" s="33" t="s">
        <v>108</v>
      </c>
      <c r="B8" s="34"/>
      <c r="C8" s="34"/>
      <c r="D8" s="34" t="s">
        <v>107</v>
      </c>
      <c r="E8" s="35">
        <f t="shared" ref="E8:J8" si="1">E9+E28</f>
        <v>29.49</v>
      </c>
      <c r="F8" s="35">
        <f t="shared" si="1"/>
        <v>29.49</v>
      </c>
      <c r="G8" s="35">
        <f t="shared" si="1"/>
        <v>20.99</v>
      </c>
      <c r="H8" s="35">
        <f t="shared" si="1"/>
        <v>18.66</v>
      </c>
      <c r="I8" s="35">
        <f t="shared" si="1"/>
        <v>2.33</v>
      </c>
      <c r="J8" s="35">
        <f t="shared" si="1"/>
        <v>8.5</v>
      </c>
    </row>
    <row r="9" spans="1:10" s="5" customFormat="1" ht="20.100000000000001" customHeight="1">
      <c r="A9" s="33"/>
      <c r="B9" s="34" t="s">
        <v>259</v>
      </c>
      <c r="C9" s="34"/>
      <c r="D9" s="34" t="s">
        <v>257</v>
      </c>
      <c r="E9" s="35">
        <f t="shared" ref="E9:J9" si="2">E10+E23+E25</f>
        <v>28.49</v>
      </c>
      <c r="F9" s="35">
        <f t="shared" si="2"/>
        <v>28.49</v>
      </c>
      <c r="G9" s="35">
        <f t="shared" si="2"/>
        <v>20.99</v>
      </c>
      <c r="H9" s="35">
        <f t="shared" si="2"/>
        <v>18.66</v>
      </c>
      <c r="I9" s="35">
        <f t="shared" si="2"/>
        <v>2.33</v>
      </c>
      <c r="J9" s="35">
        <f t="shared" si="2"/>
        <v>7.5</v>
      </c>
    </row>
    <row r="10" spans="1:10" s="5" customFormat="1" ht="20.100000000000001" customHeight="1">
      <c r="A10" s="33"/>
      <c r="B10" s="34"/>
      <c r="C10" s="34" t="s">
        <v>129</v>
      </c>
      <c r="D10" s="34" t="s">
        <v>258</v>
      </c>
      <c r="E10" s="35">
        <f t="shared" ref="E10:J10" si="3">SUM(E11:E22)</f>
        <v>21.99</v>
      </c>
      <c r="F10" s="35">
        <f t="shared" si="3"/>
        <v>21.99</v>
      </c>
      <c r="G10" s="35">
        <f t="shared" si="3"/>
        <v>20.99</v>
      </c>
      <c r="H10" s="35">
        <f t="shared" si="3"/>
        <v>18.66</v>
      </c>
      <c r="I10" s="35">
        <f t="shared" si="3"/>
        <v>2.33</v>
      </c>
      <c r="J10" s="35">
        <f t="shared" si="3"/>
        <v>1</v>
      </c>
    </row>
    <row r="11" spans="1:10" s="5" customFormat="1" ht="20.100000000000001" customHeight="1">
      <c r="A11" s="33" t="s">
        <v>146</v>
      </c>
      <c r="B11" s="34" t="s">
        <v>276</v>
      </c>
      <c r="C11" s="34" t="s">
        <v>151</v>
      </c>
      <c r="D11" s="34" t="s">
        <v>111</v>
      </c>
      <c r="E11" s="35">
        <v>0.39</v>
      </c>
      <c r="F11" s="35">
        <v>0.39</v>
      </c>
      <c r="G11" s="35">
        <v>0.39</v>
      </c>
      <c r="H11" s="35">
        <v>0.39</v>
      </c>
      <c r="I11" s="35">
        <v>0</v>
      </c>
      <c r="J11" s="35">
        <v>0</v>
      </c>
    </row>
    <row r="12" spans="1:10" s="5" customFormat="1" ht="20.100000000000001" customHeight="1">
      <c r="A12" s="33" t="s">
        <v>146</v>
      </c>
      <c r="B12" s="34" t="s">
        <v>276</v>
      </c>
      <c r="C12" s="34" t="s">
        <v>151</v>
      </c>
      <c r="D12" s="34" t="s">
        <v>115</v>
      </c>
      <c r="E12" s="35">
        <v>0.5</v>
      </c>
      <c r="F12" s="35">
        <v>0.5</v>
      </c>
      <c r="G12" s="35">
        <v>0.5</v>
      </c>
      <c r="H12" s="35">
        <v>0.5</v>
      </c>
      <c r="I12" s="35">
        <v>0</v>
      </c>
      <c r="J12" s="35">
        <v>0</v>
      </c>
    </row>
    <row r="13" spans="1:10" s="5" customFormat="1" ht="20.100000000000001" customHeight="1">
      <c r="A13" s="33" t="s">
        <v>146</v>
      </c>
      <c r="B13" s="34" t="s">
        <v>276</v>
      </c>
      <c r="C13" s="34" t="s">
        <v>151</v>
      </c>
      <c r="D13" s="34" t="s">
        <v>260</v>
      </c>
      <c r="E13" s="35">
        <v>1</v>
      </c>
      <c r="F13" s="35">
        <v>1</v>
      </c>
      <c r="G13" s="35">
        <v>0</v>
      </c>
      <c r="H13" s="35">
        <v>0</v>
      </c>
      <c r="I13" s="35">
        <v>0</v>
      </c>
      <c r="J13" s="35">
        <v>1</v>
      </c>
    </row>
    <row r="14" spans="1:10" s="5" customFormat="1" ht="20.100000000000001" customHeight="1">
      <c r="A14" s="33" t="s">
        <v>146</v>
      </c>
      <c r="B14" s="34" t="s">
        <v>276</v>
      </c>
      <c r="C14" s="34" t="s">
        <v>151</v>
      </c>
      <c r="D14" s="34" t="s">
        <v>223</v>
      </c>
      <c r="E14" s="35">
        <v>12.53</v>
      </c>
      <c r="F14" s="35">
        <v>12.53</v>
      </c>
      <c r="G14" s="35">
        <v>12.53</v>
      </c>
      <c r="H14" s="35">
        <v>12.53</v>
      </c>
      <c r="I14" s="35">
        <v>0</v>
      </c>
      <c r="J14" s="35">
        <v>0</v>
      </c>
    </row>
    <row r="15" spans="1:10" s="5" customFormat="1" ht="20.100000000000001" customHeight="1">
      <c r="A15" s="33" t="s">
        <v>146</v>
      </c>
      <c r="B15" s="34" t="s">
        <v>276</v>
      </c>
      <c r="C15" s="34" t="s">
        <v>151</v>
      </c>
      <c r="D15" s="34" t="s">
        <v>114</v>
      </c>
      <c r="E15" s="35">
        <v>0.01</v>
      </c>
      <c r="F15" s="35">
        <v>0.01</v>
      </c>
      <c r="G15" s="35">
        <v>0.01</v>
      </c>
      <c r="H15" s="35">
        <v>0.01</v>
      </c>
      <c r="I15" s="35">
        <v>0</v>
      </c>
      <c r="J15" s="35">
        <v>0</v>
      </c>
    </row>
    <row r="16" spans="1:10" s="5" customFormat="1" ht="20.100000000000001" customHeight="1">
      <c r="A16" s="33" t="s">
        <v>146</v>
      </c>
      <c r="B16" s="34" t="s">
        <v>276</v>
      </c>
      <c r="C16" s="34" t="s">
        <v>151</v>
      </c>
      <c r="D16" s="34" t="s">
        <v>113</v>
      </c>
      <c r="E16" s="35">
        <v>2.88</v>
      </c>
      <c r="F16" s="35">
        <v>2.88</v>
      </c>
      <c r="G16" s="35">
        <v>2.88</v>
      </c>
      <c r="H16" s="35">
        <v>2.88</v>
      </c>
      <c r="I16" s="35">
        <v>0</v>
      </c>
      <c r="J16" s="35">
        <v>0</v>
      </c>
    </row>
    <row r="17" spans="1:10" s="5" customFormat="1" ht="20.100000000000001" customHeight="1">
      <c r="A17" s="33" t="s">
        <v>146</v>
      </c>
      <c r="B17" s="34" t="s">
        <v>276</v>
      </c>
      <c r="C17" s="34" t="s">
        <v>151</v>
      </c>
      <c r="D17" s="34" t="s">
        <v>225</v>
      </c>
      <c r="E17" s="35">
        <v>1.56</v>
      </c>
      <c r="F17" s="35">
        <v>1.56</v>
      </c>
      <c r="G17" s="35">
        <v>1.56</v>
      </c>
      <c r="H17" s="35">
        <v>0</v>
      </c>
      <c r="I17" s="35">
        <v>1.56</v>
      </c>
      <c r="J17" s="35">
        <v>0</v>
      </c>
    </row>
    <row r="18" spans="1:10" s="5" customFormat="1" ht="20.100000000000001" customHeight="1">
      <c r="A18" s="33" t="s">
        <v>146</v>
      </c>
      <c r="B18" s="34" t="s">
        <v>276</v>
      </c>
      <c r="C18" s="34" t="s">
        <v>151</v>
      </c>
      <c r="D18" s="34" t="s">
        <v>116</v>
      </c>
      <c r="E18" s="35">
        <v>0.25</v>
      </c>
      <c r="F18" s="35">
        <v>0.25</v>
      </c>
      <c r="G18" s="35">
        <v>0.25</v>
      </c>
      <c r="H18" s="35">
        <v>0.25</v>
      </c>
      <c r="I18" s="35">
        <v>0</v>
      </c>
      <c r="J18" s="35">
        <v>0</v>
      </c>
    </row>
    <row r="19" spans="1:10" s="5" customFormat="1" ht="20.100000000000001" customHeight="1">
      <c r="A19" s="33" t="s">
        <v>146</v>
      </c>
      <c r="B19" s="34" t="s">
        <v>276</v>
      </c>
      <c r="C19" s="34" t="s">
        <v>151</v>
      </c>
      <c r="D19" s="34" t="s">
        <v>110</v>
      </c>
      <c r="E19" s="35">
        <v>1.05</v>
      </c>
      <c r="F19" s="35">
        <v>1.05</v>
      </c>
      <c r="G19" s="35">
        <v>1.05</v>
      </c>
      <c r="H19" s="35">
        <v>1.05</v>
      </c>
      <c r="I19" s="35">
        <v>0</v>
      </c>
      <c r="J19" s="35">
        <v>0</v>
      </c>
    </row>
    <row r="20" spans="1:10" s="5" customFormat="1" ht="20.100000000000001" customHeight="1">
      <c r="A20" s="33" t="s">
        <v>146</v>
      </c>
      <c r="B20" s="34" t="s">
        <v>276</v>
      </c>
      <c r="C20" s="34" t="s">
        <v>151</v>
      </c>
      <c r="D20" s="34" t="s">
        <v>117</v>
      </c>
      <c r="E20" s="35">
        <v>0.53</v>
      </c>
      <c r="F20" s="35">
        <v>0.53</v>
      </c>
      <c r="G20" s="35">
        <v>0.53</v>
      </c>
      <c r="H20" s="35">
        <v>0</v>
      </c>
      <c r="I20" s="35">
        <v>0.53</v>
      </c>
      <c r="J20" s="35">
        <v>0</v>
      </c>
    </row>
    <row r="21" spans="1:10" s="5" customFormat="1" ht="20.100000000000001" customHeight="1">
      <c r="A21" s="33" t="s">
        <v>146</v>
      </c>
      <c r="B21" s="34" t="s">
        <v>276</v>
      </c>
      <c r="C21" s="34" t="s">
        <v>151</v>
      </c>
      <c r="D21" s="34" t="s">
        <v>224</v>
      </c>
      <c r="E21" s="35">
        <v>0.24</v>
      </c>
      <c r="F21" s="35">
        <v>0.24</v>
      </c>
      <c r="G21" s="35">
        <v>0.24</v>
      </c>
      <c r="H21" s="35">
        <v>0</v>
      </c>
      <c r="I21" s="35">
        <v>0.24</v>
      </c>
      <c r="J21" s="35">
        <v>0</v>
      </c>
    </row>
    <row r="22" spans="1:10" s="5" customFormat="1" ht="20.100000000000001" customHeight="1">
      <c r="A22" s="33" t="s">
        <v>146</v>
      </c>
      <c r="B22" s="34" t="s">
        <v>276</v>
      </c>
      <c r="C22" s="34" t="s">
        <v>151</v>
      </c>
      <c r="D22" s="34" t="s">
        <v>112</v>
      </c>
      <c r="E22" s="35">
        <v>1.05</v>
      </c>
      <c r="F22" s="35">
        <v>1.05</v>
      </c>
      <c r="G22" s="35">
        <v>1.05</v>
      </c>
      <c r="H22" s="35">
        <v>1.05</v>
      </c>
      <c r="I22" s="35">
        <v>0</v>
      </c>
      <c r="J22" s="35">
        <v>0</v>
      </c>
    </row>
    <row r="23" spans="1:10" s="5" customFormat="1" ht="20.100000000000001" customHeight="1">
      <c r="A23" s="33"/>
      <c r="B23" s="34"/>
      <c r="C23" s="34" t="s">
        <v>132</v>
      </c>
      <c r="D23" s="34" t="s">
        <v>261</v>
      </c>
      <c r="E23" s="35">
        <f t="shared" ref="E23:J23" si="4">E24</f>
        <v>1</v>
      </c>
      <c r="F23" s="35">
        <f t="shared" si="4"/>
        <v>1</v>
      </c>
      <c r="G23" s="35">
        <f t="shared" si="4"/>
        <v>0</v>
      </c>
      <c r="H23" s="35">
        <f t="shared" si="4"/>
        <v>0</v>
      </c>
      <c r="I23" s="35">
        <f t="shared" si="4"/>
        <v>0</v>
      </c>
      <c r="J23" s="35">
        <f t="shared" si="4"/>
        <v>1</v>
      </c>
    </row>
    <row r="24" spans="1:10" s="5" customFormat="1" ht="20.100000000000001" customHeight="1">
      <c r="A24" s="33" t="s">
        <v>146</v>
      </c>
      <c r="B24" s="34" t="s">
        <v>276</v>
      </c>
      <c r="C24" s="34" t="s">
        <v>152</v>
      </c>
      <c r="D24" s="34" t="s">
        <v>262</v>
      </c>
      <c r="E24" s="35">
        <v>1</v>
      </c>
      <c r="F24" s="35">
        <v>1</v>
      </c>
      <c r="G24" s="35">
        <v>0</v>
      </c>
      <c r="H24" s="35">
        <v>0</v>
      </c>
      <c r="I24" s="35">
        <v>0</v>
      </c>
      <c r="J24" s="35">
        <v>1</v>
      </c>
    </row>
    <row r="25" spans="1:10" s="5" customFormat="1" ht="20.100000000000001" customHeight="1">
      <c r="A25" s="33"/>
      <c r="B25" s="34"/>
      <c r="C25" s="34" t="s">
        <v>177</v>
      </c>
      <c r="D25" s="34" t="s">
        <v>263</v>
      </c>
      <c r="E25" s="35">
        <f t="shared" ref="E25:J25" si="5">SUM(E26:E27)</f>
        <v>5.5</v>
      </c>
      <c r="F25" s="35">
        <f t="shared" si="5"/>
        <v>5.5</v>
      </c>
      <c r="G25" s="35">
        <f t="shared" si="5"/>
        <v>0</v>
      </c>
      <c r="H25" s="35">
        <f t="shared" si="5"/>
        <v>0</v>
      </c>
      <c r="I25" s="35">
        <f t="shared" si="5"/>
        <v>0</v>
      </c>
      <c r="J25" s="35">
        <f t="shared" si="5"/>
        <v>5.5</v>
      </c>
    </row>
    <row r="26" spans="1:10" s="5" customFormat="1" ht="20.100000000000001" customHeight="1">
      <c r="A26" s="33" t="s">
        <v>146</v>
      </c>
      <c r="B26" s="34" t="s">
        <v>276</v>
      </c>
      <c r="C26" s="34" t="s">
        <v>277</v>
      </c>
      <c r="D26" s="34" t="s">
        <v>265</v>
      </c>
      <c r="E26" s="35">
        <v>0.5</v>
      </c>
      <c r="F26" s="35">
        <v>0.5</v>
      </c>
      <c r="G26" s="35">
        <v>0</v>
      </c>
      <c r="H26" s="35">
        <v>0</v>
      </c>
      <c r="I26" s="35">
        <v>0</v>
      </c>
      <c r="J26" s="35">
        <v>0.5</v>
      </c>
    </row>
    <row r="27" spans="1:10" s="5" customFormat="1" ht="20.100000000000001" customHeight="1">
      <c r="A27" s="33" t="s">
        <v>146</v>
      </c>
      <c r="B27" s="34" t="s">
        <v>276</v>
      </c>
      <c r="C27" s="34" t="s">
        <v>277</v>
      </c>
      <c r="D27" s="34" t="s">
        <v>264</v>
      </c>
      <c r="E27" s="35">
        <v>5</v>
      </c>
      <c r="F27" s="35">
        <v>5</v>
      </c>
      <c r="G27" s="35">
        <v>0</v>
      </c>
      <c r="H27" s="35">
        <v>0</v>
      </c>
      <c r="I27" s="35">
        <v>0</v>
      </c>
      <c r="J27" s="35">
        <v>5</v>
      </c>
    </row>
    <row r="28" spans="1:10" s="5" customFormat="1" ht="20.100000000000001" customHeight="1">
      <c r="A28" s="33"/>
      <c r="B28" s="34" t="s">
        <v>268</v>
      </c>
      <c r="C28" s="34"/>
      <c r="D28" s="34" t="s">
        <v>266</v>
      </c>
      <c r="E28" s="35">
        <f t="shared" ref="E28:J29" si="6">E29</f>
        <v>1</v>
      </c>
      <c r="F28" s="35">
        <f t="shared" si="6"/>
        <v>1</v>
      </c>
      <c r="G28" s="35">
        <f t="shared" si="6"/>
        <v>0</v>
      </c>
      <c r="H28" s="35">
        <f t="shared" si="6"/>
        <v>0</v>
      </c>
      <c r="I28" s="35">
        <f t="shared" si="6"/>
        <v>0</v>
      </c>
      <c r="J28" s="35">
        <f t="shared" si="6"/>
        <v>1</v>
      </c>
    </row>
    <row r="29" spans="1:10" s="5" customFormat="1" ht="20.100000000000001" customHeight="1">
      <c r="A29" s="33"/>
      <c r="B29" s="34"/>
      <c r="C29" s="34" t="s">
        <v>129</v>
      </c>
      <c r="D29" s="34" t="s">
        <v>267</v>
      </c>
      <c r="E29" s="35">
        <f t="shared" si="6"/>
        <v>1</v>
      </c>
      <c r="F29" s="35">
        <f t="shared" si="6"/>
        <v>1</v>
      </c>
      <c r="G29" s="35">
        <f t="shared" si="6"/>
        <v>0</v>
      </c>
      <c r="H29" s="35">
        <f t="shared" si="6"/>
        <v>0</v>
      </c>
      <c r="I29" s="35">
        <f t="shared" si="6"/>
        <v>0</v>
      </c>
      <c r="J29" s="35">
        <f t="shared" si="6"/>
        <v>1</v>
      </c>
    </row>
    <row r="30" spans="1:10" s="5" customFormat="1" ht="20.100000000000001" customHeight="1">
      <c r="A30" s="33" t="s">
        <v>146</v>
      </c>
      <c r="B30" s="34" t="s">
        <v>278</v>
      </c>
      <c r="C30" s="34" t="s">
        <v>151</v>
      </c>
      <c r="D30" s="34" t="s">
        <v>269</v>
      </c>
      <c r="E30" s="35">
        <v>1</v>
      </c>
      <c r="F30" s="35">
        <v>1</v>
      </c>
      <c r="G30" s="35">
        <v>0</v>
      </c>
      <c r="H30" s="35">
        <v>0</v>
      </c>
      <c r="I30" s="35">
        <v>0</v>
      </c>
      <c r="J30" s="35">
        <v>1</v>
      </c>
    </row>
    <row r="31" spans="1:10" s="5" customFormat="1" ht="20.100000000000001" customHeight="1">
      <c r="A31" s="33" t="s">
        <v>123</v>
      </c>
      <c r="B31" s="34"/>
      <c r="C31" s="34"/>
      <c r="D31" s="34" t="s">
        <v>120</v>
      </c>
      <c r="E31" s="35">
        <f t="shared" ref="E31:J31" si="7">E32+E35</f>
        <v>2.75</v>
      </c>
      <c r="F31" s="35">
        <f t="shared" si="7"/>
        <v>2.75</v>
      </c>
      <c r="G31" s="35">
        <f t="shared" si="7"/>
        <v>2.75</v>
      </c>
      <c r="H31" s="35">
        <f t="shared" si="7"/>
        <v>2.75</v>
      </c>
      <c r="I31" s="35">
        <f t="shared" si="7"/>
        <v>0</v>
      </c>
      <c r="J31" s="35">
        <f t="shared" si="7"/>
        <v>0</v>
      </c>
    </row>
    <row r="32" spans="1:10" ht="20.100000000000001" customHeight="1">
      <c r="A32" s="33"/>
      <c r="B32" s="34" t="s">
        <v>124</v>
      </c>
      <c r="C32" s="34"/>
      <c r="D32" s="34" t="s">
        <v>121</v>
      </c>
      <c r="E32" s="35">
        <f t="shared" ref="E32:J33" si="8">E33</f>
        <v>2.5099999999999998</v>
      </c>
      <c r="F32" s="35">
        <f t="shared" si="8"/>
        <v>2.5099999999999998</v>
      </c>
      <c r="G32" s="35">
        <f t="shared" si="8"/>
        <v>2.5099999999999998</v>
      </c>
      <c r="H32" s="35">
        <f t="shared" si="8"/>
        <v>2.5099999999999998</v>
      </c>
      <c r="I32" s="35">
        <f t="shared" si="8"/>
        <v>0</v>
      </c>
      <c r="J32" s="35">
        <f t="shared" si="8"/>
        <v>0</v>
      </c>
    </row>
    <row r="33" spans="1:10" ht="20.100000000000001" customHeight="1">
      <c r="A33" s="33"/>
      <c r="B33" s="34"/>
      <c r="C33" s="34" t="s">
        <v>124</v>
      </c>
      <c r="D33" s="34" t="s">
        <v>122</v>
      </c>
      <c r="E33" s="35">
        <f t="shared" si="8"/>
        <v>2.5099999999999998</v>
      </c>
      <c r="F33" s="35">
        <f t="shared" si="8"/>
        <v>2.5099999999999998</v>
      </c>
      <c r="G33" s="35">
        <f t="shared" si="8"/>
        <v>2.5099999999999998</v>
      </c>
      <c r="H33" s="35">
        <f t="shared" si="8"/>
        <v>2.5099999999999998</v>
      </c>
      <c r="I33" s="35">
        <f t="shared" si="8"/>
        <v>0</v>
      </c>
      <c r="J33" s="35">
        <f t="shared" si="8"/>
        <v>0</v>
      </c>
    </row>
    <row r="34" spans="1:10" ht="20.100000000000001" customHeight="1">
      <c r="A34" s="33" t="s">
        <v>148</v>
      </c>
      <c r="B34" s="34" t="s">
        <v>149</v>
      </c>
      <c r="C34" s="34" t="s">
        <v>149</v>
      </c>
      <c r="D34" s="34" t="s">
        <v>125</v>
      </c>
      <c r="E34" s="35">
        <v>2.5099999999999998</v>
      </c>
      <c r="F34" s="35">
        <v>2.5099999999999998</v>
      </c>
      <c r="G34" s="35">
        <v>2.5099999999999998</v>
      </c>
      <c r="H34" s="35">
        <v>2.5099999999999998</v>
      </c>
      <c r="I34" s="35">
        <v>0</v>
      </c>
      <c r="J34" s="35">
        <v>0</v>
      </c>
    </row>
    <row r="35" spans="1:10" ht="20.100000000000001" customHeight="1">
      <c r="A35" s="33"/>
      <c r="B35" s="34" t="s">
        <v>128</v>
      </c>
      <c r="C35" s="34"/>
      <c r="D35" s="34" t="s">
        <v>126</v>
      </c>
      <c r="E35" s="35">
        <f t="shared" ref="E35:J35" si="9">E36+E38+E40</f>
        <v>0.24</v>
      </c>
      <c r="F35" s="35">
        <f t="shared" si="9"/>
        <v>0.24</v>
      </c>
      <c r="G35" s="35">
        <f t="shared" si="9"/>
        <v>0.24</v>
      </c>
      <c r="H35" s="35">
        <f t="shared" si="9"/>
        <v>0.24</v>
      </c>
      <c r="I35" s="35">
        <f t="shared" si="9"/>
        <v>0</v>
      </c>
      <c r="J35" s="35">
        <f t="shared" si="9"/>
        <v>0</v>
      </c>
    </row>
    <row r="36" spans="1:10" ht="20.100000000000001" customHeight="1">
      <c r="A36" s="33"/>
      <c r="B36" s="34"/>
      <c r="C36" s="34" t="s">
        <v>129</v>
      </c>
      <c r="D36" s="34" t="s">
        <v>127</v>
      </c>
      <c r="E36" s="35">
        <f t="shared" ref="E36:J36" si="10">E37</f>
        <v>0.09</v>
      </c>
      <c r="F36" s="35">
        <f t="shared" si="10"/>
        <v>0.09</v>
      </c>
      <c r="G36" s="35">
        <f t="shared" si="10"/>
        <v>0.09</v>
      </c>
      <c r="H36" s="35">
        <f t="shared" si="10"/>
        <v>0.09</v>
      </c>
      <c r="I36" s="35">
        <f t="shared" si="10"/>
        <v>0</v>
      </c>
      <c r="J36" s="35">
        <f t="shared" si="10"/>
        <v>0</v>
      </c>
    </row>
    <row r="37" spans="1:10" ht="20.100000000000001" customHeight="1">
      <c r="A37" s="33" t="s">
        <v>148</v>
      </c>
      <c r="B37" s="34" t="s">
        <v>150</v>
      </c>
      <c r="C37" s="34" t="s">
        <v>151</v>
      </c>
      <c r="D37" s="34" t="s">
        <v>130</v>
      </c>
      <c r="E37" s="35">
        <v>0.09</v>
      </c>
      <c r="F37" s="35">
        <v>0.09</v>
      </c>
      <c r="G37" s="35">
        <v>0.09</v>
      </c>
      <c r="H37" s="35">
        <v>0.09</v>
      </c>
      <c r="I37" s="35">
        <v>0</v>
      </c>
      <c r="J37" s="35">
        <v>0</v>
      </c>
    </row>
    <row r="38" spans="1:10" ht="20.100000000000001" customHeight="1">
      <c r="A38" s="33"/>
      <c r="B38" s="34"/>
      <c r="C38" s="34" t="s">
        <v>132</v>
      </c>
      <c r="D38" s="34" t="s">
        <v>131</v>
      </c>
      <c r="E38" s="35">
        <f t="shared" ref="E38:J38" si="11">E39</f>
        <v>0.09</v>
      </c>
      <c r="F38" s="35">
        <f t="shared" si="11"/>
        <v>0.09</v>
      </c>
      <c r="G38" s="35">
        <f t="shared" si="11"/>
        <v>0.09</v>
      </c>
      <c r="H38" s="35">
        <f t="shared" si="11"/>
        <v>0.09</v>
      </c>
      <c r="I38" s="35">
        <f t="shared" si="11"/>
        <v>0</v>
      </c>
      <c r="J38" s="35">
        <f t="shared" si="11"/>
        <v>0</v>
      </c>
    </row>
    <row r="39" spans="1:10" ht="20.100000000000001" customHeight="1">
      <c r="A39" s="33" t="s">
        <v>148</v>
      </c>
      <c r="B39" s="34" t="s">
        <v>150</v>
      </c>
      <c r="C39" s="34" t="s">
        <v>152</v>
      </c>
      <c r="D39" s="34" t="s">
        <v>133</v>
      </c>
      <c r="E39" s="35">
        <v>0.09</v>
      </c>
      <c r="F39" s="35">
        <v>0.09</v>
      </c>
      <c r="G39" s="35">
        <v>0.09</v>
      </c>
      <c r="H39" s="35">
        <v>0.09</v>
      </c>
      <c r="I39" s="35">
        <v>0</v>
      </c>
      <c r="J39" s="35">
        <v>0</v>
      </c>
    </row>
    <row r="40" spans="1:10" ht="20.100000000000001" customHeight="1">
      <c r="A40" s="33"/>
      <c r="B40" s="34"/>
      <c r="C40" s="34" t="s">
        <v>109</v>
      </c>
      <c r="D40" s="34" t="s">
        <v>134</v>
      </c>
      <c r="E40" s="35">
        <f t="shared" ref="E40:J40" si="12">E41</f>
        <v>0.06</v>
      </c>
      <c r="F40" s="35">
        <f t="shared" si="12"/>
        <v>0.06</v>
      </c>
      <c r="G40" s="35">
        <f t="shared" si="12"/>
        <v>0.06</v>
      </c>
      <c r="H40" s="35">
        <f t="shared" si="12"/>
        <v>0.06</v>
      </c>
      <c r="I40" s="35">
        <f t="shared" si="12"/>
        <v>0</v>
      </c>
      <c r="J40" s="35">
        <f t="shared" si="12"/>
        <v>0</v>
      </c>
    </row>
    <row r="41" spans="1:10" ht="20.100000000000001" customHeight="1">
      <c r="A41" s="33" t="s">
        <v>148</v>
      </c>
      <c r="B41" s="34" t="s">
        <v>150</v>
      </c>
      <c r="C41" s="34" t="s">
        <v>147</v>
      </c>
      <c r="D41" s="34" t="s">
        <v>135</v>
      </c>
      <c r="E41" s="35">
        <v>0.06</v>
      </c>
      <c r="F41" s="35">
        <v>0.06</v>
      </c>
      <c r="G41" s="35">
        <v>0.06</v>
      </c>
      <c r="H41" s="35">
        <v>0.06</v>
      </c>
      <c r="I41" s="35">
        <v>0</v>
      </c>
      <c r="J41" s="35">
        <v>0</v>
      </c>
    </row>
    <row r="42" spans="1:10" ht="20.100000000000001" customHeight="1">
      <c r="A42" s="33" t="s">
        <v>138</v>
      </c>
      <c r="B42" s="34"/>
      <c r="C42" s="34"/>
      <c r="D42" s="34" t="s">
        <v>136</v>
      </c>
      <c r="E42" s="35">
        <f t="shared" ref="E42:J44" si="13">E43</f>
        <v>0.88</v>
      </c>
      <c r="F42" s="35">
        <f t="shared" si="13"/>
        <v>0.88</v>
      </c>
      <c r="G42" s="35">
        <f t="shared" si="13"/>
        <v>0.88</v>
      </c>
      <c r="H42" s="35">
        <f t="shared" si="13"/>
        <v>0.88</v>
      </c>
      <c r="I42" s="35">
        <f t="shared" si="13"/>
        <v>0</v>
      </c>
      <c r="J42" s="35">
        <f t="shared" si="13"/>
        <v>0</v>
      </c>
    </row>
    <row r="43" spans="1:10" ht="20.100000000000001" customHeight="1">
      <c r="A43" s="33"/>
      <c r="B43" s="34" t="s">
        <v>139</v>
      </c>
      <c r="C43" s="34"/>
      <c r="D43" s="34" t="s">
        <v>137</v>
      </c>
      <c r="E43" s="35">
        <f t="shared" si="13"/>
        <v>0.88</v>
      </c>
      <c r="F43" s="35">
        <f t="shared" si="13"/>
        <v>0.88</v>
      </c>
      <c r="G43" s="35">
        <f t="shared" si="13"/>
        <v>0.88</v>
      </c>
      <c r="H43" s="35">
        <f t="shared" si="13"/>
        <v>0.88</v>
      </c>
      <c r="I43" s="35">
        <f t="shared" si="13"/>
        <v>0</v>
      </c>
      <c r="J43" s="35">
        <f t="shared" si="13"/>
        <v>0</v>
      </c>
    </row>
    <row r="44" spans="1:10" ht="20.100000000000001" customHeight="1">
      <c r="A44" s="33"/>
      <c r="B44" s="34"/>
      <c r="C44" s="34" t="s">
        <v>129</v>
      </c>
      <c r="D44" s="34" t="s">
        <v>226</v>
      </c>
      <c r="E44" s="35">
        <f t="shared" si="13"/>
        <v>0.88</v>
      </c>
      <c r="F44" s="35">
        <f t="shared" si="13"/>
        <v>0.88</v>
      </c>
      <c r="G44" s="35">
        <f t="shared" si="13"/>
        <v>0.88</v>
      </c>
      <c r="H44" s="35">
        <f t="shared" si="13"/>
        <v>0.88</v>
      </c>
      <c r="I44" s="35">
        <f t="shared" si="13"/>
        <v>0</v>
      </c>
      <c r="J44" s="35">
        <f t="shared" si="13"/>
        <v>0</v>
      </c>
    </row>
    <row r="45" spans="1:10" ht="20.100000000000001" customHeight="1">
      <c r="A45" s="33" t="s">
        <v>153</v>
      </c>
      <c r="B45" s="34" t="s">
        <v>154</v>
      </c>
      <c r="C45" s="34" t="s">
        <v>151</v>
      </c>
      <c r="D45" s="34" t="s">
        <v>140</v>
      </c>
      <c r="E45" s="35">
        <v>0.88</v>
      </c>
      <c r="F45" s="35">
        <v>0.88</v>
      </c>
      <c r="G45" s="35">
        <v>0.88</v>
      </c>
      <c r="H45" s="35">
        <v>0.88</v>
      </c>
      <c r="I45" s="35">
        <v>0</v>
      </c>
      <c r="J45" s="35">
        <v>0</v>
      </c>
    </row>
    <row r="46" spans="1:10" ht="20.100000000000001" customHeight="1">
      <c r="A46" s="33" t="s">
        <v>273</v>
      </c>
      <c r="B46" s="34"/>
      <c r="C46" s="34"/>
      <c r="D46" s="34" t="s">
        <v>270</v>
      </c>
      <c r="E46" s="35">
        <f t="shared" ref="E46:J48" si="14">E47</f>
        <v>29</v>
      </c>
      <c r="F46" s="35">
        <f t="shared" si="14"/>
        <v>29</v>
      </c>
      <c r="G46" s="35">
        <f t="shared" si="14"/>
        <v>0</v>
      </c>
      <c r="H46" s="35">
        <f t="shared" si="14"/>
        <v>0</v>
      </c>
      <c r="I46" s="35">
        <f t="shared" si="14"/>
        <v>0</v>
      </c>
      <c r="J46" s="35">
        <f t="shared" si="14"/>
        <v>29</v>
      </c>
    </row>
    <row r="47" spans="1:10" ht="20.100000000000001" customHeight="1">
      <c r="A47" s="33"/>
      <c r="B47" s="34" t="s">
        <v>124</v>
      </c>
      <c r="C47" s="34"/>
      <c r="D47" s="34" t="s">
        <v>271</v>
      </c>
      <c r="E47" s="35">
        <f t="shared" si="14"/>
        <v>29</v>
      </c>
      <c r="F47" s="35">
        <f t="shared" si="14"/>
        <v>29</v>
      </c>
      <c r="G47" s="35">
        <f t="shared" si="14"/>
        <v>0</v>
      </c>
      <c r="H47" s="35">
        <f t="shared" si="14"/>
        <v>0</v>
      </c>
      <c r="I47" s="35">
        <f t="shared" si="14"/>
        <v>0</v>
      </c>
      <c r="J47" s="35">
        <f t="shared" si="14"/>
        <v>29</v>
      </c>
    </row>
    <row r="48" spans="1:10" ht="20.100000000000001" customHeight="1">
      <c r="A48" s="33"/>
      <c r="B48" s="34"/>
      <c r="C48" s="34" t="s">
        <v>124</v>
      </c>
      <c r="D48" s="34" t="s">
        <v>272</v>
      </c>
      <c r="E48" s="35">
        <f t="shared" si="14"/>
        <v>29</v>
      </c>
      <c r="F48" s="35">
        <f t="shared" si="14"/>
        <v>29</v>
      </c>
      <c r="G48" s="35">
        <f t="shared" si="14"/>
        <v>0</v>
      </c>
      <c r="H48" s="35">
        <f t="shared" si="14"/>
        <v>0</v>
      </c>
      <c r="I48" s="35">
        <f t="shared" si="14"/>
        <v>0</v>
      </c>
      <c r="J48" s="35">
        <f t="shared" si="14"/>
        <v>29</v>
      </c>
    </row>
    <row r="49" spans="1:10" ht="20.100000000000001" customHeight="1">
      <c r="A49" s="33" t="s">
        <v>279</v>
      </c>
      <c r="B49" s="34" t="s">
        <v>149</v>
      </c>
      <c r="C49" s="34" t="s">
        <v>149</v>
      </c>
      <c r="D49" s="34" t="s">
        <v>274</v>
      </c>
      <c r="E49" s="35">
        <v>29</v>
      </c>
      <c r="F49" s="35">
        <v>29</v>
      </c>
      <c r="G49" s="35">
        <v>0</v>
      </c>
      <c r="H49" s="35">
        <v>0</v>
      </c>
      <c r="I49" s="35">
        <v>0</v>
      </c>
      <c r="J49" s="35">
        <v>29</v>
      </c>
    </row>
    <row r="50" spans="1:10" ht="20.100000000000001" customHeight="1">
      <c r="A50" s="33" t="s">
        <v>144</v>
      </c>
      <c r="B50" s="34"/>
      <c r="C50" s="34"/>
      <c r="D50" s="34" t="s">
        <v>141</v>
      </c>
      <c r="E50" s="35">
        <f t="shared" ref="E50:J52" si="15">E51</f>
        <v>1.5</v>
      </c>
      <c r="F50" s="35">
        <f t="shared" si="15"/>
        <v>1.5</v>
      </c>
      <c r="G50" s="35">
        <f t="shared" si="15"/>
        <v>1.5</v>
      </c>
      <c r="H50" s="35">
        <f t="shared" si="15"/>
        <v>1.5</v>
      </c>
      <c r="I50" s="35">
        <f t="shared" si="15"/>
        <v>0</v>
      </c>
      <c r="J50" s="35">
        <f t="shared" si="15"/>
        <v>0</v>
      </c>
    </row>
    <row r="51" spans="1:10" ht="20.100000000000001" customHeight="1">
      <c r="A51" s="33"/>
      <c r="B51" s="34" t="s">
        <v>132</v>
      </c>
      <c r="C51" s="34"/>
      <c r="D51" s="34" t="s">
        <v>142</v>
      </c>
      <c r="E51" s="35">
        <f t="shared" si="15"/>
        <v>1.5</v>
      </c>
      <c r="F51" s="35">
        <f t="shared" si="15"/>
        <v>1.5</v>
      </c>
      <c r="G51" s="35">
        <f t="shared" si="15"/>
        <v>1.5</v>
      </c>
      <c r="H51" s="35">
        <f t="shared" si="15"/>
        <v>1.5</v>
      </c>
      <c r="I51" s="35">
        <f t="shared" si="15"/>
        <v>0</v>
      </c>
      <c r="J51" s="35">
        <f t="shared" si="15"/>
        <v>0</v>
      </c>
    </row>
    <row r="52" spans="1:10" ht="20.100000000000001" customHeight="1">
      <c r="A52" s="33"/>
      <c r="B52" s="34"/>
      <c r="C52" s="34" t="s">
        <v>129</v>
      </c>
      <c r="D52" s="34" t="s">
        <v>143</v>
      </c>
      <c r="E52" s="35">
        <f t="shared" si="15"/>
        <v>1.5</v>
      </c>
      <c r="F52" s="35">
        <f t="shared" si="15"/>
        <v>1.5</v>
      </c>
      <c r="G52" s="35">
        <f t="shared" si="15"/>
        <v>1.5</v>
      </c>
      <c r="H52" s="35">
        <f t="shared" si="15"/>
        <v>1.5</v>
      </c>
      <c r="I52" s="35">
        <f t="shared" si="15"/>
        <v>0</v>
      </c>
      <c r="J52" s="35">
        <f t="shared" si="15"/>
        <v>0</v>
      </c>
    </row>
    <row r="53" spans="1:10" ht="20.100000000000001" customHeight="1">
      <c r="A53" s="33" t="s">
        <v>155</v>
      </c>
      <c r="B53" s="34" t="s">
        <v>152</v>
      </c>
      <c r="C53" s="34" t="s">
        <v>151</v>
      </c>
      <c r="D53" s="34" t="s">
        <v>145</v>
      </c>
      <c r="E53" s="35">
        <v>1.5</v>
      </c>
      <c r="F53" s="35">
        <v>1.5</v>
      </c>
      <c r="G53" s="35">
        <v>1.5</v>
      </c>
      <c r="H53" s="35">
        <v>1.5</v>
      </c>
      <c r="I53" s="35">
        <v>0</v>
      </c>
      <c r="J53" s="35">
        <v>0</v>
      </c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opLeftCell="A4" workbookViewId="0">
      <selection sqref="A1:D1"/>
    </sheetView>
  </sheetViews>
  <sheetFormatPr defaultColWidth="9"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16" t="s">
        <v>228</v>
      </c>
      <c r="B1" s="116"/>
      <c r="C1" s="116"/>
      <c r="D1" s="116"/>
      <c r="E1"/>
      <c r="F1"/>
      <c r="G1"/>
      <c r="H1"/>
      <c r="I1"/>
      <c r="J1"/>
    </row>
    <row r="2" spans="1:10" ht="20.100000000000001" customHeight="1">
      <c r="A2" s="28" t="s">
        <v>280</v>
      </c>
      <c r="B2" s="55"/>
      <c r="C2" s="55"/>
      <c r="D2" s="56" t="s">
        <v>76</v>
      </c>
    </row>
    <row r="3" spans="1:10" ht="27.75" customHeight="1">
      <c r="A3" s="57" t="s">
        <v>0</v>
      </c>
      <c r="B3" s="58" t="s">
        <v>1</v>
      </c>
      <c r="C3" s="57" t="s">
        <v>2</v>
      </c>
      <c r="D3" s="59" t="s">
        <v>1</v>
      </c>
    </row>
    <row r="4" spans="1:10" ht="23.25" customHeight="1">
      <c r="A4" s="60" t="s">
        <v>3</v>
      </c>
      <c r="B4" s="16">
        <v>63.62</v>
      </c>
      <c r="C4" s="61" t="s">
        <v>4</v>
      </c>
      <c r="D4" s="17">
        <v>26.12</v>
      </c>
    </row>
    <row r="5" spans="1:10" ht="23.25" customHeight="1">
      <c r="A5" s="60" t="s">
        <v>201</v>
      </c>
      <c r="B5" s="18">
        <v>63.62</v>
      </c>
      <c r="C5" s="61" t="s">
        <v>202</v>
      </c>
      <c r="D5" s="17">
        <v>23.79</v>
      </c>
    </row>
    <row r="6" spans="1:10" ht="23.25" customHeight="1">
      <c r="A6" s="60" t="s">
        <v>203</v>
      </c>
      <c r="B6" s="19">
        <v>0</v>
      </c>
      <c r="C6" s="61" t="s">
        <v>204</v>
      </c>
      <c r="D6" s="17">
        <v>2.33</v>
      </c>
    </row>
    <row r="7" spans="1:10" ht="23.25" customHeight="1">
      <c r="A7" s="60" t="s">
        <v>205</v>
      </c>
      <c r="B7" s="16">
        <v>0</v>
      </c>
      <c r="C7" s="61" t="s">
        <v>5</v>
      </c>
      <c r="D7" s="17">
        <v>37.5</v>
      </c>
    </row>
    <row r="8" spans="1:10" ht="23.25" customHeight="1">
      <c r="A8" s="60" t="s">
        <v>206</v>
      </c>
      <c r="B8" s="18">
        <v>0</v>
      </c>
      <c r="C8" s="61"/>
      <c r="D8" s="20"/>
    </row>
    <row r="9" spans="1:10" ht="23.25" customHeight="1">
      <c r="A9" s="62" t="s">
        <v>207</v>
      </c>
      <c r="B9" s="21">
        <v>0</v>
      </c>
      <c r="C9" s="61"/>
      <c r="D9" s="22"/>
    </row>
    <row r="10" spans="1:10" ht="23.25" customHeight="1">
      <c r="A10" s="63" t="s">
        <v>208</v>
      </c>
      <c r="B10" s="19">
        <v>0</v>
      </c>
      <c r="C10" s="60"/>
      <c r="D10" s="23"/>
    </row>
    <row r="11" spans="1:10" ht="19.350000000000001" customHeight="1">
      <c r="A11" s="64" t="s">
        <v>209</v>
      </c>
      <c r="B11" s="16">
        <v>0</v>
      </c>
      <c r="C11" s="60"/>
      <c r="D11" s="23"/>
    </row>
    <row r="12" spans="1:10" ht="19.350000000000001" customHeight="1">
      <c r="A12" s="64"/>
      <c r="B12" s="65"/>
      <c r="C12" s="60"/>
      <c r="D12" s="23"/>
    </row>
    <row r="13" spans="1:10" ht="19.350000000000001" customHeight="1">
      <c r="A13" s="64"/>
      <c r="B13" s="66"/>
      <c r="C13" s="67"/>
      <c r="D13" s="68"/>
    </row>
    <row r="14" spans="1:10" ht="19.350000000000001" customHeight="1">
      <c r="A14" s="69"/>
      <c r="B14" s="70"/>
      <c r="C14" s="71"/>
      <c r="D14" s="68"/>
    </row>
    <row r="15" spans="1:10" ht="20.100000000000001" customHeight="1">
      <c r="A15" s="72" t="s">
        <v>6</v>
      </c>
      <c r="B15" s="16">
        <v>63.62</v>
      </c>
      <c r="C15" s="72" t="s">
        <v>7</v>
      </c>
      <c r="D15" s="17">
        <v>63.62</v>
      </c>
    </row>
    <row r="16" spans="1:10" ht="20.100000000000001" customHeight="1">
      <c r="A16" s="69" t="s">
        <v>210</v>
      </c>
      <c r="B16" s="18">
        <v>0</v>
      </c>
      <c r="C16" s="73" t="s">
        <v>8</v>
      </c>
      <c r="D16" s="24">
        <v>0</v>
      </c>
    </row>
    <row r="17" spans="1:10" ht="20.100000000000001" customHeight="1">
      <c r="A17" s="69" t="s">
        <v>211</v>
      </c>
      <c r="B17" s="21">
        <v>0</v>
      </c>
      <c r="C17" s="73" t="s">
        <v>9</v>
      </c>
      <c r="D17" s="25">
        <v>0</v>
      </c>
    </row>
    <row r="18" spans="1:10" ht="20.100000000000001" customHeight="1">
      <c r="A18" s="69" t="s">
        <v>212</v>
      </c>
      <c r="B18" s="21">
        <v>0</v>
      </c>
      <c r="C18" s="73" t="s">
        <v>10</v>
      </c>
      <c r="D18" s="24">
        <v>0</v>
      </c>
    </row>
    <row r="19" spans="1:10" ht="20.100000000000001" customHeight="1">
      <c r="A19" s="26" t="s">
        <v>11</v>
      </c>
      <c r="B19" s="21">
        <v>63.62</v>
      </c>
      <c r="C19" s="74" t="s">
        <v>12</v>
      </c>
      <c r="D19" s="27">
        <v>63.62</v>
      </c>
    </row>
    <row r="20" spans="1:10" ht="9.75" customHeight="1">
      <c r="A20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D24"/>
      <c r="E24"/>
      <c r="F24"/>
      <c r="G24"/>
      <c r="H24"/>
      <c r="I24"/>
      <c r="J24"/>
    </row>
    <row r="25" spans="1:10" ht="14.25">
      <c r="A25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showGridLines="0" showZeros="0" workbookViewId="0">
      <selection sqref="A1:I1"/>
    </sheetView>
  </sheetViews>
  <sheetFormatPr defaultColWidth="9" defaultRowHeight="11.25"/>
  <cols>
    <col min="1" max="3" width="4.5" style="3" customWidth="1"/>
    <col min="4" max="4" width="20.625" style="3" customWidth="1"/>
    <col min="5" max="5" width="8.125" style="3" customWidth="1"/>
    <col min="6" max="6" width="10.25" style="3" customWidth="1"/>
    <col min="7" max="7" width="10.5" style="3" customWidth="1"/>
    <col min="8" max="8" width="11.5" style="3" customWidth="1"/>
    <col min="9" max="9" width="13.625" style="3" customWidth="1"/>
    <col min="10" max="16384" width="9" style="3"/>
  </cols>
  <sheetData>
    <row r="1" spans="1:9" ht="42" customHeight="1">
      <c r="A1" s="127" t="s">
        <v>229</v>
      </c>
      <c r="B1" s="127"/>
      <c r="C1" s="127"/>
      <c r="D1" s="127"/>
      <c r="E1" s="127"/>
      <c r="F1" s="127"/>
      <c r="G1" s="127"/>
      <c r="H1" s="127"/>
      <c r="I1" s="127"/>
    </row>
    <row r="2" spans="1:9" ht="20.100000000000001" customHeight="1">
      <c r="A2" s="126" t="s">
        <v>275</v>
      </c>
      <c r="B2" s="126"/>
      <c r="C2" s="126"/>
      <c r="D2" s="126"/>
      <c r="E2" s="82"/>
      <c r="F2" s="83"/>
      <c r="G2" s="83"/>
      <c r="H2" s="83"/>
      <c r="I2" s="85" t="s">
        <v>76</v>
      </c>
    </row>
    <row r="3" spans="1:9" ht="16.5" customHeight="1">
      <c r="A3" s="128" t="s">
        <v>31</v>
      </c>
      <c r="B3" s="129"/>
      <c r="C3" s="130"/>
      <c r="D3" s="132" t="s">
        <v>38</v>
      </c>
      <c r="E3" s="135" t="s">
        <v>14</v>
      </c>
      <c r="F3" s="131" t="s">
        <v>51</v>
      </c>
      <c r="G3" s="131"/>
      <c r="H3" s="131"/>
      <c r="I3" s="131"/>
    </row>
    <row r="4" spans="1:9" ht="14.25" customHeight="1">
      <c r="A4" s="136" t="s">
        <v>23</v>
      </c>
      <c r="B4" s="137" t="s">
        <v>24</v>
      </c>
      <c r="C4" s="137" t="s">
        <v>25</v>
      </c>
      <c r="D4" s="133"/>
      <c r="E4" s="135"/>
      <c r="F4" s="131" t="s">
        <v>32</v>
      </c>
      <c r="G4" s="131"/>
      <c r="H4" s="131"/>
      <c r="I4" s="79" t="s">
        <v>33</v>
      </c>
    </row>
    <row r="5" spans="1:9" ht="37.5" customHeight="1">
      <c r="A5" s="136"/>
      <c r="B5" s="137"/>
      <c r="C5" s="137"/>
      <c r="D5" s="134"/>
      <c r="E5" s="135"/>
      <c r="F5" s="80" t="s">
        <v>34</v>
      </c>
      <c r="G5" s="80" t="s">
        <v>35</v>
      </c>
      <c r="H5" s="80" t="s">
        <v>36</v>
      </c>
      <c r="I5" s="80" t="s">
        <v>34</v>
      </c>
    </row>
    <row r="6" spans="1:9" ht="20.100000000000001" customHeight="1">
      <c r="A6" s="84" t="s">
        <v>30</v>
      </c>
      <c r="B6" s="81" t="s">
        <v>30</v>
      </c>
      <c r="C6" s="81" t="s">
        <v>30</v>
      </c>
      <c r="D6" s="81" t="s">
        <v>30</v>
      </c>
      <c r="E6" s="79">
        <v>1</v>
      </c>
      <c r="F6" s="79">
        <v>2</v>
      </c>
      <c r="G6" s="79">
        <v>3</v>
      </c>
      <c r="H6" s="79">
        <v>4</v>
      </c>
      <c r="I6" s="79">
        <v>5</v>
      </c>
    </row>
    <row r="7" spans="1:9" ht="20.100000000000001" customHeight="1">
      <c r="A7" s="33"/>
      <c r="B7" s="34"/>
      <c r="C7" s="34"/>
      <c r="D7" s="36" t="s">
        <v>18</v>
      </c>
      <c r="E7" s="35">
        <f>E8+E31+E42+E46+E50</f>
        <v>63.620000000000005</v>
      </c>
      <c r="F7" s="35">
        <f>F8+F31+F42+F46+F50</f>
        <v>26.12</v>
      </c>
      <c r="G7" s="35">
        <f>G8+G31+G42+G46+G50</f>
        <v>23.790000000000003</v>
      </c>
      <c r="H7" s="35">
        <f>H8+H31+H42+H46+H50</f>
        <v>2.33</v>
      </c>
      <c r="I7" s="35">
        <f>I8+I31+I42+I46+I50</f>
        <v>37.5</v>
      </c>
    </row>
    <row r="8" spans="1:9" s="5" customFormat="1" ht="20.100000000000001" customHeight="1">
      <c r="A8" s="33" t="s">
        <v>108</v>
      </c>
      <c r="B8" s="34"/>
      <c r="C8" s="34"/>
      <c r="D8" s="36" t="s">
        <v>107</v>
      </c>
      <c r="E8" s="35">
        <f>E9+E28</f>
        <v>29.490000000000002</v>
      </c>
      <c r="F8" s="35">
        <f>F9+F28</f>
        <v>20.990000000000002</v>
      </c>
      <c r="G8" s="35">
        <f>G9+G28</f>
        <v>18.660000000000004</v>
      </c>
      <c r="H8" s="35">
        <f>H9+H28</f>
        <v>2.33</v>
      </c>
      <c r="I8" s="35">
        <f>I9+I28</f>
        <v>8.5</v>
      </c>
    </row>
    <row r="9" spans="1:9" s="5" customFormat="1" ht="20.100000000000001" customHeight="1">
      <c r="A9" s="33"/>
      <c r="B9" s="34" t="s">
        <v>259</v>
      </c>
      <c r="C9" s="34"/>
      <c r="D9" s="36" t="s">
        <v>257</v>
      </c>
      <c r="E9" s="35">
        <f>E10+E23+E25</f>
        <v>28.490000000000002</v>
      </c>
      <c r="F9" s="35">
        <f>F10+F23+F25</f>
        <v>20.990000000000002</v>
      </c>
      <c r="G9" s="35">
        <f>G10+G23+G25</f>
        <v>18.660000000000004</v>
      </c>
      <c r="H9" s="35">
        <f>H10+H23+H25</f>
        <v>2.33</v>
      </c>
      <c r="I9" s="35">
        <f>I10+I23+I25</f>
        <v>7.5</v>
      </c>
    </row>
    <row r="10" spans="1:9" s="5" customFormat="1" ht="20.100000000000001" customHeight="1">
      <c r="A10" s="33"/>
      <c r="B10" s="34"/>
      <c r="C10" s="34" t="s">
        <v>129</v>
      </c>
      <c r="D10" s="36" t="s">
        <v>258</v>
      </c>
      <c r="E10" s="35">
        <f>SUM(E11:E22)</f>
        <v>21.990000000000002</v>
      </c>
      <c r="F10" s="35">
        <f>SUM(F11:F22)</f>
        <v>20.990000000000002</v>
      </c>
      <c r="G10" s="35">
        <f>SUM(G11:G22)</f>
        <v>18.660000000000004</v>
      </c>
      <c r="H10" s="35">
        <f>SUM(H11:H22)</f>
        <v>2.33</v>
      </c>
      <c r="I10" s="35">
        <f>SUM(I11:I22)</f>
        <v>1</v>
      </c>
    </row>
    <row r="11" spans="1:9" s="5" customFormat="1" ht="20.100000000000001" customHeight="1">
      <c r="A11" s="33" t="s">
        <v>146</v>
      </c>
      <c r="B11" s="34" t="s">
        <v>276</v>
      </c>
      <c r="C11" s="34" t="s">
        <v>151</v>
      </c>
      <c r="D11" s="36" t="s">
        <v>223</v>
      </c>
      <c r="E11" s="35">
        <v>12.53</v>
      </c>
      <c r="F11" s="35">
        <v>12.53</v>
      </c>
      <c r="G11" s="35">
        <v>12.53</v>
      </c>
      <c r="H11" s="35">
        <v>0</v>
      </c>
      <c r="I11" s="35">
        <v>0</v>
      </c>
    </row>
    <row r="12" spans="1:9" s="5" customFormat="1" ht="20.100000000000001" customHeight="1">
      <c r="A12" s="33" t="s">
        <v>146</v>
      </c>
      <c r="B12" s="34" t="s">
        <v>276</v>
      </c>
      <c r="C12" s="34" t="s">
        <v>151</v>
      </c>
      <c r="D12" s="36" t="s">
        <v>112</v>
      </c>
      <c r="E12" s="35">
        <v>1.05</v>
      </c>
      <c r="F12" s="35">
        <v>1.05</v>
      </c>
      <c r="G12" s="35">
        <v>1.05</v>
      </c>
      <c r="H12" s="35">
        <v>0</v>
      </c>
      <c r="I12" s="35">
        <v>0</v>
      </c>
    </row>
    <row r="13" spans="1:9" s="5" customFormat="1" ht="20.100000000000001" customHeight="1">
      <c r="A13" s="33" t="s">
        <v>146</v>
      </c>
      <c r="B13" s="34" t="s">
        <v>276</v>
      </c>
      <c r="C13" s="34" t="s">
        <v>151</v>
      </c>
      <c r="D13" s="36" t="s">
        <v>113</v>
      </c>
      <c r="E13" s="35">
        <v>2.88</v>
      </c>
      <c r="F13" s="35">
        <v>2.88</v>
      </c>
      <c r="G13" s="35">
        <v>2.88</v>
      </c>
      <c r="H13" s="35">
        <v>0</v>
      </c>
      <c r="I13" s="35">
        <v>0</v>
      </c>
    </row>
    <row r="14" spans="1:9" s="5" customFormat="1" ht="20.100000000000001" customHeight="1">
      <c r="A14" s="33" t="s">
        <v>146</v>
      </c>
      <c r="B14" s="34" t="s">
        <v>276</v>
      </c>
      <c r="C14" s="34" t="s">
        <v>151</v>
      </c>
      <c r="D14" s="36" t="s">
        <v>115</v>
      </c>
      <c r="E14" s="35">
        <v>0.5</v>
      </c>
      <c r="F14" s="35">
        <v>0.5</v>
      </c>
      <c r="G14" s="35">
        <v>0.5</v>
      </c>
      <c r="H14" s="35">
        <v>0</v>
      </c>
      <c r="I14" s="35">
        <v>0</v>
      </c>
    </row>
    <row r="15" spans="1:9" s="5" customFormat="1" ht="20.100000000000001" customHeight="1">
      <c r="A15" s="33" t="s">
        <v>146</v>
      </c>
      <c r="B15" s="34" t="s">
        <v>276</v>
      </c>
      <c r="C15" s="34" t="s">
        <v>151</v>
      </c>
      <c r="D15" s="36" t="s">
        <v>111</v>
      </c>
      <c r="E15" s="35">
        <v>0.39</v>
      </c>
      <c r="F15" s="35">
        <v>0.39</v>
      </c>
      <c r="G15" s="35">
        <v>0.39</v>
      </c>
      <c r="H15" s="35">
        <v>0</v>
      </c>
      <c r="I15" s="35">
        <v>0</v>
      </c>
    </row>
    <row r="16" spans="1:9" s="5" customFormat="1" ht="20.100000000000001" customHeight="1">
      <c r="A16" s="33" t="s">
        <v>146</v>
      </c>
      <c r="B16" s="34" t="s">
        <v>276</v>
      </c>
      <c r="C16" s="34" t="s">
        <v>151</v>
      </c>
      <c r="D16" s="36" t="s">
        <v>110</v>
      </c>
      <c r="E16" s="35">
        <v>1.05</v>
      </c>
      <c r="F16" s="35">
        <v>1.05</v>
      </c>
      <c r="G16" s="35">
        <v>1.05</v>
      </c>
      <c r="H16" s="35">
        <v>0</v>
      </c>
      <c r="I16" s="35">
        <v>0</v>
      </c>
    </row>
    <row r="17" spans="1:9" s="5" customFormat="1" ht="20.100000000000001" customHeight="1">
      <c r="A17" s="33" t="s">
        <v>146</v>
      </c>
      <c r="B17" s="34" t="s">
        <v>276</v>
      </c>
      <c r="C17" s="34" t="s">
        <v>151</v>
      </c>
      <c r="D17" s="36" t="s">
        <v>114</v>
      </c>
      <c r="E17" s="35">
        <v>0.01</v>
      </c>
      <c r="F17" s="35">
        <v>0.01</v>
      </c>
      <c r="G17" s="35">
        <v>0.01</v>
      </c>
      <c r="H17" s="35">
        <v>0</v>
      </c>
      <c r="I17" s="35">
        <v>0</v>
      </c>
    </row>
    <row r="18" spans="1:9" s="5" customFormat="1" ht="20.100000000000001" customHeight="1">
      <c r="A18" s="33" t="s">
        <v>146</v>
      </c>
      <c r="B18" s="34" t="s">
        <v>276</v>
      </c>
      <c r="C18" s="34" t="s">
        <v>151</v>
      </c>
      <c r="D18" s="36" t="s">
        <v>116</v>
      </c>
      <c r="E18" s="35">
        <v>0.25</v>
      </c>
      <c r="F18" s="35">
        <v>0.25</v>
      </c>
      <c r="G18" s="35">
        <v>0.25</v>
      </c>
      <c r="H18" s="35">
        <v>0</v>
      </c>
      <c r="I18" s="35">
        <v>0</v>
      </c>
    </row>
    <row r="19" spans="1:9" s="5" customFormat="1" ht="20.100000000000001" customHeight="1">
      <c r="A19" s="33" t="s">
        <v>146</v>
      </c>
      <c r="B19" s="34" t="s">
        <v>276</v>
      </c>
      <c r="C19" s="34" t="s">
        <v>151</v>
      </c>
      <c r="D19" s="36" t="s">
        <v>117</v>
      </c>
      <c r="E19" s="35">
        <v>0.53</v>
      </c>
      <c r="F19" s="35">
        <v>0.53</v>
      </c>
      <c r="G19" s="35">
        <v>0</v>
      </c>
      <c r="H19" s="35">
        <v>0.53</v>
      </c>
      <c r="I19" s="35">
        <v>0</v>
      </c>
    </row>
    <row r="20" spans="1:9" s="5" customFormat="1" ht="20.100000000000001" customHeight="1">
      <c r="A20" s="33" t="s">
        <v>146</v>
      </c>
      <c r="B20" s="34" t="s">
        <v>276</v>
      </c>
      <c r="C20" s="34" t="s">
        <v>151</v>
      </c>
      <c r="D20" s="36" t="s">
        <v>225</v>
      </c>
      <c r="E20" s="35">
        <v>1.56</v>
      </c>
      <c r="F20" s="35">
        <v>1.56</v>
      </c>
      <c r="G20" s="35">
        <v>0</v>
      </c>
      <c r="H20" s="35">
        <v>1.56</v>
      </c>
      <c r="I20" s="35">
        <v>0</v>
      </c>
    </row>
    <row r="21" spans="1:9" s="5" customFormat="1" ht="20.100000000000001" customHeight="1">
      <c r="A21" s="33" t="s">
        <v>146</v>
      </c>
      <c r="B21" s="34" t="s">
        <v>276</v>
      </c>
      <c r="C21" s="34" t="s">
        <v>151</v>
      </c>
      <c r="D21" s="36" t="s">
        <v>224</v>
      </c>
      <c r="E21" s="35">
        <v>0.24</v>
      </c>
      <c r="F21" s="35">
        <v>0.24</v>
      </c>
      <c r="G21" s="35">
        <v>0</v>
      </c>
      <c r="H21" s="35">
        <v>0.24</v>
      </c>
      <c r="I21" s="35">
        <v>0</v>
      </c>
    </row>
    <row r="22" spans="1:9" s="5" customFormat="1" ht="20.100000000000001" customHeight="1">
      <c r="A22" s="33" t="s">
        <v>146</v>
      </c>
      <c r="B22" s="34" t="s">
        <v>276</v>
      </c>
      <c r="C22" s="34" t="s">
        <v>151</v>
      </c>
      <c r="D22" s="36" t="s">
        <v>260</v>
      </c>
      <c r="E22" s="35">
        <v>1</v>
      </c>
      <c r="F22" s="35">
        <v>0</v>
      </c>
      <c r="G22" s="35">
        <v>0</v>
      </c>
      <c r="H22" s="35">
        <v>0</v>
      </c>
      <c r="I22" s="35">
        <v>1</v>
      </c>
    </row>
    <row r="23" spans="1:9" s="5" customFormat="1" ht="20.100000000000001" customHeight="1">
      <c r="A23" s="33"/>
      <c r="B23" s="34"/>
      <c r="C23" s="34" t="s">
        <v>132</v>
      </c>
      <c r="D23" s="36" t="s">
        <v>261</v>
      </c>
      <c r="E23" s="35">
        <f>E24</f>
        <v>1</v>
      </c>
      <c r="F23" s="35">
        <f>F24</f>
        <v>0</v>
      </c>
      <c r="G23" s="35">
        <f>G24</f>
        <v>0</v>
      </c>
      <c r="H23" s="35">
        <f>H24</f>
        <v>0</v>
      </c>
      <c r="I23" s="35">
        <f>I24</f>
        <v>1</v>
      </c>
    </row>
    <row r="24" spans="1:9" s="5" customFormat="1" ht="20.100000000000001" customHeight="1">
      <c r="A24" s="33" t="s">
        <v>146</v>
      </c>
      <c r="B24" s="34" t="s">
        <v>276</v>
      </c>
      <c r="C24" s="34" t="s">
        <v>152</v>
      </c>
      <c r="D24" s="36" t="s">
        <v>262</v>
      </c>
      <c r="E24" s="35">
        <v>1</v>
      </c>
      <c r="F24" s="35">
        <v>0</v>
      </c>
      <c r="G24" s="35">
        <v>0</v>
      </c>
      <c r="H24" s="35">
        <v>0</v>
      </c>
      <c r="I24" s="35">
        <v>1</v>
      </c>
    </row>
    <row r="25" spans="1:9" s="5" customFormat="1" ht="20.100000000000001" customHeight="1">
      <c r="A25" s="33"/>
      <c r="B25" s="34"/>
      <c r="C25" s="34" t="s">
        <v>177</v>
      </c>
      <c r="D25" s="36" t="s">
        <v>263</v>
      </c>
      <c r="E25" s="35">
        <f>SUM(E26:E27)</f>
        <v>5.5</v>
      </c>
      <c r="F25" s="35">
        <f>SUM(F26:F27)</f>
        <v>0</v>
      </c>
      <c r="G25" s="35">
        <f>SUM(G26:G27)</f>
        <v>0</v>
      </c>
      <c r="H25" s="35">
        <f>SUM(H26:H27)</f>
        <v>0</v>
      </c>
      <c r="I25" s="35">
        <f>SUM(I26:I27)</f>
        <v>5.5</v>
      </c>
    </row>
    <row r="26" spans="1:9" s="5" customFormat="1" ht="20.100000000000001" customHeight="1">
      <c r="A26" s="33" t="s">
        <v>146</v>
      </c>
      <c r="B26" s="34" t="s">
        <v>276</v>
      </c>
      <c r="C26" s="34" t="s">
        <v>277</v>
      </c>
      <c r="D26" s="36" t="s">
        <v>264</v>
      </c>
      <c r="E26" s="35">
        <v>5</v>
      </c>
      <c r="F26" s="35">
        <v>0</v>
      </c>
      <c r="G26" s="35">
        <v>0</v>
      </c>
      <c r="H26" s="35">
        <v>0</v>
      </c>
      <c r="I26" s="35">
        <v>5</v>
      </c>
    </row>
    <row r="27" spans="1:9" s="5" customFormat="1" ht="20.100000000000001" customHeight="1">
      <c r="A27" s="33" t="s">
        <v>146</v>
      </c>
      <c r="B27" s="34" t="s">
        <v>276</v>
      </c>
      <c r="C27" s="34" t="s">
        <v>277</v>
      </c>
      <c r="D27" s="36" t="s">
        <v>265</v>
      </c>
      <c r="E27" s="35">
        <v>0.5</v>
      </c>
      <c r="F27" s="35">
        <v>0</v>
      </c>
      <c r="G27" s="35">
        <v>0</v>
      </c>
      <c r="H27" s="35">
        <v>0</v>
      </c>
      <c r="I27" s="35">
        <v>0.5</v>
      </c>
    </row>
    <row r="28" spans="1:9" s="5" customFormat="1" ht="20.100000000000001" customHeight="1">
      <c r="A28" s="33"/>
      <c r="B28" s="34" t="s">
        <v>268</v>
      </c>
      <c r="C28" s="34"/>
      <c r="D28" s="36" t="s">
        <v>266</v>
      </c>
      <c r="E28" s="35">
        <f t="shared" ref="E28:I29" si="0">E29</f>
        <v>1</v>
      </c>
      <c r="F28" s="35">
        <f t="shared" si="0"/>
        <v>0</v>
      </c>
      <c r="G28" s="35">
        <f t="shared" si="0"/>
        <v>0</v>
      </c>
      <c r="H28" s="35">
        <f t="shared" si="0"/>
        <v>0</v>
      </c>
      <c r="I28" s="35">
        <f t="shared" si="0"/>
        <v>1</v>
      </c>
    </row>
    <row r="29" spans="1:9" s="5" customFormat="1" ht="20.100000000000001" customHeight="1">
      <c r="A29" s="33"/>
      <c r="B29" s="34"/>
      <c r="C29" s="34" t="s">
        <v>129</v>
      </c>
      <c r="D29" s="36" t="s">
        <v>267</v>
      </c>
      <c r="E29" s="35">
        <f t="shared" si="0"/>
        <v>1</v>
      </c>
      <c r="F29" s="35">
        <f t="shared" si="0"/>
        <v>0</v>
      </c>
      <c r="G29" s="35">
        <f t="shared" si="0"/>
        <v>0</v>
      </c>
      <c r="H29" s="35">
        <f t="shared" si="0"/>
        <v>0</v>
      </c>
      <c r="I29" s="35">
        <f t="shared" si="0"/>
        <v>1</v>
      </c>
    </row>
    <row r="30" spans="1:9" s="5" customFormat="1" ht="20.100000000000001" customHeight="1">
      <c r="A30" s="33" t="s">
        <v>146</v>
      </c>
      <c r="B30" s="34" t="s">
        <v>278</v>
      </c>
      <c r="C30" s="34" t="s">
        <v>151</v>
      </c>
      <c r="D30" s="36" t="s">
        <v>269</v>
      </c>
      <c r="E30" s="35">
        <v>1</v>
      </c>
      <c r="F30" s="35">
        <v>0</v>
      </c>
      <c r="G30" s="35">
        <v>0</v>
      </c>
      <c r="H30" s="35">
        <v>0</v>
      </c>
      <c r="I30" s="35">
        <v>1</v>
      </c>
    </row>
    <row r="31" spans="1:9" s="5" customFormat="1" ht="20.100000000000001" customHeight="1">
      <c r="A31" s="33" t="s">
        <v>123</v>
      </c>
      <c r="B31" s="34"/>
      <c r="C31" s="34"/>
      <c r="D31" s="36" t="s">
        <v>120</v>
      </c>
      <c r="E31" s="35">
        <f>E32+E35</f>
        <v>2.75</v>
      </c>
      <c r="F31" s="35">
        <f>F32+F35</f>
        <v>2.75</v>
      </c>
      <c r="G31" s="35">
        <f>G32+G35</f>
        <v>2.75</v>
      </c>
      <c r="H31" s="35">
        <f>H32+H35</f>
        <v>0</v>
      </c>
      <c r="I31" s="35">
        <f>I32+I35</f>
        <v>0</v>
      </c>
    </row>
    <row r="32" spans="1:9" ht="20.100000000000001" customHeight="1">
      <c r="A32" s="33"/>
      <c r="B32" s="34" t="s">
        <v>124</v>
      </c>
      <c r="C32" s="34"/>
      <c r="D32" s="36" t="s">
        <v>121</v>
      </c>
      <c r="E32" s="35">
        <f t="shared" ref="E32:I33" si="1">E33</f>
        <v>2.5099999999999998</v>
      </c>
      <c r="F32" s="35">
        <f t="shared" si="1"/>
        <v>2.5099999999999998</v>
      </c>
      <c r="G32" s="35">
        <f t="shared" si="1"/>
        <v>2.5099999999999998</v>
      </c>
      <c r="H32" s="35">
        <f t="shared" si="1"/>
        <v>0</v>
      </c>
      <c r="I32" s="35">
        <f t="shared" si="1"/>
        <v>0</v>
      </c>
    </row>
    <row r="33" spans="1:9" ht="20.100000000000001" customHeight="1">
      <c r="A33" s="33"/>
      <c r="B33" s="34"/>
      <c r="C33" s="34" t="s">
        <v>124</v>
      </c>
      <c r="D33" s="36" t="s">
        <v>122</v>
      </c>
      <c r="E33" s="35">
        <f t="shared" si="1"/>
        <v>2.5099999999999998</v>
      </c>
      <c r="F33" s="35">
        <f t="shared" si="1"/>
        <v>2.5099999999999998</v>
      </c>
      <c r="G33" s="35">
        <f t="shared" si="1"/>
        <v>2.5099999999999998</v>
      </c>
      <c r="H33" s="35">
        <f t="shared" si="1"/>
        <v>0</v>
      </c>
      <c r="I33" s="35">
        <f t="shared" si="1"/>
        <v>0</v>
      </c>
    </row>
    <row r="34" spans="1:9" ht="20.100000000000001" customHeight="1">
      <c r="A34" s="33" t="s">
        <v>148</v>
      </c>
      <c r="B34" s="34" t="s">
        <v>149</v>
      </c>
      <c r="C34" s="34" t="s">
        <v>149</v>
      </c>
      <c r="D34" s="36" t="s">
        <v>125</v>
      </c>
      <c r="E34" s="35">
        <v>2.5099999999999998</v>
      </c>
      <c r="F34" s="35">
        <v>2.5099999999999998</v>
      </c>
      <c r="G34" s="35">
        <v>2.5099999999999998</v>
      </c>
      <c r="H34" s="35">
        <v>0</v>
      </c>
      <c r="I34" s="35">
        <v>0</v>
      </c>
    </row>
    <row r="35" spans="1:9" ht="20.100000000000001" customHeight="1">
      <c r="A35" s="33"/>
      <c r="B35" s="34" t="s">
        <v>128</v>
      </c>
      <c r="C35" s="34"/>
      <c r="D35" s="36" t="s">
        <v>126</v>
      </c>
      <c r="E35" s="35">
        <f>E36+E38+E40</f>
        <v>0.24</v>
      </c>
      <c r="F35" s="35">
        <f>F36+F38+F40</f>
        <v>0.24</v>
      </c>
      <c r="G35" s="35">
        <f>G36+G38+G40</f>
        <v>0.24</v>
      </c>
      <c r="H35" s="35">
        <f>H36+H38+H40</f>
        <v>0</v>
      </c>
      <c r="I35" s="35">
        <f>I36+I38+I40</f>
        <v>0</v>
      </c>
    </row>
    <row r="36" spans="1:9" ht="20.100000000000001" customHeight="1">
      <c r="A36" s="33"/>
      <c r="B36" s="34"/>
      <c r="C36" s="34" t="s">
        <v>129</v>
      </c>
      <c r="D36" s="36" t="s">
        <v>127</v>
      </c>
      <c r="E36" s="35">
        <f>E37</f>
        <v>0.09</v>
      </c>
      <c r="F36" s="35">
        <f>F37</f>
        <v>0.09</v>
      </c>
      <c r="G36" s="35">
        <f>G37</f>
        <v>0.09</v>
      </c>
      <c r="H36" s="35">
        <f>H37</f>
        <v>0</v>
      </c>
      <c r="I36" s="35">
        <f>I37</f>
        <v>0</v>
      </c>
    </row>
    <row r="37" spans="1:9" ht="20.100000000000001" customHeight="1">
      <c r="A37" s="33" t="s">
        <v>148</v>
      </c>
      <c r="B37" s="34" t="s">
        <v>150</v>
      </c>
      <c r="C37" s="34" t="s">
        <v>151</v>
      </c>
      <c r="D37" s="36" t="s">
        <v>130</v>
      </c>
      <c r="E37" s="35">
        <v>0.09</v>
      </c>
      <c r="F37" s="35">
        <v>0.09</v>
      </c>
      <c r="G37" s="35">
        <v>0.09</v>
      </c>
      <c r="H37" s="35">
        <v>0</v>
      </c>
      <c r="I37" s="35">
        <v>0</v>
      </c>
    </row>
    <row r="38" spans="1:9" ht="20.100000000000001" customHeight="1">
      <c r="A38" s="33"/>
      <c r="B38" s="34"/>
      <c r="C38" s="34" t="s">
        <v>132</v>
      </c>
      <c r="D38" s="36" t="s">
        <v>131</v>
      </c>
      <c r="E38" s="35">
        <f>E39</f>
        <v>0.09</v>
      </c>
      <c r="F38" s="35">
        <f>F39</f>
        <v>0.09</v>
      </c>
      <c r="G38" s="35">
        <f>G39</f>
        <v>0.09</v>
      </c>
      <c r="H38" s="35">
        <f>H39</f>
        <v>0</v>
      </c>
      <c r="I38" s="35">
        <f>I39</f>
        <v>0</v>
      </c>
    </row>
    <row r="39" spans="1:9" ht="20.100000000000001" customHeight="1">
      <c r="A39" s="33" t="s">
        <v>148</v>
      </c>
      <c r="B39" s="34" t="s">
        <v>150</v>
      </c>
      <c r="C39" s="34" t="s">
        <v>152</v>
      </c>
      <c r="D39" s="36" t="s">
        <v>133</v>
      </c>
      <c r="E39" s="35">
        <v>0.09</v>
      </c>
      <c r="F39" s="35">
        <v>0.09</v>
      </c>
      <c r="G39" s="35">
        <v>0.09</v>
      </c>
      <c r="H39" s="35">
        <v>0</v>
      </c>
      <c r="I39" s="35">
        <v>0</v>
      </c>
    </row>
    <row r="40" spans="1:9" ht="20.100000000000001" customHeight="1">
      <c r="A40" s="33"/>
      <c r="B40" s="34"/>
      <c r="C40" s="34" t="s">
        <v>109</v>
      </c>
      <c r="D40" s="36" t="s">
        <v>134</v>
      </c>
      <c r="E40" s="35">
        <f>E41</f>
        <v>0.06</v>
      </c>
      <c r="F40" s="35">
        <f>F41</f>
        <v>0.06</v>
      </c>
      <c r="G40" s="35">
        <f>G41</f>
        <v>0.06</v>
      </c>
      <c r="H40" s="35">
        <f>H41</f>
        <v>0</v>
      </c>
      <c r="I40" s="35">
        <f>I41</f>
        <v>0</v>
      </c>
    </row>
    <row r="41" spans="1:9" ht="20.100000000000001" customHeight="1">
      <c r="A41" s="33" t="s">
        <v>148</v>
      </c>
      <c r="B41" s="34" t="s">
        <v>150</v>
      </c>
      <c r="C41" s="34" t="s">
        <v>147</v>
      </c>
      <c r="D41" s="36" t="s">
        <v>135</v>
      </c>
      <c r="E41" s="35">
        <v>0.06</v>
      </c>
      <c r="F41" s="35">
        <v>0.06</v>
      </c>
      <c r="G41" s="35">
        <v>0.06</v>
      </c>
      <c r="H41" s="35">
        <v>0</v>
      </c>
      <c r="I41" s="35">
        <v>0</v>
      </c>
    </row>
    <row r="42" spans="1:9" ht="20.100000000000001" customHeight="1">
      <c r="A42" s="33" t="s">
        <v>138</v>
      </c>
      <c r="B42" s="34"/>
      <c r="C42" s="34"/>
      <c r="D42" s="36" t="s">
        <v>136</v>
      </c>
      <c r="E42" s="35">
        <f t="shared" ref="E42:I44" si="2">E43</f>
        <v>0.88</v>
      </c>
      <c r="F42" s="35">
        <f t="shared" si="2"/>
        <v>0.88</v>
      </c>
      <c r="G42" s="35">
        <f t="shared" si="2"/>
        <v>0.88</v>
      </c>
      <c r="H42" s="35">
        <f t="shared" si="2"/>
        <v>0</v>
      </c>
      <c r="I42" s="35">
        <f t="shared" si="2"/>
        <v>0</v>
      </c>
    </row>
    <row r="43" spans="1:9" ht="20.100000000000001" customHeight="1">
      <c r="A43" s="33"/>
      <c r="B43" s="34" t="s">
        <v>139</v>
      </c>
      <c r="C43" s="34"/>
      <c r="D43" s="36" t="s">
        <v>137</v>
      </c>
      <c r="E43" s="35">
        <f t="shared" si="2"/>
        <v>0.88</v>
      </c>
      <c r="F43" s="35">
        <f t="shared" si="2"/>
        <v>0.88</v>
      </c>
      <c r="G43" s="35">
        <f t="shared" si="2"/>
        <v>0.88</v>
      </c>
      <c r="H43" s="35">
        <f t="shared" si="2"/>
        <v>0</v>
      </c>
      <c r="I43" s="35">
        <f t="shared" si="2"/>
        <v>0</v>
      </c>
    </row>
    <row r="44" spans="1:9" ht="20.100000000000001" customHeight="1">
      <c r="A44" s="33"/>
      <c r="B44" s="34"/>
      <c r="C44" s="34" t="s">
        <v>129</v>
      </c>
      <c r="D44" s="36" t="s">
        <v>226</v>
      </c>
      <c r="E44" s="35">
        <f t="shared" si="2"/>
        <v>0.88</v>
      </c>
      <c r="F44" s="35">
        <f t="shared" si="2"/>
        <v>0.88</v>
      </c>
      <c r="G44" s="35">
        <f t="shared" si="2"/>
        <v>0.88</v>
      </c>
      <c r="H44" s="35">
        <f t="shared" si="2"/>
        <v>0</v>
      </c>
      <c r="I44" s="35">
        <f t="shared" si="2"/>
        <v>0</v>
      </c>
    </row>
    <row r="45" spans="1:9" ht="20.100000000000001" customHeight="1">
      <c r="A45" s="33" t="s">
        <v>153</v>
      </c>
      <c r="B45" s="34" t="s">
        <v>154</v>
      </c>
      <c r="C45" s="34" t="s">
        <v>151</v>
      </c>
      <c r="D45" s="36" t="s">
        <v>140</v>
      </c>
      <c r="E45" s="35">
        <v>0.88</v>
      </c>
      <c r="F45" s="35">
        <v>0.88</v>
      </c>
      <c r="G45" s="35">
        <v>0.88</v>
      </c>
      <c r="H45" s="35">
        <v>0</v>
      </c>
      <c r="I45" s="35">
        <v>0</v>
      </c>
    </row>
    <row r="46" spans="1:9" ht="20.100000000000001" customHeight="1">
      <c r="A46" s="33" t="s">
        <v>273</v>
      </c>
      <c r="B46" s="34"/>
      <c r="C46" s="34"/>
      <c r="D46" s="36" t="s">
        <v>270</v>
      </c>
      <c r="E46" s="35">
        <f t="shared" ref="E46:I48" si="3">E47</f>
        <v>29</v>
      </c>
      <c r="F46" s="35">
        <f t="shared" si="3"/>
        <v>0</v>
      </c>
      <c r="G46" s="35">
        <f t="shared" si="3"/>
        <v>0</v>
      </c>
      <c r="H46" s="35">
        <f t="shared" si="3"/>
        <v>0</v>
      </c>
      <c r="I46" s="35">
        <f t="shared" si="3"/>
        <v>29</v>
      </c>
    </row>
    <row r="47" spans="1:9" ht="20.100000000000001" customHeight="1">
      <c r="A47" s="33"/>
      <c r="B47" s="34" t="s">
        <v>124</v>
      </c>
      <c r="C47" s="34"/>
      <c r="D47" s="36" t="s">
        <v>271</v>
      </c>
      <c r="E47" s="35">
        <f t="shared" si="3"/>
        <v>29</v>
      </c>
      <c r="F47" s="35">
        <f t="shared" si="3"/>
        <v>0</v>
      </c>
      <c r="G47" s="35">
        <f t="shared" si="3"/>
        <v>0</v>
      </c>
      <c r="H47" s="35">
        <f t="shared" si="3"/>
        <v>0</v>
      </c>
      <c r="I47" s="35">
        <f t="shared" si="3"/>
        <v>29</v>
      </c>
    </row>
    <row r="48" spans="1:9" ht="20.100000000000001" customHeight="1">
      <c r="A48" s="33"/>
      <c r="B48" s="34"/>
      <c r="C48" s="34" t="s">
        <v>124</v>
      </c>
      <c r="D48" s="36" t="s">
        <v>272</v>
      </c>
      <c r="E48" s="35">
        <f t="shared" si="3"/>
        <v>29</v>
      </c>
      <c r="F48" s="35">
        <f t="shared" si="3"/>
        <v>0</v>
      </c>
      <c r="G48" s="35">
        <f t="shared" si="3"/>
        <v>0</v>
      </c>
      <c r="H48" s="35">
        <f t="shared" si="3"/>
        <v>0</v>
      </c>
      <c r="I48" s="35">
        <f t="shared" si="3"/>
        <v>29</v>
      </c>
    </row>
    <row r="49" spans="1:9" ht="20.100000000000001" customHeight="1">
      <c r="A49" s="33" t="s">
        <v>279</v>
      </c>
      <c r="B49" s="34" t="s">
        <v>149</v>
      </c>
      <c r="C49" s="34" t="s">
        <v>149</v>
      </c>
      <c r="D49" s="36" t="s">
        <v>274</v>
      </c>
      <c r="E49" s="35">
        <v>29</v>
      </c>
      <c r="F49" s="35">
        <v>0</v>
      </c>
      <c r="G49" s="35">
        <v>0</v>
      </c>
      <c r="H49" s="35">
        <v>0</v>
      </c>
      <c r="I49" s="35">
        <v>29</v>
      </c>
    </row>
    <row r="50" spans="1:9" ht="20.100000000000001" customHeight="1">
      <c r="A50" s="33" t="s">
        <v>144</v>
      </c>
      <c r="B50" s="34"/>
      <c r="C50" s="34"/>
      <c r="D50" s="36" t="s">
        <v>141</v>
      </c>
      <c r="E50" s="35">
        <f t="shared" ref="E50:I52" si="4">E51</f>
        <v>1.5</v>
      </c>
      <c r="F50" s="35">
        <f t="shared" si="4"/>
        <v>1.5</v>
      </c>
      <c r="G50" s="35">
        <f t="shared" si="4"/>
        <v>1.5</v>
      </c>
      <c r="H50" s="35">
        <f t="shared" si="4"/>
        <v>0</v>
      </c>
      <c r="I50" s="35">
        <f t="shared" si="4"/>
        <v>0</v>
      </c>
    </row>
    <row r="51" spans="1:9" ht="20.100000000000001" customHeight="1">
      <c r="A51" s="33"/>
      <c r="B51" s="34" t="s">
        <v>132</v>
      </c>
      <c r="C51" s="34"/>
      <c r="D51" s="36" t="s">
        <v>142</v>
      </c>
      <c r="E51" s="35">
        <f t="shared" si="4"/>
        <v>1.5</v>
      </c>
      <c r="F51" s="35">
        <f t="shared" si="4"/>
        <v>1.5</v>
      </c>
      <c r="G51" s="35">
        <f t="shared" si="4"/>
        <v>1.5</v>
      </c>
      <c r="H51" s="35">
        <f t="shared" si="4"/>
        <v>0</v>
      </c>
      <c r="I51" s="35">
        <f t="shared" si="4"/>
        <v>0</v>
      </c>
    </row>
    <row r="52" spans="1:9" ht="20.100000000000001" customHeight="1">
      <c r="A52" s="33"/>
      <c r="B52" s="34"/>
      <c r="C52" s="34" t="s">
        <v>129</v>
      </c>
      <c r="D52" s="36" t="s">
        <v>143</v>
      </c>
      <c r="E52" s="35">
        <f t="shared" si="4"/>
        <v>1.5</v>
      </c>
      <c r="F52" s="35">
        <f t="shared" si="4"/>
        <v>1.5</v>
      </c>
      <c r="G52" s="35">
        <f t="shared" si="4"/>
        <v>1.5</v>
      </c>
      <c r="H52" s="35">
        <f t="shared" si="4"/>
        <v>0</v>
      </c>
      <c r="I52" s="35">
        <f t="shared" si="4"/>
        <v>0</v>
      </c>
    </row>
    <row r="53" spans="1:9" ht="20.100000000000001" customHeight="1">
      <c r="A53" s="33" t="s">
        <v>155</v>
      </c>
      <c r="B53" s="34" t="s">
        <v>152</v>
      </c>
      <c r="C53" s="34" t="s">
        <v>151</v>
      </c>
      <c r="D53" s="36" t="s">
        <v>145</v>
      </c>
      <c r="E53" s="35">
        <v>1.5</v>
      </c>
      <c r="F53" s="35">
        <v>1.5</v>
      </c>
      <c r="G53" s="35">
        <v>1.5</v>
      </c>
      <c r="H53" s="35">
        <v>0</v>
      </c>
      <c r="I53" s="35">
        <v>0</v>
      </c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26" right="0.22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3"/>
  <sheetViews>
    <sheetView showGridLines="0" showZeros="0" workbookViewId="0">
      <selection sqref="A1:V1"/>
    </sheetView>
  </sheetViews>
  <sheetFormatPr defaultColWidth="9"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2" customFormat="1" ht="42" customHeight="1">
      <c r="A1" s="138" t="s">
        <v>230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</row>
    <row r="2" spans="1:22" s="13" customFormat="1" ht="17.25" customHeight="1">
      <c r="A2" s="155" t="s">
        <v>275</v>
      </c>
      <c r="B2" s="156"/>
      <c r="C2" s="156"/>
      <c r="D2" s="156"/>
      <c r="E2" s="156"/>
      <c r="F2" s="15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157" t="s">
        <v>76</v>
      </c>
      <c r="V2" s="157"/>
    </row>
    <row r="3" spans="1:22" s="13" customFormat="1" ht="18" customHeight="1">
      <c r="A3" s="139" t="s">
        <v>231</v>
      </c>
      <c r="B3" s="140"/>
      <c r="C3" s="141"/>
      <c r="D3" s="139" t="s">
        <v>232</v>
      </c>
      <c r="E3" s="140"/>
      <c r="F3" s="141"/>
      <c r="G3" s="148" t="s">
        <v>51</v>
      </c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50"/>
    </row>
    <row r="4" spans="1:22" s="13" customFormat="1" ht="13.5" customHeight="1">
      <c r="A4" s="142"/>
      <c r="B4" s="143"/>
      <c r="C4" s="144"/>
      <c r="D4" s="142"/>
      <c r="E4" s="143"/>
      <c r="F4" s="144"/>
      <c r="G4" s="151" t="s">
        <v>18</v>
      </c>
      <c r="H4" s="139" t="s">
        <v>216</v>
      </c>
      <c r="I4" s="141"/>
      <c r="J4" s="148" t="s">
        <v>217</v>
      </c>
      <c r="K4" s="149"/>
      <c r="L4" s="149"/>
      <c r="M4" s="149"/>
      <c r="N4" s="149"/>
      <c r="O4" s="150"/>
      <c r="P4" s="151" t="s">
        <v>19</v>
      </c>
      <c r="Q4" s="151" t="s">
        <v>233</v>
      </c>
      <c r="R4" s="151" t="s">
        <v>234</v>
      </c>
      <c r="S4" s="139" t="s">
        <v>235</v>
      </c>
      <c r="T4" s="141"/>
      <c r="U4" s="151" t="s">
        <v>215</v>
      </c>
      <c r="V4" s="151" t="s">
        <v>49</v>
      </c>
    </row>
    <row r="5" spans="1:22" s="13" customFormat="1" ht="22.5" customHeight="1">
      <c r="A5" s="145"/>
      <c r="B5" s="146"/>
      <c r="C5" s="147"/>
      <c r="D5" s="145"/>
      <c r="E5" s="146"/>
      <c r="F5" s="147"/>
      <c r="G5" s="152"/>
      <c r="H5" s="145"/>
      <c r="I5" s="147"/>
      <c r="J5" s="154" t="s">
        <v>34</v>
      </c>
      <c r="K5" s="154" t="s">
        <v>26</v>
      </c>
      <c r="L5" s="154" t="s">
        <v>27</v>
      </c>
      <c r="M5" s="154" t="s">
        <v>28</v>
      </c>
      <c r="N5" s="154" t="s">
        <v>29</v>
      </c>
      <c r="O5" s="154" t="s">
        <v>222</v>
      </c>
      <c r="P5" s="152"/>
      <c r="Q5" s="152"/>
      <c r="R5" s="152"/>
      <c r="S5" s="145"/>
      <c r="T5" s="147"/>
      <c r="U5" s="152"/>
      <c r="V5" s="152"/>
    </row>
    <row r="6" spans="1:22" s="13" customFormat="1" ht="22.5" customHeight="1">
      <c r="A6" s="40" t="s">
        <v>23</v>
      </c>
      <c r="B6" s="40" t="s">
        <v>24</v>
      </c>
      <c r="C6" s="40" t="s">
        <v>214</v>
      </c>
      <c r="D6" s="40" t="s">
        <v>23</v>
      </c>
      <c r="E6" s="40" t="s">
        <v>24</v>
      </c>
      <c r="F6" s="40" t="s">
        <v>214</v>
      </c>
      <c r="G6" s="153"/>
      <c r="H6" s="40" t="s">
        <v>219</v>
      </c>
      <c r="I6" s="40" t="s">
        <v>220</v>
      </c>
      <c r="J6" s="154"/>
      <c r="K6" s="154"/>
      <c r="L6" s="154"/>
      <c r="M6" s="154"/>
      <c r="N6" s="154"/>
      <c r="O6" s="154"/>
      <c r="P6" s="153"/>
      <c r="Q6" s="153"/>
      <c r="R6" s="153"/>
      <c r="S6" s="40" t="s">
        <v>236</v>
      </c>
      <c r="T6" s="40" t="s">
        <v>22</v>
      </c>
      <c r="U6" s="153"/>
      <c r="V6" s="153"/>
    </row>
    <row r="7" spans="1:22" s="13" customFormat="1" ht="20.100000000000001" customHeight="1">
      <c r="A7" s="37"/>
      <c r="B7" s="38"/>
      <c r="C7" s="40" t="s">
        <v>18</v>
      </c>
      <c r="D7" s="38"/>
      <c r="E7" s="38"/>
      <c r="F7" s="38"/>
      <c r="G7" s="39">
        <f t="shared" ref="G7:V7" si="0">G8+G38</f>
        <v>26.119999999999997</v>
      </c>
      <c r="H7" s="39">
        <f t="shared" si="0"/>
        <v>26.119999999999997</v>
      </c>
      <c r="I7" s="39">
        <f t="shared" si="0"/>
        <v>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0</v>
      </c>
      <c r="T7" s="39">
        <f t="shared" si="0"/>
        <v>0</v>
      </c>
      <c r="U7" s="39">
        <f t="shared" si="0"/>
        <v>0</v>
      </c>
      <c r="V7" s="39">
        <f t="shared" si="0"/>
        <v>0</v>
      </c>
    </row>
    <row r="8" spans="1:22" ht="20.100000000000001" customHeight="1">
      <c r="A8" s="37"/>
      <c r="B8" s="38"/>
      <c r="C8" s="37" t="s">
        <v>156</v>
      </c>
      <c r="D8" s="38"/>
      <c r="E8" s="38"/>
      <c r="F8" s="38"/>
      <c r="G8" s="39">
        <f t="shared" ref="G8:V8" si="1">G9+G12+G14+G16+G18+G20+G22+G24+G26+G28+G30+G32+G34+G36</f>
        <v>23.79</v>
      </c>
      <c r="H8" s="39">
        <f t="shared" si="1"/>
        <v>23.79</v>
      </c>
      <c r="I8" s="39">
        <f t="shared" si="1"/>
        <v>0</v>
      </c>
      <c r="J8" s="39">
        <f t="shared" si="1"/>
        <v>0</v>
      </c>
      <c r="K8" s="39">
        <f t="shared" si="1"/>
        <v>0</v>
      </c>
      <c r="L8" s="39">
        <f t="shared" si="1"/>
        <v>0</v>
      </c>
      <c r="M8" s="39">
        <f t="shared" si="1"/>
        <v>0</v>
      </c>
      <c r="N8" s="39">
        <f t="shared" si="1"/>
        <v>0</v>
      </c>
      <c r="O8" s="39">
        <f t="shared" si="1"/>
        <v>0</v>
      </c>
      <c r="P8" s="39">
        <f t="shared" si="1"/>
        <v>0</v>
      </c>
      <c r="Q8" s="39">
        <f t="shared" si="1"/>
        <v>0</v>
      </c>
      <c r="R8" s="39">
        <f t="shared" si="1"/>
        <v>0</v>
      </c>
      <c r="S8" s="39">
        <f t="shared" si="1"/>
        <v>0</v>
      </c>
      <c r="T8" s="39">
        <f t="shared" si="1"/>
        <v>0</v>
      </c>
      <c r="U8" s="39">
        <f t="shared" si="1"/>
        <v>0</v>
      </c>
      <c r="V8" s="39">
        <f t="shared" si="1"/>
        <v>0</v>
      </c>
    </row>
    <row r="9" spans="1:22" ht="20.100000000000001" customHeight="1">
      <c r="A9" s="37"/>
      <c r="B9" s="38"/>
      <c r="C9" s="37" t="s">
        <v>237</v>
      </c>
      <c r="D9" s="38"/>
      <c r="E9" s="38"/>
      <c r="F9" s="38"/>
      <c r="G9" s="39">
        <f t="shared" ref="G9:V9" si="2">SUM(G10:G11)</f>
        <v>12.53</v>
      </c>
      <c r="H9" s="39">
        <f t="shared" si="2"/>
        <v>12.53</v>
      </c>
      <c r="I9" s="39">
        <f t="shared" si="2"/>
        <v>0</v>
      </c>
      <c r="J9" s="39">
        <f t="shared" si="2"/>
        <v>0</v>
      </c>
      <c r="K9" s="39">
        <f t="shared" si="2"/>
        <v>0</v>
      </c>
      <c r="L9" s="39">
        <f t="shared" si="2"/>
        <v>0</v>
      </c>
      <c r="M9" s="39">
        <f t="shared" si="2"/>
        <v>0</v>
      </c>
      <c r="N9" s="39">
        <f t="shared" si="2"/>
        <v>0</v>
      </c>
      <c r="O9" s="39">
        <f t="shared" si="2"/>
        <v>0</v>
      </c>
      <c r="P9" s="39">
        <f t="shared" si="2"/>
        <v>0</v>
      </c>
      <c r="Q9" s="39">
        <f t="shared" si="2"/>
        <v>0</v>
      </c>
      <c r="R9" s="39">
        <f t="shared" si="2"/>
        <v>0</v>
      </c>
      <c r="S9" s="39">
        <f t="shared" si="2"/>
        <v>0</v>
      </c>
      <c r="T9" s="39">
        <f t="shared" si="2"/>
        <v>0</v>
      </c>
      <c r="U9" s="39">
        <f t="shared" si="2"/>
        <v>0</v>
      </c>
      <c r="V9" s="39">
        <f t="shared" si="2"/>
        <v>0</v>
      </c>
    </row>
    <row r="10" spans="1:22" ht="20.100000000000001" customHeight="1">
      <c r="A10" s="37">
        <v>301</v>
      </c>
      <c r="B10" s="38" t="s">
        <v>129</v>
      </c>
      <c r="C10" s="37" t="s">
        <v>157</v>
      </c>
      <c r="D10" s="38" t="s">
        <v>238</v>
      </c>
      <c r="E10" s="38" t="s">
        <v>129</v>
      </c>
      <c r="F10" s="38" t="s">
        <v>239</v>
      </c>
      <c r="G10" s="39">
        <v>7.85</v>
      </c>
      <c r="H10" s="39">
        <v>7.85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</row>
    <row r="11" spans="1:22" ht="20.100000000000001" customHeight="1">
      <c r="A11" s="37">
        <v>301</v>
      </c>
      <c r="B11" s="38" t="s">
        <v>132</v>
      </c>
      <c r="C11" s="37" t="s">
        <v>173</v>
      </c>
      <c r="D11" s="38" t="s">
        <v>238</v>
      </c>
      <c r="E11" s="38" t="s">
        <v>129</v>
      </c>
      <c r="F11" s="38" t="s">
        <v>239</v>
      </c>
      <c r="G11" s="39">
        <v>4.68</v>
      </c>
      <c r="H11" s="39">
        <v>4.68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</row>
    <row r="12" spans="1:22" ht="20.100000000000001" customHeight="1">
      <c r="A12" s="37"/>
      <c r="B12" s="38"/>
      <c r="C12" s="37" t="s">
        <v>159</v>
      </c>
      <c r="D12" s="38"/>
      <c r="E12" s="38"/>
      <c r="F12" s="38"/>
      <c r="G12" s="39">
        <f t="shared" ref="G12:V12" si="3">G13</f>
        <v>1.05</v>
      </c>
      <c r="H12" s="39">
        <f t="shared" si="3"/>
        <v>1.05</v>
      </c>
      <c r="I12" s="39">
        <f t="shared" si="3"/>
        <v>0</v>
      </c>
      <c r="J12" s="39">
        <f t="shared" si="3"/>
        <v>0</v>
      </c>
      <c r="K12" s="39">
        <f t="shared" si="3"/>
        <v>0</v>
      </c>
      <c r="L12" s="39">
        <f t="shared" si="3"/>
        <v>0</v>
      </c>
      <c r="M12" s="39">
        <f t="shared" si="3"/>
        <v>0</v>
      </c>
      <c r="N12" s="39">
        <f t="shared" si="3"/>
        <v>0</v>
      </c>
      <c r="O12" s="39">
        <f t="shared" si="3"/>
        <v>0</v>
      </c>
      <c r="P12" s="39">
        <f t="shared" si="3"/>
        <v>0</v>
      </c>
      <c r="Q12" s="39">
        <f t="shared" si="3"/>
        <v>0</v>
      </c>
      <c r="R12" s="39">
        <f t="shared" si="3"/>
        <v>0</v>
      </c>
      <c r="S12" s="39">
        <f t="shared" si="3"/>
        <v>0</v>
      </c>
      <c r="T12" s="39">
        <f t="shared" si="3"/>
        <v>0</v>
      </c>
      <c r="U12" s="39">
        <f t="shared" si="3"/>
        <v>0</v>
      </c>
      <c r="V12" s="39">
        <f t="shared" si="3"/>
        <v>0</v>
      </c>
    </row>
    <row r="13" spans="1:22" ht="20.100000000000001" customHeight="1">
      <c r="A13" s="37">
        <v>301</v>
      </c>
      <c r="B13" s="38" t="s">
        <v>109</v>
      </c>
      <c r="C13" s="37" t="s">
        <v>160</v>
      </c>
      <c r="D13" s="38" t="s">
        <v>238</v>
      </c>
      <c r="E13" s="38" t="s">
        <v>129</v>
      </c>
      <c r="F13" s="38" t="s">
        <v>239</v>
      </c>
      <c r="G13" s="39">
        <v>1.05</v>
      </c>
      <c r="H13" s="39">
        <v>1.05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</row>
    <row r="14" spans="1:22" ht="20.100000000000001" customHeight="1">
      <c r="A14" s="37"/>
      <c r="B14" s="38"/>
      <c r="C14" s="37" t="s">
        <v>161</v>
      </c>
      <c r="D14" s="38"/>
      <c r="E14" s="38"/>
      <c r="F14" s="38"/>
      <c r="G14" s="39">
        <f t="shared" ref="G14:V14" si="4">G15</f>
        <v>0.88</v>
      </c>
      <c r="H14" s="39">
        <f t="shared" si="4"/>
        <v>0.88</v>
      </c>
      <c r="I14" s="39">
        <f t="shared" si="4"/>
        <v>0</v>
      </c>
      <c r="J14" s="39">
        <f t="shared" si="4"/>
        <v>0</v>
      </c>
      <c r="K14" s="39">
        <f t="shared" si="4"/>
        <v>0</v>
      </c>
      <c r="L14" s="39">
        <f t="shared" si="4"/>
        <v>0</v>
      </c>
      <c r="M14" s="39">
        <f t="shared" si="4"/>
        <v>0</v>
      </c>
      <c r="N14" s="39">
        <f t="shared" si="4"/>
        <v>0</v>
      </c>
      <c r="O14" s="39">
        <f t="shared" si="4"/>
        <v>0</v>
      </c>
      <c r="P14" s="39">
        <f t="shared" si="4"/>
        <v>0</v>
      </c>
      <c r="Q14" s="39">
        <f t="shared" si="4"/>
        <v>0</v>
      </c>
      <c r="R14" s="39">
        <f t="shared" si="4"/>
        <v>0</v>
      </c>
      <c r="S14" s="39">
        <f t="shared" si="4"/>
        <v>0</v>
      </c>
      <c r="T14" s="39">
        <f t="shared" si="4"/>
        <v>0</v>
      </c>
      <c r="U14" s="39">
        <f t="shared" si="4"/>
        <v>0</v>
      </c>
      <c r="V14" s="39">
        <f t="shared" si="4"/>
        <v>0</v>
      </c>
    </row>
    <row r="15" spans="1:22" ht="20.100000000000001" customHeight="1">
      <c r="A15" s="37">
        <v>301</v>
      </c>
      <c r="B15" s="38" t="s">
        <v>162</v>
      </c>
      <c r="C15" s="37" t="s">
        <v>163</v>
      </c>
      <c r="D15" s="38" t="s">
        <v>238</v>
      </c>
      <c r="E15" s="38" t="s">
        <v>132</v>
      </c>
      <c r="F15" s="38" t="s">
        <v>240</v>
      </c>
      <c r="G15" s="39">
        <v>0.88</v>
      </c>
      <c r="H15" s="39">
        <v>0.88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</row>
    <row r="16" spans="1:22" ht="20.100000000000001" customHeight="1">
      <c r="A16" s="37"/>
      <c r="B16" s="38"/>
      <c r="C16" s="37" t="s">
        <v>164</v>
      </c>
      <c r="D16" s="38"/>
      <c r="E16" s="38"/>
      <c r="F16" s="38"/>
      <c r="G16" s="39">
        <f t="shared" ref="G16:V16" si="5">G17</f>
        <v>2.5099999999999998</v>
      </c>
      <c r="H16" s="39">
        <f t="shared" si="5"/>
        <v>2.5099999999999998</v>
      </c>
      <c r="I16" s="39">
        <f t="shared" si="5"/>
        <v>0</v>
      </c>
      <c r="J16" s="39">
        <f t="shared" si="5"/>
        <v>0</v>
      </c>
      <c r="K16" s="39">
        <f t="shared" si="5"/>
        <v>0</v>
      </c>
      <c r="L16" s="39">
        <f t="shared" si="5"/>
        <v>0</v>
      </c>
      <c r="M16" s="39">
        <f t="shared" si="5"/>
        <v>0</v>
      </c>
      <c r="N16" s="39">
        <f t="shared" si="5"/>
        <v>0</v>
      </c>
      <c r="O16" s="39">
        <f t="shared" si="5"/>
        <v>0</v>
      </c>
      <c r="P16" s="39">
        <f t="shared" si="5"/>
        <v>0</v>
      </c>
      <c r="Q16" s="39">
        <f t="shared" si="5"/>
        <v>0</v>
      </c>
      <c r="R16" s="39">
        <f t="shared" si="5"/>
        <v>0</v>
      </c>
      <c r="S16" s="39">
        <f t="shared" si="5"/>
        <v>0</v>
      </c>
      <c r="T16" s="39">
        <f t="shared" si="5"/>
        <v>0</v>
      </c>
      <c r="U16" s="39">
        <f t="shared" si="5"/>
        <v>0</v>
      </c>
      <c r="V16" s="39">
        <f t="shared" si="5"/>
        <v>0</v>
      </c>
    </row>
    <row r="17" spans="1:22" ht="20.100000000000001" customHeight="1">
      <c r="A17" s="37">
        <v>301</v>
      </c>
      <c r="B17" s="38" t="s">
        <v>119</v>
      </c>
      <c r="C17" s="37" t="s">
        <v>165</v>
      </c>
      <c r="D17" s="38" t="s">
        <v>238</v>
      </c>
      <c r="E17" s="38" t="s">
        <v>132</v>
      </c>
      <c r="F17" s="38" t="s">
        <v>240</v>
      </c>
      <c r="G17" s="39">
        <v>2.5099999999999998</v>
      </c>
      <c r="H17" s="39">
        <v>2.5099999999999998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</row>
    <row r="18" spans="1:22" ht="20.100000000000001" customHeight="1">
      <c r="A18" s="37"/>
      <c r="B18" s="38"/>
      <c r="C18" s="37" t="s">
        <v>166</v>
      </c>
      <c r="D18" s="38"/>
      <c r="E18" s="38"/>
      <c r="F18" s="38"/>
      <c r="G18" s="39">
        <f t="shared" ref="G18:V18" si="6">G19</f>
        <v>0.09</v>
      </c>
      <c r="H18" s="39">
        <f t="shared" si="6"/>
        <v>0.09</v>
      </c>
      <c r="I18" s="39">
        <f t="shared" si="6"/>
        <v>0</v>
      </c>
      <c r="J18" s="39">
        <f t="shared" si="6"/>
        <v>0</v>
      </c>
      <c r="K18" s="39">
        <f t="shared" si="6"/>
        <v>0</v>
      </c>
      <c r="L18" s="39">
        <f t="shared" si="6"/>
        <v>0</v>
      </c>
      <c r="M18" s="39">
        <f t="shared" si="6"/>
        <v>0</v>
      </c>
      <c r="N18" s="39">
        <f t="shared" si="6"/>
        <v>0</v>
      </c>
      <c r="O18" s="39">
        <f t="shared" si="6"/>
        <v>0</v>
      </c>
      <c r="P18" s="39">
        <f t="shared" si="6"/>
        <v>0</v>
      </c>
      <c r="Q18" s="39">
        <f t="shared" si="6"/>
        <v>0</v>
      </c>
      <c r="R18" s="39">
        <f t="shared" si="6"/>
        <v>0</v>
      </c>
      <c r="S18" s="39">
        <f t="shared" si="6"/>
        <v>0</v>
      </c>
      <c r="T18" s="39">
        <f t="shared" si="6"/>
        <v>0</v>
      </c>
      <c r="U18" s="39">
        <f t="shared" si="6"/>
        <v>0</v>
      </c>
      <c r="V18" s="39">
        <f t="shared" si="6"/>
        <v>0</v>
      </c>
    </row>
    <row r="19" spans="1:22" ht="20.100000000000001" customHeight="1">
      <c r="A19" s="37">
        <v>301</v>
      </c>
      <c r="B19" s="38" t="s">
        <v>167</v>
      </c>
      <c r="C19" s="37" t="s">
        <v>168</v>
      </c>
      <c r="D19" s="38" t="s">
        <v>238</v>
      </c>
      <c r="E19" s="38" t="s">
        <v>132</v>
      </c>
      <c r="F19" s="38" t="s">
        <v>240</v>
      </c>
      <c r="G19" s="39">
        <v>0.09</v>
      </c>
      <c r="H19" s="39">
        <v>0.09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</row>
    <row r="20" spans="1:22" ht="20.100000000000001" customHeight="1">
      <c r="A20" s="37"/>
      <c r="B20" s="38"/>
      <c r="C20" s="37" t="s">
        <v>169</v>
      </c>
      <c r="D20" s="38"/>
      <c r="E20" s="38"/>
      <c r="F20" s="38"/>
      <c r="G20" s="39">
        <f t="shared" ref="G20:V20" si="7">G21</f>
        <v>0.09</v>
      </c>
      <c r="H20" s="39">
        <f t="shared" si="7"/>
        <v>0.09</v>
      </c>
      <c r="I20" s="39">
        <f t="shared" si="7"/>
        <v>0</v>
      </c>
      <c r="J20" s="39">
        <f t="shared" si="7"/>
        <v>0</v>
      </c>
      <c r="K20" s="39">
        <f t="shared" si="7"/>
        <v>0</v>
      </c>
      <c r="L20" s="39">
        <f t="shared" si="7"/>
        <v>0</v>
      </c>
      <c r="M20" s="39">
        <f t="shared" si="7"/>
        <v>0</v>
      </c>
      <c r="N20" s="39">
        <f t="shared" si="7"/>
        <v>0</v>
      </c>
      <c r="O20" s="39">
        <f t="shared" si="7"/>
        <v>0</v>
      </c>
      <c r="P20" s="39">
        <f t="shared" si="7"/>
        <v>0</v>
      </c>
      <c r="Q20" s="39">
        <f t="shared" si="7"/>
        <v>0</v>
      </c>
      <c r="R20" s="39">
        <f t="shared" si="7"/>
        <v>0</v>
      </c>
      <c r="S20" s="39">
        <f t="shared" si="7"/>
        <v>0</v>
      </c>
      <c r="T20" s="39">
        <f t="shared" si="7"/>
        <v>0</v>
      </c>
      <c r="U20" s="39">
        <f t="shared" si="7"/>
        <v>0</v>
      </c>
      <c r="V20" s="39">
        <f t="shared" si="7"/>
        <v>0</v>
      </c>
    </row>
    <row r="21" spans="1:22" ht="20.100000000000001" customHeight="1">
      <c r="A21" s="37">
        <v>301</v>
      </c>
      <c r="B21" s="38" t="s">
        <v>167</v>
      </c>
      <c r="C21" s="37" t="s">
        <v>168</v>
      </c>
      <c r="D21" s="38" t="s">
        <v>238</v>
      </c>
      <c r="E21" s="38" t="s">
        <v>132</v>
      </c>
      <c r="F21" s="38" t="s">
        <v>240</v>
      </c>
      <c r="G21" s="39">
        <v>0.09</v>
      </c>
      <c r="H21" s="39">
        <v>0.09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</row>
    <row r="22" spans="1:22" ht="20.100000000000001" customHeight="1">
      <c r="A22" s="37"/>
      <c r="B22" s="38"/>
      <c r="C22" s="37" t="s">
        <v>170</v>
      </c>
      <c r="D22" s="38"/>
      <c r="E22" s="38"/>
      <c r="F22" s="38"/>
      <c r="G22" s="39">
        <f t="shared" ref="G22:V22" si="8">G23</f>
        <v>0.06</v>
      </c>
      <c r="H22" s="39">
        <f t="shared" si="8"/>
        <v>0.06</v>
      </c>
      <c r="I22" s="39">
        <f t="shared" si="8"/>
        <v>0</v>
      </c>
      <c r="J22" s="39">
        <f t="shared" si="8"/>
        <v>0</v>
      </c>
      <c r="K22" s="39">
        <f t="shared" si="8"/>
        <v>0</v>
      </c>
      <c r="L22" s="39">
        <f t="shared" si="8"/>
        <v>0</v>
      </c>
      <c r="M22" s="39">
        <f t="shared" si="8"/>
        <v>0</v>
      </c>
      <c r="N22" s="39">
        <f t="shared" si="8"/>
        <v>0</v>
      </c>
      <c r="O22" s="39">
        <f t="shared" si="8"/>
        <v>0</v>
      </c>
      <c r="P22" s="39">
        <f t="shared" si="8"/>
        <v>0</v>
      </c>
      <c r="Q22" s="39">
        <f t="shared" si="8"/>
        <v>0</v>
      </c>
      <c r="R22" s="39">
        <f t="shared" si="8"/>
        <v>0</v>
      </c>
      <c r="S22" s="39">
        <f t="shared" si="8"/>
        <v>0</v>
      </c>
      <c r="T22" s="39">
        <f t="shared" si="8"/>
        <v>0</v>
      </c>
      <c r="U22" s="39">
        <f t="shared" si="8"/>
        <v>0</v>
      </c>
      <c r="V22" s="39">
        <f t="shared" si="8"/>
        <v>0</v>
      </c>
    </row>
    <row r="23" spans="1:22" ht="20.100000000000001" customHeight="1">
      <c r="A23" s="37">
        <v>301</v>
      </c>
      <c r="B23" s="38" t="s">
        <v>167</v>
      </c>
      <c r="C23" s="37" t="s">
        <v>168</v>
      </c>
      <c r="D23" s="38" t="s">
        <v>238</v>
      </c>
      <c r="E23" s="38" t="s">
        <v>132</v>
      </c>
      <c r="F23" s="38" t="s">
        <v>240</v>
      </c>
      <c r="G23" s="39">
        <v>0.06</v>
      </c>
      <c r="H23" s="39">
        <v>0.06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</row>
    <row r="24" spans="1:22" ht="20.100000000000001" customHeight="1">
      <c r="A24" s="37"/>
      <c r="B24" s="38"/>
      <c r="C24" s="37" t="s">
        <v>171</v>
      </c>
      <c r="D24" s="38"/>
      <c r="E24" s="38"/>
      <c r="F24" s="38"/>
      <c r="G24" s="39">
        <f t="shared" ref="G24:V24" si="9">G25</f>
        <v>1.5</v>
      </c>
      <c r="H24" s="39">
        <f t="shared" si="9"/>
        <v>1.5</v>
      </c>
      <c r="I24" s="39">
        <f t="shared" si="9"/>
        <v>0</v>
      </c>
      <c r="J24" s="39">
        <f t="shared" si="9"/>
        <v>0</v>
      </c>
      <c r="K24" s="39">
        <f t="shared" si="9"/>
        <v>0</v>
      </c>
      <c r="L24" s="39">
        <f t="shared" si="9"/>
        <v>0</v>
      </c>
      <c r="M24" s="39">
        <f t="shared" si="9"/>
        <v>0</v>
      </c>
      <c r="N24" s="39">
        <f t="shared" si="9"/>
        <v>0</v>
      </c>
      <c r="O24" s="39">
        <f t="shared" si="9"/>
        <v>0</v>
      </c>
      <c r="P24" s="39">
        <f t="shared" si="9"/>
        <v>0</v>
      </c>
      <c r="Q24" s="39">
        <f t="shared" si="9"/>
        <v>0</v>
      </c>
      <c r="R24" s="39">
        <f t="shared" si="9"/>
        <v>0</v>
      </c>
      <c r="S24" s="39">
        <f t="shared" si="9"/>
        <v>0</v>
      </c>
      <c r="T24" s="39">
        <f t="shared" si="9"/>
        <v>0</v>
      </c>
      <c r="U24" s="39">
        <f t="shared" si="9"/>
        <v>0</v>
      </c>
      <c r="V24" s="39">
        <f t="shared" si="9"/>
        <v>0</v>
      </c>
    </row>
    <row r="25" spans="1:22" ht="20.100000000000001" customHeight="1">
      <c r="A25" s="37">
        <v>301</v>
      </c>
      <c r="B25" s="38" t="s">
        <v>118</v>
      </c>
      <c r="C25" s="37" t="s">
        <v>143</v>
      </c>
      <c r="D25" s="38" t="s">
        <v>238</v>
      </c>
      <c r="E25" s="38" t="s">
        <v>109</v>
      </c>
      <c r="F25" s="38" t="s">
        <v>241</v>
      </c>
      <c r="G25" s="39">
        <v>1.5</v>
      </c>
      <c r="H25" s="39">
        <v>1.5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</row>
    <row r="26" spans="1:22" ht="20.100000000000001" customHeight="1">
      <c r="A26" s="37"/>
      <c r="B26" s="38"/>
      <c r="C26" s="37" t="s">
        <v>172</v>
      </c>
      <c r="D26" s="38"/>
      <c r="E26" s="38"/>
      <c r="F26" s="38"/>
      <c r="G26" s="39">
        <f t="shared" ref="G26:V26" si="10">G27</f>
        <v>0.39</v>
      </c>
      <c r="H26" s="39">
        <f t="shared" si="10"/>
        <v>0.39</v>
      </c>
      <c r="I26" s="39">
        <f t="shared" si="10"/>
        <v>0</v>
      </c>
      <c r="J26" s="39">
        <f t="shared" si="10"/>
        <v>0</v>
      </c>
      <c r="K26" s="39">
        <f t="shared" si="10"/>
        <v>0</v>
      </c>
      <c r="L26" s="39">
        <f t="shared" si="10"/>
        <v>0</v>
      </c>
      <c r="M26" s="39">
        <f t="shared" si="10"/>
        <v>0</v>
      </c>
      <c r="N26" s="39">
        <f t="shared" si="10"/>
        <v>0</v>
      </c>
      <c r="O26" s="39">
        <f t="shared" si="10"/>
        <v>0</v>
      </c>
      <c r="P26" s="39">
        <f t="shared" si="10"/>
        <v>0</v>
      </c>
      <c r="Q26" s="39">
        <f t="shared" si="10"/>
        <v>0</v>
      </c>
      <c r="R26" s="39">
        <f t="shared" si="10"/>
        <v>0</v>
      </c>
      <c r="S26" s="39">
        <f t="shared" si="10"/>
        <v>0</v>
      </c>
      <c r="T26" s="39">
        <f t="shared" si="10"/>
        <v>0</v>
      </c>
      <c r="U26" s="39">
        <f t="shared" si="10"/>
        <v>0</v>
      </c>
      <c r="V26" s="39">
        <f t="shared" si="10"/>
        <v>0</v>
      </c>
    </row>
    <row r="27" spans="1:22" ht="20.100000000000001" customHeight="1">
      <c r="A27" s="37">
        <v>301</v>
      </c>
      <c r="B27" s="38" t="s">
        <v>132</v>
      </c>
      <c r="C27" s="37" t="s">
        <v>173</v>
      </c>
      <c r="D27" s="38" t="s">
        <v>238</v>
      </c>
      <c r="E27" s="38" t="s">
        <v>129</v>
      </c>
      <c r="F27" s="38" t="s">
        <v>239</v>
      </c>
      <c r="G27" s="39">
        <v>0.39</v>
      </c>
      <c r="H27" s="39">
        <v>0.39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</row>
    <row r="28" spans="1:22" ht="20.100000000000001" customHeight="1">
      <c r="A28" s="37"/>
      <c r="B28" s="38"/>
      <c r="C28" s="37" t="s">
        <v>174</v>
      </c>
      <c r="D28" s="38"/>
      <c r="E28" s="38"/>
      <c r="F28" s="38"/>
      <c r="G28" s="39">
        <f t="shared" ref="G28:V28" si="11">G29</f>
        <v>1.05</v>
      </c>
      <c r="H28" s="39">
        <f t="shared" si="11"/>
        <v>1.05</v>
      </c>
      <c r="I28" s="39">
        <f t="shared" si="11"/>
        <v>0</v>
      </c>
      <c r="J28" s="39">
        <f t="shared" si="11"/>
        <v>0</v>
      </c>
      <c r="K28" s="39">
        <f t="shared" si="11"/>
        <v>0</v>
      </c>
      <c r="L28" s="39">
        <f t="shared" si="11"/>
        <v>0</v>
      </c>
      <c r="M28" s="39">
        <f t="shared" si="11"/>
        <v>0</v>
      </c>
      <c r="N28" s="39">
        <f t="shared" si="11"/>
        <v>0</v>
      </c>
      <c r="O28" s="39">
        <f t="shared" si="11"/>
        <v>0</v>
      </c>
      <c r="P28" s="39">
        <f t="shared" si="11"/>
        <v>0</v>
      </c>
      <c r="Q28" s="39">
        <f t="shared" si="11"/>
        <v>0</v>
      </c>
      <c r="R28" s="39">
        <f t="shared" si="11"/>
        <v>0</v>
      </c>
      <c r="S28" s="39">
        <f t="shared" si="11"/>
        <v>0</v>
      </c>
      <c r="T28" s="39">
        <f t="shared" si="11"/>
        <v>0</v>
      </c>
      <c r="U28" s="39">
        <f t="shared" si="11"/>
        <v>0</v>
      </c>
      <c r="V28" s="39">
        <f t="shared" si="11"/>
        <v>0</v>
      </c>
    </row>
    <row r="29" spans="1:22" ht="20.100000000000001" customHeight="1">
      <c r="A29" s="37">
        <v>301</v>
      </c>
      <c r="B29" s="38" t="s">
        <v>109</v>
      </c>
      <c r="C29" s="37" t="s">
        <v>160</v>
      </c>
      <c r="D29" s="38" t="s">
        <v>238</v>
      </c>
      <c r="E29" s="38" t="s">
        <v>129</v>
      </c>
      <c r="F29" s="38" t="s">
        <v>239</v>
      </c>
      <c r="G29" s="39">
        <v>1.05</v>
      </c>
      <c r="H29" s="39">
        <v>1.05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</row>
    <row r="30" spans="1:22" ht="20.100000000000001" customHeight="1">
      <c r="A30" s="37"/>
      <c r="B30" s="38"/>
      <c r="C30" s="37" t="s">
        <v>175</v>
      </c>
      <c r="D30" s="38"/>
      <c r="E30" s="38"/>
      <c r="F30" s="38"/>
      <c r="G30" s="39">
        <f t="shared" ref="G30:V30" si="12">G31</f>
        <v>2.88</v>
      </c>
      <c r="H30" s="39">
        <f t="shared" si="12"/>
        <v>2.88</v>
      </c>
      <c r="I30" s="39">
        <f t="shared" si="12"/>
        <v>0</v>
      </c>
      <c r="J30" s="39">
        <f t="shared" si="12"/>
        <v>0</v>
      </c>
      <c r="K30" s="39">
        <f t="shared" si="12"/>
        <v>0</v>
      </c>
      <c r="L30" s="39">
        <f t="shared" si="12"/>
        <v>0</v>
      </c>
      <c r="M30" s="39">
        <f t="shared" si="12"/>
        <v>0</v>
      </c>
      <c r="N30" s="39">
        <f t="shared" si="12"/>
        <v>0</v>
      </c>
      <c r="O30" s="39">
        <f t="shared" si="12"/>
        <v>0</v>
      </c>
      <c r="P30" s="39">
        <f t="shared" si="12"/>
        <v>0</v>
      </c>
      <c r="Q30" s="39">
        <f t="shared" si="12"/>
        <v>0</v>
      </c>
      <c r="R30" s="39">
        <f t="shared" si="12"/>
        <v>0</v>
      </c>
      <c r="S30" s="39">
        <f t="shared" si="12"/>
        <v>0</v>
      </c>
      <c r="T30" s="39">
        <f t="shared" si="12"/>
        <v>0</v>
      </c>
      <c r="U30" s="39">
        <f t="shared" si="12"/>
        <v>0</v>
      </c>
      <c r="V30" s="39">
        <f t="shared" si="12"/>
        <v>0</v>
      </c>
    </row>
    <row r="31" spans="1:22" ht="20.100000000000001" customHeight="1">
      <c r="A31" s="37">
        <v>301</v>
      </c>
      <c r="B31" s="38" t="s">
        <v>109</v>
      </c>
      <c r="C31" s="37" t="s">
        <v>160</v>
      </c>
      <c r="D31" s="38" t="s">
        <v>238</v>
      </c>
      <c r="E31" s="38" t="s">
        <v>129</v>
      </c>
      <c r="F31" s="38" t="s">
        <v>239</v>
      </c>
      <c r="G31" s="39">
        <v>2.88</v>
      </c>
      <c r="H31" s="39">
        <v>2.88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</row>
    <row r="32" spans="1:22" ht="20.100000000000001" customHeight="1">
      <c r="A32" s="37"/>
      <c r="B32" s="38"/>
      <c r="C32" s="37" t="s">
        <v>176</v>
      </c>
      <c r="D32" s="38"/>
      <c r="E32" s="38"/>
      <c r="F32" s="38"/>
      <c r="G32" s="39">
        <f t="shared" ref="G32:V32" si="13">G33</f>
        <v>0.01</v>
      </c>
      <c r="H32" s="39">
        <f t="shared" si="13"/>
        <v>0.01</v>
      </c>
      <c r="I32" s="39">
        <f t="shared" si="13"/>
        <v>0</v>
      </c>
      <c r="J32" s="39">
        <f t="shared" si="13"/>
        <v>0</v>
      </c>
      <c r="K32" s="39">
        <f t="shared" si="13"/>
        <v>0</v>
      </c>
      <c r="L32" s="39">
        <f t="shared" si="13"/>
        <v>0</v>
      </c>
      <c r="M32" s="39">
        <f t="shared" si="13"/>
        <v>0</v>
      </c>
      <c r="N32" s="39">
        <f t="shared" si="13"/>
        <v>0</v>
      </c>
      <c r="O32" s="39">
        <f t="shared" si="13"/>
        <v>0</v>
      </c>
      <c r="P32" s="39">
        <f t="shared" si="13"/>
        <v>0</v>
      </c>
      <c r="Q32" s="39">
        <f t="shared" si="13"/>
        <v>0</v>
      </c>
      <c r="R32" s="39">
        <f t="shared" si="13"/>
        <v>0</v>
      </c>
      <c r="S32" s="39">
        <f t="shared" si="13"/>
        <v>0</v>
      </c>
      <c r="T32" s="39">
        <f t="shared" si="13"/>
        <v>0</v>
      </c>
      <c r="U32" s="39">
        <f t="shared" si="13"/>
        <v>0</v>
      </c>
      <c r="V32" s="39">
        <f t="shared" si="13"/>
        <v>0</v>
      </c>
    </row>
    <row r="33" spans="1:22" ht="20.100000000000001" customHeight="1">
      <c r="A33" s="37">
        <v>301</v>
      </c>
      <c r="B33" s="38" t="s">
        <v>177</v>
      </c>
      <c r="C33" s="37" t="s">
        <v>178</v>
      </c>
      <c r="D33" s="38" t="s">
        <v>238</v>
      </c>
      <c r="E33" s="38" t="s">
        <v>177</v>
      </c>
      <c r="F33" s="38" t="s">
        <v>242</v>
      </c>
      <c r="G33" s="39">
        <v>0.01</v>
      </c>
      <c r="H33" s="39">
        <v>0.01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</row>
    <row r="34" spans="1:22" ht="20.100000000000001" customHeight="1">
      <c r="A34" s="37"/>
      <c r="B34" s="38"/>
      <c r="C34" s="37" t="s">
        <v>179</v>
      </c>
      <c r="D34" s="38"/>
      <c r="E34" s="38"/>
      <c r="F34" s="38"/>
      <c r="G34" s="39">
        <f t="shared" ref="G34:V34" si="14">G35</f>
        <v>0.5</v>
      </c>
      <c r="H34" s="39">
        <f t="shared" si="14"/>
        <v>0.5</v>
      </c>
      <c r="I34" s="39">
        <f t="shared" si="14"/>
        <v>0</v>
      </c>
      <c r="J34" s="39">
        <f t="shared" si="14"/>
        <v>0</v>
      </c>
      <c r="K34" s="39">
        <f t="shared" si="14"/>
        <v>0</v>
      </c>
      <c r="L34" s="39">
        <f t="shared" si="14"/>
        <v>0</v>
      </c>
      <c r="M34" s="39">
        <f t="shared" si="14"/>
        <v>0</v>
      </c>
      <c r="N34" s="39">
        <f t="shared" si="14"/>
        <v>0</v>
      </c>
      <c r="O34" s="39">
        <f t="shared" si="14"/>
        <v>0</v>
      </c>
      <c r="P34" s="39">
        <f t="shared" si="14"/>
        <v>0</v>
      </c>
      <c r="Q34" s="39">
        <f t="shared" si="14"/>
        <v>0</v>
      </c>
      <c r="R34" s="39">
        <f t="shared" si="14"/>
        <v>0</v>
      </c>
      <c r="S34" s="39">
        <f t="shared" si="14"/>
        <v>0</v>
      </c>
      <c r="T34" s="39">
        <f t="shared" si="14"/>
        <v>0</v>
      </c>
      <c r="U34" s="39">
        <f t="shared" si="14"/>
        <v>0</v>
      </c>
      <c r="V34" s="39">
        <f t="shared" si="14"/>
        <v>0</v>
      </c>
    </row>
    <row r="35" spans="1:22" ht="20.100000000000001" customHeight="1">
      <c r="A35" s="37">
        <v>301</v>
      </c>
      <c r="B35" s="38" t="s">
        <v>180</v>
      </c>
      <c r="C35" s="37" t="s">
        <v>181</v>
      </c>
      <c r="D35" s="38" t="s">
        <v>238</v>
      </c>
      <c r="E35" s="38" t="s">
        <v>132</v>
      </c>
      <c r="F35" s="38" t="s">
        <v>240</v>
      </c>
      <c r="G35" s="39">
        <v>0.5</v>
      </c>
      <c r="H35" s="39">
        <v>0.5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</row>
    <row r="36" spans="1:22" ht="20.100000000000001" customHeight="1">
      <c r="A36" s="37"/>
      <c r="B36" s="38"/>
      <c r="C36" s="37" t="s">
        <v>182</v>
      </c>
      <c r="D36" s="38"/>
      <c r="E36" s="38"/>
      <c r="F36" s="38"/>
      <c r="G36" s="39">
        <f t="shared" ref="G36:V36" si="15">G37</f>
        <v>0.25</v>
      </c>
      <c r="H36" s="39">
        <f t="shared" si="15"/>
        <v>0.25</v>
      </c>
      <c r="I36" s="39">
        <f t="shared" si="15"/>
        <v>0</v>
      </c>
      <c r="J36" s="39">
        <f t="shared" si="15"/>
        <v>0</v>
      </c>
      <c r="K36" s="39">
        <f t="shared" si="15"/>
        <v>0</v>
      </c>
      <c r="L36" s="39">
        <f t="shared" si="15"/>
        <v>0</v>
      </c>
      <c r="M36" s="39">
        <f t="shared" si="15"/>
        <v>0</v>
      </c>
      <c r="N36" s="39">
        <f t="shared" si="15"/>
        <v>0</v>
      </c>
      <c r="O36" s="39">
        <f t="shared" si="15"/>
        <v>0</v>
      </c>
      <c r="P36" s="39">
        <f t="shared" si="15"/>
        <v>0</v>
      </c>
      <c r="Q36" s="39">
        <f t="shared" si="15"/>
        <v>0</v>
      </c>
      <c r="R36" s="39">
        <f t="shared" si="15"/>
        <v>0</v>
      </c>
      <c r="S36" s="39">
        <f t="shared" si="15"/>
        <v>0</v>
      </c>
      <c r="T36" s="39">
        <f t="shared" si="15"/>
        <v>0</v>
      </c>
      <c r="U36" s="39">
        <f t="shared" si="15"/>
        <v>0</v>
      </c>
      <c r="V36" s="39">
        <f t="shared" si="15"/>
        <v>0</v>
      </c>
    </row>
    <row r="37" spans="1:22" ht="20.100000000000001" customHeight="1">
      <c r="A37" s="37">
        <v>302</v>
      </c>
      <c r="B37" s="38" t="s">
        <v>183</v>
      </c>
      <c r="C37" s="37" t="s">
        <v>184</v>
      </c>
      <c r="D37" s="38" t="s">
        <v>243</v>
      </c>
      <c r="E37" s="38" t="s">
        <v>129</v>
      </c>
      <c r="F37" s="38" t="s">
        <v>244</v>
      </c>
      <c r="G37" s="39">
        <v>0.25</v>
      </c>
      <c r="H37" s="39">
        <v>0.25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</row>
    <row r="38" spans="1:22" ht="20.100000000000001" customHeight="1">
      <c r="A38" s="37"/>
      <c r="B38" s="38"/>
      <c r="C38" s="37" t="s">
        <v>186</v>
      </c>
      <c r="D38" s="38"/>
      <c r="E38" s="38"/>
      <c r="F38" s="38"/>
      <c r="G38" s="39">
        <f t="shared" ref="G38:V38" si="16">G39+G45+G47</f>
        <v>2.33</v>
      </c>
      <c r="H38" s="39">
        <f t="shared" si="16"/>
        <v>2.33</v>
      </c>
      <c r="I38" s="39">
        <f t="shared" si="16"/>
        <v>0</v>
      </c>
      <c r="J38" s="39">
        <f t="shared" si="16"/>
        <v>0</v>
      </c>
      <c r="K38" s="39">
        <f t="shared" si="16"/>
        <v>0</v>
      </c>
      <c r="L38" s="39">
        <f t="shared" si="16"/>
        <v>0</v>
      </c>
      <c r="M38" s="39">
        <f t="shared" si="16"/>
        <v>0</v>
      </c>
      <c r="N38" s="39">
        <f t="shared" si="16"/>
        <v>0</v>
      </c>
      <c r="O38" s="39">
        <f t="shared" si="16"/>
        <v>0</v>
      </c>
      <c r="P38" s="39">
        <f t="shared" si="16"/>
        <v>0</v>
      </c>
      <c r="Q38" s="39">
        <f t="shared" si="16"/>
        <v>0</v>
      </c>
      <c r="R38" s="39">
        <f t="shared" si="16"/>
        <v>0</v>
      </c>
      <c r="S38" s="39">
        <f t="shared" si="16"/>
        <v>0</v>
      </c>
      <c r="T38" s="39">
        <f t="shared" si="16"/>
        <v>0</v>
      </c>
      <c r="U38" s="39">
        <f t="shared" si="16"/>
        <v>0</v>
      </c>
      <c r="V38" s="39">
        <f t="shared" si="16"/>
        <v>0</v>
      </c>
    </row>
    <row r="39" spans="1:22" ht="20.100000000000001" customHeight="1">
      <c r="A39" s="37"/>
      <c r="B39" s="38"/>
      <c r="C39" s="37" t="s">
        <v>187</v>
      </c>
      <c r="D39" s="38"/>
      <c r="E39" s="38"/>
      <c r="F39" s="38"/>
      <c r="G39" s="39">
        <f t="shared" ref="G39:V39" si="17">SUM(G40:G44)</f>
        <v>0.53</v>
      </c>
      <c r="H39" s="39">
        <f t="shared" si="17"/>
        <v>0.53</v>
      </c>
      <c r="I39" s="39">
        <f t="shared" si="17"/>
        <v>0</v>
      </c>
      <c r="J39" s="39">
        <f t="shared" si="17"/>
        <v>0</v>
      </c>
      <c r="K39" s="39">
        <f t="shared" si="17"/>
        <v>0</v>
      </c>
      <c r="L39" s="39">
        <f t="shared" si="17"/>
        <v>0</v>
      </c>
      <c r="M39" s="39">
        <f t="shared" si="17"/>
        <v>0</v>
      </c>
      <c r="N39" s="39">
        <f t="shared" si="17"/>
        <v>0</v>
      </c>
      <c r="O39" s="39">
        <f t="shared" si="17"/>
        <v>0</v>
      </c>
      <c r="P39" s="39">
        <f t="shared" si="17"/>
        <v>0</v>
      </c>
      <c r="Q39" s="39">
        <f t="shared" si="17"/>
        <v>0</v>
      </c>
      <c r="R39" s="39">
        <f t="shared" si="17"/>
        <v>0</v>
      </c>
      <c r="S39" s="39">
        <f t="shared" si="17"/>
        <v>0</v>
      </c>
      <c r="T39" s="39">
        <f t="shared" si="17"/>
        <v>0</v>
      </c>
      <c r="U39" s="39">
        <f t="shared" si="17"/>
        <v>0</v>
      </c>
      <c r="V39" s="39">
        <f t="shared" si="17"/>
        <v>0</v>
      </c>
    </row>
    <row r="40" spans="1:22" ht="20.100000000000001" customHeight="1">
      <c r="A40" s="37">
        <v>302</v>
      </c>
      <c r="B40" s="38" t="s">
        <v>129</v>
      </c>
      <c r="C40" s="37" t="s">
        <v>188</v>
      </c>
      <c r="D40" s="38" t="s">
        <v>243</v>
      </c>
      <c r="E40" s="38" t="s">
        <v>129</v>
      </c>
      <c r="F40" s="38" t="s">
        <v>244</v>
      </c>
      <c r="G40" s="39">
        <v>0.12</v>
      </c>
      <c r="H40" s="39">
        <v>0.12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9">
        <v>0</v>
      </c>
      <c r="V40" s="39">
        <v>0</v>
      </c>
    </row>
    <row r="41" spans="1:22" ht="20.100000000000001" customHeight="1">
      <c r="A41" s="37">
        <v>302</v>
      </c>
      <c r="B41" s="38" t="s">
        <v>158</v>
      </c>
      <c r="C41" s="37" t="s">
        <v>189</v>
      </c>
      <c r="D41" s="38" t="s">
        <v>243</v>
      </c>
      <c r="E41" s="38" t="s">
        <v>129</v>
      </c>
      <c r="F41" s="38" t="s">
        <v>244</v>
      </c>
      <c r="G41" s="39">
        <v>0.08</v>
      </c>
      <c r="H41" s="39">
        <v>0.08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</row>
    <row r="42" spans="1:22" ht="20.100000000000001" customHeight="1">
      <c r="A42" s="37">
        <v>302</v>
      </c>
      <c r="B42" s="38" t="s">
        <v>139</v>
      </c>
      <c r="C42" s="37" t="s">
        <v>190</v>
      </c>
      <c r="D42" s="38" t="s">
        <v>243</v>
      </c>
      <c r="E42" s="38" t="s">
        <v>129</v>
      </c>
      <c r="F42" s="38" t="s">
        <v>244</v>
      </c>
      <c r="G42" s="39">
        <v>0.2</v>
      </c>
      <c r="H42" s="39">
        <v>0.2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</row>
    <row r="43" spans="1:22" ht="20.100000000000001" customHeight="1">
      <c r="A43" s="37">
        <v>302</v>
      </c>
      <c r="B43" s="38" t="s">
        <v>191</v>
      </c>
      <c r="C43" s="37" t="s">
        <v>192</v>
      </c>
      <c r="D43" s="38" t="s">
        <v>243</v>
      </c>
      <c r="E43" s="38" t="s">
        <v>109</v>
      </c>
      <c r="F43" s="38" t="s">
        <v>245</v>
      </c>
      <c r="G43" s="39">
        <v>0.12</v>
      </c>
      <c r="H43" s="39">
        <v>0.12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</row>
    <row r="44" spans="1:22" ht="20.100000000000001" customHeight="1">
      <c r="A44" s="37">
        <v>302</v>
      </c>
      <c r="B44" s="38" t="s">
        <v>193</v>
      </c>
      <c r="C44" s="37" t="s">
        <v>194</v>
      </c>
      <c r="D44" s="38" t="s">
        <v>243</v>
      </c>
      <c r="E44" s="38" t="s">
        <v>246</v>
      </c>
      <c r="F44" s="38" t="s">
        <v>247</v>
      </c>
      <c r="G44" s="39">
        <v>0.01</v>
      </c>
      <c r="H44" s="39">
        <v>0.01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39">
        <v>0</v>
      </c>
    </row>
    <row r="45" spans="1:22" ht="20.100000000000001" customHeight="1">
      <c r="A45" s="37"/>
      <c r="B45" s="38"/>
      <c r="C45" s="37" t="s">
        <v>248</v>
      </c>
      <c r="D45" s="38"/>
      <c r="E45" s="38"/>
      <c r="F45" s="38"/>
      <c r="G45" s="39">
        <f t="shared" ref="G45:V45" si="18">G46</f>
        <v>0.24</v>
      </c>
      <c r="H45" s="39">
        <f t="shared" si="18"/>
        <v>0.24</v>
      </c>
      <c r="I45" s="39">
        <f t="shared" si="18"/>
        <v>0</v>
      </c>
      <c r="J45" s="39">
        <f t="shared" si="18"/>
        <v>0</v>
      </c>
      <c r="K45" s="39">
        <f t="shared" si="18"/>
        <v>0</v>
      </c>
      <c r="L45" s="39">
        <f t="shared" si="18"/>
        <v>0</v>
      </c>
      <c r="M45" s="39">
        <f t="shared" si="18"/>
        <v>0</v>
      </c>
      <c r="N45" s="39">
        <f t="shared" si="18"/>
        <v>0</v>
      </c>
      <c r="O45" s="39">
        <f t="shared" si="18"/>
        <v>0</v>
      </c>
      <c r="P45" s="39">
        <f t="shared" si="18"/>
        <v>0</v>
      </c>
      <c r="Q45" s="39">
        <f t="shared" si="18"/>
        <v>0</v>
      </c>
      <c r="R45" s="39">
        <f t="shared" si="18"/>
        <v>0</v>
      </c>
      <c r="S45" s="39">
        <f t="shared" si="18"/>
        <v>0</v>
      </c>
      <c r="T45" s="39">
        <f t="shared" si="18"/>
        <v>0</v>
      </c>
      <c r="U45" s="39">
        <f t="shared" si="18"/>
        <v>0</v>
      </c>
      <c r="V45" s="39">
        <f t="shared" si="18"/>
        <v>0</v>
      </c>
    </row>
    <row r="46" spans="1:22" ht="20.100000000000001" customHeight="1">
      <c r="A46" s="37">
        <v>302</v>
      </c>
      <c r="B46" s="38" t="s">
        <v>158</v>
      </c>
      <c r="C46" s="37" t="s">
        <v>189</v>
      </c>
      <c r="D46" s="38" t="s">
        <v>243</v>
      </c>
      <c r="E46" s="38" t="s">
        <v>129</v>
      </c>
      <c r="F46" s="38" t="s">
        <v>244</v>
      </c>
      <c r="G46" s="39">
        <v>0.24</v>
      </c>
      <c r="H46" s="39">
        <v>0.24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</row>
    <row r="47" spans="1:22" ht="20.100000000000001" customHeight="1">
      <c r="A47" s="37"/>
      <c r="B47" s="38"/>
      <c r="C47" s="37" t="s">
        <v>249</v>
      </c>
      <c r="D47" s="38"/>
      <c r="E47" s="38"/>
      <c r="F47" s="38"/>
      <c r="G47" s="39">
        <f t="shared" ref="G47:V47" si="19">G48</f>
        <v>1.56</v>
      </c>
      <c r="H47" s="39">
        <f t="shared" si="19"/>
        <v>1.56</v>
      </c>
      <c r="I47" s="39">
        <f t="shared" si="19"/>
        <v>0</v>
      </c>
      <c r="J47" s="39">
        <f t="shared" si="19"/>
        <v>0</v>
      </c>
      <c r="K47" s="39">
        <f t="shared" si="19"/>
        <v>0</v>
      </c>
      <c r="L47" s="39">
        <f t="shared" si="19"/>
        <v>0</v>
      </c>
      <c r="M47" s="39">
        <f t="shared" si="19"/>
        <v>0</v>
      </c>
      <c r="N47" s="39">
        <f t="shared" si="19"/>
        <v>0</v>
      </c>
      <c r="O47" s="39">
        <f t="shared" si="19"/>
        <v>0</v>
      </c>
      <c r="P47" s="39">
        <f t="shared" si="19"/>
        <v>0</v>
      </c>
      <c r="Q47" s="39">
        <f t="shared" si="19"/>
        <v>0</v>
      </c>
      <c r="R47" s="39">
        <f t="shared" si="19"/>
        <v>0</v>
      </c>
      <c r="S47" s="39">
        <f t="shared" si="19"/>
        <v>0</v>
      </c>
      <c r="T47" s="39">
        <f t="shared" si="19"/>
        <v>0</v>
      </c>
      <c r="U47" s="39">
        <f t="shared" si="19"/>
        <v>0</v>
      </c>
      <c r="V47" s="39">
        <f t="shared" si="19"/>
        <v>0</v>
      </c>
    </row>
    <row r="48" spans="1:22" ht="20.100000000000001" customHeight="1">
      <c r="A48" s="37">
        <v>302</v>
      </c>
      <c r="B48" s="38" t="s">
        <v>250</v>
      </c>
      <c r="C48" s="37" t="s">
        <v>251</v>
      </c>
      <c r="D48" s="38" t="s">
        <v>243</v>
      </c>
      <c r="E48" s="38" t="s">
        <v>129</v>
      </c>
      <c r="F48" s="38" t="s">
        <v>244</v>
      </c>
      <c r="G48" s="39">
        <v>1.56</v>
      </c>
      <c r="H48" s="39">
        <v>1.56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</sheetData>
  <sheetProtection formatCells="0" formatColumns="0" formatRows="0"/>
  <mergeCells count="21">
    <mergeCell ref="U2:V2"/>
    <mergeCell ref="S4:T5"/>
    <mergeCell ref="U4:U6"/>
    <mergeCell ref="V4:V6"/>
    <mergeCell ref="Q4:Q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B6" sqref="B6"/>
    </sheetView>
  </sheetViews>
  <sheetFormatPr defaultColWidth="9" defaultRowHeight="14.25"/>
  <cols>
    <col min="1" max="1" width="35.75" style="10" customWidth="1"/>
    <col min="2" max="2" width="43" style="115" customWidth="1"/>
    <col min="3" max="3" width="27" style="10" customWidth="1"/>
    <col min="4" max="16384" width="9" style="10"/>
  </cols>
  <sheetData>
    <row r="1" spans="1:3" s="11" customFormat="1" ht="42" customHeight="1">
      <c r="A1" s="158" t="s">
        <v>103</v>
      </c>
      <c r="B1" s="158"/>
      <c r="C1" s="87"/>
    </row>
    <row r="2" spans="1:3" ht="18.75" customHeight="1">
      <c r="A2" s="41" t="s">
        <v>281</v>
      </c>
      <c r="B2" s="111" t="s">
        <v>76</v>
      </c>
      <c r="C2"/>
    </row>
    <row r="3" spans="1:3" ht="30" customHeight="1">
      <c r="A3" s="88" t="s">
        <v>95</v>
      </c>
      <c r="B3" s="112" t="s">
        <v>252</v>
      </c>
    </row>
    <row r="4" spans="1:3" ht="30" customHeight="1">
      <c r="A4" s="88" t="s">
        <v>96</v>
      </c>
      <c r="B4" s="113">
        <v>5.0000000000000001E-3</v>
      </c>
    </row>
    <row r="5" spans="1:3" ht="30" customHeight="1">
      <c r="A5" s="89" t="s">
        <v>97</v>
      </c>
      <c r="B5" s="113"/>
    </row>
    <row r="6" spans="1:3" ht="30" customHeight="1">
      <c r="A6" s="89" t="s">
        <v>98</v>
      </c>
      <c r="B6" s="113">
        <v>5.0000000000000001E-3</v>
      </c>
    </row>
    <row r="7" spans="1:3" ht="30" customHeight="1">
      <c r="A7" s="89" t="s">
        <v>99</v>
      </c>
      <c r="B7" s="113">
        <v>0</v>
      </c>
    </row>
    <row r="8" spans="1:3" ht="30" customHeight="1">
      <c r="A8" s="89" t="s">
        <v>100</v>
      </c>
      <c r="B8" s="113">
        <v>0</v>
      </c>
    </row>
    <row r="9" spans="1:3" ht="30" customHeight="1">
      <c r="A9" s="89" t="s">
        <v>101</v>
      </c>
      <c r="B9" s="113">
        <v>0</v>
      </c>
    </row>
    <row r="10" spans="1:3" ht="30" customHeight="1">
      <c r="A10"/>
      <c r="B10" s="114"/>
    </row>
    <row r="11" spans="1:3" ht="114.6" customHeight="1">
      <c r="A11" s="159" t="s">
        <v>102</v>
      </c>
      <c r="B11" s="159"/>
    </row>
    <row r="12" spans="1:3" ht="14.25" customHeight="1"/>
    <row r="13" spans="1:3" ht="14.25" customHeight="1"/>
    <row r="14" spans="1:3" ht="14.25" customHeight="1"/>
    <row r="15" spans="1:3" ht="14.25" customHeight="1"/>
    <row r="16" spans="1: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127" t="s">
        <v>284</v>
      </c>
      <c r="B1" s="127"/>
      <c r="C1" s="127"/>
      <c r="D1" s="127"/>
      <c r="E1" s="127"/>
      <c r="F1" s="127"/>
      <c r="G1" s="127"/>
      <c r="H1" s="127"/>
      <c r="I1" s="127"/>
    </row>
    <row r="2" spans="1:9" ht="18" customHeight="1">
      <c r="A2" s="126" t="s">
        <v>275</v>
      </c>
      <c r="B2" s="126"/>
      <c r="C2" s="126"/>
      <c r="D2" s="126"/>
      <c r="E2" s="82"/>
      <c r="F2" s="83"/>
      <c r="G2" s="83"/>
      <c r="H2" s="83"/>
      <c r="I2" s="85" t="s">
        <v>76</v>
      </c>
    </row>
    <row r="3" spans="1:9" s="4" customFormat="1" ht="16.5" customHeight="1">
      <c r="A3" s="160" t="s">
        <v>31</v>
      </c>
      <c r="B3" s="161"/>
      <c r="C3" s="162"/>
      <c r="D3" s="164" t="s">
        <v>38</v>
      </c>
      <c r="E3" s="163" t="s">
        <v>51</v>
      </c>
      <c r="F3" s="163"/>
      <c r="G3" s="163"/>
      <c r="H3" s="163"/>
      <c r="I3" s="163"/>
    </row>
    <row r="4" spans="1:9" s="4" customFormat="1" ht="14.25" customHeight="1">
      <c r="A4" s="168" t="s">
        <v>23</v>
      </c>
      <c r="B4" s="169" t="s">
        <v>24</v>
      </c>
      <c r="C4" s="169" t="s">
        <v>25</v>
      </c>
      <c r="D4" s="165"/>
      <c r="E4" s="167" t="s">
        <v>18</v>
      </c>
      <c r="F4" s="163" t="s">
        <v>32</v>
      </c>
      <c r="G4" s="163"/>
      <c r="H4" s="163"/>
      <c r="I4" s="92" t="s">
        <v>33</v>
      </c>
    </row>
    <row r="5" spans="1:9" s="4" customFormat="1" ht="37.5" customHeight="1">
      <c r="A5" s="168"/>
      <c r="B5" s="169"/>
      <c r="C5" s="169"/>
      <c r="D5" s="166"/>
      <c r="E5" s="167"/>
      <c r="F5" s="93" t="s">
        <v>34</v>
      </c>
      <c r="G5" s="93" t="s">
        <v>35</v>
      </c>
      <c r="H5" s="93" t="s">
        <v>36</v>
      </c>
      <c r="I5" s="93" t="s">
        <v>34</v>
      </c>
    </row>
    <row r="6" spans="1:9" s="4" customFormat="1" ht="12" customHeight="1">
      <c r="A6" s="94" t="s">
        <v>30</v>
      </c>
      <c r="B6" s="91" t="s">
        <v>30</v>
      </c>
      <c r="C6" s="91" t="s">
        <v>30</v>
      </c>
      <c r="D6" s="91" t="s">
        <v>30</v>
      </c>
      <c r="E6" s="92">
        <v>2</v>
      </c>
      <c r="F6" s="92">
        <v>3</v>
      </c>
      <c r="G6" s="92">
        <v>4</v>
      </c>
      <c r="H6" s="92">
        <v>5</v>
      </c>
      <c r="I6" s="92">
        <v>6</v>
      </c>
    </row>
    <row r="7" spans="1:9" s="4" customFormat="1" ht="20.100000000000001" customHeight="1">
      <c r="A7" s="53"/>
      <c r="B7" s="52"/>
      <c r="C7" s="52"/>
      <c r="D7" s="51"/>
      <c r="E7" s="50"/>
      <c r="F7" s="50"/>
      <c r="G7" s="49"/>
      <c r="H7" s="49"/>
      <c r="I7" s="48"/>
    </row>
    <row r="8" spans="1:9" s="5" customFormat="1" ht="14.25" customHeight="1">
      <c r="A8" s="90"/>
      <c r="B8" s="90"/>
      <c r="C8" s="90"/>
      <c r="D8" s="90"/>
      <c r="E8" s="90"/>
      <c r="F8" s="90"/>
      <c r="G8" s="90"/>
      <c r="H8" s="90"/>
      <c r="I8" s="90"/>
    </row>
    <row r="9" spans="1:9" s="5" customFormat="1" ht="14.25" customHeight="1">
      <c r="A9" s="3"/>
      <c r="B9" s="90"/>
      <c r="C9" s="90"/>
      <c r="D9" s="90"/>
      <c r="E9" s="90"/>
      <c r="F9" s="90"/>
      <c r="G9" s="90"/>
      <c r="H9" s="90"/>
      <c r="I9" s="90"/>
    </row>
    <row r="10" spans="1:9" s="5" customFormat="1" ht="14.25" customHeight="1">
      <c r="A10" s="90"/>
      <c r="B10" s="90"/>
      <c r="C10" s="90"/>
      <c r="D10" s="90"/>
      <c r="E10" s="90"/>
      <c r="F10" s="90"/>
      <c r="G10" s="90"/>
      <c r="H10" s="90"/>
      <c r="I10" s="90"/>
    </row>
    <row r="11" spans="1:9" s="5" customFormat="1" ht="14.25" customHeight="1">
      <c r="A11" s="90"/>
      <c r="B11" s="90"/>
      <c r="C11" s="90"/>
      <c r="D11" s="90"/>
      <c r="E11" s="90"/>
      <c r="F11" s="90"/>
      <c r="G11" s="90"/>
      <c r="H11" s="90"/>
      <c r="I11" s="90"/>
    </row>
    <row r="12" spans="1:9" s="5" customFormat="1" ht="14.25" customHeight="1">
      <c r="A12" s="90"/>
      <c r="B12" s="90"/>
      <c r="C12" s="90"/>
      <c r="D12" s="90"/>
      <c r="E12" s="90"/>
      <c r="F12" s="90"/>
      <c r="G12" s="90"/>
      <c r="H12" s="90"/>
      <c r="I12" s="90"/>
    </row>
    <row r="13" spans="1:9" s="5" customFormat="1" ht="14.25" customHeight="1"/>
    <row r="14" spans="1:9" s="5" customFormat="1" ht="14.25" customHeight="1"/>
    <row r="15" spans="1:9" s="5" customFormat="1" ht="14.25" customHeight="1"/>
    <row r="16" spans="1:9" s="5" customFormat="1" ht="14.25" customHeight="1"/>
    <row r="17" spans="1:9" s="5" customFormat="1" ht="14.25" customHeight="1">
      <c r="A17"/>
      <c r="B17"/>
      <c r="C17"/>
      <c r="D17"/>
      <c r="E17"/>
      <c r="F17"/>
      <c r="G17"/>
      <c r="H17"/>
      <c r="I17"/>
    </row>
    <row r="18" spans="1:9" s="5" customFormat="1" ht="14.25" customHeight="1">
      <c r="A18"/>
      <c r="B18"/>
      <c r="C18"/>
      <c r="D18"/>
      <c r="E18"/>
      <c r="F18"/>
      <c r="G18"/>
      <c r="H18"/>
      <c r="I18"/>
    </row>
    <row r="19" spans="1:9" s="5" customFormat="1" ht="14.25" customHeight="1">
      <c r="A19"/>
      <c r="B19"/>
      <c r="C19"/>
      <c r="D19"/>
      <c r="E19"/>
      <c r="F19"/>
      <c r="G19"/>
      <c r="H19"/>
      <c r="I19"/>
    </row>
    <row r="20" spans="1:9" s="5" customFormat="1" ht="14.25" customHeight="1">
      <c r="A20"/>
      <c r="B20"/>
      <c r="C20"/>
      <c r="D20"/>
      <c r="E20"/>
      <c r="F20"/>
      <c r="G20"/>
      <c r="H20"/>
      <c r="I20"/>
    </row>
    <row r="21" spans="1:9" s="5" customFormat="1" ht="14.25" customHeight="1">
      <c r="A21"/>
      <c r="B21"/>
      <c r="C21"/>
      <c r="D21"/>
      <c r="E21"/>
      <c r="F21"/>
      <c r="G21"/>
      <c r="H21"/>
      <c r="I21"/>
    </row>
    <row r="22" spans="1:9" s="5" customFormat="1" ht="14.25" customHeight="1">
      <c r="A22"/>
      <c r="B22"/>
      <c r="C22"/>
      <c r="D22"/>
      <c r="E22"/>
      <c r="F22"/>
      <c r="G22"/>
      <c r="H22"/>
      <c r="I22"/>
    </row>
    <row r="23" spans="1:9" s="5" customFormat="1" ht="14.25" customHeight="1">
      <c r="A23"/>
      <c r="B23"/>
      <c r="C23"/>
      <c r="D23"/>
      <c r="E23"/>
      <c r="F23"/>
      <c r="G23"/>
      <c r="H23"/>
      <c r="I23"/>
    </row>
    <row r="24" spans="1:9" s="5" customFormat="1" ht="14.25" customHeight="1">
      <c r="A24"/>
      <c r="B24"/>
      <c r="C24"/>
      <c r="D24"/>
      <c r="E24"/>
      <c r="F24"/>
      <c r="G24"/>
      <c r="H24"/>
      <c r="I24"/>
    </row>
    <row r="25" spans="1:9" s="5" customFormat="1" ht="14.25" customHeight="1">
      <c r="A25"/>
      <c r="B25"/>
      <c r="C25"/>
      <c r="D25"/>
      <c r="E25"/>
      <c r="F25"/>
      <c r="G25"/>
      <c r="H25"/>
      <c r="I25"/>
    </row>
    <row r="26" spans="1:9" s="5" customFormat="1" ht="14.25" customHeight="1">
      <c r="A26"/>
      <c r="B26"/>
      <c r="C26"/>
      <c r="D26"/>
      <c r="E26"/>
      <c r="F26"/>
      <c r="G26"/>
      <c r="H26"/>
      <c r="I26"/>
    </row>
    <row r="27" spans="1:9" s="5" customFormat="1" ht="14.25" customHeight="1">
      <c r="A27"/>
      <c r="B27"/>
      <c r="C27"/>
      <c r="D27"/>
      <c r="E27"/>
      <c r="F27"/>
      <c r="G27"/>
      <c r="H27"/>
      <c r="I27"/>
    </row>
    <row r="28" spans="1:9" s="5" customFormat="1" ht="14.25" customHeight="1">
      <c r="A28"/>
      <c r="B28"/>
      <c r="C28"/>
      <c r="D28"/>
      <c r="E28"/>
      <c r="F28"/>
      <c r="G28"/>
      <c r="H28"/>
      <c r="I28"/>
    </row>
    <row r="29" spans="1:9" s="5" customFormat="1" ht="14.25" customHeight="1">
      <c r="A29"/>
      <c r="B29"/>
      <c r="C29"/>
      <c r="D29"/>
      <c r="E29"/>
      <c r="F29"/>
      <c r="G29"/>
      <c r="H29"/>
      <c r="I29"/>
    </row>
    <row r="30" spans="1:9" s="5" customFormat="1" ht="14.25" customHeight="1">
      <c r="A30"/>
      <c r="B30"/>
      <c r="C30"/>
      <c r="D30"/>
      <c r="E30"/>
      <c r="F30"/>
      <c r="G30"/>
      <c r="H30"/>
      <c r="I30"/>
    </row>
    <row r="31" spans="1:9" s="5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9"/>
  <sheetViews>
    <sheetView showGridLines="0" showZeros="0" workbookViewId="0">
      <selection activeCell="A6" sqref="A6"/>
    </sheetView>
  </sheetViews>
  <sheetFormatPr defaultRowHeight="14.25"/>
  <cols>
    <col min="1" max="2" width="29.625" customWidth="1"/>
    <col min="3" max="3" width="19.625" customWidth="1"/>
  </cols>
  <sheetData>
    <row r="1" spans="1:3" ht="42" customHeight="1">
      <c r="A1" s="170" t="s">
        <v>104</v>
      </c>
      <c r="B1" s="170"/>
      <c r="C1" s="170"/>
    </row>
    <row r="2" spans="1:3" ht="20.100000000000001" customHeight="1">
      <c r="A2" s="42" t="s">
        <v>280</v>
      </c>
      <c r="B2" s="42"/>
      <c r="C2" s="96" t="s">
        <v>76</v>
      </c>
    </row>
    <row r="3" spans="1:3" ht="20.100000000000001" customHeight="1">
      <c r="A3" s="95" t="s">
        <v>231</v>
      </c>
      <c r="B3" s="95" t="s">
        <v>232</v>
      </c>
      <c r="C3" s="95" t="s">
        <v>1</v>
      </c>
    </row>
    <row r="4" spans="1:3" ht="20.100000000000001" customHeight="1">
      <c r="A4" s="44" t="s">
        <v>18</v>
      </c>
      <c r="B4" s="43"/>
      <c r="C4" s="45">
        <f>C5</f>
        <v>2.33</v>
      </c>
    </row>
    <row r="5" spans="1:3" ht="20.100000000000001" customHeight="1">
      <c r="A5" s="44" t="s">
        <v>185</v>
      </c>
      <c r="B5" s="43"/>
      <c r="C5" s="45">
        <f>SUM(C6:C11)</f>
        <v>2.33</v>
      </c>
    </row>
    <row r="6" spans="1:3" ht="20.100000000000001" customHeight="1">
      <c r="A6" s="44" t="s">
        <v>195</v>
      </c>
      <c r="B6" s="43" t="s">
        <v>244</v>
      </c>
      <c r="C6" s="45">
        <v>0.12</v>
      </c>
    </row>
    <row r="7" spans="1:3" ht="20.100000000000001" customHeight="1">
      <c r="A7" s="44" t="s">
        <v>196</v>
      </c>
      <c r="B7" s="43" t="s">
        <v>244</v>
      </c>
      <c r="C7" s="45">
        <v>0.32</v>
      </c>
    </row>
    <row r="8" spans="1:3" ht="20.100000000000001" customHeight="1">
      <c r="A8" s="44" t="s">
        <v>197</v>
      </c>
      <c r="B8" s="43" t="s">
        <v>244</v>
      </c>
      <c r="C8" s="45">
        <v>0.2</v>
      </c>
    </row>
    <row r="9" spans="1:3" ht="20.100000000000001" customHeight="1">
      <c r="A9" s="44" t="s">
        <v>198</v>
      </c>
      <c r="B9" s="43" t="s">
        <v>245</v>
      </c>
      <c r="C9" s="45">
        <v>0.12</v>
      </c>
    </row>
    <row r="10" spans="1:3" ht="20.100000000000001" customHeight="1">
      <c r="A10" s="44" t="s">
        <v>199</v>
      </c>
      <c r="B10" s="43" t="s">
        <v>247</v>
      </c>
      <c r="C10" s="45">
        <v>0.01</v>
      </c>
    </row>
    <row r="11" spans="1:3" ht="20.100000000000001" customHeight="1">
      <c r="A11" s="44" t="s">
        <v>253</v>
      </c>
      <c r="B11" s="43" t="s">
        <v>244</v>
      </c>
      <c r="C11" s="45">
        <v>1.56</v>
      </c>
    </row>
    <row r="12" spans="1:3" ht="20.100000000000001" customHeight="1"/>
    <row r="13" spans="1:3" ht="20.100000000000001" customHeight="1"/>
    <row r="14" spans="1:3" ht="20.100000000000001" customHeight="1"/>
    <row r="15" spans="1:3" ht="20.100000000000001" customHeight="1"/>
    <row r="16" spans="1:3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2019-03-13T06:21:53Z</cp:lastPrinted>
  <dcterms:created xsi:type="dcterms:W3CDTF">2016-11-17T09:58:40Z</dcterms:created>
  <dcterms:modified xsi:type="dcterms:W3CDTF">2019-03-28T06:19:48Z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</Properties>
</file>