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'2部门收入总体情况表'!$A$1:$V$42</definedName>
    <definedName name="_xlnm.Print_Area" localSheetId="2">'3部门支出总体情况表'!$A$1:$J$40</definedName>
    <definedName name="_xlnm.Print_Area" localSheetId="3">'4部门财政拨款收支总体情况表'!$A$1:$D$19</definedName>
    <definedName name="_xlnm.Print_Area" localSheetId="4">'5一般公共预算支出情况表'!$A$1:$I$40</definedName>
    <definedName name="_xlnm.Print_Area" localSheetId="5">'6一般公共预算基本支出情况表'!$A$1:$V$46</definedName>
    <definedName name="_xlnm.Print_Area" localSheetId="6">'7一般公共预算“三公”经费支出情况表'!$A$1:$B$8</definedName>
    <definedName name="_xlnm.Print_Area" localSheetId="7">'8政府性基金预算支出情况表'!$A$1:$I$6</definedName>
    <definedName name="_xlnm.Print_Area" localSheetId="8">'9机关运行经费'!$A$1:$C$11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40" i="57"/>
  <c r="U40"/>
  <c r="T40"/>
  <c r="S40"/>
  <c r="R40"/>
  <c r="Q40"/>
  <c r="P40"/>
  <c r="O40"/>
  <c r="N40"/>
  <c r="M40"/>
  <c r="L40"/>
  <c r="K40"/>
  <c r="J40"/>
  <c r="I40"/>
  <c r="H40"/>
  <c r="G40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39" i="32"/>
  <c r="H39"/>
  <c r="G39"/>
  <c r="F39"/>
  <c r="E39"/>
  <c r="I38"/>
  <c r="H38"/>
  <c r="G38"/>
  <c r="F38"/>
  <c r="E38"/>
  <c r="I37"/>
  <c r="H37"/>
  <c r="G37"/>
  <c r="F37"/>
  <c r="E37"/>
  <c r="I25"/>
  <c r="H25"/>
  <c r="G25"/>
  <c r="F25"/>
  <c r="E25"/>
  <c r="I24"/>
  <c r="H24"/>
  <c r="G24"/>
  <c r="F24"/>
  <c r="E24"/>
  <c r="I23"/>
  <c r="H23"/>
  <c r="G23"/>
  <c r="F23"/>
  <c r="E23"/>
  <c r="I21"/>
  <c r="H21"/>
  <c r="G21"/>
  <c r="F21"/>
  <c r="E21"/>
  <c r="I20"/>
  <c r="H20"/>
  <c r="G20"/>
  <c r="F20"/>
  <c r="E20"/>
  <c r="I19"/>
  <c r="H19"/>
  <c r="G19"/>
  <c r="F19"/>
  <c r="E19"/>
  <c r="I17"/>
  <c r="H17"/>
  <c r="G17"/>
  <c r="F17"/>
  <c r="E17"/>
  <c r="I15"/>
  <c r="H15"/>
  <c r="G15"/>
  <c r="F15"/>
  <c r="E15"/>
  <c r="I13"/>
  <c r="H13"/>
  <c r="G13"/>
  <c r="F13"/>
  <c r="E13"/>
  <c r="I12"/>
  <c r="H12"/>
  <c r="G12"/>
  <c r="F12"/>
  <c r="E1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39" i="9"/>
  <c r="I39"/>
  <c r="H39"/>
  <c r="G39"/>
  <c r="F39"/>
  <c r="E39"/>
  <c r="J38"/>
  <c r="I38"/>
  <c r="H38"/>
  <c r="G38"/>
  <c r="F38"/>
  <c r="E38"/>
  <c r="J37"/>
  <c r="I37"/>
  <c r="H37"/>
  <c r="G37"/>
  <c r="F37"/>
  <c r="E37"/>
  <c r="J25"/>
  <c r="I25"/>
  <c r="H25"/>
  <c r="G25"/>
  <c r="F25"/>
  <c r="E25"/>
  <c r="J24"/>
  <c r="I24"/>
  <c r="H24"/>
  <c r="G24"/>
  <c r="F24"/>
  <c r="E24"/>
  <c r="J23"/>
  <c r="I23"/>
  <c r="H23"/>
  <c r="G23"/>
  <c r="F23"/>
  <c r="E23"/>
  <c r="J21"/>
  <c r="I21"/>
  <c r="H21"/>
  <c r="G21"/>
  <c r="F21"/>
  <c r="E21"/>
  <c r="J20"/>
  <c r="I20"/>
  <c r="H20"/>
  <c r="G20"/>
  <c r="F20"/>
  <c r="E20"/>
  <c r="J19"/>
  <c r="I19"/>
  <c r="H19"/>
  <c r="G19"/>
  <c r="F19"/>
  <c r="E19"/>
  <c r="J17"/>
  <c r="I17"/>
  <c r="H17"/>
  <c r="G17"/>
  <c r="F17"/>
  <c r="E17"/>
  <c r="J15"/>
  <c r="I15"/>
  <c r="H15"/>
  <c r="G15"/>
  <c r="F15"/>
  <c r="E15"/>
  <c r="J13"/>
  <c r="I13"/>
  <c r="H13"/>
  <c r="G13"/>
  <c r="F13"/>
  <c r="E13"/>
  <c r="J12"/>
  <c r="I12"/>
  <c r="H12"/>
  <c r="G12"/>
  <c r="F12"/>
  <c r="E1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0" i="5"/>
  <c r="U40"/>
  <c r="T40"/>
  <c r="S40"/>
  <c r="R40"/>
  <c r="Q40"/>
  <c r="P40"/>
  <c r="O40"/>
  <c r="N40"/>
  <c r="M40"/>
  <c r="L40"/>
  <c r="K40"/>
  <c r="J40"/>
  <c r="I40"/>
  <c r="H40"/>
  <c r="G40"/>
  <c r="F40"/>
  <c r="E40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<sst xmlns="http://schemas.openxmlformats.org/spreadsheetml/2006/main" count="694" uniqueCount="250">
  <si>
    <t>2019年部门收支总体情况表</t>
  </si>
  <si>
    <t>单位名称：焦作市中站区土地收购储备服务中心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</si>
  <si>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</si>
  <si>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</si>
  <si>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</si>
  <si>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</si>
  <si>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</si>
  <si>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</si>
  <si>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</si>
  <si>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</si>
  <si>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</si>
  <si>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</si>
  <si>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</si>
  <si>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</si>
  <si>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</si>
  <si>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</si>
  <si>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</si>
  <si>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</si>
  <si>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</si>
  <si>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</si>
  <si>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</si>
  <si>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</si>
  <si>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</si>
  <si>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</si>
  <si>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</si>
  <si>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</si>
  <si>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</si>
  <si>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</si>
  <si>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</si>
  <si>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</si>
  <si>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</si>
  <si>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</si>
  <si>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</si>
  <si>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</si>
  <si>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</si>
  <si>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</si>
  <si>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</si>
  <si>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</si>
  <si>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</si>
  <si>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</si>
  <si>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</si>
  <si>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</si>
  <si>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</si>
  <si>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</si>
  <si>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</si>
  <si>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</si>
  <si>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</si>
  <si>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</si>
  <si>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</si>
  <si>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</si>
  <si>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</si>
  <si>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</si>
  <si>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</si>
  <si>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</si>
  <si>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</si>
  <si>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</si>
  <si>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</si>
  <si>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</si>
  <si>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</si>
  <si>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</si>
  <si>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</si>
  <si>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</si>
  <si>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</si>
  <si>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</si>
  <si>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</si>
  <si>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</si>
  <si>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</si>
  <si>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</si>
  <si>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</si>
  <si>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</si>
  <si>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</si>
  <si>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</si>
  <si>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</si>
  <si>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</si>
  <si>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</si>
  <si>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</si>
  <si>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</si>
  <si>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</si>
  <si>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自然资源海洋气象等支出</t>
  </si>
  <si>
    <t xml:space="preserve">  自然资源事务</t>
  </si>
  <si>
    <t xml:space="preserve">    事业运行（国土资源事务）</t>
  </si>
  <si>
    <t>220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</si>
  <si>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</si>
  <si>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</si>
  <si>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</si>
  <si>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</si>
  <si>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</si>
  <si>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</si>
  <si>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</si>
  <si>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</si>
  <si>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职业年金</t>
  </si>
  <si>
    <t xml:space="preserve">      工会经费</t>
  </si>
  <si>
    <t xml:space="preserve">      在职人员定额公用经费</t>
  </si>
  <si>
    <t xml:space="preserve">      用地报批、项目服务工作经费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</si>
  <si>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</si>
  <si>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</si>
  <si>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</si>
  <si>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</si>
  <si>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</si>
  <si>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</si>
  <si>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</si>
  <si>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</si>
  <si>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</si>
  <si>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</si>
  <si>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</si>
  <si>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</si>
  <si>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</si>
  <si>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</si>
  <si>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</si>
  <si>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</si>
  <si>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</si>
  <si>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</si>
  <si>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</si>
  <si>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03</t>
  </si>
  <si>
    <t xml:space="preserve">  210</t>
  </si>
  <si>
    <t xml:space="preserve">  11</t>
  </si>
  <si>
    <t xml:space="preserve">  220</t>
  </si>
  <si>
    <t xml:space="preserve">  50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</si>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</sst>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_);[Red]\(#,##0\)"/>
    <numFmt numFmtId="178" formatCode="#,##0.0_);[Red]\(#,##0.0\)"/>
    <numFmt numFmtId="179" formatCode="00"/>
    <numFmt numFmtId="180" formatCode="0000"/>
    <numFmt numFmtId="181" formatCode="#,##0.00_ "/>
    <numFmt numFmtId="182" formatCode="#,##0.00_);[Red]\(#,##0.00\)"/>
    <numFmt numFmtId="183" formatCode="#,##0.0"/>
    <numFmt numFmtId="184" formatCode="0.00_);[Red]\(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7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7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8" fontId="9" fillId="0" borderId="0" xfId="16" applyNumberFormat="1" applyFont="1" applyFill="1" applyAlignment="1" applyProtection="1">
      <alignment vertical="center"/>
    </xf>
    <xf numFmtId="178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1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8" fontId="9" fillId="0" borderId="2" xfId="16" applyNumberFormat="1" applyFont="1" applyFill="1" applyBorder="1" applyAlignment="1" applyProtection="1">
      <alignment horizontal="right" vertical="center"/>
    </xf>
    <xf numFmtId="176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1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2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3" fontId="1" fillId="0" borderId="3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3" fontId="1" fillId="0" borderId="3" xfId="66" applyNumberFormat="1" applyFont="1" applyFill="1" applyBorder="1" applyAlignment="1">
      <alignment horizontal="left" vertical="center" wrapText="1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3" fontId="1" fillId="0" borderId="24" xfId="66" applyNumberFormat="1" applyFont="1" applyFill="1" applyBorder="1" applyAlignment="1">
      <alignment horizontal="left" vertical="center"/>
    </xf>
    <xf numFmtId="183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2" fontId="1" fillId="0" borderId="3" xfId="67" applyNumberFormat="1" applyFont="1" applyFill="1" applyBorder="1" applyAlignment="1" applyProtection="1">
      <alignment horizontal="right" vertical="center" wrapText="1"/>
    </xf>
    <xf numFmtId="182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79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19.63</v>
      </c>
      <c r="C4" s="99" t="s">
        <v>7</v>
      </c>
      <c r="D4" s="100">
        <v>9.6300000000000008</v>
      </c>
    </row>
    <row r="5" spans="1:10" s="89" customFormat="1" ht="23.25" customHeight="1">
      <c r="A5" s="97" t="s">
        <v>8</v>
      </c>
      <c r="B5" s="101">
        <v>19.63</v>
      </c>
      <c r="C5" s="99" t="s">
        <v>9</v>
      </c>
      <c r="D5" s="100">
        <v>8.7799999999999994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0.85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10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19.63</v>
      </c>
      <c r="C15" s="121" t="s">
        <v>19</v>
      </c>
      <c r="D15" s="100">
        <v>19.63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19.63</v>
      </c>
      <c r="C19" s="127" t="s">
        <v>25</v>
      </c>
      <c r="D19" s="128">
        <v>19.63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1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192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193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194</v>
      </c>
      <c r="B4" s="201"/>
      <c r="C4" s="201"/>
      <c r="D4" s="201"/>
      <c r="E4" s="201"/>
      <c r="F4" s="201"/>
      <c r="G4" s="201"/>
      <c r="H4" s="201"/>
      <c r="I4" s="201"/>
      <c r="J4" s="201" t="s">
        <v>195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196</v>
      </c>
      <c r="B5" s="201" t="s">
        <v>197</v>
      </c>
      <c r="C5" s="201"/>
      <c r="D5" s="201"/>
      <c r="E5" s="201"/>
      <c r="F5" s="201"/>
      <c r="G5" s="201"/>
      <c r="H5" s="201"/>
      <c r="I5" s="201"/>
      <c r="J5" s="201" t="s">
        <v>198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199</v>
      </c>
      <c r="C6" s="201"/>
      <c r="D6" s="201"/>
      <c r="E6" s="201"/>
      <c r="F6" s="201"/>
      <c r="G6" s="201"/>
      <c r="H6" s="201"/>
      <c r="I6" s="201"/>
      <c r="J6" s="201" t="s">
        <v>200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201</v>
      </c>
      <c r="C7" s="205"/>
      <c r="D7" s="205"/>
      <c r="E7" s="205"/>
      <c r="F7" s="205"/>
      <c r="G7" s="205"/>
      <c r="H7" s="23" t="s">
        <v>202</v>
      </c>
      <c r="I7" s="23"/>
      <c r="J7" s="205" t="s">
        <v>203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204</v>
      </c>
      <c r="C8" s="201"/>
      <c r="D8" s="201"/>
      <c r="E8" s="201"/>
      <c r="F8" s="201"/>
      <c r="G8" s="201"/>
      <c r="H8" s="22" t="s">
        <v>102</v>
      </c>
      <c r="I8" s="22"/>
      <c r="J8" s="201" t="s">
        <v>205</v>
      </c>
      <c r="K8" s="201"/>
      <c r="L8" s="201"/>
      <c r="M8" s="201"/>
      <c r="N8" s="201"/>
      <c r="O8" s="201"/>
      <c r="P8" s="201"/>
      <c r="Q8" s="22" t="s">
        <v>206</v>
      </c>
      <c r="R8" s="201"/>
      <c r="S8" s="201"/>
      <c r="T8" s="201"/>
    </row>
    <row r="9" spans="1:20" ht="20.100000000000001" customHeight="1">
      <c r="A9" s="201"/>
      <c r="B9" s="201" t="s">
        <v>207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208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209</v>
      </c>
      <c r="B11" s="201" t="s">
        <v>210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211</v>
      </c>
      <c r="C12" s="201"/>
      <c r="D12" s="201" t="s">
        <v>212</v>
      </c>
      <c r="E12" s="201"/>
      <c r="F12" s="201" t="s">
        <v>213</v>
      </c>
      <c r="G12" s="201"/>
      <c r="H12" s="201" t="s">
        <v>214</v>
      </c>
      <c r="I12" s="201"/>
      <c r="J12" s="201"/>
      <c r="K12" s="201"/>
      <c r="L12" s="201"/>
      <c r="M12" s="201"/>
      <c r="N12" s="201"/>
      <c r="O12" s="201"/>
      <c r="P12" s="201" t="s">
        <v>215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216</v>
      </c>
      <c r="E13" s="201"/>
      <c r="F13" s="201" t="s">
        <v>217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218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219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220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221</v>
      </c>
      <c r="E17" s="201"/>
      <c r="F17" s="201" t="s">
        <v>222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223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224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225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226</v>
      </c>
      <c r="E21" s="201"/>
      <c r="F21" s="201" t="s">
        <v>227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228</v>
      </c>
      <c r="B22" s="202"/>
      <c r="C22" s="202"/>
      <c r="D22" s="202"/>
      <c r="E22" s="202"/>
      <c r="F22" s="202"/>
      <c r="G22" s="202"/>
      <c r="H22" s="203" t="s">
        <v>229</v>
      </c>
      <c r="I22" s="203"/>
      <c r="J22" s="204"/>
      <c r="K22" s="204"/>
      <c r="L22" s="204" t="s">
        <v>230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231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232</v>
      </c>
      <c r="B3" s="7" t="s">
        <v>233</v>
      </c>
      <c r="C3" s="6" t="s">
        <v>232</v>
      </c>
      <c r="D3" s="7" t="s">
        <v>234</v>
      </c>
    </row>
    <row r="4" spans="1:4" s="1" customFormat="1" ht="30" customHeight="1">
      <c r="A4" s="8" t="s">
        <v>235</v>
      </c>
      <c r="B4" s="9"/>
      <c r="C4" s="10" t="s">
        <v>236</v>
      </c>
      <c r="D4" s="11">
        <v>0</v>
      </c>
    </row>
    <row r="5" spans="1:4" s="1" customFormat="1" ht="30" customHeight="1">
      <c r="A5" s="8" t="s">
        <v>237</v>
      </c>
      <c r="B5" s="9"/>
      <c r="C5" s="10" t="s">
        <v>238</v>
      </c>
      <c r="D5" s="9"/>
    </row>
    <row r="6" spans="1:4" s="1" customFormat="1" ht="30" customHeight="1">
      <c r="A6" s="8" t="s">
        <v>239</v>
      </c>
      <c r="B6" s="9"/>
      <c r="C6" s="10" t="s">
        <v>240</v>
      </c>
      <c r="D6" s="9"/>
    </row>
    <row r="7" spans="1:4" s="1" customFormat="1" ht="30" customHeight="1">
      <c r="A7" s="8" t="s">
        <v>241</v>
      </c>
      <c r="B7" s="9"/>
      <c r="C7" s="10" t="s">
        <v>242</v>
      </c>
      <c r="D7" s="9"/>
    </row>
    <row r="8" spans="1:4" s="1" customFormat="1" ht="30" customHeight="1">
      <c r="A8" s="8" t="s">
        <v>243</v>
      </c>
      <c r="B8" s="9"/>
      <c r="C8" s="10" t="s">
        <v>244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245</v>
      </c>
      <c r="B10" s="13"/>
      <c r="C10" s="14" t="s">
        <v>246</v>
      </c>
      <c r="D10" s="13"/>
    </row>
    <row r="11" spans="1:4" s="1" customFormat="1" ht="30" customHeight="1">
      <c r="A11" s="15" t="s">
        <v>247</v>
      </c>
      <c r="B11" s="9"/>
      <c r="C11" s="16" t="s">
        <v>248</v>
      </c>
      <c r="D11" s="9"/>
    </row>
    <row r="12" spans="1:4" s="1" customFormat="1" ht="30" customHeight="1">
      <c r="A12" s="16" t="s">
        <v>249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topLeftCell="A25" workbookViewId="0">
      <selection activeCell="A38" sqref="A38:XFD38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E9+E20+E24+E38</f>
        <v>19.63</v>
      </c>
      <c r="F8" s="139">
        <f t="shared" si="0"/>
        <v>19.63</v>
      </c>
      <c r="G8" s="140">
        <f t="shared" si="0"/>
        <v>19.63</v>
      </c>
      <c r="H8" s="140">
        <f t="shared" si="0"/>
        <v>19.63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V9" si="1">E10+E13</f>
        <v>0.96</v>
      </c>
      <c r="F9" s="139">
        <f t="shared" si="1"/>
        <v>0.96</v>
      </c>
      <c r="G9" s="140">
        <f t="shared" si="1"/>
        <v>0.96</v>
      </c>
      <c r="H9" s="140">
        <f t="shared" si="1"/>
        <v>0.96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N11" si="2">E11</f>
        <v>0.88</v>
      </c>
      <c r="F10" s="139">
        <f t="shared" si="2"/>
        <v>0.88</v>
      </c>
      <c r="G10" s="140">
        <f t="shared" si="2"/>
        <v>0.88</v>
      </c>
      <c r="H10" s="140">
        <f t="shared" si="2"/>
        <v>0.88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ref="O10:V11" si="3">O11</f>
        <v>0</v>
      </c>
      <c r="P10" s="139">
        <f t="shared" si="3"/>
        <v>0</v>
      </c>
      <c r="Q10" s="139">
        <f t="shared" si="3"/>
        <v>0</v>
      </c>
      <c r="R10" s="139">
        <f t="shared" si="3"/>
        <v>0</v>
      </c>
      <c r="S10" s="139">
        <f t="shared" si="3"/>
        <v>0</v>
      </c>
      <c r="T10" s="139">
        <f t="shared" si="3"/>
        <v>0</v>
      </c>
      <c r="U10" s="139">
        <f t="shared" si="3"/>
        <v>0</v>
      </c>
      <c r="V10" s="140">
        <f t="shared" si="3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si="2"/>
        <v>0.88</v>
      </c>
      <c r="F11" s="139">
        <f t="shared" si="2"/>
        <v>0.88</v>
      </c>
      <c r="G11" s="140">
        <f t="shared" si="2"/>
        <v>0.88</v>
      </c>
      <c r="H11" s="140">
        <f t="shared" si="2"/>
        <v>0.88</v>
      </c>
      <c r="I11" s="140">
        <f t="shared" si="2"/>
        <v>0</v>
      </c>
      <c r="J11" s="140">
        <f t="shared" si="2"/>
        <v>0</v>
      </c>
      <c r="K11" s="139">
        <f t="shared" si="2"/>
        <v>0</v>
      </c>
      <c r="L11" s="139">
        <f t="shared" si="2"/>
        <v>0</v>
      </c>
      <c r="M11" s="139">
        <f t="shared" si="2"/>
        <v>0</v>
      </c>
      <c r="N11" s="139">
        <f t="shared" si="2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59</v>
      </c>
      <c r="D12" s="138" t="s">
        <v>60</v>
      </c>
      <c r="E12" s="139">
        <v>0.88</v>
      </c>
      <c r="F12" s="139">
        <v>0.88</v>
      </c>
      <c r="G12" s="140">
        <v>0.88</v>
      </c>
      <c r="H12" s="140">
        <v>0.88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/>
      <c r="B13" s="137"/>
      <c r="C13" s="137"/>
      <c r="D13" s="138" t="s">
        <v>61</v>
      </c>
      <c r="E13" s="139">
        <f t="shared" ref="E13:V13" si="4">E14+E16+E18</f>
        <v>0.08</v>
      </c>
      <c r="F13" s="139">
        <f t="shared" si="4"/>
        <v>0.08</v>
      </c>
      <c r="G13" s="140">
        <f t="shared" si="4"/>
        <v>0.08</v>
      </c>
      <c r="H13" s="140">
        <f t="shared" si="4"/>
        <v>0.08</v>
      </c>
      <c r="I13" s="140">
        <f t="shared" si="4"/>
        <v>0</v>
      </c>
      <c r="J13" s="140">
        <f t="shared" si="4"/>
        <v>0</v>
      </c>
      <c r="K13" s="139">
        <f t="shared" si="4"/>
        <v>0</v>
      </c>
      <c r="L13" s="139">
        <f t="shared" si="4"/>
        <v>0</v>
      </c>
      <c r="M13" s="139">
        <f t="shared" si="4"/>
        <v>0</v>
      </c>
      <c r="N13" s="139">
        <f t="shared" si="4"/>
        <v>0</v>
      </c>
      <c r="O13" s="139">
        <f t="shared" si="4"/>
        <v>0</v>
      </c>
      <c r="P13" s="139">
        <f t="shared" si="4"/>
        <v>0</v>
      </c>
      <c r="Q13" s="139">
        <f t="shared" si="4"/>
        <v>0</v>
      </c>
      <c r="R13" s="139">
        <f t="shared" si="4"/>
        <v>0</v>
      </c>
      <c r="S13" s="139">
        <f t="shared" si="4"/>
        <v>0</v>
      </c>
      <c r="T13" s="139">
        <f t="shared" si="4"/>
        <v>0</v>
      </c>
      <c r="U13" s="139">
        <f t="shared" si="4"/>
        <v>0</v>
      </c>
      <c r="V13" s="140">
        <f t="shared" si="4"/>
        <v>0</v>
      </c>
    </row>
    <row r="14" spans="1:22" ht="20.100000000000001" customHeight="1">
      <c r="A14" s="137"/>
      <c r="B14" s="137"/>
      <c r="C14" s="137"/>
      <c r="D14" s="138" t="s">
        <v>62</v>
      </c>
      <c r="E14" s="139">
        <f t="shared" ref="E14:V14" si="5">E15</f>
        <v>0.03</v>
      </c>
      <c r="F14" s="139">
        <f t="shared" si="5"/>
        <v>0.03</v>
      </c>
      <c r="G14" s="140">
        <f t="shared" si="5"/>
        <v>0.03</v>
      </c>
      <c r="H14" s="140">
        <f t="shared" si="5"/>
        <v>0.03</v>
      </c>
      <c r="I14" s="140">
        <f t="shared" si="5"/>
        <v>0</v>
      </c>
      <c r="J14" s="140">
        <f t="shared" si="5"/>
        <v>0</v>
      </c>
      <c r="K14" s="139">
        <f t="shared" si="5"/>
        <v>0</v>
      </c>
      <c r="L14" s="139">
        <f t="shared" si="5"/>
        <v>0</v>
      </c>
      <c r="M14" s="139">
        <f t="shared" si="5"/>
        <v>0</v>
      </c>
      <c r="N14" s="139">
        <f t="shared" si="5"/>
        <v>0</v>
      </c>
      <c r="O14" s="139">
        <f t="shared" si="5"/>
        <v>0</v>
      </c>
      <c r="P14" s="139">
        <f t="shared" si="5"/>
        <v>0</v>
      </c>
      <c r="Q14" s="139">
        <f t="shared" si="5"/>
        <v>0</v>
      </c>
      <c r="R14" s="139">
        <f t="shared" si="5"/>
        <v>0</v>
      </c>
      <c r="S14" s="139">
        <f t="shared" si="5"/>
        <v>0</v>
      </c>
      <c r="T14" s="139">
        <f t="shared" si="5"/>
        <v>0</v>
      </c>
      <c r="U14" s="139">
        <f t="shared" si="5"/>
        <v>0</v>
      </c>
      <c r="V14" s="140">
        <f t="shared" si="5"/>
        <v>0</v>
      </c>
    </row>
    <row r="15" spans="1:22" ht="20.100000000000001" customHeight="1">
      <c r="A15" s="137" t="s">
        <v>58</v>
      </c>
      <c r="B15" s="137" t="s">
        <v>63</v>
      </c>
      <c r="C15" s="137" t="s">
        <v>64</v>
      </c>
      <c r="D15" s="138" t="s">
        <v>65</v>
      </c>
      <c r="E15" s="139">
        <v>0.03</v>
      </c>
      <c r="F15" s="139">
        <v>0.03</v>
      </c>
      <c r="G15" s="140">
        <v>0.03</v>
      </c>
      <c r="H15" s="140">
        <v>0.03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/>
      <c r="B16" s="137"/>
      <c r="C16" s="137"/>
      <c r="D16" s="138" t="s">
        <v>66</v>
      </c>
      <c r="E16" s="139">
        <f t="shared" ref="E16:V16" si="6">E17</f>
        <v>0.03</v>
      </c>
      <c r="F16" s="139">
        <f t="shared" si="6"/>
        <v>0.03</v>
      </c>
      <c r="G16" s="140">
        <f t="shared" si="6"/>
        <v>0.03</v>
      </c>
      <c r="H16" s="140">
        <f t="shared" si="6"/>
        <v>0.03</v>
      </c>
      <c r="I16" s="140">
        <f t="shared" si="6"/>
        <v>0</v>
      </c>
      <c r="J16" s="140">
        <f t="shared" si="6"/>
        <v>0</v>
      </c>
      <c r="K16" s="139">
        <f t="shared" si="6"/>
        <v>0</v>
      </c>
      <c r="L16" s="139">
        <f t="shared" si="6"/>
        <v>0</v>
      </c>
      <c r="M16" s="139">
        <f t="shared" si="6"/>
        <v>0</v>
      </c>
      <c r="N16" s="139">
        <f t="shared" si="6"/>
        <v>0</v>
      </c>
      <c r="O16" s="139">
        <f t="shared" si="6"/>
        <v>0</v>
      </c>
      <c r="P16" s="139">
        <f t="shared" si="6"/>
        <v>0</v>
      </c>
      <c r="Q16" s="139">
        <f t="shared" si="6"/>
        <v>0</v>
      </c>
      <c r="R16" s="139">
        <f t="shared" si="6"/>
        <v>0</v>
      </c>
      <c r="S16" s="139">
        <f t="shared" si="6"/>
        <v>0</v>
      </c>
      <c r="T16" s="139">
        <f t="shared" si="6"/>
        <v>0</v>
      </c>
      <c r="U16" s="139">
        <f t="shared" si="6"/>
        <v>0</v>
      </c>
      <c r="V16" s="140">
        <f t="shared" si="6"/>
        <v>0</v>
      </c>
    </row>
    <row r="17" spans="1:22" ht="20.100000000000001" customHeight="1">
      <c r="A17" s="137" t="s">
        <v>58</v>
      </c>
      <c r="B17" s="137" t="s">
        <v>63</v>
      </c>
      <c r="C17" s="137" t="s">
        <v>67</v>
      </c>
      <c r="D17" s="138" t="s">
        <v>68</v>
      </c>
      <c r="E17" s="139">
        <v>0.03</v>
      </c>
      <c r="F17" s="139">
        <v>0.03</v>
      </c>
      <c r="G17" s="140">
        <v>0.03</v>
      </c>
      <c r="H17" s="140">
        <v>0.03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/>
      <c r="B18" s="137"/>
      <c r="C18" s="137"/>
      <c r="D18" s="138" t="s">
        <v>69</v>
      </c>
      <c r="E18" s="139">
        <f t="shared" ref="E18:V18" si="7">E19</f>
        <v>0.02</v>
      </c>
      <c r="F18" s="139">
        <f t="shared" si="7"/>
        <v>0.02</v>
      </c>
      <c r="G18" s="140">
        <f t="shared" si="7"/>
        <v>0.02</v>
      </c>
      <c r="H18" s="140">
        <f t="shared" si="7"/>
        <v>0.02</v>
      </c>
      <c r="I18" s="140">
        <f t="shared" si="7"/>
        <v>0</v>
      </c>
      <c r="J18" s="140">
        <f t="shared" si="7"/>
        <v>0</v>
      </c>
      <c r="K18" s="139">
        <f t="shared" si="7"/>
        <v>0</v>
      </c>
      <c r="L18" s="139">
        <f t="shared" si="7"/>
        <v>0</v>
      </c>
      <c r="M18" s="139">
        <f t="shared" si="7"/>
        <v>0</v>
      </c>
      <c r="N18" s="139">
        <f t="shared" si="7"/>
        <v>0</v>
      </c>
      <c r="O18" s="139">
        <f t="shared" si="7"/>
        <v>0</v>
      </c>
      <c r="P18" s="139">
        <f t="shared" si="7"/>
        <v>0</v>
      </c>
      <c r="Q18" s="139">
        <f t="shared" si="7"/>
        <v>0</v>
      </c>
      <c r="R18" s="139">
        <f t="shared" si="7"/>
        <v>0</v>
      </c>
      <c r="S18" s="139">
        <f t="shared" si="7"/>
        <v>0</v>
      </c>
      <c r="T18" s="139">
        <f t="shared" si="7"/>
        <v>0</v>
      </c>
      <c r="U18" s="139">
        <f t="shared" si="7"/>
        <v>0</v>
      </c>
      <c r="V18" s="140">
        <f t="shared" si="7"/>
        <v>0</v>
      </c>
    </row>
    <row r="19" spans="1:22" ht="20.100000000000001" customHeight="1">
      <c r="A19" s="137" t="s">
        <v>58</v>
      </c>
      <c r="B19" s="137" t="s">
        <v>63</v>
      </c>
      <c r="C19" s="137" t="s">
        <v>70</v>
      </c>
      <c r="D19" s="138" t="s">
        <v>71</v>
      </c>
      <c r="E19" s="139">
        <v>0.02</v>
      </c>
      <c r="F19" s="139">
        <v>0.02</v>
      </c>
      <c r="G19" s="140">
        <v>0.02</v>
      </c>
      <c r="H19" s="140">
        <v>0.02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/>
      <c r="B20" s="137"/>
      <c r="C20" s="137"/>
      <c r="D20" s="138" t="s">
        <v>72</v>
      </c>
      <c r="E20" s="139">
        <f t="shared" ref="E20:N22" si="8">E21</f>
        <v>0.31</v>
      </c>
      <c r="F20" s="139">
        <f t="shared" si="8"/>
        <v>0.31</v>
      </c>
      <c r="G20" s="140">
        <f t="shared" si="8"/>
        <v>0.31</v>
      </c>
      <c r="H20" s="140">
        <f t="shared" si="8"/>
        <v>0.31</v>
      </c>
      <c r="I20" s="140">
        <f t="shared" si="8"/>
        <v>0</v>
      </c>
      <c r="J20" s="140">
        <f t="shared" si="8"/>
        <v>0</v>
      </c>
      <c r="K20" s="139">
        <f t="shared" si="8"/>
        <v>0</v>
      </c>
      <c r="L20" s="139">
        <f t="shared" si="8"/>
        <v>0</v>
      </c>
      <c r="M20" s="139">
        <f t="shared" si="8"/>
        <v>0</v>
      </c>
      <c r="N20" s="139">
        <f t="shared" si="8"/>
        <v>0</v>
      </c>
      <c r="O20" s="139">
        <f t="shared" ref="O20:V22" si="9">O21</f>
        <v>0</v>
      </c>
      <c r="P20" s="139">
        <f t="shared" si="9"/>
        <v>0</v>
      </c>
      <c r="Q20" s="139">
        <f t="shared" si="9"/>
        <v>0</v>
      </c>
      <c r="R20" s="139">
        <f t="shared" si="9"/>
        <v>0</v>
      </c>
      <c r="S20" s="139">
        <f t="shared" si="9"/>
        <v>0</v>
      </c>
      <c r="T20" s="139">
        <f t="shared" si="9"/>
        <v>0</v>
      </c>
      <c r="U20" s="139">
        <f t="shared" si="9"/>
        <v>0</v>
      </c>
      <c r="V20" s="140">
        <f t="shared" si="9"/>
        <v>0</v>
      </c>
    </row>
    <row r="21" spans="1:22" ht="20.100000000000001" customHeight="1">
      <c r="A21" s="137"/>
      <c r="B21" s="137"/>
      <c r="C21" s="137"/>
      <c r="D21" s="138" t="s">
        <v>73</v>
      </c>
      <c r="E21" s="139">
        <f t="shared" si="8"/>
        <v>0.31</v>
      </c>
      <c r="F21" s="139">
        <f t="shared" si="8"/>
        <v>0.31</v>
      </c>
      <c r="G21" s="140">
        <f t="shared" si="8"/>
        <v>0.31</v>
      </c>
      <c r="H21" s="140">
        <f t="shared" si="8"/>
        <v>0.31</v>
      </c>
      <c r="I21" s="140">
        <f t="shared" si="8"/>
        <v>0</v>
      </c>
      <c r="J21" s="140">
        <f t="shared" si="8"/>
        <v>0</v>
      </c>
      <c r="K21" s="139">
        <f t="shared" si="8"/>
        <v>0</v>
      </c>
      <c r="L21" s="139">
        <f t="shared" si="8"/>
        <v>0</v>
      </c>
      <c r="M21" s="139">
        <f t="shared" si="8"/>
        <v>0</v>
      </c>
      <c r="N21" s="139">
        <f t="shared" si="8"/>
        <v>0</v>
      </c>
      <c r="O21" s="139">
        <f t="shared" si="9"/>
        <v>0</v>
      </c>
      <c r="P21" s="139">
        <f t="shared" si="9"/>
        <v>0</v>
      </c>
      <c r="Q21" s="139">
        <f t="shared" si="9"/>
        <v>0</v>
      </c>
      <c r="R21" s="139">
        <f t="shared" si="9"/>
        <v>0</v>
      </c>
      <c r="S21" s="139">
        <f t="shared" si="9"/>
        <v>0</v>
      </c>
      <c r="T21" s="139">
        <f t="shared" si="9"/>
        <v>0</v>
      </c>
      <c r="U21" s="139">
        <f t="shared" si="9"/>
        <v>0</v>
      </c>
      <c r="V21" s="140">
        <f t="shared" si="9"/>
        <v>0</v>
      </c>
    </row>
    <row r="22" spans="1:22" ht="20.100000000000001" customHeight="1">
      <c r="A22" s="137"/>
      <c r="B22" s="137"/>
      <c r="C22" s="137"/>
      <c r="D22" s="138" t="s">
        <v>74</v>
      </c>
      <c r="E22" s="139">
        <f t="shared" si="8"/>
        <v>0.31</v>
      </c>
      <c r="F22" s="139">
        <f t="shared" si="8"/>
        <v>0.31</v>
      </c>
      <c r="G22" s="140">
        <f t="shared" si="8"/>
        <v>0.31</v>
      </c>
      <c r="H22" s="140">
        <f t="shared" si="8"/>
        <v>0.31</v>
      </c>
      <c r="I22" s="140">
        <f t="shared" si="8"/>
        <v>0</v>
      </c>
      <c r="J22" s="140">
        <f t="shared" si="8"/>
        <v>0</v>
      </c>
      <c r="K22" s="139">
        <f t="shared" si="8"/>
        <v>0</v>
      </c>
      <c r="L22" s="139">
        <f t="shared" si="8"/>
        <v>0</v>
      </c>
      <c r="M22" s="139">
        <f t="shared" si="8"/>
        <v>0</v>
      </c>
      <c r="N22" s="139">
        <f t="shared" si="8"/>
        <v>0</v>
      </c>
      <c r="O22" s="139">
        <f t="shared" si="9"/>
        <v>0</v>
      </c>
      <c r="P22" s="139">
        <f t="shared" si="9"/>
        <v>0</v>
      </c>
      <c r="Q22" s="139">
        <f t="shared" si="9"/>
        <v>0</v>
      </c>
      <c r="R22" s="139">
        <f t="shared" si="9"/>
        <v>0</v>
      </c>
      <c r="S22" s="139">
        <f t="shared" si="9"/>
        <v>0</v>
      </c>
      <c r="T22" s="139">
        <f t="shared" si="9"/>
        <v>0</v>
      </c>
      <c r="U22" s="139">
        <f t="shared" si="9"/>
        <v>0</v>
      </c>
      <c r="V22" s="140">
        <f t="shared" si="9"/>
        <v>0</v>
      </c>
    </row>
    <row r="23" spans="1:22" ht="20.100000000000001" customHeight="1">
      <c r="A23" s="137" t="s">
        <v>75</v>
      </c>
      <c r="B23" s="137" t="s">
        <v>76</v>
      </c>
      <c r="C23" s="137" t="s">
        <v>67</v>
      </c>
      <c r="D23" s="138" t="s">
        <v>77</v>
      </c>
      <c r="E23" s="139">
        <v>0.31</v>
      </c>
      <c r="F23" s="139">
        <v>0.31</v>
      </c>
      <c r="G23" s="140">
        <v>0.31</v>
      </c>
      <c r="H23" s="140">
        <v>0.31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/>
      <c r="B24" s="137"/>
      <c r="C24" s="137"/>
      <c r="D24" s="138" t="s">
        <v>78</v>
      </c>
      <c r="E24" s="139">
        <f t="shared" ref="E24:N25" si="10">E25</f>
        <v>17.829999999999998</v>
      </c>
      <c r="F24" s="139">
        <f t="shared" si="10"/>
        <v>17.829999999999998</v>
      </c>
      <c r="G24" s="140">
        <f t="shared" si="10"/>
        <v>17.829999999999998</v>
      </c>
      <c r="H24" s="140">
        <f t="shared" si="10"/>
        <v>17.829999999999998</v>
      </c>
      <c r="I24" s="140">
        <f t="shared" si="10"/>
        <v>0</v>
      </c>
      <c r="J24" s="140">
        <f t="shared" si="10"/>
        <v>0</v>
      </c>
      <c r="K24" s="139">
        <f t="shared" si="10"/>
        <v>0</v>
      </c>
      <c r="L24" s="139">
        <f t="shared" si="10"/>
        <v>0</v>
      </c>
      <c r="M24" s="139">
        <f t="shared" si="10"/>
        <v>0</v>
      </c>
      <c r="N24" s="139">
        <f t="shared" si="10"/>
        <v>0</v>
      </c>
      <c r="O24" s="139">
        <f t="shared" ref="O24:V25" si="11">O25</f>
        <v>0</v>
      </c>
      <c r="P24" s="139">
        <f t="shared" si="11"/>
        <v>0</v>
      </c>
      <c r="Q24" s="139">
        <f t="shared" si="11"/>
        <v>0</v>
      </c>
      <c r="R24" s="139">
        <f t="shared" si="11"/>
        <v>0</v>
      </c>
      <c r="S24" s="139">
        <f t="shared" si="11"/>
        <v>0</v>
      </c>
      <c r="T24" s="139">
        <f t="shared" si="11"/>
        <v>0</v>
      </c>
      <c r="U24" s="139">
        <f t="shared" si="11"/>
        <v>0</v>
      </c>
      <c r="V24" s="140">
        <f t="shared" si="11"/>
        <v>0</v>
      </c>
    </row>
    <row r="25" spans="1:22" ht="20.100000000000001" customHeight="1">
      <c r="A25" s="137"/>
      <c r="B25" s="137"/>
      <c r="C25" s="137"/>
      <c r="D25" s="138" t="s">
        <v>79</v>
      </c>
      <c r="E25" s="139">
        <f t="shared" si="10"/>
        <v>17.829999999999998</v>
      </c>
      <c r="F25" s="139">
        <f t="shared" si="10"/>
        <v>17.829999999999998</v>
      </c>
      <c r="G25" s="140">
        <f t="shared" si="10"/>
        <v>17.829999999999998</v>
      </c>
      <c r="H25" s="140">
        <f t="shared" si="10"/>
        <v>17.829999999999998</v>
      </c>
      <c r="I25" s="140">
        <f t="shared" si="10"/>
        <v>0</v>
      </c>
      <c r="J25" s="140">
        <f t="shared" si="10"/>
        <v>0</v>
      </c>
      <c r="K25" s="139">
        <f t="shared" si="10"/>
        <v>0</v>
      </c>
      <c r="L25" s="139">
        <f t="shared" si="10"/>
        <v>0</v>
      </c>
      <c r="M25" s="139">
        <f t="shared" si="10"/>
        <v>0</v>
      </c>
      <c r="N25" s="139">
        <f t="shared" si="10"/>
        <v>0</v>
      </c>
      <c r="O25" s="139">
        <f t="shared" si="11"/>
        <v>0</v>
      </c>
      <c r="P25" s="139">
        <f t="shared" si="11"/>
        <v>0</v>
      </c>
      <c r="Q25" s="139">
        <f t="shared" si="11"/>
        <v>0</v>
      </c>
      <c r="R25" s="139">
        <f t="shared" si="11"/>
        <v>0</v>
      </c>
      <c r="S25" s="139">
        <f t="shared" si="11"/>
        <v>0</v>
      </c>
      <c r="T25" s="139">
        <f t="shared" si="11"/>
        <v>0</v>
      </c>
      <c r="U25" s="139">
        <f t="shared" si="11"/>
        <v>0</v>
      </c>
      <c r="V25" s="140">
        <f t="shared" si="11"/>
        <v>0</v>
      </c>
    </row>
    <row r="26" spans="1:22" ht="20.100000000000001" customHeight="1">
      <c r="A26" s="137"/>
      <c r="B26" s="137"/>
      <c r="C26" s="137"/>
      <c r="D26" s="138" t="s">
        <v>80</v>
      </c>
      <c r="E26" s="139">
        <f t="shared" ref="E26:V26" si="12">SUM(E27:E37)</f>
        <v>17.829999999999998</v>
      </c>
      <c r="F26" s="139">
        <f t="shared" si="12"/>
        <v>17.829999999999998</v>
      </c>
      <c r="G26" s="140">
        <f t="shared" si="12"/>
        <v>17.829999999999998</v>
      </c>
      <c r="H26" s="140">
        <f t="shared" si="12"/>
        <v>17.829999999999998</v>
      </c>
      <c r="I26" s="140">
        <f t="shared" si="12"/>
        <v>0</v>
      </c>
      <c r="J26" s="140">
        <f t="shared" si="12"/>
        <v>0</v>
      </c>
      <c r="K26" s="139">
        <f t="shared" si="12"/>
        <v>0</v>
      </c>
      <c r="L26" s="139">
        <f t="shared" si="12"/>
        <v>0</v>
      </c>
      <c r="M26" s="139">
        <f t="shared" si="12"/>
        <v>0</v>
      </c>
      <c r="N26" s="139">
        <f t="shared" si="12"/>
        <v>0</v>
      </c>
      <c r="O26" s="139">
        <f t="shared" si="12"/>
        <v>0</v>
      </c>
      <c r="P26" s="139">
        <f t="shared" si="12"/>
        <v>0</v>
      </c>
      <c r="Q26" s="139">
        <f t="shared" si="12"/>
        <v>0</v>
      </c>
      <c r="R26" s="139">
        <f t="shared" si="12"/>
        <v>0</v>
      </c>
      <c r="S26" s="139">
        <f t="shared" si="12"/>
        <v>0</v>
      </c>
      <c r="T26" s="139">
        <f t="shared" si="12"/>
        <v>0</v>
      </c>
      <c r="U26" s="139">
        <f t="shared" si="12"/>
        <v>0</v>
      </c>
      <c r="V26" s="140">
        <f t="shared" si="12"/>
        <v>0</v>
      </c>
    </row>
    <row r="27" spans="1:22" ht="20.100000000000001" customHeight="1">
      <c r="A27" s="137" t="s">
        <v>81</v>
      </c>
      <c r="B27" s="137" t="s">
        <v>64</v>
      </c>
      <c r="C27" s="137" t="s">
        <v>82</v>
      </c>
      <c r="D27" s="138" t="s">
        <v>83</v>
      </c>
      <c r="E27" s="139">
        <v>2.5099999999999998</v>
      </c>
      <c r="F27" s="139">
        <v>2.5099999999999998</v>
      </c>
      <c r="G27" s="140">
        <v>2.5099999999999998</v>
      </c>
      <c r="H27" s="140">
        <v>2.5099999999999998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 t="s">
        <v>81</v>
      </c>
      <c r="B28" s="137" t="s">
        <v>64</v>
      </c>
      <c r="C28" s="137" t="s">
        <v>82</v>
      </c>
      <c r="D28" s="138" t="s">
        <v>84</v>
      </c>
      <c r="E28" s="139">
        <v>1.31</v>
      </c>
      <c r="F28" s="139">
        <v>1.31</v>
      </c>
      <c r="G28" s="140">
        <v>1.31</v>
      </c>
      <c r="H28" s="140">
        <v>1.31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 t="s">
        <v>81</v>
      </c>
      <c r="B29" s="137" t="s">
        <v>64</v>
      </c>
      <c r="C29" s="137" t="s">
        <v>82</v>
      </c>
      <c r="D29" s="138" t="s">
        <v>85</v>
      </c>
      <c r="E29" s="139">
        <v>0.56000000000000005</v>
      </c>
      <c r="F29" s="139">
        <v>0.56000000000000005</v>
      </c>
      <c r="G29" s="140">
        <v>0.56000000000000005</v>
      </c>
      <c r="H29" s="140">
        <v>0.56000000000000005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 t="s">
        <v>81</v>
      </c>
      <c r="B30" s="137" t="s">
        <v>64</v>
      </c>
      <c r="C30" s="137" t="s">
        <v>82</v>
      </c>
      <c r="D30" s="138" t="s">
        <v>86</v>
      </c>
      <c r="E30" s="139">
        <v>0.37</v>
      </c>
      <c r="F30" s="139">
        <v>0.37</v>
      </c>
      <c r="G30" s="140">
        <v>0.37</v>
      </c>
      <c r="H30" s="140">
        <v>0.37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 t="s">
        <v>81</v>
      </c>
      <c r="B31" s="137" t="s">
        <v>64</v>
      </c>
      <c r="C31" s="137" t="s">
        <v>82</v>
      </c>
      <c r="D31" s="138" t="s">
        <v>87</v>
      </c>
      <c r="E31" s="139">
        <v>0.15</v>
      </c>
      <c r="F31" s="139">
        <v>0.15</v>
      </c>
      <c r="G31" s="140">
        <v>0.15</v>
      </c>
      <c r="H31" s="140">
        <v>0.15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 t="s">
        <v>81</v>
      </c>
      <c r="B32" s="137" t="s">
        <v>64</v>
      </c>
      <c r="C32" s="137" t="s">
        <v>82</v>
      </c>
      <c r="D32" s="138" t="s">
        <v>88</v>
      </c>
      <c r="E32" s="139">
        <v>0.37</v>
      </c>
      <c r="F32" s="139">
        <v>0.37</v>
      </c>
      <c r="G32" s="140">
        <v>0.37</v>
      </c>
      <c r="H32" s="140">
        <v>0.37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 t="s">
        <v>81</v>
      </c>
      <c r="B33" s="137" t="s">
        <v>64</v>
      </c>
      <c r="C33" s="137" t="s">
        <v>82</v>
      </c>
      <c r="D33" s="138" t="s">
        <v>89</v>
      </c>
      <c r="E33" s="139">
        <v>1.44</v>
      </c>
      <c r="F33" s="139">
        <v>1.44</v>
      </c>
      <c r="G33" s="140">
        <v>1.44</v>
      </c>
      <c r="H33" s="140">
        <v>1.44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81</v>
      </c>
      <c r="B34" s="137" t="s">
        <v>64</v>
      </c>
      <c r="C34" s="137" t="s">
        <v>82</v>
      </c>
      <c r="D34" s="138" t="s">
        <v>90</v>
      </c>
      <c r="E34" s="139">
        <v>0.18</v>
      </c>
      <c r="F34" s="139">
        <v>0.18</v>
      </c>
      <c r="G34" s="140">
        <v>0.18</v>
      </c>
      <c r="H34" s="140">
        <v>0.18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81</v>
      </c>
      <c r="B35" s="137" t="s">
        <v>64</v>
      </c>
      <c r="C35" s="137" t="s">
        <v>82</v>
      </c>
      <c r="D35" s="138" t="s">
        <v>91</v>
      </c>
      <c r="E35" s="139">
        <v>0.09</v>
      </c>
      <c r="F35" s="139">
        <v>0.09</v>
      </c>
      <c r="G35" s="140">
        <v>0.09</v>
      </c>
      <c r="H35" s="140">
        <v>0.09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81</v>
      </c>
      <c r="B36" s="137" t="s">
        <v>64</v>
      </c>
      <c r="C36" s="137" t="s">
        <v>82</v>
      </c>
      <c r="D36" s="138" t="s">
        <v>92</v>
      </c>
      <c r="E36" s="139">
        <v>0.85</v>
      </c>
      <c r="F36" s="139">
        <v>0.85</v>
      </c>
      <c r="G36" s="140">
        <v>0.85</v>
      </c>
      <c r="H36" s="140">
        <v>0.85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81</v>
      </c>
      <c r="B37" s="137" t="s">
        <v>64</v>
      </c>
      <c r="C37" s="137" t="s">
        <v>82</v>
      </c>
      <c r="D37" s="138" t="s">
        <v>93</v>
      </c>
      <c r="E37" s="139">
        <v>10</v>
      </c>
      <c r="F37" s="139">
        <v>10</v>
      </c>
      <c r="G37" s="140">
        <v>10</v>
      </c>
      <c r="H37" s="140">
        <v>10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/>
      <c r="B38" s="137"/>
      <c r="C38" s="137"/>
      <c r="D38" s="138" t="s">
        <v>94</v>
      </c>
      <c r="E38" s="139">
        <f t="shared" ref="E38:N40" si="13">E39</f>
        <v>0.53</v>
      </c>
      <c r="F38" s="139">
        <f t="shared" si="13"/>
        <v>0.53</v>
      </c>
      <c r="G38" s="140">
        <f t="shared" si="13"/>
        <v>0.53</v>
      </c>
      <c r="H38" s="140">
        <f t="shared" si="13"/>
        <v>0.53</v>
      </c>
      <c r="I38" s="140">
        <f t="shared" si="13"/>
        <v>0</v>
      </c>
      <c r="J38" s="140">
        <f t="shared" si="13"/>
        <v>0</v>
      </c>
      <c r="K38" s="139">
        <f t="shared" si="13"/>
        <v>0</v>
      </c>
      <c r="L38" s="139">
        <f t="shared" si="13"/>
        <v>0</v>
      </c>
      <c r="M38" s="139">
        <f t="shared" si="13"/>
        <v>0</v>
      </c>
      <c r="N38" s="139">
        <f t="shared" si="13"/>
        <v>0</v>
      </c>
      <c r="O38" s="139">
        <f t="shared" ref="O38:V40" si="14">O39</f>
        <v>0</v>
      </c>
      <c r="P38" s="139">
        <f t="shared" si="14"/>
        <v>0</v>
      </c>
      <c r="Q38" s="139">
        <f t="shared" si="14"/>
        <v>0</v>
      </c>
      <c r="R38" s="139">
        <f t="shared" si="14"/>
        <v>0</v>
      </c>
      <c r="S38" s="139">
        <f t="shared" si="14"/>
        <v>0</v>
      </c>
      <c r="T38" s="139">
        <f t="shared" si="14"/>
        <v>0</v>
      </c>
      <c r="U38" s="139">
        <f t="shared" si="14"/>
        <v>0</v>
      </c>
      <c r="V38" s="140">
        <f t="shared" si="14"/>
        <v>0</v>
      </c>
    </row>
    <row r="39" spans="1:22" ht="20.100000000000001" customHeight="1">
      <c r="A39" s="137"/>
      <c r="B39" s="137"/>
      <c r="C39" s="137"/>
      <c r="D39" s="138" t="s">
        <v>95</v>
      </c>
      <c r="E39" s="139">
        <f t="shared" si="13"/>
        <v>0.53</v>
      </c>
      <c r="F39" s="139">
        <f t="shared" si="13"/>
        <v>0.53</v>
      </c>
      <c r="G39" s="140">
        <f t="shared" si="13"/>
        <v>0.53</v>
      </c>
      <c r="H39" s="140">
        <f t="shared" si="13"/>
        <v>0.53</v>
      </c>
      <c r="I39" s="140">
        <f t="shared" si="13"/>
        <v>0</v>
      </c>
      <c r="J39" s="140">
        <f t="shared" si="13"/>
        <v>0</v>
      </c>
      <c r="K39" s="139">
        <f t="shared" si="13"/>
        <v>0</v>
      </c>
      <c r="L39" s="139">
        <f t="shared" si="13"/>
        <v>0</v>
      </c>
      <c r="M39" s="139">
        <f t="shared" si="13"/>
        <v>0</v>
      </c>
      <c r="N39" s="139">
        <f t="shared" si="13"/>
        <v>0</v>
      </c>
      <c r="O39" s="139">
        <f t="shared" si="14"/>
        <v>0</v>
      </c>
      <c r="P39" s="139">
        <f t="shared" si="14"/>
        <v>0</v>
      </c>
      <c r="Q39" s="139">
        <f t="shared" si="14"/>
        <v>0</v>
      </c>
      <c r="R39" s="139">
        <f t="shared" si="14"/>
        <v>0</v>
      </c>
      <c r="S39" s="139">
        <f t="shared" si="14"/>
        <v>0</v>
      </c>
      <c r="T39" s="139">
        <f t="shared" si="14"/>
        <v>0</v>
      </c>
      <c r="U39" s="139">
        <f t="shared" si="14"/>
        <v>0</v>
      </c>
      <c r="V39" s="140">
        <f t="shared" si="14"/>
        <v>0</v>
      </c>
    </row>
    <row r="40" spans="1:22" ht="20.100000000000001" customHeight="1">
      <c r="A40" s="137"/>
      <c r="B40" s="137"/>
      <c r="C40" s="137"/>
      <c r="D40" s="138" t="s">
        <v>96</v>
      </c>
      <c r="E40" s="139">
        <f t="shared" si="13"/>
        <v>0.53</v>
      </c>
      <c r="F40" s="139">
        <f t="shared" si="13"/>
        <v>0.53</v>
      </c>
      <c r="G40" s="140">
        <f t="shared" si="13"/>
        <v>0.53</v>
      </c>
      <c r="H40" s="140">
        <f t="shared" si="13"/>
        <v>0.53</v>
      </c>
      <c r="I40" s="140">
        <f t="shared" si="13"/>
        <v>0</v>
      </c>
      <c r="J40" s="140">
        <f t="shared" si="13"/>
        <v>0</v>
      </c>
      <c r="K40" s="139">
        <f t="shared" si="13"/>
        <v>0</v>
      </c>
      <c r="L40" s="139">
        <f t="shared" si="13"/>
        <v>0</v>
      </c>
      <c r="M40" s="139">
        <f t="shared" si="13"/>
        <v>0</v>
      </c>
      <c r="N40" s="139">
        <f t="shared" si="13"/>
        <v>0</v>
      </c>
      <c r="O40" s="139">
        <f t="shared" si="14"/>
        <v>0</v>
      </c>
      <c r="P40" s="139">
        <f t="shared" si="14"/>
        <v>0</v>
      </c>
      <c r="Q40" s="139">
        <f t="shared" si="14"/>
        <v>0</v>
      </c>
      <c r="R40" s="139">
        <f t="shared" si="14"/>
        <v>0</v>
      </c>
      <c r="S40" s="139">
        <f t="shared" si="14"/>
        <v>0</v>
      </c>
      <c r="T40" s="139">
        <f t="shared" si="14"/>
        <v>0</v>
      </c>
      <c r="U40" s="139">
        <f t="shared" si="14"/>
        <v>0</v>
      </c>
      <c r="V40" s="140">
        <f t="shared" si="14"/>
        <v>0</v>
      </c>
    </row>
    <row r="41" spans="1:22" ht="20.100000000000001" customHeight="1">
      <c r="A41" s="137" t="s">
        <v>97</v>
      </c>
      <c r="B41" s="137" t="s">
        <v>67</v>
      </c>
      <c r="C41" s="137" t="s">
        <v>64</v>
      </c>
      <c r="D41" s="138" t="s">
        <v>98</v>
      </c>
      <c r="E41" s="139">
        <v>0.53</v>
      </c>
      <c r="F41" s="139">
        <v>0.53</v>
      </c>
      <c r="G41" s="140">
        <v>0.53</v>
      </c>
      <c r="H41" s="140">
        <v>0.53</v>
      </c>
      <c r="I41" s="140">
        <v>0</v>
      </c>
      <c r="J41" s="140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40">
        <v>0</v>
      </c>
    </row>
    <row r="42" spans="1:22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rintOptions horizontalCentered="1"/>
  <pageMargins left="0.35763888888888901" right="0.35763888888888901" top="0.60624999999999996" bottom="0.60624999999999996" header="0.5" footer="0.5"/>
  <pageSetup paperSize="9" scale="5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showGridLines="0" showZeros="0" topLeftCell="A16" workbookViewId="0">
      <selection activeCell="D35" sqref="D35"/>
    </sheetView>
  </sheetViews>
  <sheetFormatPr defaultColWidth="9" defaultRowHeight="11.25"/>
  <cols>
    <col min="1" max="1" width="5.125" style="37" customWidth="1"/>
    <col min="2" max="3" width="4.125" style="37" customWidth="1"/>
    <col min="4" max="4" width="29.2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99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100</v>
      </c>
      <c r="B3" s="157"/>
      <c r="C3" s="158"/>
      <c r="D3" s="163" t="s">
        <v>101</v>
      </c>
      <c r="E3" s="166" t="s">
        <v>29</v>
      </c>
      <c r="F3" s="159" t="s">
        <v>102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103</v>
      </c>
      <c r="H4" s="160"/>
      <c r="I4" s="160"/>
      <c r="J4" s="82" t="s">
        <v>104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105</v>
      </c>
      <c r="H5" s="79" t="s">
        <v>106</v>
      </c>
      <c r="I5" s="79" t="s">
        <v>107</v>
      </c>
      <c r="J5" s="79" t="s">
        <v>105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E8+E19+E23+E37</f>
        <v>19.63</v>
      </c>
      <c r="F7" s="87">
        <f t="shared" si="0"/>
        <v>19.63</v>
      </c>
      <c r="G7" s="87">
        <f t="shared" si="0"/>
        <v>9.6300000000000008</v>
      </c>
      <c r="H7" s="87">
        <f t="shared" si="0"/>
        <v>8.7799999999999994</v>
      </c>
      <c r="I7" s="87">
        <f t="shared" si="0"/>
        <v>0.85</v>
      </c>
      <c r="J7" s="87">
        <f t="shared" si="0"/>
        <v>10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E9+E12</f>
        <v>0.96</v>
      </c>
      <c r="F8" s="87">
        <f t="shared" si="1"/>
        <v>0.96</v>
      </c>
      <c r="G8" s="87">
        <f t="shared" si="1"/>
        <v>0.96</v>
      </c>
      <c r="H8" s="87">
        <f t="shared" si="1"/>
        <v>0.96</v>
      </c>
      <c r="I8" s="87">
        <f t="shared" si="1"/>
        <v>0</v>
      </c>
      <c r="J8" s="87">
        <f t="shared" si="1"/>
        <v>0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10" si="2">E10</f>
        <v>0.88</v>
      </c>
      <c r="F9" s="87">
        <f t="shared" si="2"/>
        <v>0.88</v>
      </c>
      <c r="G9" s="87">
        <f t="shared" si="2"/>
        <v>0.88</v>
      </c>
      <c r="H9" s="87">
        <f t="shared" si="2"/>
        <v>0.88</v>
      </c>
      <c r="I9" s="87">
        <f t="shared" si="2"/>
        <v>0</v>
      </c>
      <c r="J9" s="87">
        <f t="shared" si="2"/>
        <v>0</v>
      </c>
    </row>
    <row r="10" spans="1:10" s="36" customFormat="1" ht="20.100000000000001" customHeight="1">
      <c r="A10" s="84"/>
      <c r="B10" s="85"/>
      <c r="C10" s="85" t="s">
        <v>59</v>
      </c>
      <c r="D10" s="85" t="s">
        <v>57</v>
      </c>
      <c r="E10" s="87">
        <f t="shared" si="2"/>
        <v>0.88</v>
      </c>
      <c r="F10" s="87">
        <f t="shared" si="2"/>
        <v>0.88</v>
      </c>
      <c r="G10" s="87">
        <f t="shared" si="2"/>
        <v>0.88</v>
      </c>
      <c r="H10" s="87">
        <f t="shared" si="2"/>
        <v>0.88</v>
      </c>
      <c r="I10" s="87">
        <f t="shared" si="2"/>
        <v>0</v>
      </c>
      <c r="J10" s="87">
        <f t="shared" si="2"/>
        <v>0</v>
      </c>
    </row>
    <row r="11" spans="1:10" s="36" customFormat="1" ht="20.100000000000001" customHeight="1">
      <c r="A11" s="84" t="s">
        <v>108</v>
      </c>
      <c r="B11" s="85" t="s">
        <v>109</v>
      </c>
      <c r="C11" s="85" t="s">
        <v>109</v>
      </c>
      <c r="D11" s="85" t="s">
        <v>60</v>
      </c>
      <c r="E11" s="87">
        <v>0.88</v>
      </c>
      <c r="F11" s="87">
        <v>0.88</v>
      </c>
      <c r="G11" s="87">
        <v>0.88</v>
      </c>
      <c r="H11" s="87">
        <v>0.88</v>
      </c>
      <c r="I11" s="87">
        <v>0</v>
      </c>
      <c r="J11" s="87">
        <v>0</v>
      </c>
    </row>
    <row r="12" spans="1:10" s="36" customFormat="1" ht="20.100000000000001" customHeight="1">
      <c r="A12" s="84"/>
      <c r="B12" s="85" t="s">
        <v>63</v>
      </c>
      <c r="C12" s="85"/>
      <c r="D12" s="85" t="s">
        <v>61</v>
      </c>
      <c r="E12" s="87">
        <f t="shared" ref="E12:J12" si="3">E13+E15+E17</f>
        <v>0.08</v>
      </c>
      <c r="F12" s="87">
        <f t="shared" si="3"/>
        <v>0.08</v>
      </c>
      <c r="G12" s="87">
        <f t="shared" si="3"/>
        <v>0.08</v>
      </c>
      <c r="H12" s="87">
        <f t="shared" si="3"/>
        <v>0.08</v>
      </c>
      <c r="I12" s="87">
        <f t="shared" si="3"/>
        <v>0</v>
      </c>
      <c r="J12" s="87">
        <f t="shared" si="3"/>
        <v>0</v>
      </c>
    </row>
    <row r="13" spans="1:10" s="36" customFormat="1" ht="20.100000000000001" customHeight="1">
      <c r="A13" s="84"/>
      <c r="B13" s="85"/>
      <c r="C13" s="85" t="s">
        <v>64</v>
      </c>
      <c r="D13" s="85" t="s">
        <v>62</v>
      </c>
      <c r="E13" s="87">
        <f t="shared" ref="E13:J13" si="4">E14</f>
        <v>0.03</v>
      </c>
      <c r="F13" s="87">
        <f t="shared" si="4"/>
        <v>0.03</v>
      </c>
      <c r="G13" s="87">
        <f t="shared" si="4"/>
        <v>0.03</v>
      </c>
      <c r="H13" s="87">
        <f t="shared" si="4"/>
        <v>0.03</v>
      </c>
      <c r="I13" s="87">
        <f t="shared" si="4"/>
        <v>0</v>
      </c>
      <c r="J13" s="87">
        <f t="shared" si="4"/>
        <v>0</v>
      </c>
    </row>
    <row r="14" spans="1:10" s="36" customFormat="1" ht="20.100000000000001" customHeight="1">
      <c r="A14" s="84" t="s">
        <v>108</v>
      </c>
      <c r="B14" s="85" t="s">
        <v>110</v>
      </c>
      <c r="C14" s="85" t="s">
        <v>111</v>
      </c>
      <c r="D14" s="85" t="s">
        <v>65</v>
      </c>
      <c r="E14" s="87">
        <v>0.03</v>
      </c>
      <c r="F14" s="87">
        <v>0.03</v>
      </c>
      <c r="G14" s="87">
        <v>0.03</v>
      </c>
      <c r="H14" s="87">
        <v>0.03</v>
      </c>
      <c r="I14" s="87">
        <v>0</v>
      </c>
      <c r="J14" s="87">
        <v>0</v>
      </c>
    </row>
    <row r="15" spans="1:10" s="36" customFormat="1" ht="20.100000000000001" customHeight="1">
      <c r="A15" s="84"/>
      <c r="B15" s="85"/>
      <c r="C15" s="85" t="s">
        <v>67</v>
      </c>
      <c r="D15" s="85" t="s">
        <v>66</v>
      </c>
      <c r="E15" s="87">
        <f t="shared" ref="E15:J15" si="5">E16</f>
        <v>0.03</v>
      </c>
      <c r="F15" s="87">
        <f t="shared" si="5"/>
        <v>0.03</v>
      </c>
      <c r="G15" s="87">
        <f t="shared" si="5"/>
        <v>0.03</v>
      </c>
      <c r="H15" s="87">
        <f t="shared" si="5"/>
        <v>0.03</v>
      </c>
      <c r="I15" s="87">
        <f t="shared" si="5"/>
        <v>0</v>
      </c>
      <c r="J15" s="87">
        <f t="shared" si="5"/>
        <v>0</v>
      </c>
    </row>
    <row r="16" spans="1:10" s="36" customFormat="1" ht="20.100000000000001" customHeight="1">
      <c r="A16" s="84" t="s">
        <v>108</v>
      </c>
      <c r="B16" s="85" t="s">
        <v>110</v>
      </c>
      <c r="C16" s="85" t="s">
        <v>112</v>
      </c>
      <c r="D16" s="85" t="s">
        <v>68</v>
      </c>
      <c r="E16" s="87">
        <v>0.03</v>
      </c>
      <c r="F16" s="87">
        <v>0.03</v>
      </c>
      <c r="G16" s="87">
        <v>0.03</v>
      </c>
      <c r="H16" s="87">
        <v>0.03</v>
      </c>
      <c r="I16" s="87">
        <v>0</v>
      </c>
      <c r="J16" s="87">
        <v>0</v>
      </c>
    </row>
    <row r="17" spans="1:10" s="36" customFormat="1" ht="20.100000000000001" customHeight="1">
      <c r="A17" s="84"/>
      <c r="B17" s="85"/>
      <c r="C17" s="85" t="s">
        <v>70</v>
      </c>
      <c r="D17" s="85" t="s">
        <v>69</v>
      </c>
      <c r="E17" s="87">
        <f t="shared" ref="E17:J17" si="6">E18</f>
        <v>0.02</v>
      </c>
      <c r="F17" s="87">
        <f t="shared" si="6"/>
        <v>0.02</v>
      </c>
      <c r="G17" s="87">
        <f t="shared" si="6"/>
        <v>0.02</v>
      </c>
      <c r="H17" s="87">
        <f t="shared" si="6"/>
        <v>0.02</v>
      </c>
      <c r="I17" s="87">
        <f t="shared" si="6"/>
        <v>0</v>
      </c>
      <c r="J17" s="87">
        <f t="shared" si="6"/>
        <v>0</v>
      </c>
    </row>
    <row r="18" spans="1:10" s="36" customFormat="1" ht="20.100000000000001" customHeight="1">
      <c r="A18" s="84" t="s">
        <v>108</v>
      </c>
      <c r="B18" s="85" t="s">
        <v>110</v>
      </c>
      <c r="C18" s="85" t="s">
        <v>113</v>
      </c>
      <c r="D18" s="85" t="s">
        <v>71</v>
      </c>
      <c r="E18" s="87">
        <v>0.02</v>
      </c>
      <c r="F18" s="87">
        <v>0.02</v>
      </c>
      <c r="G18" s="87">
        <v>0.02</v>
      </c>
      <c r="H18" s="87">
        <v>0.02</v>
      </c>
      <c r="I18" s="87">
        <v>0</v>
      </c>
      <c r="J18" s="87">
        <v>0</v>
      </c>
    </row>
    <row r="19" spans="1:10" s="36" customFormat="1" ht="20.100000000000001" customHeight="1">
      <c r="A19" s="84" t="s">
        <v>75</v>
      </c>
      <c r="B19" s="85"/>
      <c r="C19" s="85"/>
      <c r="D19" s="85" t="s">
        <v>72</v>
      </c>
      <c r="E19" s="87">
        <f t="shared" ref="E19:J21" si="7">E20</f>
        <v>0.31</v>
      </c>
      <c r="F19" s="87">
        <f t="shared" si="7"/>
        <v>0.31</v>
      </c>
      <c r="G19" s="87">
        <f t="shared" si="7"/>
        <v>0.31</v>
      </c>
      <c r="H19" s="87">
        <f t="shared" si="7"/>
        <v>0.31</v>
      </c>
      <c r="I19" s="87">
        <f t="shared" si="7"/>
        <v>0</v>
      </c>
      <c r="J19" s="87">
        <f t="shared" si="7"/>
        <v>0</v>
      </c>
    </row>
    <row r="20" spans="1:10" s="36" customFormat="1" ht="20.100000000000001" customHeight="1">
      <c r="A20" s="84"/>
      <c r="B20" s="85" t="s">
        <v>76</v>
      </c>
      <c r="C20" s="85"/>
      <c r="D20" s="85" t="s">
        <v>73</v>
      </c>
      <c r="E20" s="87">
        <f t="shared" si="7"/>
        <v>0.31</v>
      </c>
      <c r="F20" s="87">
        <f t="shared" si="7"/>
        <v>0.31</v>
      </c>
      <c r="G20" s="87">
        <f t="shared" si="7"/>
        <v>0.31</v>
      </c>
      <c r="H20" s="87">
        <f t="shared" si="7"/>
        <v>0.31</v>
      </c>
      <c r="I20" s="87">
        <f t="shared" si="7"/>
        <v>0</v>
      </c>
      <c r="J20" s="87">
        <f t="shared" si="7"/>
        <v>0</v>
      </c>
    </row>
    <row r="21" spans="1:10" s="36" customFormat="1" ht="20.100000000000001" customHeight="1">
      <c r="A21" s="84"/>
      <c r="B21" s="85"/>
      <c r="C21" s="85" t="s">
        <v>67</v>
      </c>
      <c r="D21" s="85" t="s">
        <v>74</v>
      </c>
      <c r="E21" s="87">
        <f t="shared" si="7"/>
        <v>0.31</v>
      </c>
      <c r="F21" s="87">
        <f t="shared" si="7"/>
        <v>0.31</v>
      </c>
      <c r="G21" s="87">
        <f t="shared" si="7"/>
        <v>0.31</v>
      </c>
      <c r="H21" s="87">
        <f t="shared" si="7"/>
        <v>0.31</v>
      </c>
      <c r="I21" s="87">
        <f t="shared" si="7"/>
        <v>0</v>
      </c>
      <c r="J21" s="87">
        <f t="shared" si="7"/>
        <v>0</v>
      </c>
    </row>
    <row r="22" spans="1:10" s="36" customFormat="1" ht="20.100000000000001" customHeight="1">
      <c r="A22" s="84" t="s">
        <v>114</v>
      </c>
      <c r="B22" s="85" t="s">
        <v>115</v>
      </c>
      <c r="C22" s="85" t="s">
        <v>112</v>
      </c>
      <c r="D22" s="85" t="s">
        <v>77</v>
      </c>
      <c r="E22" s="87">
        <v>0.31</v>
      </c>
      <c r="F22" s="87">
        <v>0.31</v>
      </c>
      <c r="G22" s="87">
        <v>0.31</v>
      </c>
      <c r="H22" s="87">
        <v>0.31</v>
      </c>
      <c r="I22" s="87">
        <v>0</v>
      </c>
      <c r="J22" s="87">
        <v>0</v>
      </c>
    </row>
    <row r="23" spans="1:10" s="36" customFormat="1" ht="20.100000000000001" customHeight="1">
      <c r="A23" s="84" t="s">
        <v>81</v>
      </c>
      <c r="B23" s="85"/>
      <c r="C23" s="85"/>
      <c r="D23" s="85" t="s">
        <v>78</v>
      </c>
      <c r="E23" s="87">
        <f t="shared" ref="E23:J24" si="8">E24</f>
        <v>17.829999999999998</v>
      </c>
      <c r="F23" s="87">
        <f t="shared" si="8"/>
        <v>17.829999999999998</v>
      </c>
      <c r="G23" s="87">
        <f t="shared" si="8"/>
        <v>7.83</v>
      </c>
      <c r="H23" s="87">
        <f t="shared" si="8"/>
        <v>6.98</v>
      </c>
      <c r="I23" s="87">
        <f t="shared" si="8"/>
        <v>0.85</v>
      </c>
      <c r="J23" s="87">
        <f t="shared" si="8"/>
        <v>10</v>
      </c>
    </row>
    <row r="24" spans="1:10" s="36" customFormat="1" ht="20.100000000000001" customHeight="1">
      <c r="A24" s="84"/>
      <c r="B24" s="85" t="s">
        <v>64</v>
      </c>
      <c r="C24" s="85"/>
      <c r="D24" s="85" t="s">
        <v>79</v>
      </c>
      <c r="E24" s="87">
        <f t="shared" si="8"/>
        <v>17.829999999999998</v>
      </c>
      <c r="F24" s="87">
        <f t="shared" si="8"/>
        <v>17.829999999999998</v>
      </c>
      <c r="G24" s="87">
        <f t="shared" si="8"/>
        <v>7.83</v>
      </c>
      <c r="H24" s="87">
        <f t="shared" si="8"/>
        <v>6.98</v>
      </c>
      <c r="I24" s="87">
        <f t="shared" si="8"/>
        <v>0.85</v>
      </c>
      <c r="J24" s="87">
        <f t="shared" si="8"/>
        <v>10</v>
      </c>
    </row>
    <row r="25" spans="1:10" s="36" customFormat="1" ht="20.100000000000001" customHeight="1">
      <c r="A25" s="84"/>
      <c r="B25" s="85"/>
      <c r="C25" s="85" t="s">
        <v>82</v>
      </c>
      <c r="D25" s="85" t="s">
        <v>80</v>
      </c>
      <c r="E25" s="87">
        <f t="shared" ref="E25:J25" si="9">SUM(E26:E36)</f>
        <v>17.829999999999998</v>
      </c>
      <c r="F25" s="87">
        <f t="shared" si="9"/>
        <v>17.829999999999998</v>
      </c>
      <c r="G25" s="87">
        <f t="shared" si="9"/>
        <v>7.83</v>
      </c>
      <c r="H25" s="87">
        <f t="shared" si="9"/>
        <v>6.98</v>
      </c>
      <c r="I25" s="87">
        <f t="shared" si="9"/>
        <v>0.85</v>
      </c>
      <c r="J25" s="87">
        <f t="shared" si="9"/>
        <v>10</v>
      </c>
    </row>
    <row r="26" spans="1:10" s="36" customFormat="1" ht="20.100000000000001" customHeight="1">
      <c r="A26" s="84" t="s">
        <v>116</v>
      </c>
      <c r="B26" s="85" t="s">
        <v>111</v>
      </c>
      <c r="C26" s="85" t="s">
        <v>117</v>
      </c>
      <c r="D26" s="85" t="s">
        <v>85</v>
      </c>
      <c r="E26" s="87">
        <v>0.56000000000000005</v>
      </c>
      <c r="F26" s="87">
        <v>0.56000000000000005</v>
      </c>
      <c r="G26" s="87">
        <v>0.56000000000000005</v>
      </c>
      <c r="H26" s="87">
        <v>0.56000000000000005</v>
      </c>
      <c r="I26" s="87">
        <v>0</v>
      </c>
      <c r="J26" s="87">
        <v>0</v>
      </c>
    </row>
    <row r="27" spans="1:10" s="36" customFormat="1" ht="20.100000000000001" customHeight="1">
      <c r="A27" s="84" t="s">
        <v>116</v>
      </c>
      <c r="B27" s="85" t="s">
        <v>111</v>
      </c>
      <c r="C27" s="85" t="s">
        <v>117</v>
      </c>
      <c r="D27" s="85" t="s">
        <v>89</v>
      </c>
      <c r="E27" s="87">
        <v>1.44</v>
      </c>
      <c r="F27" s="87">
        <v>1.44</v>
      </c>
      <c r="G27" s="87">
        <v>1.44</v>
      </c>
      <c r="H27" s="87">
        <v>1.44</v>
      </c>
      <c r="I27" s="87">
        <v>0</v>
      </c>
      <c r="J27" s="87">
        <v>0</v>
      </c>
    </row>
    <row r="28" spans="1:10" s="36" customFormat="1" ht="20.100000000000001" customHeight="1">
      <c r="A28" s="84" t="s">
        <v>116</v>
      </c>
      <c r="B28" s="85" t="s">
        <v>111</v>
      </c>
      <c r="C28" s="85" t="s">
        <v>117</v>
      </c>
      <c r="D28" s="85" t="s">
        <v>86</v>
      </c>
      <c r="E28" s="87">
        <v>0.37</v>
      </c>
      <c r="F28" s="87">
        <v>0.37</v>
      </c>
      <c r="G28" s="87">
        <v>0.37</v>
      </c>
      <c r="H28" s="87">
        <v>0.37</v>
      </c>
      <c r="I28" s="87">
        <v>0</v>
      </c>
      <c r="J28" s="87">
        <v>0</v>
      </c>
    </row>
    <row r="29" spans="1:10" s="36" customFormat="1" ht="20.100000000000001" customHeight="1">
      <c r="A29" s="84" t="s">
        <v>116</v>
      </c>
      <c r="B29" s="85" t="s">
        <v>111</v>
      </c>
      <c r="C29" s="85" t="s">
        <v>117</v>
      </c>
      <c r="D29" s="85" t="s">
        <v>92</v>
      </c>
      <c r="E29" s="87">
        <v>0.85</v>
      </c>
      <c r="F29" s="87">
        <v>0.85</v>
      </c>
      <c r="G29" s="87">
        <v>0.85</v>
      </c>
      <c r="H29" s="87">
        <v>0</v>
      </c>
      <c r="I29" s="87">
        <v>0.85</v>
      </c>
      <c r="J29" s="87">
        <v>0</v>
      </c>
    </row>
    <row r="30" spans="1:10" s="36" customFormat="1" ht="20.100000000000001" customHeight="1">
      <c r="A30" s="84" t="s">
        <v>116</v>
      </c>
      <c r="B30" s="85" t="s">
        <v>111</v>
      </c>
      <c r="C30" s="85" t="s">
        <v>117</v>
      </c>
      <c r="D30" s="85" t="s">
        <v>90</v>
      </c>
      <c r="E30" s="87">
        <v>0.18</v>
      </c>
      <c r="F30" s="87">
        <v>0.18</v>
      </c>
      <c r="G30" s="87">
        <v>0.18</v>
      </c>
      <c r="H30" s="87">
        <v>0.18</v>
      </c>
      <c r="I30" s="87">
        <v>0</v>
      </c>
      <c r="J30" s="87">
        <v>0</v>
      </c>
    </row>
    <row r="31" spans="1:10" s="36" customFormat="1" ht="20.100000000000001" customHeight="1">
      <c r="A31" s="84" t="s">
        <v>116</v>
      </c>
      <c r="B31" s="85" t="s">
        <v>111</v>
      </c>
      <c r="C31" s="85" t="s">
        <v>117</v>
      </c>
      <c r="D31" s="85" t="s">
        <v>91</v>
      </c>
      <c r="E31" s="87">
        <v>0.09</v>
      </c>
      <c r="F31" s="87">
        <v>0.09</v>
      </c>
      <c r="G31" s="87">
        <v>0.09</v>
      </c>
      <c r="H31" s="87">
        <v>0.09</v>
      </c>
      <c r="I31" s="87">
        <v>0</v>
      </c>
      <c r="J31" s="87">
        <v>0</v>
      </c>
    </row>
    <row r="32" spans="1:10" ht="20.100000000000001" customHeight="1">
      <c r="A32" s="84" t="s">
        <v>116</v>
      </c>
      <c r="B32" s="85" t="s">
        <v>111</v>
      </c>
      <c r="C32" s="85" t="s">
        <v>117</v>
      </c>
      <c r="D32" s="85" t="s">
        <v>84</v>
      </c>
      <c r="E32" s="87">
        <v>1.31</v>
      </c>
      <c r="F32" s="87">
        <v>1.31</v>
      </c>
      <c r="G32" s="87">
        <v>1.31</v>
      </c>
      <c r="H32" s="87">
        <v>1.31</v>
      </c>
      <c r="I32" s="87">
        <v>0</v>
      </c>
      <c r="J32" s="87">
        <v>0</v>
      </c>
    </row>
    <row r="33" spans="1:10" ht="20.100000000000001" customHeight="1">
      <c r="A33" s="84" t="s">
        <v>116</v>
      </c>
      <c r="B33" s="85" t="s">
        <v>111</v>
      </c>
      <c r="C33" s="85" t="s">
        <v>117</v>
      </c>
      <c r="D33" s="85" t="s">
        <v>83</v>
      </c>
      <c r="E33" s="87">
        <v>2.5099999999999998</v>
      </c>
      <c r="F33" s="87">
        <v>2.5099999999999998</v>
      </c>
      <c r="G33" s="87">
        <v>2.5099999999999998</v>
      </c>
      <c r="H33" s="87">
        <v>2.5099999999999998</v>
      </c>
      <c r="I33" s="87">
        <v>0</v>
      </c>
      <c r="J33" s="87">
        <v>0</v>
      </c>
    </row>
    <row r="34" spans="1:10" ht="20.100000000000001" customHeight="1">
      <c r="A34" s="84" t="s">
        <v>116</v>
      </c>
      <c r="B34" s="85" t="s">
        <v>111</v>
      </c>
      <c r="C34" s="85" t="s">
        <v>117</v>
      </c>
      <c r="D34" s="85" t="s">
        <v>88</v>
      </c>
      <c r="E34" s="87">
        <v>0.37</v>
      </c>
      <c r="F34" s="87">
        <v>0.37</v>
      </c>
      <c r="G34" s="87">
        <v>0.37</v>
      </c>
      <c r="H34" s="87">
        <v>0.37</v>
      </c>
      <c r="I34" s="87">
        <v>0</v>
      </c>
      <c r="J34" s="87">
        <v>0</v>
      </c>
    </row>
    <row r="35" spans="1:10" ht="20.100000000000001" customHeight="1">
      <c r="A35" s="84" t="s">
        <v>116</v>
      </c>
      <c r="B35" s="85" t="s">
        <v>111</v>
      </c>
      <c r="C35" s="85" t="s">
        <v>117</v>
      </c>
      <c r="D35" s="85" t="s">
        <v>93</v>
      </c>
      <c r="E35" s="87">
        <v>10</v>
      </c>
      <c r="F35" s="87">
        <v>10</v>
      </c>
      <c r="G35" s="87">
        <v>0</v>
      </c>
      <c r="H35" s="87">
        <v>0</v>
      </c>
      <c r="I35" s="87">
        <v>0</v>
      </c>
      <c r="J35" s="87">
        <v>10</v>
      </c>
    </row>
    <row r="36" spans="1:10" ht="20.100000000000001" customHeight="1">
      <c r="A36" s="84" t="s">
        <v>116</v>
      </c>
      <c r="B36" s="85" t="s">
        <v>111</v>
      </c>
      <c r="C36" s="85" t="s">
        <v>117</v>
      </c>
      <c r="D36" s="85" t="s">
        <v>87</v>
      </c>
      <c r="E36" s="87">
        <v>0.15</v>
      </c>
      <c r="F36" s="87">
        <v>0.15</v>
      </c>
      <c r="G36" s="87">
        <v>0.15</v>
      </c>
      <c r="H36" s="87">
        <v>0.15</v>
      </c>
      <c r="I36" s="87">
        <v>0</v>
      </c>
      <c r="J36" s="87">
        <v>0</v>
      </c>
    </row>
    <row r="37" spans="1:10" ht="20.100000000000001" customHeight="1">
      <c r="A37" s="84" t="s">
        <v>97</v>
      </c>
      <c r="B37" s="85"/>
      <c r="C37" s="85"/>
      <c r="D37" s="85" t="s">
        <v>94</v>
      </c>
      <c r="E37" s="87">
        <f t="shared" ref="E37:J39" si="10">E38</f>
        <v>0.53</v>
      </c>
      <c r="F37" s="87">
        <f t="shared" si="10"/>
        <v>0.53</v>
      </c>
      <c r="G37" s="87">
        <f t="shared" si="10"/>
        <v>0.53</v>
      </c>
      <c r="H37" s="87">
        <f t="shared" si="10"/>
        <v>0.53</v>
      </c>
      <c r="I37" s="87">
        <f t="shared" si="10"/>
        <v>0</v>
      </c>
      <c r="J37" s="87">
        <f t="shared" si="10"/>
        <v>0</v>
      </c>
    </row>
    <row r="38" spans="1:10" ht="20.100000000000001" customHeight="1">
      <c r="A38" s="84"/>
      <c r="B38" s="85" t="s">
        <v>67</v>
      </c>
      <c r="C38" s="85"/>
      <c r="D38" s="85" t="s">
        <v>95</v>
      </c>
      <c r="E38" s="87">
        <f t="shared" si="10"/>
        <v>0.53</v>
      </c>
      <c r="F38" s="87">
        <f t="shared" si="10"/>
        <v>0.53</v>
      </c>
      <c r="G38" s="87">
        <f t="shared" si="10"/>
        <v>0.53</v>
      </c>
      <c r="H38" s="87">
        <f t="shared" si="10"/>
        <v>0.53</v>
      </c>
      <c r="I38" s="87">
        <f t="shared" si="10"/>
        <v>0</v>
      </c>
      <c r="J38" s="87">
        <f t="shared" si="10"/>
        <v>0</v>
      </c>
    </row>
    <row r="39" spans="1:10" ht="20.100000000000001" customHeight="1">
      <c r="A39" s="84"/>
      <c r="B39" s="85"/>
      <c r="C39" s="85" t="s">
        <v>64</v>
      </c>
      <c r="D39" s="85" t="s">
        <v>96</v>
      </c>
      <c r="E39" s="87">
        <f t="shared" si="10"/>
        <v>0.53</v>
      </c>
      <c r="F39" s="87">
        <f t="shared" si="10"/>
        <v>0.53</v>
      </c>
      <c r="G39" s="87">
        <f t="shared" si="10"/>
        <v>0.53</v>
      </c>
      <c r="H39" s="87">
        <f t="shared" si="10"/>
        <v>0.53</v>
      </c>
      <c r="I39" s="87">
        <f t="shared" si="10"/>
        <v>0</v>
      </c>
      <c r="J39" s="87">
        <f t="shared" si="10"/>
        <v>0</v>
      </c>
    </row>
    <row r="40" spans="1:10" ht="20.100000000000001" customHeight="1">
      <c r="A40" s="84" t="s">
        <v>118</v>
      </c>
      <c r="B40" s="85" t="s">
        <v>112</v>
      </c>
      <c r="C40" s="85" t="s">
        <v>111</v>
      </c>
      <c r="D40" s="85" t="s">
        <v>98</v>
      </c>
      <c r="E40" s="87">
        <v>0.53</v>
      </c>
      <c r="F40" s="87">
        <v>0.53</v>
      </c>
      <c r="G40" s="87">
        <v>0.53</v>
      </c>
      <c r="H40" s="87">
        <v>0.53</v>
      </c>
      <c r="I40" s="87">
        <v>0</v>
      </c>
      <c r="J40" s="87">
        <v>0</v>
      </c>
    </row>
    <row r="41" spans="1:10" ht="20.100000000000001" customHeight="1">
      <c r="A41"/>
      <c r="B41"/>
      <c r="C41"/>
      <c r="D41"/>
      <c r="E41"/>
      <c r="F41"/>
      <c r="G41"/>
      <c r="H41"/>
      <c r="I41"/>
      <c r="J41"/>
    </row>
    <row r="42" spans="1:10" ht="20.100000000000001" customHeight="1">
      <c r="A42"/>
      <c r="B42"/>
      <c r="C42"/>
      <c r="D42"/>
      <c r="E42"/>
      <c r="F42"/>
      <c r="G42"/>
      <c r="H42"/>
      <c r="I42"/>
      <c r="J42"/>
    </row>
    <row r="43" spans="1:10" ht="20.100000000000001" customHeight="1">
      <c r="A43"/>
      <c r="B43"/>
      <c r="C43"/>
      <c r="D43"/>
      <c r="E43"/>
      <c r="F43"/>
      <c r="G43"/>
      <c r="H43"/>
      <c r="I43"/>
      <c r="J43"/>
    </row>
    <row r="44" spans="1:10" ht="20.100000000000001" customHeight="1">
      <c r="A44"/>
      <c r="B44"/>
      <c r="C44"/>
      <c r="D44"/>
      <c r="E44"/>
      <c r="F44"/>
      <c r="G44"/>
      <c r="H44"/>
      <c r="I44"/>
      <c r="J44"/>
    </row>
    <row r="45" spans="1:10" ht="20.100000000000001" customHeight="1">
      <c r="A45"/>
      <c r="B45"/>
      <c r="C45"/>
      <c r="D45"/>
      <c r="E45"/>
      <c r="F45"/>
      <c r="G45"/>
      <c r="H45"/>
      <c r="I45"/>
      <c r="J45"/>
    </row>
    <row r="46" spans="1:10" ht="20.100000000000001" customHeight="1">
      <c r="A46"/>
      <c r="B46"/>
      <c r="C46"/>
      <c r="D46"/>
      <c r="E46"/>
      <c r="F46"/>
      <c r="G46"/>
      <c r="H46"/>
      <c r="I46"/>
      <c r="J46"/>
    </row>
    <row r="47" spans="1:10" ht="20.100000000000001" customHeight="1">
      <c r="A47"/>
      <c r="B47"/>
      <c r="C47"/>
      <c r="D47"/>
      <c r="E47"/>
      <c r="F47"/>
      <c r="G47"/>
      <c r="H47"/>
      <c r="I47"/>
      <c r="J47"/>
    </row>
    <row r="48" spans="1:10" ht="20.100000000000001" customHeight="1">
      <c r="A48"/>
      <c r="B48"/>
      <c r="C48"/>
      <c r="D48"/>
      <c r="E48"/>
      <c r="F48"/>
      <c r="G48"/>
      <c r="H48"/>
      <c r="I48"/>
      <c r="J48"/>
    </row>
    <row r="49" spans="1:10" ht="20.100000000000001" customHeight="1">
      <c r="A49"/>
      <c r="B49"/>
      <c r="C49"/>
      <c r="D49"/>
      <c r="E49"/>
      <c r="F49"/>
      <c r="G49"/>
      <c r="H49"/>
      <c r="I49"/>
      <c r="J49"/>
    </row>
    <row r="50" spans="1:10" ht="20.100000000000001" customHeight="1">
      <c r="A50"/>
      <c r="B50"/>
      <c r="C50"/>
      <c r="D50"/>
      <c r="E50"/>
      <c r="F50"/>
      <c r="G50"/>
      <c r="H50"/>
      <c r="I50"/>
      <c r="J50"/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rintOptions horizontalCentered="1"/>
  <pageMargins left="0.75138888888888899" right="0.75138888888888899" top="0.60624999999999996" bottom="0.60624999999999996" header="0.10625" footer="0.1062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119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19.63</v>
      </c>
      <c r="C4" s="99" t="s">
        <v>7</v>
      </c>
      <c r="D4" s="100">
        <v>9.6300000000000008</v>
      </c>
    </row>
    <row r="5" spans="1:10" s="89" customFormat="1" ht="23.25" customHeight="1">
      <c r="A5" s="97" t="s">
        <v>8</v>
      </c>
      <c r="B5" s="101">
        <v>19.63</v>
      </c>
      <c r="C5" s="99" t="s">
        <v>9</v>
      </c>
      <c r="D5" s="100">
        <v>8.7799999999999994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0.85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10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19.63</v>
      </c>
      <c r="C15" s="121" t="s">
        <v>19</v>
      </c>
      <c r="D15" s="100">
        <v>19.63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120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121</v>
      </c>
      <c r="D18" s="124">
        <v>0</v>
      </c>
    </row>
    <row r="19" spans="1:10" s="89" customFormat="1" ht="20.100000000000001" customHeight="1">
      <c r="A19" s="126" t="s">
        <v>24</v>
      </c>
      <c r="B19" s="106">
        <v>19.63</v>
      </c>
      <c r="C19" s="127" t="s">
        <v>25</v>
      </c>
      <c r="D19" s="128">
        <v>19.63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showGridLines="0" showZeros="0" workbookViewId="0">
      <selection activeCell="D37" sqref="D37"/>
    </sheetView>
  </sheetViews>
  <sheetFormatPr defaultColWidth="9" defaultRowHeight="11.25"/>
  <cols>
    <col min="1" max="3" width="4.5" style="37" customWidth="1"/>
    <col min="4" max="4" width="20.625" style="37" customWidth="1"/>
    <col min="5" max="9" width="10.625" style="37" customWidth="1"/>
    <col min="10" max="16384" width="9" style="37"/>
  </cols>
  <sheetData>
    <row r="1" spans="1:9" ht="42" customHeight="1">
      <c r="A1" s="153" t="s">
        <v>122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100</v>
      </c>
      <c r="B3" s="157"/>
      <c r="C3" s="158"/>
      <c r="D3" s="163" t="s">
        <v>101</v>
      </c>
      <c r="E3" s="166" t="s">
        <v>29</v>
      </c>
      <c r="F3" s="159" t="s">
        <v>102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103</v>
      </c>
      <c r="G4" s="160"/>
      <c r="H4" s="160"/>
      <c r="I4" s="82" t="s">
        <v>104</v>
      </c>
    </row>
    <row r="5" spans="1:9" s="77" customFormat="1" ht="37.5" customHeight="1">
      <c r="A5" s="161"/>
      <c r="B5" s="162"/>
      <c r="C5" s="162"/>
      <c r="D5" s="165"/>
      <c r="E5" s="166"/>
      <c r="F5" s="79" t="s">
        <v>105</v>
      </c>
      <c r="G5" s="79" t="s">
        <v>106</v>
      </c>
      <c r="H5" s="79" t="s">
        <v>107</v>
      </c>
      <c r="I5" s="79" t="s">
        <v>105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3.1" customHeight="1">
      <c r="A7" s="84"/>
      <c r="B7" s="85"/>
      <c r="C7" s="85"/>
      <c r="D7" s="86" t="s">
        <v>35</v>
      </c>
      <c r="E7" s="87">
        <f>E8+E19+E23+E37</f>
        <v>19.63</v>
      </c>
      <c r="F7" s="87">
        <f>F8+F19+F23+F37</f>
        <v>9.6300000000000008</v>
      </c>
      <c r="G7" s="87">
        <f>G8+G19+G23+G37</f>
        <v>8.7799999999999994</v>
      </c>
      <c r="H7" s="87">
        <f>H8+H19+H23+H37</f>
        <v>0.85</v>
      </c>
      <c r="I7" s="87">
        <f>I8+I19+I23+I37</f>
        <v>10</v>
      </c>
    </row>
    <row r="8" spans="1:9" s="36" customFormat="1" ht="23.1" customHeight="1">
      <c r="A8" s="84" t="s">
        <v>58</v>
      </c>
      <c r="B8" s="85"/>
      <c r="C8" s="85"/>
      <c r="D8" s="86" t="s">
        <v>55</v>
      </c>
      <c r="E8" s="87">
        <f>E9+E12</f>
        <v>0.96</v>
      </c>
      <c r="F8" s="87">
        <f>F9+F12</f>
        <v>0.96</v>
      </c>
      <c r="G8" s="87">
        <f>G9+G12</f>
        <v>0.96</v>
      </c>
      <c r="H8" s="87">
        <f>H9+H12</f>
        <v>0</v>
      </c>
      <c r="I8" s="87">
        <f>I9+I12</f>
        <v>0</v>
      </c>
    </row>
    <row r="9" spans="1:9" s="36" customFormat="1" ht="23.1" customHeight="1">
      <c r="A9" s="84"/>
      <c r="B9" s="85" t="s">
        <v>59</v>
      </c>
      <c r="C9" s="85"/>
      <c r="D9" s="86" t="s">
        <v>56</v>
      </c>
      <c r="E9" s="87">
        <f t="shared" ref="E9:I10" si="0">E10</f>
        <v>0.88</v>
      </c>
      <c r="F9" s="87">
        <f t="shared" si="0"/>
        <v>0.88</v>
      </c>
      <c r="G9" s="87">
        <f t="shared" si="0"/>
        <v>0.88</v>
      </c>
      <c r="H9" s="87">
        <f t="shared" si="0"/>
        <v>0</v>
      </c>
      <c r="I9" s="87">
        <f t="shared" si="0"/>
        <v>0</v>
      </c>
    </row>
    <row r="10" spans="1:9" s="36" customFormat="1" ht="23.1" customHeight="1">
      <c r="A10" s="84"/>
      <c r="B10" s="85"/>
      <c r="C10" s="85" t="s">
        <v>59</v>
      </c>
      <c r="D10" s="86" t="s">
        <v>57</v>
      </c>
      <c r="E10" s="87">
        <f t="shared" si="0"/>
        <v>0.88</v>
      </c>
      <c r="F10" s="87">
        <f t="shared" si="0"/>
        <v>0.88</v>
      </c>
      <c r="G10" s="87">
        <f t="shared" si="0"/>
        <v>0.88</v>
      </c>
      <c r="H10" s="87">
        <f t="shared" si="0"/>
        <v>0</v>
      </c>
      <c r="I10" s="87">
        <f t="shared" si="0"/>
        <v>0</v>
      </c>
    </row>
    <row r="11" spans="1:9" s="36" customFormat="1" ht="23.1" customHeight="1">
      <c r="A11" s="84" t="s">
        <v>108</v>
      </c>
      <c r="B11" s="85" t="s">
        <v>109</v>
      </c>
      <c r="C11" s="85" t="s">
        <v>109</v>
      </c>
      <c r="D11" s="86" t="s">
        <v>60</v>
      </c>
      <c r="E11" s="87">
        <v>0.88</v>
      </c>
      <c r="F11" s="87">
        <v>0.88</v>
      </c>
      <c r="G11" s="87">
        <v>0.88</v>
      </c>
      <c r="H11" s="87">
        <v>0</v>
      </c>
      <c r="I11" s="87">
        <v>0</v>
      </c>
    </row>
    <row r="12" spans="1:9" s="36" customFormat="1" ht="23.1" customHeight="1">
      <c r="A12" s="84"/>
      <c r="B12" s="85" t="s">
        <v>63</v>
      </c>
      <c r="C12" s="85"/>
      <c r="D12" s="86" t="s">
        <v>61</v>
      </c>
      <c r="E12" s="87">
        <f>E13+E15+E17</f>
        <v>0.08</v>
      </c>
      <c r="F12" s="87">
        <f>F13+F15+F17</f>
        <v>0.08</v>
      </c>
      <c r="G12" s="87">
        <f>G13+G15+G17</f>
        <v>0.08</v>
      </c>
      <c r="H12" s="87">
        <f>H13+H15+H17</f>
        <v>0</v>
      </c>
      <c r="I12" s="87">
        <f>I13+I15+I17</f>
        <v>0</v>
      </c>
    </row>
    <row r="13" spans="1:9" s="36" customFormat="1" ht="23.1" customHeight="1">
      <c r="A13" s="84"/>
      <c r="B13" s="85"/>
      <c r="C13" s="85" t="s">
        <v>64</v>
      </c>
      <c r="D13" s="86" t="s">
        <v>62</v>
      </c>
      <c r="E13" s="87">
        <f>E14</f>
        <v>0.03</v>
      </c>
      <c r="F13" s="87">
        <f>F14</f>
        <v>0.03</v>
      </c>
      <c r="G13" s="87">
        <f>G14</f>
        <v>0.03</v>
      </c>
      <c r="H13" s="87">
        <f>H14</f>
        <v>0</v>
      </c>
      <c r="I13" s="87">
        <f>I14</f>
        <v>0</v>
      </c>
    </row>
    <row r="14" spans="1:9" s="36" customFormat="1" ht="23.1" customHeight="1">
      <c r="A14" s="84" t="s">
        <v>108</v>
      </c>
      <c r="B14" s="85" t="s">
        <v>110</v>
      </c>
      <c r="C14" s="85" t="s">
        <v>111</v>
      </c>
      <c r="D14" s="86" t="s">
        <v>65</v>
      </c>
      <c r="E14" s="87">
        <v>0.03</v>
      </c>
      <c r="F14" s="87">
        <v>0.03</v>
      </c>
      <c r="G14" s="87">
        <v>0.03</v>
      </c>
      <c r="H14" s="87">
        <v>0</v>
      </c>
      <c r="I14" s="87">
        <v>0</v>
      </c>
    </row>
    <row r="15" spans="1:9" s="36" customFormat="1" ht="23.1" customHeight="1">
      <c r="A15" s="84"/>
      <c r="B15" s="85"/>
      <c r="C15" s="85" t="s">
        <v>67</v>
      </c>
      <c r="D15" s="86" t="s">
        <v>66</v>
      </c>
      <c r="E15" s="87">
        <f>E16</f>
        <v>0.03</v>
      </c>
      <c r="F15" s="87">
        <f>F16</f>
        <v>0.03</v>
      </c>
      <c r="G15" s="87">
        <f>G16</f>
        <v>0.03</v>
      </c>
      <c r="H15" s="87">
        <f>H16</f>
        <v>0</v>
      </c>
      <c r="I15" s="87">
        <f>I16</f>
        <v>0</v>
      </c>
    </row>
    <row r="16" spans="1:9" s="36" customFormat="1" ht="23.1" customHeight="1">
      <c r="A16" s="84" t="s">
        <v>108</v>
      </c>
      <c r="B16" s="85" t="s">
        <v>110</v>
      </c>
      <c r="C16" s="85" t="s">
        <v>112</v>
      </c>
      <c r="D16" s="86" t="s">
        <v>68</v>
      </c>
      <c r="E16" s="87">
        <v>0.03</v>
      </c>
      <c r="F16" s="87">
        <v>0.03</v>
      </c>
      <c r="G16" s="87">
        <v>0.03</v>
      </c>
      <c r="H16" s="87">
        <v>0</v>
      </c>
      <c r="I16" s="87">
        <v>0</v>
      </c>
    </row>
    <row r="17" spans="1:9" s="36" customFormat="1" ht="23.1" customHeight="1">
      <c r="A17" s="84"/>
      <c r="B17" s="85"/>
      <c r="C17" s="85" t="s">
        <v>70</v>
      </c>
      <c r="D17" s="86" t="s">
        <v>69</v>
      </c>
      <c r="E17" s="87">
        <f>E18</f>
        <v>0.02</v>
      </c>
      <c r="F17" s="87">
        <f>F18</f>
        <v>0.02</v>
      </c>
      <c r="G17" s="87">
        <f>G18</f>
        <v>0.02</v>
      </c>
      <c r="H17" s="87">
        <f>H18</f>
        <v>0</v>
      </c>
      <c r="I17" s="87">
        <f>I18</f>
        <v>0</v>
      </c>
    </row>
    <row r="18" spans="1:9" s="36" customFormat="1" ht="23.1" customHeight="1">
      <c r="A18" s="84" t="s">
        <v>108</v>
      </c>
      <c r="B18" s="85" t="s">
        <v>110</v>
      </c>
      <c r="C18" s="85" t="s">
        <v>113</v>
      </c>
      <c r="D18" s="86" t="s">
        <v>71</v>
      </c>
      <c r="E18" s="87">
        <v>0.02</v>
      </c>
      <c r="F18" s="87">
        <v>0.02</v>
      </c>
      <c r="G18" s="87">
        <v>0.02</v>
      </c>
      <c r="H18" s="87">
        <v>0</v>
      </c>
      <c r="I18" s="87">
        <v>0</v>
      </c>
    </row>
    <row r="19" spans="1:9" s="36" customFormat="1" ht="23.1" customHeight="1">
      <c r="A19" s="84" t="s">
        <v>75</v>
      </c>
      <c r="B19" s="85"/>
      <c r="C19" s="85"/>
      <c r="D19" s="86" t="s">
        <v>72</v>
      </c>
      <c r="E19" s="87">
        <f t="shared" ref="E19:I21" si="1">E20</f>
        <v>0.31</v>
      </c>
      <c r="F19" s="87">
        <f t="shared" si="1"/>
        <v>0.31</v>
      </c>
      <c r="G19" s="87">
        <f t="shared" si="1"/>
        <v>0.31</v>
      </c>
      <c r="H19" s="87">
        <f t="shared" si="1"/>
        <v>0</v>
      </c>
      <c r="I19" s="87">
        <f t="shared" si="1"/>
        <v>0</v>
      </c>
    </row>
    <row r="20" spans="1:9" s="36" customFormat="1" ht="23.1" customHeight="1">
      <c r="A20" s="84"/>
      <c r="B20" s="85" t="s">
        <v>76</v>
      </c>
      <c r="C20" s="85"/>
      <c r="D20" s="86" t="s">
        <v>73</v>
      </c>
      <c r="E20" s="87">
        <f t="shared" si="1"/>
        <v>0.31</v>
      </c>
      <c r="F20" s="87">
        <f t="shared" si="1"/>
        <v>0.31</v>
      </c>
      <c r="G20" s="87">
        <f t="shared" si="1"/>
        <v>0.31</v>
      </c>
      <c r="H20" s="87">
        <f t="shared" si="1"/>
        <v>0</v>
      </c>
      <c r="I20" s="87">
        <f t="shared" si="1"/>
        <v>0</v>
      </c>
    </row>
    <row r="21" spans="1:9" s="36" customFormat="1" ht="23.1" customHeight="1">
      <c r="A21" s="84"/>
      <c r="B21" s="85"/>
      <c r="C21" s="85" t="s">
        <v>67</v>
      </c>
      <c r="D21" s="86" t="s">
        <v>74</v>
      </c>
      <c r="E21" s="87">
        <f t="shared" si="1"/>
        <v>0.31</v>
      </c>
      <c r="F21" s="87">
        <f t="shared" si="1"/>
        <v>0.31</v>
      </c>
      <c r="G21" s="87">
        <f t="shared" si="1"/>
        <v>0.31</v>
      </c>
      <c r="H21" s="87">
        <f t="shared" si="1"/>
        <v>0</v>
      </c>
      <c r="I21" s="87">
        <f t="shared" si="1"/>
        <v>0</v>
      </c>
    </row>
    <row r="22" spans="1:9" s="36" customFormat="1" ht="23.1" customHeight="1">
      <c r="A22" s="84" t="s">
        <v>114</v>
      </c>
      <c r="B22" s="85" t="s">
        <v>115</v>
      </c>
      <c r="C22" s="85" t="s">
        <v>112</v>
      </c>
      <c r="D22" s="86" t="s">
        <v>77</v>
      </c>
      <c r="E22" s="87">
        <v>0.31</v>
      </c>
      <c r="F22" s="87">
        <v>0.31</v>
      </c>
      <c r="G22" s="87">
        <v>0.31</v>
      </c>
      <c r="H22" s="87">
        <v>0</v>
      </c>
      <c r="I22" s="87">
        <v>0</v>
      </c>
    </row>
    <row r="23" spans="1:9" s="36" customFormat="1" ht="23.1" customHeight="1">
      <c r="A23" s="84" t="s">
        <v>81</v>
      </c>
      <c r="B23" s="85"/>
      <c r="C23" s="85"/>
      <c r="D23" s="86" t="s">
        <v>78</v>
      </c>
      <c r="E23" s="87">
        <f t="shared" ref="E23:I24" si="2">E24</f>
        <v>17.829999999999998</v>
      </c>
      <c r="F23" s="87">
        <f t="shared" si="2"/>
        <v>7.83</v>
      </c>
      <c r="G23" s="87">
        <f t="shared" si="2"/>
        <v>6.98</v>
      </c>
      <c r="H23" s="87">
        <f t="shared" si="2"/>
        <v>0.85</v>
      </c>
      <c r="I23" s="87">
        <f t="shared" si="2"/>
        <v>10</v>
      </c>
    </row>
    <row r="24" spans="1:9" s="36" customFormat="1" ht="23.1" customHeight="1">
      <c r="A24" s="84"/>
      <c r="B24" s="85" t="s">
        <v>64</v>
      </c>
      <c r="C24" s="85"/>
      <c r="D24" s="86" t="s">
        <v>79</v>
      </c>
      <c r="E24" s="87">
        <f t="shared" si="2"/>
        <v>17.829999999999998</v>
      </c>
      <c r="F24" s="87">
        <f t="shared" si="2"/>
        <v>7.83</v>
      </c>
      <c r="G24" s="87">
        <f t="shared" si="2"/>
        <v>6.98</v>
      </c>
      <c r="H24" s="87">
        <f t="shared" si="2"/>
        <v>0.85</v>
      </c>
      <c r="I24" s="87">
        <f t="shared" si="2"/>
        <v>10</v>
      </c>
    </row>
    <row r="25" spans="1:9" s="36" customFormat="1" ht="23.1" customHeight="1">
      <c r="A25" s="84"/>
      <c r="B25" s="85"/>
      <c r="C25" s="85" t="s">
        <v>82</v>
      </c>
      <c r="D25" s="86" t="s">
        <v>80</v>
      </c>
      <c r="E25" s="87">
        <f>SUM(E26:E36)</f>
        <v>17.829999999999998</v>
      </c>
      <c r="F25" s="87">
        <f>SUM(F26:F36)</f>
        <v>7.83</v>
      </c>
      <c r="G25" s="87">
        <f>SUM(G26:G36)</f>
        <v>6.98</v>
      </c>
      <c r="H25" s="87">
        <f>SUM(H26:H36)</f>
        <v>0.85</v>
      </c>
      <c r="I25" s="87">
        <f>SUM(I26:I36)</f>
        <v>10</v>
      </c>
    </row>
    <row r="26" spans="1:9" s="36" customFormat="1" ht="23.1" customHeight="1">
      <c r="A26" s="84" t="s">
        <v>116</v>
      </c>
      <c r="B26" s="85" t="s">
        <v>111</v>
      </c>
      <c r="C26" s="85" t="s">
        <v>117</v>
      </c>
      <c r="D26" s="86" t="s">
        <v>86</v>
      </c>
      <c r="E26" s="87">
        <v>0.37</v>
      </c>
      <c r="F26" s="87">
        <v>0.37</v>
      </c>
      <c r="G26" s="87">
        <v>0.37</v>
      </c>
      <c r="H26" s="87">
        <v>0</v>
      </c>
      <c r="I26" s="87">
        <v>0</v>
      </c>
    </row>
    <row r="27" spans="1:9" s="36" customFormat="1" ht="23.1" customHeight="1">
      <c r="A27" s="84" t="s">
        <v>116</v>
      </c>
      <c r="B27" s="85" t="s">
        <v>111</v>
      </c>
      <c r="C27" s="85" t="s">
        <v>117</v>
      </c>
      <c r="D27" s="86" t="s">
        <v>85</v>
      </c>
      <c r="E27" s="87">
        <v>0.56000000000000005</v>
      </c>
      <c r="F27" s="87">
        <v>0.56000000000000005</v>
      </c>
      <c r="G27" s="87">
        <v>0.56000000000000005</v>
      </c>
      <c r="H27" s="87">
        <v>0</v>
      </c>
      <c r="I27" s="87">
        <v>0</v>
      </c>
    </row>
    <row r="28" spans="1:9" s="36" customFormat="1" ht="23.1" customHeight="1">
      <c r="A28" s="84" t="s">
        <v>116</v>
      </c>
      <c r="B28" s="85" t="s">
        <v>111</v>
      </c>
      <c r="C28" s="85" t="s">
        <v>117</v>
      </c>
      <c r="D28" s="86" t="s">
        <v>91</v>
      </c>
      <c r="E28" s="87">
        <v>0.09</v>
      </c>
      <c r="F28" s="87">
        <v>0.09</v>
      </c>
      <c r="G28" s="87">
        <v>0.09</v>
      </c>
      <c r="H28" s="87">
        <v>0</v>
      </c>
      <c r="I28" s="87">
        <v>0</v>
      </c>
    </row>
    <row r="29" spans="1:9" s="36" customFormat="1" ht="23.1" customHeight="1">
      <c r="A29" s="84" t="s">
        <v>116</v>
      </c>
      <c r="B29" s="85" t="s">
        <v>111</v>
      </c>
      <c r="C29" s="85" t="s">
        <v>117</v>
      </c>
      <c r="D29" s="86" t="s">
        <v>92</v>
      </c>
      <c r="E29" s="87">
        <v>0.85</v>
      </c>
      <c r="F29" s="87">
        <v>0.85</v>
      </c>
      <c r="G29" s="87">
        <v>0</v>
      </c>
      <c r="H29" s="87">
        <v>0.85</v>
      </c>
      <c r="I29" s="87">
        <v>0</v>
      </c>
    </row>
    <row r="30" spans="1:9" s="36" customFormat="1" ht="23.1" customHeight="1">
      <c r="A30" s="84" t="s">
        <v>116</v>
      </c>
      <c r="B30" s="85" t="s">
        <v>111</v>
      </c>
      <c r="C30" s="85" t="s">
        <v>117</v>
      </c>
      <c r="D30" s="86" t="s">
        <v>90</v>
      </c>
      <c r="E30" s="87">
        <v>0.18</v>
      </c>
      <c r="F30" s="87">
        <v>0.18</v>
      </c>
      <c r="G30" s="87">
        <v>0.18</v>
      </c>
      <c r="H30" s="87">
        <v>0</v>
      </c>
      <c r="I30" s="87">
        <v>0</v>
      </c>
    </row>
    <row r="31" spans="1:9" s="36" customFormat="1" ht="23.1" customHeight="1">
      <c r="A31" s="84" t="s">
        <v>116</v>
      </c>
      <c r="B31" s="85" t="s">
        <v>111</v>
      </c>
      <c r="C31" s="85" t="s">
        <v>117</v>
      </c>
      <c r="D31" s="86" t="s">
        <v>87</v>
      </c>
      <c r="E31" s="87">
        <v>0.15</v>
      </c>
      <c r="F31" s="87">
        <v>0.15</v>
      </c>
      <c r="G31" s="87">
        <v>0.15</v>
      </c>
      <c r="H31" s="87">
        <v>0</v>
      </c>
      <c r="I31" s="87">
        <v>0</v>
      </c>
    </row>
    <row r="32" spans="1:9" ht="23.1" customHeight="1">
      <c r="A32" s="84" t="s">
        <v>116</v>
      </c>
      <c r="B32" s="85" t="s">
        <v>111</v>
      </c>
      <c r="C32" s="85" t="s">
        <v>117</v>
      </c>
      <c r="D32" s="86" t="s">
        <v>88</v>
      </c>
      <c r="E32" s="87">
        <v>0.37</v>
      </c>
      <c r="F32" s="87">
        <v>0.37</v>
      </c>
      <c r="G32" s="87">
        <v>0.37</v>
      </c>
      <c r="H32" s="87">
        <v>0</v>
      </c>
      <c r="I32" s="87">
        <v>0</v>
      </c>
    </row>
    <row r="33" spans="1:9" ht="23.1" customHeight="1">
      <c r="A33" s="84" t="s">
        <v>116</v>
      </c>
      <c r="B33" s="85" t="s">
        <v>111</v>
      </c>
      <c r="C33" s="85" t="s">
        <v>117</v>
      </c>
      <c r="D33" s="86" t="s">
        <v>89</v>
      </c>
      <c r="E33" s="87">
        <v>1.44</v>
      </c>
      <c r="F33" s="87">
        <v>1.44</v>
      </c>
      <c r="G33" s="87">
        <v>1.44</v>
      </c>
      <c r="H33" s="87">
        <v>0</v>
      </c>
      <c r="I33" s="87">
        <v>0</v>
      </c>
    </row>
    <row r="34" spans="1:9" ht="23.1" customHeight="1">
      <c r="A34" s="84" t="s">
        <v>116</v>
      </c>
      <c r="B34" s="85" t="s">
        <v>111</v>
      </c>
      <c r="C34" s="85" t="s">
        <v>117</v>
      </c>
      <c r="D34" s="86" t="s">
        <v>83</v>
      </c>
      <c r="E34" s="87">
        <v>2.5099999999999998</v>
      </c>
      <c r="F34" s="87">
        <v>2.5099999999999998</v>
      </c>
      <c r="G34" s="87">
        <v>2.5099999999999998</v>
      </c>
      <c r="H34" s="87">
        <v>0</v>
      </c>
      <c r="I34" s="87">
        <v>0</v>
      </c>
    </row>
    <row r="35" spans="1:9" ht="23.1" customHeight="1">
      <c r="A35" s="84" t="s">
        <v>116</v>
      </c>
      <c r="B35" s="85" t="s">
        <v>111</v>
      </c>
      <c r="C35" s="85" t="s">
        <v>117</v>
      </c>
      <c r="D35" s="86" t="s">
        <v>84</v>
      </c>
      <c r="E35" s="87">
        <v>1.31</v>
      </c>
      <c r="F35" s="87">
        <v>1.31</v>
      </c>
      <c r="G35" s="87">
        <v>1.31</v>
      </c>
      <c r="H35" s="87">
        <v>0</v>
      </c>
      <c r="I35" s="87">
        <v>0</v>
      </c>
    </row>
    <row r="36" spans="1:9" ht="23.1" customHeight="1">
      <c r="A36" s="84" t="s">
        <v>116</v>
      </c>
      <c r="B36" s="85" t="s">
        <v>111</v>
      </c>
      <c r="C36" s="85" t="s">
        <v>117</v>
      </c>
      <c r="D36" s="86" t="s">
        <v>93</v>
      </c>
      <c r="E36" s="87">
        <v>10</v>
      </c>
      <c r="F36" s="87">
        <v>0</v>
      </c>
      <c r="G36" s="87">
        <v>0</v>
      </c>
      <c r="H36" s="87">
        <v>0</v>
      </c>
      <c r="I36" s="87">
        <v>10</v>
      </c>
    </row>
    <row r="37" spans="1:9" ht="23.1" customHeight="1">
      <c r="A37" s="84" t="s">
        <v>97</v>
      </c>
      <c r="B37" s="85"/>
      <c r="C37" s="85"/>
      <c r="D37" s="86" t="s">
        <v>94</v>
      </c>
      <c r="E37" s="87">
        <f t="shared" ref="E37:I39" si="3">E38</f>
        <v>0.53</v>
      </c>
      <c r="F37" s="87">
        <f t="shared" si="3"/>
        <v>0.53</v>
      </c>
      <c r="G37" s="87">
        <f t="shared" si="3"/>
        <v>0.53</v>
      </c>
      <c r="H37" s="87">
        <f t="shared" si="3"/>
        <v>0</v>
      </c>
      <c r="I37" s="87">
        <f t="shared" si="3"/>
        <v>0</v>
      </c>
    </row>
    <row r="38" spans="1:9" ht="23.1" customHeight="1">
      <c r="A38" s="84"/>
      <c r="B38" s="85" t="s">
        <v>67</v>
      </c>
      <c r="C38" s="85"/>
      <c r="D38" s="86" t="s">
        <v>95</v>
      </c>
      <c r="E38" s="87">
        <f t="shared" si="3"/>
        <v>0.53</v>
      </c>
      <c r="F38" s="87">
        <f t="shared" si="3"/>
        <v>0.53</v>
      </c>
      <c r="G38" s="87">
        <f t="shared" si="3"/>
        <v>0.53</v>
      </c>
      <c r="H38" s="87">
        <f t="shared" si="3"/>
        <v>0</v>
      </c>
      <c r="I38" s="87">
        <f t="shared" si="3"/>
        <v>0</v>
      </c>
    </row>
    <row r="39" spans="1:9" ht="23.1" customHeight="1">
      <c r="A39" s="84"/>
      <c r="B39" s="85"/>
      <c r="C39" s="85" t="s">
        <v>64</v>
      </c>
      <c r="D39" s="86" t="s">
        <v>96</v>
      </c>
      <c r="E39" s="87">
        <f t="shared" si="3"/>
        <v>0.53</v>
      </c>
      <c r="F39" s="87">
        <f t="shared" si="3"/>
        <v>0.53</v>
      </c>
      <c r="G39" s="87">
        <f t="shared" si="3"/>
        <v>0.53</v>
      </c>
      <c r="H39" s="87">
        <f t="shared" si="3"/>
        <v>0</v>
      </c>
      <c r="I39" s="87">
        <f t="shared" si="3"/>
        <v>0</v>
      </c>
    </row>
    <row r="40" spans="1:9" ht="23.1" customHeight="1">
      <c r="A40" s="84" t="s">
        <v>118</v>
      </c>
      <c r="B40" s="85" t="s">
        <v>112</v>
      </c>
      <c r="C40" s="85" t="s">
        <v>111</v>
      </c>
      <c r="D40" s="86" t="s">
        <v>98</v>
      </c>
      <c r="E40" s="87">
        <v>0.53</v>
      </c>
      <c r="F40" s="87">
        <v>0.53</v>
      </c>
      <c r="G40" s="87">
        <v>0.53</v>
      </c>
      <c r="H40" s="87">
        <v>0</v>
      </c>
      <c r="I40" s="87">
        <v>0</v>
      </c>
    </row>
    <row r="41" spans="1:9" ht="20.100000000000001" customHeight="1">
      <c r="A41"/>
      <c r="B41"/>
      <c r="C41"/>
      <c r="D41"/>
      <c r="E41"/>
      <c r="F41"/>
      <c r="G41"/>
      <c r="H41"/>
      <c r="I41"/>
    </row>
    <row r="42" spans="1:9" ht="20.100000000000001" customHeight="1">
      <c r="A42"/>
      <c r="B42"/>
      <c r="C42"/>
      <c r="D42"/>
      <c r="E42"/>
      <c r="F42"/>
      <c r="G42"/>
      <c r="H42"/>
      <c r="I42"/>
    </row>
    <row r="43" spans="1:9" ht="20.100000000000001" customHeight="1">
      <c r="A43"/>
      <c r="B43"/>
      <c r="C43"/>
      <c r="D43"/>
      <c r="E43"/>
      <c r="F43"/>
      <c r="G43"/>
      <c r="H43"/>
      <c r="I43"/>
    </row>
    <row r="44" spans="1:9" ht="20.100000000000001" customHeight="1">
      <c r="A44"/>
      <c r="B44"/>
      <c r="C44"/>
      <c r="D44"/>
      <c r="E44"/>
      <c r="F44"/>
      <c r="G44"/>
      <c r="H44"/>
      <c r="I44"/>
    </row>
    <row r="45" spans="1:9" ht="20.100000000000001" customHeight="1">
      <c r="A45"/>
      <c r="B45"/>
      <c r="C45"/>
      <c r="D45"/>
      <c r="E45"/>
      <c r="F45"/>
      <c r="G45"/>
      <c r="H45"/>
      <c r="I45"/>
    </row>
    <row r="46" spans="1:9" ht="20.100000000000001" customHeight="1">
      <c r="A46"/>
      <c r="B46"/>
      <c r="C46"/>
      <c r="D46"/>
      <c r="E46"/>
      <c r="F46"/>
      <c r="G46"/>
      <c r="H46"/>
      <c r="I46"/>
    </row>
    <row r="47" spans="1:9" ht="20.100000000000001" customHeight="1">
      <c r="A47"/>
      <c r="B47"/>
      <c r="C47"/>
      <c r="D47"/>
      <c r="E47"/>
      <c r="F47"/>
      <c r="G47"/>
      <c r="H47"/>
      <c r="I47"/>
    </row>
    <row r="48" spans="1:9" ht="20.100000000000001" customHeight="1">
      <c r="A48"/>
      <c r="B48"/>
      <c r="C48"/>
      <c r="D48"/>
      <c r="E48"/>
      <c r="F48"/>
      <c r="G48"/>
      <c r="H48"/>
      <c r="I48"/>
    </row>
    <row r="49" spans="1:9" ht="20.100000000000001" customHeight="1">
      <c r="A49"/>
      <c r="B49"/>
      <c r="C49"/>
      <c r="D49"/>
      <c r="E49"/>
      <c r="F49"/>
      <c r="G49"/>
      <c r="H49"/>
      <c r="I49"/>
    </row>
    <row r="50" spans="1:9" ht="20.100000000000001" customHeight="1">
      <c r="A50"/>
      <c r="B50"/>
      <c r="C50"/>
      <c r="D50"/>
      <c r="E50"/>
      <c r="F50"/>
      <c r="G50"/>
      <c r="H50"/>
      <c r="I50"/>
    </row>
    <row r="51" spans="1:9" ht="20.100000000000001" customHeight="1">
      <c r="A51"/>
      <c r="B51"/>
      <c r="C51"/>
      <c r="D51"/>
      <c r="E51"/>
      <c r="F51"/>
      <c r="G51"/>
      <c r="H51"/>
      <c r="I51"/>
    </row>
    <row r="52" spans="1:9" ht="20.100000000000001" customHeight="1">
      <c r="A52"/>
      <c r="B52"/>
      <c r="C52"/>
      <c r="D52"/>
      <c r="E52"/>
      <c r="F52"/>
      <c r="G52"/>
      <c r="H52"/>
      <c r="I52"/>
    </row>
    <row r="53" spans="1:9" ht="20.100000000000001" customHeight="1">
      <c r="A53"/>
      <c r="B53"/>
      <c r="C53"/>
      <c r="D53"/>
      <c r="E53"/>
      <c r="F53"/>
      <c r="G53"/>
      <c r="H53"/>
      <c r="I53"/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rintOptions horizontalCentered="1"/>
  <pageMargins left="0.35763888888888901" right="0.35763888888888901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workbookViewId="0">
      <selection activeCell="C8" sqref="C8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123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124</v>
      </c>
      <c r="B3" s="174"/>
      <c r="C3" s="171"/>
      <c r="D3" s="170" t="s">
        <v>125</v>
      </c>
      <c r="E3" s="174"/>
      <c r="F3" s="171"/>
      <c r="G3" s="183" t="s">
        <v>102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5"/>
      <c r="B4" s="176"/>
      <c r="C4" s="177"/>
      <c r="D4" s="175"/>
      <c r="E4" s="176"/>
      <c r="F4" s="177"/>
      <c r="G4" s="167" t="s">
        <v>35</v>
      </c>
      <c r="H4" s="170" t="s">
        <v>36</v>
      </c>
      <c r="I4" s="171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126</v>
      </c>
      <c r="R4" s="167" t="s">
        <v>127</v>
      </c>
      <c r="S4" s="170" t="s">
        <v>128</v>
      </c>
      <c r="T4" s="171"/>
      <c r="U4" s="167" t="s">
        <v>32</v>
      </c>
      <c r="V4" s="167" t="s">
        <v>33</v>
      </c>
    </row>
    <row r="5" spans="1:22" s="68" customFormat="1" ht="22.5" customHeight="1">
      <c r="A5" s="172"/>
      <c r="B5" s="178"/>
      <c r="C5" s="173"/>
      <c r="D5" s="172"/>
      <c r="E5" s="178"/>
      <c r="F5" s="173"/>
      <c r="G5" s="168"/>
      <c r="H5" s="172"/>
      <c r="I5" s="173"/>
      <c r="J5" s="186" t="s">
        <v>105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2"/>
      <c r="T5" s="173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129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G8+G39</f>
        <v>9.6300000000000008</v>
      </c>
      <c r="H7" s="76">
        <f t="shared" si="0"/>
        <v>9.6300000000000008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130</v>
      </c>
      <c r="D8" s="74"/>
      <c r="E8" s="74"/>
      <c r="F8" s="74"/>
      <c r="G8" s="76">
        <f t="shared" ref="G8:V8" si="1">G9+G11+G13+G15+G17+G19+G21+G23+G25+G27+G29+G31+G33+G35+G37</f>
        <v>8.7799999999999994</v>
      </c>
      <c r="H8" s="76">
        <f t="shared" si="1"/>
        <v>8.7799999999999994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131</v>
      </c>
      <c r="D9" s="74"/>
      <c r="E9" s="74"/>
      <c r="F9" s="74"/>
      <c r="G9" s="76">
        <f t="shared" ref="G9:V9" si="2">G10</f>
        <v>2.5099999999999998</v>
      </c>
      <c r="H9" s="76">
        <f t="shared" si="2"/>
        <v>2.5099999999999998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64</v>
      </c>
      <c r="C10" s="73" t="s">
        <v>132</v>
      </c>
      <c r="D10" s="74" t="s">
        <v>133</v>
      </c>
      <c r="E10" s="74" t="s">
        <v>64</v>
      </c>
      <c r="F10" s="74" t="s">
        <v>134</v>
      </c>
      <c r="G10" s="76">
        <v>2.5099999999999998</v>
      </c>
      <c r="H10" s="76">
        <v>2.5099999999999998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/>
      <c r="B11" s="74"/>
      <c r="C11" s="73" t="s">
        <v>135</v>
      </c>
      <c r="D11" s="74"/>
      <c r="E11" s="74"/>
      <c r="F11" s="74"/>
      <c r="G11" s="76">
        <f t="shared" ref="G11:V11" si="3">G12</f>
        <v>1.31</v>
      </c>
      <c r="H11" s="76">
        <f t="shared" si="3"/>
        <v>1.31</v>
      </c>
      <c r="I11" s="76">
        <f t="shared" si="3"/>
        <v>0</v>
      </c>
      <c r="J11" s="76">
        <f t="shared" si="3"/>
        <v>0</v>
      </c>
      <c r="K11" s="76">
        <f t="shared" si="3"/>
        <v>0</v>
      </c>
      <c r="L11" s="76">
        <f t="shared" si="3"/>
        <v>0</v>
      </c>
      <c r="M11" s="76">
        <f t="shared" si="3"/>
        <v>0</v>
      </c>
      <c r="N11" s="76">
        <f t="shared" si="3"/>
        <v>0</v>
      </c>
      <c r="O11" s="76">
        <f t="shared" si="3"/>
        <v>0</v>
      </c>
      <c r="P11" s="76">
        <f t="shared" si="3"/>
        <v>0</v>
      </c>
      <c r="Q11" s="76">
        <f t="shared" si="3"/>
        <v>0</v>
      </c>
      <c r="R11" s="76">
        <f t="shared" si="3"/>
        <v>0</v>
      </c>
      <c r="S11" s="76">
        <f t="shared" si="3"/>
        <v>0</v>
      </c>
      <c r="T11" s="76">
        <f t="shared" si="3"/>
        <v>0</v>
      </c>
      <c r="U11" s="76">
        <f t="shared" si="3"/>
        <v>0</v>
      </c>
      <c r="V11" s="76">
        <f t="shared" si="3"/>
        <v>0</v>
      </c>
    </row>
    <row r="12" spans="1:22" ht="20.100000000000001" customHeight="1">
      <c r="A12" s="73">
        <v>301</v>
      </c>
      <c r="B12" s="74" t="s">
        <v>136</v>
      </c>
      <c r="C12" s="73" t="s">
        <v>137</v>
      </c>
      <c r="D12" s="74" t="s">
        <v>133</v>
      </c>
      <c r="E12" s="74" t="s">
        <v>64</v>
      </c>
      <c r="F12" s="74" t="s">
        <v>134</v>
      </c>
      <c r="G12" s="76">
        <v>1.31</v>
      </c>
      <c r="H12" s="76">
        <v>1.31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</row>
    <row r="13" spans="1:22" ht="20.100000000000001" customHeight="1">
      <c r="A13" s="73"/>
      <c r="B13" s="74"/>
      <c r="C13" s="73" t="s">
        <v>138</v>
      </c>
      <c r="D13" s="74"/>
      <c r="E13" s="74"/>
      <c r="F13" s="74"/>
      <c r="G13" s="76">
        <f t="shared" ref="G13:V13" si="4">G14</f>
        <v>0.56000000000000005</v>
      </c>
      <c r="H13" s="76">
        <f t="shared" si="4"/>
        <v>0.56000000000000005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76">
        <f t="shared" si="4"/>
        <v>0</v>
      </c>
      <c r="M13" s="76">
        <f t="shared" si="4"/>
        <v>0</v>
      </c>
      <c r="N13" s="76">
        <f t="shared" si="4"/>
        <v>0</v>
      </c>
      <c r="O13" s="76">
        <f t="shared" si="4"/>
        <v>0</v>
      </c>
      <c r="P13" s="76">
        <f t="shared" si="4"/>
        <v>0</v>
      </c>
      <c r="Q13" s="76">
        <f t="shared" si="4"/>
        <v>0</v>
      </c>
      <c r="R13" s="76">
        <f t="shared" si="4"/>
        <v>0</v>
      </c>
      <c r="S13" s="76">
        <f t="shared" si="4"/>
        <v>0</v>
      </c>
      <c r="T13" s="76">
        <f t="shared" si="4"/>
        <v>0</v>
      </c>
      <c r="U13" s="76">
        <f t="shared" si="4"/>
        <v>0</v>
      </c>
      <c r="V13" s="76">
        <f t="shared" si="4"/>
        <v>0</v>
      </c>
    </row>
    <row r="14" spans="1:22" ht="20.100000000000001" customHeight="1">
      <c r="A14" s="73">
        <v>301</v>
      </c>
      <c r="B14" s="74" t="s">
        <v>136</v>
      </c>
      <c r="C14" s="73" t="s">
        <v>137</v>
      </c>
      <c r="D14" s="74" t="s">
        <v>133</v>
      </c>
      <c r="E14" s="74" t="s">
        <v>64</v>
      </c>
      <c r="F14" s="74" t="s">
        <v>134</v>
      </c>
      <c r="G14" s="76">
        <v>0.56000000000000005</v>
      </c>
      <c r="H14" s="76">
        <v>0.56000000000000005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</row>
    <row r="15" spans="1:22" ht="20.100000000000001" customHeight="1">
      <c r="A15" s="73"/>
      <c r="B15" s="74"/>
      <c r="C15" s="73" t="s">
        <v>139</v>
      </c>
      <c r="D15" s="74"/>
      <c r="E15" s="74"/>
      <c r="F15" s="74"/>
      <c r="G15" s="76">
        <f t="shared" ref="G15:V15" si="5">G16</f>
        <v>0.37</v>
      </c>
      <c r="H15" s="76">
        <f t="shared" si="5"/>
        <v>0.37</v>
      </c>
      <c r="I15" s="76">
        <f t="shared" si="5"/>
        <v>0</v>
      </c>
      <c r="J15" s="76">
        <f t="shared" si="5"/>
        <v>0</v>
      </c>
      <c r="K15" s="76">
        <f t="shared" si="5"/>
        <v>0</v>
      </c>
      <c r="L15" s="76">
        <f t="shared" si="5"/>
        <v>0</v>
      </c>
      <c r="M15" s="76">
        <f t="shared" si="5"/>
        <v>0</v>
      </c>
      <c r="N15" s="76">
        <f t="shared" si="5"/>
        <v>0</v>
      </c>
      <c r="O15" s="76">
        <f t="shared" si="5"/>
        <v>0</v>
      </c>
      <c r="P15" s="76">
        <f t="shared" si="5"/>
        <v>0</v>
      </c>
      <c r="Q15" s="76">
        <f t="shared" si="5"/>
        <v>0</v>
      </c>
      <c r="R15" s="76">
        <f t="shared" si="5"/>
        <v>0</v>
      </c>
      <c r="S15" s="76">
        <f t="shared" si="5"/>
        <v>0</v>
      </c>
      <c r="T15" s="76">
        <f t="shared" si="5"/>
        <v>0</v>
      </c>
      <c r="U15" s="76">
        <f t="shared" si="5"/>
        <v>0</v>
      </c>
      <c r="V15" s="76">
        <f t="shared" si="5"/>
        <v>0</v>
      </c>
    </row>
    <row r="16" spans="1:22" ht="20.100000000000001" customHeight="1">
      <c r="A16" s="73">
        <v>301</v>
      </c>
      <c r="B16" s="74" t="s">
        <v>70</v>
      </c>
      <c r="C16" s="73" t="s">
        <v>140</v>
      </c>
      <c r="D16" s="74" t="s">
        <v>133</v>
      </c>
      <c r="E16" s="74" t="s">
        <v>64</v>
      </c>
      <c r="F16" s="74" t="s">
        <v>134</v>
      </c>
      <c r="G16" s="76">
        <v>0.37</v>
      </c>
      <c r="H16" s="76">
        <v>0.37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</row>
    <row r="17" spans="1:22" ht="20.100000000000001" customHeight="1">
      <c r="A17" s="73"/>
      <c r="B17" s="74"/>
      <c r="C17" s="73" t="s">
        <v>141</v>
      </c>
      <c r="D17" s="74"/>
      <c r="E17" s="74"/>
      <c r="F17" s="74"/>
      <c r="G17" s="76">
        <f t="shared" ref="G17:V17" si="6">G18</f>
        <v>0.31</v>
      </c>
      <c r="H17" s="76">
        <f t="shared" si="6"/>
        <v>0.31</v>
      </c>
      <c r="I17" s="76">
        <f t="shared" si="6"/>
        <v>0</v>
      </c>
      <c r="J17" s="76">
        <f t="shared" si="6"/>
        <v>0</v>
      </c>
      <c r="K17" s="76">
        <f t="shared" si="6"/>
        <v>0</v>
      </c>
      <c r="L17" s="76">
        <f t="shared" si="6"/>
        <v>0</v>
      </c>
      <c r="M17" s="76">
        <f t="shared" si="6"/>
        <v>0</v>
      </c>
      <c r="N17" s="76">
        <f t="shared" si="6"/>
        <v>0</v>
      </c>
      <c r="O17" s="76">
        <f t="shared" si="6"/>
        <v>0</v>
      </c>
      <c r="P17" s="76">
        <f t="shared" si="6"/>
        <v>0</v>
      </c>
      <c r="Q17" s="76">
        <f t="shared" si="6"/>
        <v>0</v>
      </c>
      <c r="R17" s="76">
        <f t="shared" si="6"/>
        <v>0</v>
      </c>
      <c r="S17" s="76">
        <f t="shared" si="6"/>
        <v>0</v>
      </c>
      <c r="T17" s="76">
        <f t="shared" si="6"/>
        <v>0</v>
      </c>
      <c r="U17" s="76">
        <f t="shared" si="6"/>
        <v>0</v>
      </c>
      <c r="V17" s="76">
        <f t="shared" si="6"/>
        <v>0</v>
      </c>
    </row>
    <row r="18" spans="1:22" ht="20.100000000000001" customHeight="1">
      <c r="A18" s="73">
        <v>301</v>
      </c>
      <c r="B18" s="74" t="s">
        <v>142</v>
      </c>
      <c r="C18" s="73" t="s">
        <v>143</v>
      </c>
      <c r="D18" s="74" t="s">
        <v>133</v>
      </c>
      <c r="E18" s="74" t="s">
        <v>64</v>
      </c>
      <c r="F18" s="74" t="s">
        <v>134</v>
      </c>
      <c r="G18" s="76">
        <v>0.31</v>
      </c>
      <c r="H18" s="76">
        <v>0.31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</row>
    <row r="19" spans="1:22" ht="20.100000000000001" customHeight="1">
      <c r="A19" s="73"/>
      <c r="B19" s="74"/>
      <c r="C19" s="73" t="s">
        <v>144</v>
      </c>
      <c r="D19" s="74"/>
      <c r="E19" s="74"/>
      <c r="F19" s="74"/>
      <c r="G19" s="76">
        <f t="shared" ref="G19:V19" si="7">G20</f>
        <v>0.88</v>
      </c>
      <c r="H19" s="76">
        <f t="shared" si="7"/>
        <v>0.88</v>
      </c>
      <c r="I19" s="76">
        <f t="shared" si="7"/>
        <v>0</v>
      </c>
      <c r="J19" s="76">
        <f t="shared" si="7"/>
        <v>0</v>
      </c>
      <c r="K19" s="76">
        <f t="shared" si="7"/>
        <v>0</v>
      </c>
      <c r="L19" s="76">
        <f t="shared" si="7"/>
        <v>0</v>
      </c>
      <c r="M19" s="76">
        <f t="shared" si="7"/>
        <v>0</v>
      </c>
      <c r="N19" s="76">
        <f t="shared" si="7"/>
        <v>0</v>
      </c>
      <c r="O19" s="76">
        <f t="shared" si="7"/>
        <v>0</v>
      </c>
      <c r="P19" s="76">
        <f t="shared" si="7"/>
        <v>0</v>
      </c>
      <c r="Q19" s="76">
        <f t="shared" si="7"/>
        <v>0</v>
      </c>
      <c r="R19" s="76">
        <f t="shared" si="7"/>
        <v>0</v>
      </c>
      <c r="S19" s="76">
        <f t="shared" si="7"/>
        <v>0</v>
      </c>
      <c r="T19" s="76">
        <f t="shared" si="7"/>
        <v>0</v>
      </c>
      <c r="U19" s="76">
        <f t="shared" si="7"/>
        <v>0</v>
      </c>
      <c r="V19" s="76">
        <f t="shared" si="7"/>
        <v>0</v>
      </c>
    </row>
    <row r="20" spans="1:22" ht="20.100000000000001" customHeight="1">
      <c r="A20" s="73">
        <v>301</v>
      </c>
      <c r="B20" s="74" t="s">
        <v>145</v>
      </c>
      <c r="C20" s="73" t="s">
        <v>146</v>
      </c>
      <c r="D20" s="74" t="s">
        <v>133</v>
      </c>
      <c r="E20" s="74" t="s">
        <v>64</v>
      </c>
      <c r="F20" s="74" t="s">
        <v>134</v>
      </c>
      <c r="G20" s="76">
        <v>0.88</v>
      </c>
      <c r="H20" s="76">
        <v>0.88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147</v>
      </c>
      <c r="D21" s="74"/>
      <c r="E21" s="74"/>
      <c r="F21" s="74"/>
      <c r="G21" s="76">
        <f t="shared" ref="G21:V21" si="8">G22</f>
        <v>0.03</v>
      </c>
      <c r="H21" s="76">
        <f t="shared" si="8"/>
        <v>0.03</v>
      </c>
      <c r="I21" s="76">
        <f t="shared" si="8"/>
        <v>0</v>
      </c>
      <c r="J21" s="76">
        <f t="shared" si="8"/>
        <v>0</v>
      </c>
      <c r="K21" s="76">
        <f t="shared" si="8"/>
        <v>0</v>
      </c>
      <c r="L21" s="76">
        <f t="shared" si="8"/>
        <v>0</v>
      </c>
      <c r="M21" s="76">
        <f t="shared" si="8"/>
        <v>0</v>
      </c>
      <c r="N21" s="76">
        <f t="shared" si="8"/>
        <v>0</v>
      </c>
      <c r="O21" s="76">
        <f t="shared" si="8"/>
        <v>0</v>
      </c>
      <c r="P21" s="76">
        <f t="shared" si="8"/>
        <v>0</v>
      </c>
      <c r="Q21" s="76">
        <f t="shared" si="8"/>
        <v>0</v>
      </c>
      <c r="R21" s="76">
        <f t="shared" si="8"/>
        <v>0</v>
      </c>
      <c r="S21" s="76">
        <f t="shared" si="8"/>
        <v>0</v>
      </c>
      <c r="T21" s="76">
        <f t="shared" si="8"/>
        <v>0</v>
      </c>
      <c r="U21" s="76">
        <f t="shared" si="8"/>
        <v>0</v>
      </c>
      <c r="V21" s="76">
        <f t="shared" si="8"/>
        <v>0</v>
      </c>
    </row>
    <row r="22" spans="1:22" ht="20.100000000000001" customHeight="1">
      <c r="A22" s="73">
        <v>301</v>
      </c>
      <c r="B22" s="74" t="s">
        <v>148</v>
      </c>
      <c r="C22" s="73" t="s">
        <v>149</v>
      </c>
      <c r="D22" s="74" t="s">
        <v>133</v>
      </c>
      <c r="E22" s="74" t="s">
        <v>64</v>
      </c>
      <c r="F22" s="74" t="s">
        <v>134</v>
      </c>
      <c r="G22" s="76">
        <v>0.03</v>
      </c>
      <c r="H22" s="76">
        <v>0.03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/>
      <c r="B23" s="74"/>
      <c r="C23" s="73" t="s">
        <v>150</v>
      </c>
      <c r="D23" s="74"/>
      <c r="E23" s="74"/>
      <c r="F23" s="74"/>
      <c r="G23" s="76">
        <f t="shared" ref="G23:V23" si="9">G24</f>
        <v>0.03</v>
      </c>
      <c r="H23" s="76">
        <f t="shared" si="9"/>
        <v>0.03</v>
      </c>
      <c r="I23" s="76">
        <f t="shared" si="9"/>
        <v>0</v>
      </c>
      <c r="J23" s="76">
        <f t="shared" si="9"/>
        <v>0</v>
      </c>
      <c r="K23" s="76">
        <f t="shared" si="9"/>
        <v>0</v>
      </c>
      <c r="L23" s="76">
        <f t="shared" si="9"/>
        <v>0</v>
      </c>
      <c r="M23" s="76">
        <f t="shared" si="9"/>
        <v>0</v>
      </c>
      <c r="N23" s="76">
        <f t="shared" si="9"/>
        <v>0</v>
      </c>
      <c r="O23" s="76">
        <f t="shared" si="9"/>
        <v>0</v>
      </c>
      <c r="P23" s="76">
        <f t="shared" si="9"/>
        <v>0</v>
      </c>
      <c r="Q23" s="76">
        <f t="shared" si="9"/>
        <v>0</v>
      </c>
      <c r="R23" s="76">
        <f t="shared" si="9"/>
        <v>0</v>
      </c>
      <c r="S23" s="76">
        <f t="shared" si="9"/>
        <v>0</v>
      </c>
      <c r="T23" s="76">
        <f t="shared" si="9"/>
        <v>0</v>
      </c>
      <c r="U23" s="76">
        <f t="shared" si="9"/>
        <v>0</v>
      </c>
      <c r="V23" s="76">
        <f t="shared" si="9"/>
        <v>0</v>
      </c>
    </row>
    <row r="24" spans="1:22" ht="20.100000000000001" customHeight="1">
      <c r="A24" s="73">
        <v>301</v>
      </c>
      <c r="B24" s="74" t="s">
        <v>148</v>
      </c>
      <c r="C24" s="73" t="s">
        <v>149</v>
      </c>
      <c r="D24" s="74" t="s">
        <v>133</v>
      </c>
      <c r="E24" s="74" t="s">
        <v>64</v>
      </c>
      <c r="F24" s="74" t="s">
        <v>134</v>
      </c>
      <c r="G24" s="76">
        <v>0.03</v>
      </c>
      <c r="H24" s="76">
        <v>0.03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</row>
    <row r="25" spans="1:22" ht="20.100000000000001" customHeight="1">
      <c r="A25" s="73"/>
      <c r="B25" s="74"/>
      <c r="C25" s="73" t="s">
        <v>151</v>
      </c>
      <c r="D25" s="74"/>
      <c r="E25" s="74"/>
      <c r="F25" s="74"/>
      <c r="G25" s="76">
        <f t="shared" ref="G25:V25" si="10">G26</f>
        <v>0.02</v>
      </c>
      <c r="H25" s="76">
        <f t="shared" si="10"/>
        <v>0.02</v>
      </c>
      <c r="I25" s="76">
        <f t="shared" si="10"/>
        <v>0</v>
      </c>
      <c r="J25" s="76">
        <f t="shared" si="10"/>
        <v>0</v>
      </c>
      <c r="K25" s="76">
        <f t="shared" si="10"/>
        <v>0</v>
      </c>
      <c r="L25" s="76">
        <f t="shared" si="10"/>
        <v>0</v>
      </c>
      <c r="M25" s="76">
        <f t="shared" si="10"/>
        <v>0</v>
      </c>
      <c r="N25" s="76">
        <f t="shared" si="10"/>
        <v>0</v>
      </c>
      <c r="O25" s="76">
        <f t="shared" si="10"/>
        <v>0</v>
      </c>
      <c r="P25" s="76">
        <f t="shared" si="10"/>
        <v>0</v>
      </c>
      <c r="Q25" s="76">
        <f t="shared" si="10"/>
        <v>0</v>
      </c>
      <c r="R25" s="76">
        <f t="shared" si="10"/>
        <v>0</v>
      </c>
      <c r="S25" s="76">
        <f t="shared" si="10"/>
        <v>0</v>
      </c>
      <c r="T25" s="76">
        <f t="shared" si="10"/>
        <v>0</v>
      </c>
      <c r="U25" s="76">
        <f t="shared" si="10"/>
        <v>0</v>
      </c>
      <c r="V25" s="76">
        <f t="shared" si="10"/>
        <v>0</v>
      </c>
    </row>
    <row r="26" spans="1:22" ht="20.100000000000001" customHeight="1">
      <c r="A26" s="73">
        <v>301</v>
      </c>
      <c r="B26" s="74" t="s">
        <v>148</v>
      </c>
      <c r="C26" s="73" t="s">
        <v>149</v>
      </c>
      <c r="D26" s="74" t="s">
        <v>133</v>
      </c>
      <c r="E26" s="74" t="s">
        <v>64</v>
      </c>
      <c r="F26" s="74" t="s">
        <v>134</v>
      </c>
      <c r="G26" s="76">
        <v>0.02</v>
      </c>
      <c r="H26" s="76">
        <v>0.02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152</v>
      </c>
      <c r="D27" s="74"/>
      <c r="E27" s="74"/>
      <c r="F27" s="74"/>
      <c r="G27" s="76">
        <f t="shared" ref="G27:V27" si="11">G28</f>
        <v>0.53</v>
      </c>
      <c r="H27" s="76">
        <f t="shared" si="11"/>
        <v>0.53</v>
      </c>
      <c r="I27" s="76">
        <f t="shared" si="11"/>
        <v>0</v>
      </c>
      <c r="J27" s="76">
        <f t="shared" si="11"/>
        <v>0</v>
      </c>
      <c r="K27" s="76">
        <f t="shared" si="11"/>
        <v>0</v>
      </c>
      <c r="L27" s="76">
        <f t="shared" si="11"/>
        <v>0</v>
      </c>
      <c r="M27" s="76">
        <f t="shared" si="11"/>
        <v>0</v>
      </c>
      <c r="N27" s="76">
        <f t="shared" si="11"/>
        <v>0</v>
      </c>
      <c r="O27" s="76">
        <f t="shared" si="11"/>
        <v>0</v>
      </c>
      <c r="P27" s="76">
        <f t="shared" si="11"/>
        <v>0</v>
      </c>
      <c r="Q27" s="76">
        <f t="shared" si="11"/>
        <v>0</v>
      </c>
      <c r="R27" s="76">
        <f t="shared" si="11"/>
        <v>0</v>
      </c>
      <c r="S27" s="76">
        <f t="shared" si="11"/>
        <v>0</v>
      </c>
      <c r="T27" s="76">
        <f t="shared" si="11"/>
        <v>0</v>
      </c>
      <c r="U27" s="76">
        <f t="shared" si="11"/>
        <v>0</v>
      </c>
      <c r="V27" s="76">
        <f t="shared" si="11"/>
        <v>0</v>
      </c>
    </row>
    <row r="28" spans="1:22" ht="20.100000000000001" customHeight="1">
      <c r="A28" s="73">
        <v>301</v>
      </c>
      <c r="B28" s="74" t="s">
        <v>153</v>
      </c>
      <c r="C28" s="73" t="s">
        <v>96</v>
      </c>
      <c r="D28" s="74" t="s">
        <v>133</v>
      </c>
      <c r="E28" s="74" t="s">
        <v>64</v>
      </c>
      <c r="F28" s="74" t="s">
        <v>134</v>
      </c>
      <c r="G28" s="76">
        <v>0.53</v>
      </c>
      <c r="H28" s="76">
        <v>0.53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/>
      <c r="B29" s="74"/>
      <c r="C29" s="73" t="s">
        <v>154</v>
      </c>
      <c r="D29" s="74"/>
      <c r="E29" s="74"/>
      <c r="F29" s="74"/>
      <c r="G29" s="76">
        <f t="shared" ref="G29:V29" si="12">G30</f>
        <v>0.15</v>
      </c>
      <c r="H29" s="76">
        <f t="shared" si="12"/>
        <v>0.15</v>
      </c>
      <c r="I29" s="76">
        <f t="shared" si="12"/>
        <v>0</v>
      </c>
      <c r="J29" s="76">
        <f t="shared" si="12"/>
        <v>0</v>
      </c>
      <c r="K29" s="76">
        <f t="shared" si="12"/>
        <v>0</v>
      </c>
      <c r="L29" s="76">
        <f t="shared" si="12"/>
        <v>0</v>
      </c>
      <c r="M29" s="76">
        <f t="shared" si="12"/>
        <v>0</v>
      </c>
      <c r="N29" s="76">
        <f t="shared" si="12"/>
        <v>0</v>
      </c>
      <c r="O29" s="76">
        <f t="shared" si="12"/>
        <v>0</v>
      </c>
      <c r="P29" s="76">
        <f t="shared" si="12"/>
        <v>0</v>
      </c>
      <c r="Q29" s="76">
        <f t="shared" si="12"/>
        <v>0</v>
      </c>
      <c r="R29" s="76">
        <f t="shared" si="12"/>
        <v>0</v>
      </c>
      <c r="S29" s="76">
        <f t="shared" si="12"/>
        <v>0</v>
      </c>
      <c r="T29" s="76">
        <f t="shared" si="12"/>
        <v>0</v>
      </c>
      <c r="U29" s="76">
        <f t="shared" si="12"/>
        <v>0</v>
      </c>
      <c r="V29" s="76">
        <f t="shared" si="12"/>
        <v>0</v>
      </c>
    </row>
    <row r="30" spans="1:22" ht="20.100000000000001" customHeight="1">
      <c r="A30" s="73">
        <v>301</v>
      </c>
      <c r="B30" s="74" t="s">
        <v>67</v>
      </c>
      <c r="C30" s="73" t="s">
        <v>155</v>
      </c>
      <c r="D30" s="74" t="s">
        <v>133</v>
      </c>
      <c r="E30" s="74" t="s">
        <v>64</v>
      </c>
      <c r="F30" s="74" t="s">
        <v>134</v>
      </c>
      <c r="G30" s="76">
        <v>0.15</v>
      </c>
      <c r="H30" s="76">
        <v>0.15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</row>
    <row r="31" spans="1:22" ht="20.100000000000001" customHeight="1">
      <c r="A31" s="73"/>
      <c r="B31" s="74"/>
      <c r="C31" s="73" t="s">
        <v>156</v>
      </c>
      <c r="D31" s="74"/>
      <c r="E31" s="74"/>
      <c r="F31" s="74"/>
      <c r="G31" s="76">
        <f t="shared" ref="G31:V31" si="13">G32</f>
        <v>0.37</v>
      </c>
      <c r="H31" s="76">
        <f t="shared" si="13"/>
        <v>0.37</v>
      </c>
      <c r="I31" s="76">
        <f t="shared" si="13"/>
        <v>0</v>
      </c>
      <c r="J31" s="76">
        <f t="shared" si="13"/>
        <v>0</v>
      </c>
      <c r="K31" s="76">
        <f t="shared" si="13"/>
        <v>0</v>
      </c>
      <c r="L31" s="76">
        <f t="shared" si="13"/>
        <v>0</v>
      </c>
      <c r="M31" s="76">
        <f t="shared" si="13"/>
        <v>0</v>
      </c>
      <c r="N31" s="76">
        <f t="shared" si="13"/>
        <v>0</v>
      </c>
      <c r="O31" s="76">
        <f t="shared" si="13"/>
        <v>0</v>
      </c>
      <c r="P31" s="76">
        <f t="shared" si="13"/>
        <v>0</v>
      </c>
      <c r="Q31" s="76">
        <f t="shared" si="13"/>
        <v>0</v>
      </c>
      <c r="R31" s="76">
        <f t="shared" si="13"/>
        <v>0</v>
      </c>
      <c r="S31" s="76">
        <f t="shared" si="13"/>
        <v>0</v>
      </c>
      <c r="T31" s="76">
        <f t="shared" si="13"/>
        <v>0</v>
      </c>
      <c r="U31" s="76">
        <f t="shared" si="13"/>
        <v>0</v>
      </c>
      <c r="V31" s="76">
        <f t="shared" si="13"/>
        <v>0</v>
      </c>
    </row>
    <row r="32" spans="1:22" ht="20.100000000000001" customHeight="1">
      <c r="A32" s="73">
        <v>301</v>
      </c>
      <c r="B32" s="74" t="s">
        <v>70</v>
      </c>
      <c r="C32" s="73" t="s">
        <v>140</v>
      </c>
      <c r="D32" s="74" t="s">
        <v>133</v>
      </c>
      <c r="E32" s="74" t="s">
        <v>64</v>
      </c>
      <c r="F32" s="74" t="s">
        <v>134</v>
      </c>
      <c r="G32" s="76">
        <v>0.37</v>
      </c>
      <c r="H32" s="76">
        <v>0.37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157</v>
      </c>
      <c r="D33" s="74"/>
      <c r="E33" s="74"/>
      <c r="F33" s="74"/>
      <c r="G33" s="76">
        <f t="shared" ref="G33:V33" si="14">G34</f>
        <v>1.44</v>
      </c>
      <c r="H33" s="76">
        <f t="shared" si="14"/>
        <v>1.44</v>
      </c>
      <c r="I33" s="76">
        <f t="shared" si="14"/>
        <v>0</v>
      </c>
      <c r="J33" s="76">
        <f t="shared" si="14"/>
        <v>0</v>
      </c>
      <c r="K33" s="76">
        <f t="shared" si="14"/>
        <v>0</v>
      </c>
      <c r="L33" s="76">
        <f t="shared" si="14"/>
        <v>0</v>
      </c>
      <c r="M33" s="76">
        <f t="shared" si="14"/>
        <v>0</v>
      </c>
      <c r="N33" s="76">
        <f t="shared" si="14"/>
        <v>0</v>
      </c>
      <c r="O33" s="76">
        <f t="shared" si="14"/>
        <v>0</v>
      </c>
      <c r="P33" s="76">
        <f t="shared" si="14"/>
        <v>0</v>
      </c>
      <c r="Q33" s="76">
        <f t="shared" si="14"/>
        <v>0</v>
      </c>
      <c r="R33" s="76">
        <f t="shared" si="14"/>
        <v>0</v>
      </c>
      <c r="S33" s="76">
        <f t="shared" si="14"/>
        <v>0</v>
      </c>
      <c r="T33" s="76">
        <f t="shared" si="14"/>
        <v>0</v>
      </c>
      <c r="U33" s="76">
        <f t="shared" si="14"/>
        <v>0</v>
      </c>
      <c r="V33" s="76">
        <f t="shared" si="14"/>
        <v>0</v>
      </c>
    </row>
    <row r="34" spans="1:22" ht="20.100000000000001" customHeight="1">
      <c r="A34" s="73">
        <v>301</v>
      </c>
      <c r="B34" s="74" t="s">
        <v>70</v>
      </c>
      <c r="C34" s="73" t="s">
        <v>140</v>
      </c>
      <c r="D34" s="74" t="s">
        <v>133</v>
      </c>
      <c r="E34" s="74" t="s">
        <v>64</v>
      </c>
      <c r="F34" s="74" t="s">
        <v>134</v>
      </c>
      <c r="G34" s="76">
        <v>1.44</v>
      </c>
      <c r="H34" s="76">
        <v>1.44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/>
      <c r="B35" s="74"/>
      <c r="C35" s="73" t="s">
        <v>158</v>
      </c>
      <c r="D35" s="74"/>
      <c r="E35" s="74"/>
      <c r="F35" s="74"/>
      <c r="G35" s="76">
        <f t="shared" ref="G35:V35" si="15">G36</f>
        <v>0.18</v>
      </c>
      <c r="H35" s="76">
        <f t="shared" si="15"/>
        <v>0.18</v>
      </c>
      <c r="I35" s="76">
        <f t="shared" si="15"/>
        <v>0</v>
      </c>
      <c r="J35" s="76">
        <f t="shared" si="15"/>
        <v>0</v>
      </c>
      <c r="K35" s="76">
        <f t="shared" si="15"/>
        <v>0</v>
      </c>
      <c r="L35" s="76">
        <f t="shared" si="15"/>
        <v>0</v>
      </c>
      <c r="M35" s="76">
        <f t="shared" si="15"/>
        <v>0</v>
      </c>
      <c r="N35" s="76">
        <f t="shared" si="15"/>
        <v>0</v>
      </c>
      <c r="O35" s="76">
        <f t="shared" si="15"/>
        <v>0</v>
      </c>
      <c r="P35" s="76">
        <f t="shared" si="15"/>
        <v>0</v>
      </c>
      <c r="Q35" s="76">
        <f t="shared" si="15"/>
        <v>0</v>
      </c>
      <c r="R35" s="76">
        <f t="shared" si="15"/>
        <v>0</v>
      </c>
      <c r="S35" s="76">
        <f t="shared" si="15"/>
        <v>0</v>
      </c>
      <c r="T35" s="76">
        <f t="shared" si="15"/>
        <v>0</v>
      </c>
      <c r="U35" s="76">
        <f t="shared" si="15"/>
        <v>0</v>
      </c>
      <c r="V35" s="76">
        <f t="shared" si="15"/>
        <v>0</v>
      </c>
    </row>
    <row r="36" spans="1:22" ht="20.100000000000001" customHeight="1">
      <c r="A36" s="73">
        <v>301</v>
      </c>
      <c r="B36" s="74" t="s">
        <v>159</v>
      </c>
      <c r="C36" s="73" t="s">
        <v>160</v>
      </c>
      <c r="D36" s="74" t="s">
        <v>133</v>
      </c>
      <c r="E36" s="74" t="s">
        <v>64</v>
      </c>
      <c r="F36" s="74" t="s">
        <v>134</v>
      </c>
      <c r="G36" s="76">
        <v>0.18</v>
      </c>
      <c r="H36" s="76">
        <v>0.18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</row>
    <row r="37" spans="1:22" ht="20.100000000000001" customHeight="1">
      <c r="A37" s="73"/>
      <c r="B37" s="74"/>
      <c r="C37" s="73" t="s">
        <v>161</v>
      </c>
      <c r="D37" s="74"/>
      <c r="E37" s="74"/>
      <c r="F37" s="74"/>
      <c r="G37" s="76">
        <f t="shared" ref="G37:V37" si="16">G38</f>
        <v>0.09</v>
      </c>
      <c r="H37" s="76">
        <f t="shared" si="16"/>
        <v>0.09</v>
      </c>
      <c r="I37" s="76">
        <f t="shared" si="16"/>
        <v>0</v>
      </c>
      <c r="J37" s="76">
        <f t="shared" si="16"/>
        <v>0</v>
      </c>
      <c r="K37" s="76">
        <f t="shared" si="16"/>
        <v>0</v>
      </c>
      <c r="L37" s="76">
        <f t="shared" si="16"/>
        <v>0</v>
      </c>
      <c r="M37" s="76">
        <f t="shared" si="16"/>
        <v>0</v>
      </c>
      <c r="N37" s="76">
        <f t="shared" si="16"/>
        <v>0</v>
      </c>
      <c r="O37" s="76">
        <f t="shared" si="16"/>
        <v>0</v>
      </c>
      <c r="P37" s="76">
        <f t="shared" si="16"/>
        <v>0</v>
      </c>
      <c r="Q37" s="76">
        <f t="shared" si="16"/>
        <v>0</v>
      </c>
      <c r="R37" s="76">
        <f t="shared" si="16"/>
        <v>0</v>
      </c>
      <c r="S37" s="76">
        <f t="shared" si="16"/>
        <v>0</v>
      </c>
      <c r="T37" s="76">
        <f t="shared" si="16"/>
        <v>0</v>
      </c>
      <c r="U37" s="76">
        <f t="shared" si="16"/>
        <v>0</v>
      </c>
      <c r="V37" s="76">
        <f t="shared" si="16"/>
        <v>0</v>
      </c>
    </row>
    <row r="38" spans="1:22" ht="20.100000000000001" customHeight="1">
      <c r="A38" s="73">
        <v>302</v>
      </c>
      <c r="B38" s="74" t="s">
        <v>162</v>
      </c>
      <c r="C38" s="73" t="s">
        <v>163</v>
      </c>
      <c r="D38" s="74" t="s">
        <v>133</v>
      </c>
      <c r="E38" s="74" t="s">
        <v>67</v>
      </c>
      <c r="F38" s="74" t="s">
        <v>164</v>
      </c>
      <c r="G38" s="76">
        <v>0.09</v>
      </c>
      <c r="H38" s="76">
        <v>0.09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165</v>
      </c>
      <c r="D39" s="74"/>
      <c r="E39" s="74"/>
      <c r="F39" s="74"/>
      <c r="G39" s="76">
        <f t="shared" ref="G39:V39" si="17">G40</f>
        <v>0.85</v>
      </c>
      <c r="H39" s="76">
        <f t="shared" si="17"/>
        <v>0.85</v>
      </c>
      <c r="I39" s="76">
        <f t="shared" si="17"/>
        <v>0</v>
      </c>
      <c r="J39" s="76">
        <f t="shared" si="17"/>
        <v>0</v>
      </c>
      <c r="K39" s="76">
        <f t="shared" si="17"/>
        <v>0</v>
      </c>
      <c r="L39" s="76">
        <f t="shared" si="17"/>
        <v>0</v>
      </c>
      <c r="M39" s="76">
        <f t="shared" si="17"/>
        <v>0</v>
      </c>
      <c r="N39" s="76">
        <f t="shared" si="17"/>
        <v>0</v>
      </c>
      <c r="O39" s="76">
        <f t="shared" si="17"/>
        <v>0</v>
      </c>
      <c r="P39" s="76">
        <f t="shared" si="17"/>
        <v>0</v>
      </c>
      <c r="Q39" s="76">
        <f t="shared" si="17"/>
        <v>0</v>
      </c>
      <c r="R39" s="76">
        <f t="shared" si="17"/>
        <v>0</v>
      </c>
      <c r="S39" s="76">
        <f t="shared" si="17"/>
        <v>0</v>
      </c>
      <c r="T39" s="76">
        <f t="shared" si="17"/>
        <v>0</v>
      </c>
      <c r="U39" s="76">
        <f t="shared" si="17"/>
        <v>0</v>
      </c>
      <c r="V39" s="76">
        <f t="shared" si="17"/>
        <v>0</v>
      </c>
    </row>
    <row r="40" spans="1:22" ht="20.100000000000001" customHeight="1">
      <c r="A40" s="73"/>
      <c r="B40" s="74"/>
      <c r="C40" s="73" t="s">
        <v>166</v>
      </c>
      <c r="D40" s="74"/>
      <c r="E40" s="74"/>
      <c r="F40" s="74"/>
      <c r="G40" s="76">
        <f t="shared" ref="G40:V40" si="18">SUM(G41:G46)</f>
        <v>0.85</v>
      </c>
      <c r="H40" s="76">
        <f t="shared" si="18"/>
        <v>0.85</v>
      </c>
      <c r="I40" s="76">
        <f t="shared" si="18"/>
        <v>0</v>
      </c>
      <c r="J40" s="76">
        <f t="shared" si="18"/>
        <v>0</v>
      </c>
      <c r="K40" s="76">
        <f t="shared" si="18"/>
        <v>0</v>
      </c>
      <c r="L40" s="76">
        <f t="shared" si="18"/>
        <v>0</v>
      </c>
      <c r="M40" s="76">
        <f t="shared" si="18"/>
        <v>0</v>
      </c>
      <c r="N40" s="76">
        <f t="shared" si="18"/>
        <v>0</v>
      </c>
      <c r="O40" s="76">
        <f t="shared" si="18"/>
        <v>0</v>
      </c>
      <c r="P40" s="76">
        <f t="shared" si="18"/>
        <v>0</v>
      </c>
      <c r="Q40" s="76">
        <f t="shared" si="18"/>
        <v>0</v>
      </c>
      <c r="R40" s="76">
        <f t="shared" si="18"/>
        <v>0</v>
      </c>
      <c r="S40" s="76">
        <f t="shared" si="18"/>
        <v>0</v>
      </c>
      <c r="T40" s="76">
        <f t="shared" si="18"/>
        <v>0</v>
      </c>
      <c r="U40" s="76">
        <f t="shared" si="18"/>
        <v>0</v>
      </c>
      <c r="V40" s="76">
        <f t="shared" si="18"/>
        <v>0</v>
      </c>
    </row>
    <row r="41" spans="1:22" ht="20.100000000000001" customHeight="1">
      <c r="A41" s="73">
        <v>302</v>
      </c>
      <c r="B41" s="74" t="s">
        <v>64</v>
      </c>
      <c r="C41" s="73" t="s">
        <v>167</v>
      </c>
      <c r="D41" s="74" t="s">
        <v>133</v>
      </c>
      <c r="E41" s="74" t="s">
        <v>67</v>
      </c>
      <c r="F41" s="74" t="s">
        <v>164</v>
      </c>
      <c r="G41" s="76">
        <v>0.18</v>
      </c>
      <c r="H41" s="76">
        <v>0.18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>
        <v>302</v>
      </c>
      <c r="B42" s="74" t="s">
        <v>59</v>
      </c>
      <c r="C42" s="73" t="s">
        <v>168</v>
      </c>
      <c r="D42" s="74" t="s">
        <v>133</v>
      </c>
      <c r="E42" s="74" t="s">
        <v>67</v>
      </c>
      <c r="F42" s="74" t="s">
        <v>164</v>
      </c>
      <c r="G42" s="76">
        <v>0.12</v>
      </c>
      <c r="H42" s="76">
        <v>0.12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</row>
    <row r="43" spans="1:22" ht="20.100000000000001" customHeight="1">
      <c r="A43" s="73">
        <v>302</v>
      </c>
      <c r="B43" s="74" t="s">
        <v>136</v>
      </c>
      <c r="C43" s="73" t="s">
        <v>169</v>
      </c>
      <c r="D43" s="74" t="s">
        <v>133</v>
      </c>
      <c r="E43" s="74" t="s">
        <v>67</v>
      </c>
      <c r="F43" s="74" t="s">
        <v>164</v>
      </c>
      <c r="G43" s="76">
        <v>0.12</v>
      </c>
      <c r="H43" s="76">
        <v>0.12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302</v>
      </c>
      <c r="B44" s="74" t="s">
        <v>145</v>
      </c>
      <c r="C44" s="73" t="s">
        <v>170</v>
      </c>
      <c r="D44" s="74" t="s">
        <v>133</v>
      </c>
      <c r="E44" s="74" t="s">
        <v>67</v>
      </c>
      <c r="F44" s="74" t="s">
        <v>164</v>
      </c>
      <c r="G44" s="76">
        <v>0.09</v>
      </c>
      <c r="H44" s="76">
        <v>0.09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>
        <v>302</v>
      </c>
      <c r="B45" s="74" t="s">
        <v>76</v>
      </c>
      <c r="C45" s="73" t="s">
        <v>171</v>
      </c>
      <c r="D45" s="74" t="s">
        <v>133</v>
      </c>
      <c r="E45" s="74" t="s">
        <v>67</v>
      </c>
      <c r="F45" s="74" t="s">
        <v>164</v>
      </c>
      <c r="G45" s="76">
        <v>0.3</v>
      </c>
      <c r="H45" s="76">
        <v>0.3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</row>
    <row r="46" spans="1:22" ht="20.100000000000001" customHeight="1">
      <c r="A46" s="73">
        <v>302</v>
      </c>
      <c r="B46" s="74" t="s">
        <v>172</v>
      </c>
      <c r="C46" s="73" t="s">
        <v>173</v>
      </c>
      <c r="D46" s="74" t="s">
        <v>133</v>
      </c>
      <c r="E46" s="74" t="s">
        <v>67</v>
      </c>
      <c r="F46" s="74" t="s">
        <v>164</v>
      </c>
      <c r="G46" s="76">
        <v>0.04</v>
      </c>
      <c r="H46" s="76">
        <v>0.04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rintOptions horizontalCentered="1"/>
  <pageMargins left="0.30694444444444402" right="0.30694444444444402" top="0.35763888888888901" bottom="0.35763888888888901" header="0.29861111111111099" footer="0.29861111111111099"/>
  <pageSetup paperSize="9" scale="5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8" sqref="B8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174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175</v>
      </c>
      <c r="B3" s="62" t="s">
        <v>176</v>
      </c>
      <c r="C3" s="57"/>
    </row>
    <row r="4" spans="1:3" s="56" customFormat="1" ht="30" customHeight="1">
      <c r="A4" s="63" t="s">
        <v>177</v>
      </c>
      <c r="B4" s="64"/>
      <c r="C4" s="65"/>
    </row>
    <row r="5" spans="1:3" s="56" customFormat="1" ht="30" customHeight="1">
      <c r="A5" s="66" t="s">
        <v>178</v>
      </c>
      <c r="B5" s="64"/>
      <c r="C5" s="65"/>
    </row>
    <row r="6" spans="1:3" s="56" customFormat="1" ht="30" customHeight="1">
      <c r="A6" s="66" t="s">
        <v>179</v>
      </c>
      <c r="B6" s="64"/>
      <c r="C6" s="65"/>
    </row>
    <row r="7" spans="1:3" s="56" customFormat="1" ht="30" customHeight="1">
      <c r="A7" s="66" t="s">
        <v>180</v>
      </c>
      <c r="B7" s="64"/>
      <c r="C7" s="65"/>
    </row>
    <row r="8" spans="1:3" s="56" customFormat="1" ht="30" customHeight="1">
      <c r="A8" s="66" t="s">
        <v>181</v>
      </c>
      <c r="B8" s="64"/>
      <c r="C8" s="65"/>
    </row>
    <row r="9" spans="1:3" s="56" customFormat="1" ht="30" customHeight="1">
      <c r="A9" s="66" t="s">
        <v>182</v>
      </c>
      <c r="B9" s="64"/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183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184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100</v>
      </c>
      <c r="B3" s="190"/>
      <c r="C3" s="191"/>
      <c r="D3" s="196" t="s">
        <v>101</v>
      </c>
      <c r="E3" s="192" t="s">
        <v>102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103</v>
      </c>
      <c r="G4" s="193"/>
      <c r="H4" s="193"/>
      <c r="I4" s="43" t="s">
        <v>104</v>
      </c>
    </row>
    <row r="5" spans="1:9" s="34" customFormat="1" ht="37.5" customHeight="1">
      <c r="A5" s="194"/>
      <c r="B5" s="195"/>
      <c r="C5" s="195"/>
      <c r="D5" s="198"/>
      <c r="E5" s="199"/>
      <c r="F5" s="42" t="s">
        <v>105</v>
      </c>
      <c r="G5" s="42" t="s">
        <v>106</v>
      </c>
      <c r="H5" s="42" t="s">
        <v>107</v>
      </c>
      <c r="I5" s="42" t="s">
        <v>105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activeCell="C10" sqref="C10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185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124</v>
      </c>
      <c r="B3" s="29" t="s">
        <v>125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0.85</v>
      </c>
      <c r="D4" s="33"/>
    </row>
    <row r="5" spans="1:4" ht="20.100000000000001" customHeight="1">
      <c r="A5" s="30" t="s">
        <v>164</v>
      </c>
      <c r="B5" s="31"/>
      <c r="C5" s="32">
        <f>SUM(C6:C11)</f>
        <v>0.85</v>
      </c>
    </row>
    <row r="6" spans="1:4" ht="20.100000000000001" customHeight="1">
      <c r="A6" s="30" t="s">
        <v>186</v>
      </c>
      <c r="B6" s="31" t="s">
        <v>164</v>
      </c>
      <c r="C6" s="32">
        <v>0.18</v>
      </c>
    </row>
    <row r="7" spans="1:4" ht="20.100000000000001" customHeight="1">
      <c r="A7" s="30" t="s">
        <v>187</v>
      </c>
      <c r="B7" s="31" t="s">
        <v>164</v>
      </c>
      <c r="C7" s="32">
        <v>0.12</v>
      </c>
    </row>
    <row r="8" spans="1:4" ht="20.100000000000001" customHeight="1">
      <c r="A8" s="30" t="s">
        <v>188</v>
      </c>
      <c r="B8" s="31" t="s">
        <v>164</v>
      </c>
      <c r="C8" s="32">
        <v>0.12</v>
      </c>
    </row>
    <row r="9" spans="1:4" ht="20.100000000000001" customHeight="1">
      <c r="A9" s="30" t="s">
        <v>189</v>
      </c>
      <c r="B9" s="31" t="s">
        <v>164</v>
      </c>
      <c r="C9" s="32">
        <v>0.09</v>
      </c>
    </row>
    <row r="10" spans="1:4" ht="20.100000000000001" customHeight="1">
      <c r="A10" s="30" t="s">
        <v>190</v>
      </c>
      <c r="B10" s="31" t="s">
        <v>164</v>
      </c>
      <c r="C10" s="32">
        <v>0.3</v>
      </c>
    </row>
    <row r="11" spans="1:4" ht="20.100000000000001" customHeight="1">
      <c r="A11" s="30" t="s">
        <v>191</v>
      </c>
      <c r="B11" s="31" t="s">
        <v>164</v>
      </c>
      <c r="C11" s="32">
        <v>0.04</v>
      </c>
    </row>
    <row r="12" spans="1:4" ht="20.100000000000001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  <property fmtid="{D5CDD505-2E9C-101B-9397-08002B2CF9AE}" pid="3" name="KSOProductBuildVer">
    <vt:lpwstr>2052-11.1.0.8500</vt:lpwstr>
  </property>
</Properties>
</file>