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'2部门收入总体情况表'!$A$1:$V$47</definedName>
    <definedName name="_xlnm.Print_Area" localSheetId="2">'3部门支出总体情况表'!$A$1:$J$45</definedName>
    <definedName name="_xlnm.Print_Area" localSheetId="3">'4部门财政拨款收支总体情况表'!$A$1:$D$19</definedName>
    <definedName name="_xlnm.Print_Area" localSheetId="4">'5一般公共预算支出情况表'!$A$1:$I$45</definedName>
    <definedName name="_xlnm.Print_Area" localSheetId="5">'6一般公共预算基本支出情况表'!$A$1:$V$55</definedName>
    <definedName name="_xlnm.Print_Area" localSheetId="6">'7一般公共预算“三公”经费支出情况表'!$A$1:$B$9</definedName>
    <definedName name="_xlnm.Print_Area" localSheetId="7">'8政府性基金预算支出情况表'!$A$1:$I$7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8" i="57"/>
  <c r="U48"/>
  <c r="T48"/>
  <c r="S48"/>
  <c r="R48"/>
  <c r="Q48"/>
  <c r="P48"/>
  <c r="O48"/>
  <c r="N48"/>
  <c r="M48"/>
  <c r="L48"/>
  <c r="K48"/>
  <c r="J48"/>
  <c r="I48"/>
  <c r="H48"/>
  <c r="G48"/>
  <c r="V4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4" i="32"/>
  <c r="H44"/>
  <c r="G44"/>
  <c r="F44"/>
  <c r="E44"/>
  <c r="I43"/>
  <c r="H43"/>
  <c r="G43"/>
  <c r="F43"/>
  <c r="E43"/>
  <c r="I42"/>
  <c r="H42"/>
  <c r="G42"/>
  <c r="F42"/>
  <c r="E42"/>
  <c r="I40"/>
  <c r="H40"/>
  <c r="G40"/>
  <c r="F40"/>
  <c r="E40"/>
  <c r="I39"/>
  <c r="H39"/>
  <c r="G39"/>
  <c r="F39"/>
  <c r="E39"/>
  <c r="I38"/>
  <c r="H38"/>
  <c r="G38"/>
  <c r="F38"/>
  <c r="E38"/>
  <c r="I36"/>
  <c r="H36"/>
  <c r="G36"/>
  <c r="F36"/>
  <c r="E36"/>
  <c r="I34"/>
  <c r="H34"/>
  <c r="G34"/>
  <c r="F34"/>
  <c r="E34"/>
  <c r="I32"/>
  <c r="H32"/>
  <c r="G32"/>
  <c r="F32"/>
  <c r="E32"/>
  <c r="I31"/>
  <c r="H31"/>
  <c r="G31"/>
  <c r="F31"/>
  <c r="E31"/>
  <c r="I29"/>
  <c r="H29"/>
  <c r="G29"/>
  <c r="F29"/>
  <c r="E29"/>
  <c r="I28"/>
  <c r="H28"/>
  <c r="G28"/>
  <c r="F28"/>
  <c r="E28"/>
  <c r="I27"/>
  <c r="H27"/>
  <c r="G27"/>
  <c r="F27"/>
  <c r="E27"/>
  <c r="I25"/>
  <c r="H25"/>
  <c r="G25"/>
  <c r="F25"/>
  <c r="E25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4" i="9"/>
  <c r="I44"/>
  <c r="H44"/>
  <c r="G44"/>
  <c r="F44"/>
  <c r="E44"/>
  <c r="J43"/>
  <c r="I43"/>
  <c r="H43"/>
  <c r="G43"/>
  <c r="F43"/>
  <c r="E43"/>
  <c r="J42"/>
  <c r="I42"/>
  <c r="H42"/>
  <c r="G42"/>
  <c r="F42"/>
  <c r="E42"/>
  <c r="J40"/>
  <c r="I40"/>
  <c r="H40"/>
  <c r="G40"/>
  <c r="F40"/>
  <c r="E40"/>
  <c r="J39"/>
  <c r="I39"/>
  <c r="H39"/>
  <c r="G39"/>
  <c r="F39"/>
  <c r="E39"/>
  <c r="J38"/>
  <c r="I38"/>
  <c r="H38"/>
  <c r="G38"/>
  <c r="F38"/>
  <c r="E38"/>
  <c r="J36"/>
  <c r="I36"/>
  <c r="H36"/>
  <c r="G36"/>
  <c r="F36"/>
  <c r="E36"/>
  <c r="J34"/>
  <c r="I34"/>
  <c r="H34"/>
  <c r="G34"/>
  <c r="F34"/>
  <c r="E34"/>
  <c r="J32"/>
  <c r="I32"/>
  <c r="H32"/>
  <c r="G32"/>
  <c r="F32"/>
  <c r="E32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5" i="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<sst xmlns="http://schemas.openxmlformats.org/spreadsheetml/2006/main" count="778" uniqueCount="272">
  <si>
    <t>2019年部门收支总体情况表</t>
  </si>
  <si>
    <t>单位名称：焦作市中站区文化馆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</si>
  <si>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</si>
  <si>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</si>
  <si>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</si>
  <si>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</si>
  <si>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</si>
  <si>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</si>
  <si>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</si>
  <si>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</si>
  <si>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</si>
  <si>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</si>
  <si>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</si>
  <si>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</si>
  <si>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</si>
  <si>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</si>
  <si>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</si>
  <si>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</si>
  <si>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</si>
  <si>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</si>
  <si>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</si>
  <si>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</si>
  <si>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</si>
  <si>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</si>
  <si>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</si>
  <si>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</si>
  <si>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</si>
  <si>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</si>
  <si>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</si>
  <si>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</si>
  <si>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</si>
  <si>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</si>
  <si>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</si>
  <si>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</si>
  <si>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</si>
  <si>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</si>
  <si>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</si>
  <si>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</si>
  <si>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</si>
  <si>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</si>
  <si>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</si>
  <si>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</si>
  <si>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</si>
  <si>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</si>
  <si>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</si>
  <si>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</si>
  <si>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</si>
  <si>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</si>
  <si>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</si>
  <si>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</si>
  <si>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</si>
  <si>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</si>
  <si>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</si>
  <si>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</si>
  <si>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</si>
  <si>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文化旅游体育与传媒支出</t>
  </si>
  <si>
    <t xml:space="preserve">  文化和旅游</t>
  </si>
  <si>
    <t xml:space="preserve">    群众文化</t>
  </si>
  <si>
    <t>207</t>
  </si>
  <si>
    <t>01</t>
  </si>
  <si>
    <t>09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</si>
  <si>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</si>
  <si>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</si>
  <si>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</si>
  <si>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</si>
  <si>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</si>
  <si>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</si>
  <si>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</si>
  <si>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</si>
  <si>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</si>
  <si>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</si>
  <si>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</si>
  <si>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</si>
  <si>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</si>
  <si>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</si>
  <si>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其他文化和旅游支出</t>
  </si>
  <si>
    <t>99</t>
  </si>
  <si>
    <t xml:space="preserve">      提前下达2019年公共图书馆免费
开放中央和省级资金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</si>
  <si>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</si>
  <si>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</si>
  <si>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</si>
  <si>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</si>
  <si>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</si>
  <si>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</si>
  <si>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</si>
  <si>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</si>
  <si>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</si>
  <si>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</si>
  <si>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</si>
  <si>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</si>
  <si>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</si>
  <si>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</si>
  <si>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</si>
  <si>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</si>
  <si>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</si>
  <si>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</si>
  <si>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</si>
  <si>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</si>
  <si>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</si>
  <si>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</si>
  <si>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</si>
  <si>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</si>
  <si>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</si>
  <si>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</si>
  <si>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</si>
  <si>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</si>
  <si>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</si>
  <si>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</si>
  <si>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</si>
  <si>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</si>
  <si>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</si>
  <si>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</si>
  <si>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</si>
  <si>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</si>
  <si>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207</t>
  </si>
  <si>
    <t xml:space="preserve">  01</t>
  </si>
  <si>
    <t xml:space="preserve">  09</t>
  </si>
  <si>
    <t xml:space="preserve">  99</t>
  </si>
  <si>
    <t xml:space="preserve">      提前下达2019年公共图书馆免费开放中央和省级资金</t>
  </si>
  <si>
    <t xml:space="preserve">  208</t>
  </si>
  <si>
    <t xml:space="preserve">  05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</si>
  <si>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</si>
  <si>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</si>
  <si>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</si>
  <si>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</si>
  <si>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</si>
  <si>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</si>
  <si>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</si>
  <si>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</si>
  <si>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</si>
  <si>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</si>
  <si>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</si>
  <si>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</si>
  <si>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</si>
  <si>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</si>
  <si>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</si>
  <si>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</si>
  <si>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</si>
  <si>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</si>
  <si>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</si>
  <si>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</si>
  <si>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</si>
  <si>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</si>
  <si>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</si>
  <si>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</si>
  <si>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</si>
  <si>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</si>
  <si>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</si>
  <si>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</si>
  <si>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</si>
  <si>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</si>
  <si>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</si>
  <si>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</si>
  <si>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</si>
  <si>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</si>
  <si>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</si>
  <si>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</si>
  <si>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</si>
  <si>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</si>
  <si>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</si>
  <si>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</si>
  <si>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</si>
  <si>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</si>
  <si>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</si>
  <si>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</si>
  <si>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</si>
  <si>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</si>
  <si>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</si>
  <si>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</si>
  <si>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</si>
  <si>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</si>
  <si>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</si>
  <si>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</si>
  <si>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 xml:space="preserve">  职业年金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</si>
  <si>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</si>
  <si>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</si>
  <si>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</si>
  <si>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</si>
  <si>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</si>
  <si>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遗属补助</t>
  </si>
  <si>
    <t xml:space="preserve">    生活补助</t>
  </si>
  <si>
    <t>社会福利和救助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</si>
  <si>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</si>
  <si>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</si>
  <si>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</si>
  <si>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</si>
  <si>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</si>
  <si>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</si>
  <si>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</si>
  <si>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</si>
  <si>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</si>
  <si>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</si>
  <si>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</si>
  <si>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</si>
  <si>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</si>
  <si>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</si>
  <si>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</si>
  <si>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</si>
  <si>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</si>
  <si>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</si>
  <si>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</si>
  <si>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</si>
  <si>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</si>
  <si>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</si>
  <si>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</si>
  <si>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</si>
  <si>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</si>
  <si>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</si>
  <si>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</si>
  <si>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</si>
  <si>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</si>
  <si>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</si>
  <si>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</si>
  <si>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</si>
  <si>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</si>
  <si>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</si>
  <si>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</si>
  <si>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</si>
  <si>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</si>
  <si>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</si>
  <si>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</si>
  <si>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</si>
  <si>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</si>
  <si>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</si>
  <si>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</si>
  <si>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</si>
  <si>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</si>
  <si>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</si>
  <si>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</si>
  <si>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</si>
  <si>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</si>
  <si>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</si>
  <si>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</si>
  <si>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</si>
  <si>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</si>
  <si>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</si>
  <si>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</si>
  <si>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</si>
  <si>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</si>
  <si>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</si>
  <si>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</si>
  <si>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</si>
  <si>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</si>
  <si>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</si>
  <si>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</si>
  <si>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</si>
  <si>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</si>
  <si>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</si>
  <si>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</si>
  <si>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</si>
  <si>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</si>
  <si>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</si>
  <si>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</si>
  <si>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</si>
  <si>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</si>
  <si>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</si>
  <si>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</si>
  <si>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</si>
  <si>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</si>
  <si>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</si>
  <si>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</si>
  <si>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</si>
  <si>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</si>
  <si>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</si>
  <si>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</si>
  <si>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</si>
  <si>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</si>
  <si>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</si>
  <si>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</si>
  <si>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</si>
  <si>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文化旅游体育与传媒支出</t>
    <phoneticPr fontId="1" type="noConversion"/>
  </si>
  <si>
    <t>卫生健康支出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</si>
</sst>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"/>
    <numFmt numFmtId="182" formatCode="#,##0.00_ "/>
    <numFmt numFmtId="183" formatCode="#,##0.00_);[Red]\(#,##0.00\)"/>
    <numFmt numFmtId="184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8" fontId="10" fillId="0" borderId="0" xfId="16" applyNumberFormat="1" applyFont="1" applyFill="1" applyAlignment="1" applyProtection="1">
      <alignment vertical="center"/>
    </xf>
    <xf numFmtId="178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2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8" fontId="10" fillId="0" borderId="2" xfId="16" applyNumberFormat="1" applyFont="1" applyFill="1" applyBorder="1" applyAlignment="1" applyProtection="1">
      <alignment horizontal="right" vertical="center"/>
    </xf>
    <xf numFmtId="176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1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81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1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1" fontId="1" fillId="0" borderId="24" xfId="66" applyNumberFormat="1" applyFont="1" applyFill="1" applyBorder="1" applyAlignment="1">
      <alignment horizontal="left" vertical="center"/>
    </xf>
    <xf numFmtId="181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Alignment="1">
      <alignment horizontal="center"/>
    </xf>
    <xf numFmtId="0" fontId="1" fillId="0" borderId="0" xfId="67" applyFont="1" applyFill="1" applyAlignment="1">
      <alignment horizontal="center"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center" vertical="center" wrapText="1"/>
    </xf>
    <xf numFmtId="183" fontId="1" fillId="0" borderId="1" xfId="67" applyNumberFormat="1" applyFont="1" applyFill="1" applyBorder="1" applyAlignment="1" applyProtection="1">
      <alignment horizontal="center" vertical="center" wrapText="1"/>
    </xf>
    <xf numFmtId="49" fontId="1" fillId="0" borderId="3" xfId="67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67" applyFont="1" applyFill="1" applyAlignment="1">
      <alignment vertical="center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79" fontId="10" fillId="0" borderId="1" xfId="16" applyNumberFormat="1" applyFont="1" applyFill="1" applyBorder="1" applyAlignment="1" applyProtection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G5" sqref="G5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8" t="s">
        <v>0</v>
      </c>
      <c r="B1" s="148"/>
      <c r="C1" s="148"/>
      <c r="D1" s="148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62.59</v>
      </c>
      <c r="C4" s="99" t="s">
        <v>7</v>
      </c>
      <c r="D4" s="100">
        <v>22.59</v>
      </c>
    </row>
    <row r="5" spans="1:10" s="89" customFormat="1" ht="23.25" customHeight="1">
      <c r="A5" s="97" t="s">
        <v>8</v>
      </c>
      <c r="B5" s="101">
        <v>62.59</v>
      </c>
      <c r="C5" s="99" t="s">
        <v>9</v>
      </c>
      <c r="D5" s="100">
        <v>21.95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0.64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62.59</v>
      </c>
      <c r="C15" s="121" t="s">
        <v>19</v>
      </c>
      <c r="D15" s="100">
        <v>62.59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62.59</v>
      </c>
      <c r="C19" s="127" t="s">
        <v>25</v>
      </c>
      <c r="D19" s="128">
        <v>62.59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28" workbookViewId="0">
      <selection activeCell="D39" sqref="D39"/>
    </sheetView>
  </sheetViews>
  <sheetFormatPr defaultColWidth="9" defaultRowHeight="11.25"/>
  <cols>
    <col min="1" max="3" width="3" style="132" customWidth="1"/>
    <col min="4" max="4" width="29.375" style="132" customWidth="1"/>
    <col min="5" max="8" width="7.375" style="133" customWidth="1"/>
    <col min="9" max="9" width="5.25" style="132" customWidth="1"/>
    <col min="10" max="10" width="4.625" style="132" customWidth="1"/>
    <col min="11" max="11" width="3.625" style="132" customWidth="1"/>
    <col min="12" max="12" width="5.25" style="132" customWidth="1"/>
    <col min="13" max="13" width="3.875" style="132" customWidth="1"/>
    <col min="14" max="14" width="5.25" style="132" customWidth="1"/>
    <col min="15" max="16" width="4.125" style="132" customWidth="1"/>
    <col min="17" max="17" width="4.25" style="132" customWidth="1"/>
    <col min="18" max="18" width="4.125" style="132" customWidth="1"/>
    <col min="19" max="19" width="3.75" style="132" customWidth="1"/>
    <col min="20" max="20" width="5.25" style="132" customWidth="1"/>
    <col min="21" max="21" width="4.125" style="132" customWidth="1"/>
    <col min="22" max="22" width="4" style="132" customWidth="1"/>
    <col min="23" max="251" width="6.875" style="132" customWidth="1"/>
    <col min="252" max="16384" width="9" style="132"/>
  </cols>
  <sheetData>
    <row r="1" spans="1:22" ht="42" customHeight="1">
      <c r="A1" s="152" t="s">
        <v>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1:22" s="130" customFormat="1" ht="20.100000000000001" customHeight="1">
      <c r="A2" s="153" t="s">
        <v>1</v>
      </c>
      <c r="B2" s="153"/>
      <c r="C2" s="153"/>
      <c r="D2" s="153"/>
      <c r="E2" s="134"/>
      <c r="F2" s="134"/>
      <c r="G2" s="134"/>
      <c r="H2" s="134"/>
      <c r="I2" s="144"/>
      <c r="J2" s="144"/>
      <c r="K2" s="144"/>
      <c r="L2" s="144"/>
      <c r="M2" s="144"/>
      <c r="N2" s="144"/>
      <c r="O2" s="144"/>
      <c r="P2" s="144"/>
      <c r="V2" s="147" t="s">
        <v>2</v>
      </c>
    </row>
    <row r="3" spans="1:22" s="130" customFormat="1" ht="33.950000000000003" customHeight="1">
      <c r="A3" s="150" t="s">
        <v>27</v>
      </c>
      <c r="B3" s="150"/>
      <c r="C3" s="150"/>
      <c r="D3" s="151" t="s">
        <v>28</v>
      </c>
      <c r="E3" s="149" t="s">
        <v>29</v>
      </c>
      <c r="F3" s="154" t="s">
        <v>30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  <c r="R3" s="149" t="s">
        <v>31</v>
      </c>
      <c r="S3" s="149"/>
      <c r="T3" s="149" t="s">
        <v>32</v>
      </c>
      <c r="U3" s="149" t="s">
        <v>33</v>
      </c>
      <c r="V3" s="149" t="s">
        <v>34</v>
      </c>
    </row>
    <row r="4" spans="1:22" s="130" customFormat="1" ht="27.95" customHeight="1">
      <c r="A4" s="150"/>
      <c r="B4" s="150"/>
      <c r="C4" s="150"/>
      <c r="D4" s="151"/>
      <c r="E4" s="149"/>
      <c r="F4" s="149" t="s">
        <v>35</v>
      </c>
      <c r="G4" s="154" t="s">
        <v>36</v>
      </c>
      <c r="H4" s="155"/>
      <c r="I4" s="156"/>
      <c r="J4" s="154" t="s">
        <v>37</v>
      </c>
      <c r="K4" s="155"/>
      <c r="L4" s="155"/>
      <c r="M4" s="155"/>
      <c r="N4" s="155"/>
      <c r="O4" s="156"/>
      <c r="P4" s="149" t="s">
        <v>38</v>
      </c>
      <c r="Q4" s="149" t="s">
        <v>39</v>
      </c>
      <c r="R4" s="149" t="s">
        <v>40</v>
      </c>
      <c r="S4" s="149" t="s">
        <v>41</v>
      </c>
      <c r="T4" s="149"/>
      <c r="U4" s="149"/>
      <c r="V4" s="149"/>
    </row>
    <row r="5" spans="1:22" s="130" customFormat="1" ht="20.100000000000001" customHeight="1">
      <c r="A5" s="151" t="s">
        <v>42</v>
      </c>
      <c r="B5" s="151" t="s">
        <v>43</v>
      </c>
      <c r="C5" s="151" t="s">
        <v>44</v>
      </c>
      <c r="D5" s="151"/>
      <c r="E5" s="149"/>
      <c r="F5" s="149"/>
      <c r="G5" s="157" t="s">
        <v>45</v>
      </c>
      <c r="H5" s="157" t="s">
        <v>46</v>
      </c>
      <c r="I5" s="157" t="s">
        <v>47</v>
      </c>
      <c r="J5" s="149" t="s">
        <v>48</v>
      </c>
      <c r="K5" s="149" t="s">
        <v>49</v>
      </c>
      <c r="L5" s="149" t="s">
        <v>50</v>
      </c>
      <c r="M5" s="149" t="s">
        <v>51</v>
      </c>
      <c r="N5" s="149" t="s">
        <v>52</v>
      </c>
      <c r="O5" s="149" t="s">
        <v>53</v>
      </c>
      <c r="P5" s="149"/>
      <c r="Q5" s="149"/>
      <c r="R5" s="149"/>
      <c r="S5" s="149"/>
      <c r="T5" s="149"/>
      <c r="U5" s="149"/>
      <c r="V5" s="149"/>
    </row>
    <row r="6" spans="1:22" s="130" customFormat="1" ht="42" customHeight="1">
      <c r="A6" s="151"/>
      <c r="B6" s="151"/>
      <c r="C6" s="151"/>
      <c r="D6" s="151"/>
      <c r="E6" s="149"/>
      <c r="F6" s="149"/>
      <c r="G6" s="158"/>
      <c r="H6" s="158"/>
      <c r="I6" s="158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22" s="130" customFormat="1" ht="20.100000000000001" customHeight="1">
      <c r="A7" s="135" t="s">
        <v>54</v>
      </c>
      <c r="B7" s="135" t="s">
        <v>54</v>
      </c>
      <c r="C7" s="135" t="s">
        <v>54</v>
      </c>
      <c r="D7" s="135" t="s">
        <v>54</v>
      </c>
      <c r="E7" s="136">
        <v>1</v>
      </c>
      <c r="F7" s="137">
        <v>2</v>
      </c>
      <c r="G7" s="137">
        <v>3</v>
      </c>
      <c r="H7" s="137">
        <v>4</v>
      </c>
      <c r="I7" s="137">
        <v>5</v>
      </c>
      <c r="J7" s="137">
        <v>6</v>
      </c>
      <c r="K7" s="137">
        <v>7</v>
      </c>
      <c r="L7" s="137">
        <v>8</v>
      </c>
      <c r="M7" s="137">
        <v>9</v>
      </c>
      <c r="N7" s="137">
        <v>10</v>
      </c>
      <c r="O7" s="137">
        <v>11</v>
      </c>
      <c r="P7" s="137">
        <v>12</v>
      </c>
      <c r="Q7" s="137">
        <v>13</v>
      </c>
      <c r="R7" s="137">
        <v>14</v>
      </c>
      <c r="S7" s="137">
        <v>15</v>
      </c>
      <c r="T7" s="137">
        <v>16</v>
      </c>
      <c r="U7" s="137">
        <v>17</v>
      </c>
      <c r="V7" s="137">
        <v>18</v>
      </c>
    </row>
    <row r="8" spans="1:22" s="131" customFormat="1" ht="18" customHeight="1">
      <c r="A8" s="138"/>
      <c r="B8" s="138"/>
      <c r="C8" s="138"/>
      <c r="D8" s="139" t="s">
        <v>35</v>
      </c>
      <c r="E8" s="140">
        <f t="shared" ref="E8:V8" si="0">E9+E28+E39+E43</f>
        <v>62.59</v>
      </c>
      <c r="F8" s="140">
        <f t="shared" si="0"/>
        <v>62.59</v>
      </c>
      <c r="G8" s="141">
        <f t="shared" si="0"/>
        <v>62.59</v>
      </c>
      <c r="H8" s="141">
        <f t="shared" si="0"/>
        <v>62.59</v>
      </c>
      <c r="I8" s="145">
        <f t="shared" si="0"/>
        <v>0</v>
      </c>
      <c r="J8" s="145">
        <f t="shared" si="0"/>
        <v>0</v>
      </c>
      <c r="K8" s="146">
        <f t="shared" si="0"/>
        <v>0</v>
      </c>
      <c r="L8" s="146">
        <f t="shared" si="0"/>
        <v>0</v>
      </c>
      <c r="M8" s="146">
        <f t="shared" si="0"/>
        <v>0</v>
      </c>
      <c r="N8" s="146">
        <f t="shared" si="0"/>
        <v>0</v>
      </c>
      <c r="O8" s="146">
        <f t="shared" si="0"/>
        <v>0</v>
      </c>
      <c r="P8" s="146">
        <f t="shared" si="0"/>
        <v>0</v>
      </c>
      <c r="Q8" s="146">
        <f t="shared" si="0"/>
        <v>0</v>
      </c>
      <c r="R8" s="146">
        <f t="shared" si="0"/>
        <v>0</v>
      </c>
      <c r="S8" s="146">
        <f t="shared" si="0"/>
        <v>0</v>
      </c>
      <c r="T8" s="146">
        <f t="shared" si="0"/>
        <v>0</v>
      </c>
      <c r="U8" s="146">
        <f t="shared" si="0"/>
        <v>0</v>
      </c>
      <c r="V8" s="145">
        <f t="shared" si="0"/>
        <v>0</v>
      </c>
    </row>
    <row r="9" spans="1:22" ht="18" customHeight="1">
      <c r="A9" s="138"/>
      <c r="B9" s="138"/>
      <c r="C9" s="138"/>
      <c r="D9" s="139" t="s">
        <v>270</v>
      </c>
      <c r="E9" s="140">
        <f t="shared" ref="E9:V9" si="1">E10</f>
        <v>58.49</v>
      </c>
      <c r="F9" s="140">
        <f t="shared" si="1"/>
        <v>58.49</v>
      </c>
      <c r="G9" s="141">
        <f t="shared" si="1"/>
        <v>58.49</v>
      </c>
      <c r="H9" s="141">
        <f t="shared" si="1"/>
        <v>58.49</v>
      </c>
      <c r="I9" s="145">
        <f t="shared" si="1"/>
        <v>0</v>
      </c>
      <c r="J9" s="145">
        <f t="shared" si="1"/>
        <v>0</v>
      </c>
      <c r="K9" s="146">
        <f t="shared" si="1"/>
        <v>0</v>
      </c>
      <c r="L9" s="146">
        <f t="shared" si="1"/>
        <v>0</v>
      </c>
      <c r="M9" s="146">
        <f t="shared" si="1"/>
        <v>0</v>
      </c>
      <c r="N9" s="146">
        <f t="shared" si="1"/>
        <v>0</v>
      </c>
      <c r="O9" s="146">
        <f t="shared" si="1"/>
        <v>0</v>
      </c>
      <c r="P9" s="146">
        <f t="shared" si="1"/>
        <v>0</v>
      </c>
      <c r="Q9" s="146">
        <f t="shared" si="1"/>
        <v>0</v>
      </c>
      <c r="R9" s="146">
        <f t="shared" si="1"/>
        <v>0</v>
      </c>
      <c r="S9" s="146">
        <f t="shared" si="1"/>
        <v>0</v>
      </c>
      <c r="T9" s="146">
        <f t="shared" si="1"/>
        <v>0</v>
      </c>
      <c r="U9" s="146">
        <f t="shared" si="1"/>
        <v>0</v>
      </c>
      <c r="V9" s="145">
        <f t="shared" si="1"/>
        <v>0</v>
      </c>
    </row>
    <row r="10" spans="1:22" ht="18" customHeight="1">
      <c r="A10" s="138"/>
      <c r="B10" s="138"/>
      <c r="C10" s="138"/>
      <c r="D10" s="139" t="s">
        <v>56</v>
      </c>
      <c r="E10" s="140">
        <f t="shared" ref="E10:V10" si="2">E11+E26</f>
        <v>58.49</v>
      </c>
      <c r="F10" s="140">
        <f t="shared" si="2"/>
        <v>58.49</v>
      </c>
      <c r="G10" s="141">
        <f t="shared" si="2"/>
        <v>58.49</v>
      </c>
      <c r="H10" s="141">
        <f t="shared" si="2"/>
        <v>58.49</v>
      </c>
      <c r="I10" s="145">
        <f t="shared" si="2"/>
        <v>0</v>
      </c>
      <c r="J10" s="145">
        <f t="shared" si="2"/>
        <v>0</v>
      </c>
      <c r="K10" s="146">
        <f t="shared" si="2"/>
        <v>0</v>
      </c>
      <c r="L10" s="146">
        <f t="shared" si="2"/>
        <v>0</v>
      </c>
      <c r="M10" s="146">
        <f t="shared" si="2"/>
        <v>0</v>
      </c>
      <c r="N10" s="146">
        <f t="shared" si="2"/>
        <v>0</v>
      </c>
      <c r="O10" s="146">
        <f t="shared" si="2"/>
        <v>0</v>
      </c>
      <c r="P10" s="146">
        <f t="shared" si="2"/>
        <v>0</v>
      </c>
      <c r="Q10" s="146">
        <f t="shared" si="2"/>
        <v>0</v>
      </c>
      <c r="R10" s="146">
        <f t="shared" si="2"/>
        <v>0</v>
      </c>
      <c r="S10" s="146">
        <f t="shared" si="2"/>
        <v>0</v>
      </c>
      <c r="T10" s="146">
        <f t="shared" si="2"/>
        <v>0</v>
      </c>
      <c r="U10" s="146">
        <f t="shared" si="2"/>
        <v>0</v>
      </c>
      <c r="V10" s="145">
        <f t="shared" si="2"/>
        <v>0</v>
      </c>
    </row>
    <row r="11" spans="1:22" ht="18" customHeight="1">
      <c r="A11" s="138"/>
      <c r="B11" s="138"/>
      <c r="C11" s="138"/>
      <c r="D11" s="139" t="s">
        <v>57</v>
      </c>
      <c r="E11" s="140">
        <f t="shared" ref="E11:V11" si="3">SUM(E12:E25)</f>
        <v>18.489999999999998</v>
      </c>
      <c r="F11" s="140">
        <f t="shared" si="3"/>
        <v>18.489999999999998</v>
      </c>
      <c r="G11" s="141">
        <f t="shared" si="3"/>
        <v>18.489999999999998</v>
      </c>
      <c r="H11" s="141">
        <f t="shared" si="3"/>
        <v>18.489999999999998</v>
      </c>
      <c r="I11" s="145">
        <f t="shared" si="3"/>
        <v>0</v>
      </c>
      <c r="J11" s="145">
        <f t="shared" si="3"/>
        <v>0</v>
      </c>
      <c r="K11" s="146">
        <f t="shared" si="3"/>
        <v>0</v>
      </c>
      <c r="L11" s="146">
        <f t="shared" si="3"/>
        <v>0</v>
      </c>
      <c r="M11" s="146">
        <f t="shared" si="3"/>
        <v>0</v>
      </c>
      <c r="N11" s="146">
        <f t="shared" si="3"/>
        <v>0</v>
      </c>
      <c r="O11" s="146">
        <f t="shared" si="3"/>
        <v>0</v>
      </c>
      <c r="P11" s="146">
        <f t="shared" si="3"/>
        <v>0</v>
      </c>
      <c r="Q11" s="146">
        <f t="shared" si="3"/>
        <v>0</v>
      </c>
      <c r="R11" s="146">
        <f t="shared" si="3"/>
        <v>0</v>
      </c>
      <c r="S11" s="146">
        <f t="shared" si="3"/>
        <v>0</v>
      </c>
      <c r="T11" s="146">
        <f t="shared" si="3"/>
        <v>0</v>
      </c>
      <c r="U11" s="146">
        <f t="shared" si="3"/>
        <v>0</v>
      </c>
      <c r="V11" s="145">
        <f t="shared" si="3"/>
        <v>0</v>
      </c>
    </row>
    <row r="12" spans="1:22" ht="18" customHeight="1">
      <c r="A12" s="138" t="s">
        <v>58</v>
      </c>
      <c r="B12" s="138" t="s">
        <v>59</v>
      </c>
      <c r="C12" s="138" t="s">
        <v>60</v>
      </c>
      <c r="D12" s="139" t="s">
        <v>61</v>
      </c>
      <c r="E12" s="140">
        <v>5.79</v>
      </c>
      <c r="F12" s="140">
        <v>5.79</v>
      </c>
      <c r="G12" s="141">
        <v>5.79</v>
      </c>
      <c r="H12" s="141">
        <v>5.79</v>
      </c>
      <c r="I12" s="145">
        <v>0</v>
      </c>
      <c r="J12" s="145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5">
        <v>0</v>
      </c>
    </row>
    <row r="13" spans="1:22" ht="18" customHeight="1">
      <c r="A13" s="138" t="s">
        <v>58</v>
      </c>
      <c r="B13" s="138" t="s">
        <v>59</v>
      </c>
      <c r="C13" s="138" t="s">
        <v>60</v>
      </c>
      <c r="D13" s="139" t="s">
        <v>62</v>
      </c>
      <c r="E13" s="140">
        <v>2.97</v>
      </c>
      <c r="F13" s="140">
        <v>2.97</v>
      </c>
      <c r="G13" s="141">
        <v>2.97</v>
      </c>
      <c r="H13" s="141">
        <v>2.97</v>
      </c>
      <c r="I13" s="145">
        <v>0</v>
      </c>
      <c r="J13" s="145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0</v>
      </c>
      <c r="T13" s="146">
        <v>0</v>
      </c>
      <c r="U13" s="146">
        <v>0</v>
      </c>
      <c r="V13" s="145">
        <v>0</v>
      </c>
    </row>
    <row r="14" spans="1:22" ht="18" customHeight="1">
      <c r="A14" s="138" t="s">
        <v>58</v>
      </c>
      <c r="B14" s="138" t="s">
        <v>59</v>
      </c>
      <c r="C14" s="138" t="s">
        <v>60</v>
      </c>
      <c r="D14" s="139" t="s">
        <v>63</v>
      </c>
      <c r="E14" s="140">
        <v>1.27</v>
      </c>
      <c r="F14" s="140">
        <v>1.27</v>
      </c>
      <c r="G14" s="141">
        <v>1.27</v>
      </c>
      <c r="H14" s="141">
        <v>1.27</v>
      </c>
      <c r="I14" s="145">
        <v>0</v>
      </c>
      <c r="J14" s="145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5">
        <v>0</v>
      </c>
    </row>
    <row r="15" spans="1:22" ht="18" customHeight="1">
      <c r="A15" s="138" t="s">
        <v>58</v>
      </c>
      <c r="B15" s="138" t="s">
        <v>59</v>
      </c>
      <c r="C15" s="138" t="s">
        <v>60</v>
      </c>
      <c r="D15" s="139" t="s">
        <v>64</v>
      </c>
      <c r="E15" s="140">
        <v>0.84</v>
      </c>
      <c r="F15" s="140">
        <v>0.84</v>
      </c>
      <c r="G15" s="141">
        <v>0.84</v>
      </c>
      <c r="H15" s="141">
        <v>0.84</v>
      </c>
      <c r="I15" s="145">
        <v>0</v>
      </c>
      <c r="J15" s="145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5">
        <v>0</v>
      </c>
    </row>
    <row r="16" spans="1:22" ht="18" customHeight="1">
      <c r="A16" s="138" t="s">
        <v>58</v>
      </c>
      <c r="B16" s="138" t="s">
        <v>59</v>
      </c>
      <c r="C16" s="138" t="s">
        <v>60</v>
      </c>
      <c r="D16" s="139" t="s">
        <v>65</v>
      </c>
      <c r="E16" s="140">
        <v>0.32</v>
      </c>
      <c r="F16" s="140">
        <v>0.32</v>
      </c>
      <c r="G16" s="141">
        <v>0.32</v>
      </c>
      <c r="H16" s="141">
        <v>0.32</v>
      </c>
      <c r="I16" s="145">
        <v>0</v>
      </c>
      <c r="J16" s="145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  <c r="Q16" s="146">
        <v>0</v>
      </c>
      <c r="R16" s="146">
        <v>0</v>
      </c>
      <c r="S16" s="146">
        <v>0</v>
      </c>
      <c r="T16" s="146">
        <v>0</v>
      </c>
      <c r="U16" s="146">
        <v>0</v>
      </c>
      <c r="V16" s="145">
        <v>0</v>
      </c>
    </row>
    <row r="17" spans="1:22" ht="18" customHeight="1">
      <c r="A17" s="138" t="s">
        <v>58</v>
      </c>
      <c r="B17" s="138" t="s">
        <v>59</v>
      </c>
      <c r="C17" s="138" t="s">
        <v>60</v>
      </c>
      <c r="D17" s="139" t="s">
        <v>66</v>
      </c>
      <c r="E17" s="140">
        <v>0.84</v>
      </c>
      <c r="F17" s="140">
        <v>0.84</v>
      </c>
      <c r="G17" s="141">
        <v>0.84</v>
      </c>
      <c r="H17" s="141">
        <v>0.84</v>
      </c>
      <c r="I17" s="145">
        <v>0</v>
      </c>
      <c r="J17" s="145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5">
        <v>0</v>
      </c>
    </row>
    <row r="18" spans="1:22" ht="18" customHeight="1">
      <c r="A18" s="138" t="s">
        <v>58</v>
      </c>
      <c r="B18" s="138" t="s">
        <v>59</v>
      </c>
      <c r="C18" s="138" t="s">
        <v>60</v>
      </c>
      <c r="D18" s="139" t="s">
        <v>67</v>
      </c>
      <c r="E18" s="140">
        <v>2.88</v>
      </c>
      <c r="F18" s="140">
        <v>2.88</v>
      </c>
      <c r="G18" s="141">
        <v>2.88</v>
      </c>
      <c r="H18" s="141">
        <v>2.88</v>
      </c>
      <c r="I18" s="145">
        <v>0</v>
      </c>
      <c r="J18" s="145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5">
        <v>0</v>
      </c>
    </row>
    <row r="19" spans="1:22" ht="18" customHeight="1">
      <c r="A19" s="138" t="s">
        <v>58</v>
      </c>
      <c r="B19" s="138" t="s">
        <v>59</v>
      </c>
      <c r="C19" s="138" t="s">
        <v>60</v>
      </c>
      <c r="D19" s="139" t="s">
        <v>68</v>
      </c>
      <c r="E19" s="140">
        <v>0.54</v>
      </c>
      <c r="F19" s="140">
        <v>0.54</v>
      </c>
      <c r="G19" s="141">
        <v>0.54</v>
      </c>
      <c r="H19" s="141">
        <v>0.54</v>
      </c>
      <c r="I19" s="145">
        <v>0</v>
      </c>
      <c r="J19" s="145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5">
        <v>0</v>
      </c>
    </row>
    <row r="20" spans="1:22" ht="18" customHeight="1">
      <c r="A20" s="138" t="s">
        <v>58</v>
      </c>
      <c r="B20" s="138" t="s">
        <v>59</v>
      </c>
      <c r="C20" s="138" t="s">
        <v>60</v>
      </c>
      <c r="D20" s="139" t="s">
        <v>69</v>
      </c>
      <c r="E20" s="140">
        <v>1.1100000000000001</v>
      </c>
      <c r="F20" s="140">
        <v>1.1100000000000001</v>
      </c>
      <c r="G20" s="141">
        <v>1.1100000000000001</v>
      </c>
      <c r="H20" s="141">
        <v>1.1100000000000001</v>
      </c>
      <c r="I20" s="145">
        <v>0</v>
      </c>
      <c r="J20" s="145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5">
        <v>0</v>
      </c>
    </row>
    <row r="21" spans="1:22" ht="18" customHeight="1">
      <c r="A21" s="138" t="s">
        <v>58</v>
      </c>
      <c r="B21" s="138" t="s">
        <v>59</v>
      </c>
      <c r="C21" s="138" t="s">
        <v>60</v>
      </c>
      <c r="D21" s="139" t="s">
        <v>70</v>
      </c>
      <c r="E21" s="140">
        <v>0.01</v>
      </c>
      <c r="F21" s="140">
        <v>0.01</v>
      </c>
      <c r="G21" s="141">
        <v>0.01</v>
      </c>
      <c r="H21" s="141">
        <v>0.01</v>
      </c>
      <c r="I21" s="145">
        <v>0</v>
      </c>
      <c r="J21" s="145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5">
        <v>0</v>
      </c>
    </row>
    <row r="22" spans="1:22" ht="18" customHeight="1">
      <c r="A22" s="138" t="s">
        <v>58</v>
      </c>
      <c r="B22" s="138" t="s">
        <v>59</v>
      </c>
      <c r="C22" s="138" t="s">
        <v>60</v>
      </c>
      <c r="D22" s="139" t="s">
        <v>71</v>
      </c>
      <c r="E22" s="140">
        <v>0.4</v>
      </c>
      <c r="F22" s="140">
        <v>0.4</v>
      </c>
      <c r="G22" s="141">
        <v>0.4</v>
      </c>
      <c r="H22" s="141">
        <v>0.4</v>
      </c>
      <c r="I22" s="145">
        <v>0</v>
      </c>
      <c r="J22" s="145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5">
        <v>0</v>
      </c>
    </row>
    <row r="23" spans="1:22" ht="18" customHeight="1">
      <c r="A23" s="138" t="s">
        <v>58</v>
      </c>
      <c r="B23" s="138" t="s">
        <v>59</v>
      </c>
      <c r="C23" s="138" t="s">
        <v>60</v>
      </c>
      <c r="D23" s="139" t="s">
        <v>72</v>
      </c>
      <c r="E23" s="140">
        <v>0.2</v>
      </c>
      <c r="F23" s="140">
        <v>0.2</v>
      </c>
      <c r="G23" s="141">
        <v>0.2</v>
      </c>
      <c r="H23" s="141">
        <v>0.2</v>
      </c>
      <c r="I23" s="145">
        <v>0</v>
      </c>
      <c r="J23" s="145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5">
        <v>0</v>
      </c>
    </row>
    <row r="24" spans="1:22" ht="18" customHeight="1">
      <c r="A24" s="138" t="s">
        <v>58</v>
      </c>
      <c r="B24" s="138" t="s">
        <v>59</v>
      </c>
      <c r="C24" s="138" t="s">
        <v>60</v>
      </c>
      <c r="D24" s="139" t="s">
        <v>73</v>
      </c>
      <c r="E24" s="140">
        <v>0.68</v>
      </c>
      <c r="F24" s="140">
        <v>0.68</v>
      </c>
      <c r="G24" s="141">
        <v>0.68</v>
      </c>
      <c r="H24" s="141">
        <v>0.68</v>
      </c>
      <c r="I24" s="145">
        <v>0</v>
      </c>
      <c r="J24" s="145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5">
        <v>0</v>
      </c>
    </row>
    <row r="25" spans="1:22" ht="18" customHeight="1">
      <c r="A25" s="138" t="s">
        <v>58</v>
      </c>
      <c r="B25" s="138" t="s">
        <v>59</v>
      </c>
      <c r="C25" s="138" t="s">
        <v>60</v>
      </c>
      <c r="D25" s="139" t="s">
        <v>74</v>
      </c>
      <c r="E25" s="140">
        <v>0.64</v>
      </c>
      <c r="F25" s="140">
        <v>0.64</v>
      </c>
      <c r="G25" s="141">
        <v>0.64</v>
      </c>
      <c r="H25" s="141">
        <v>0.64</v>
      </c>
      <c r="I25" s="145">
        <v>0</v>
      </c>
      <c r="J25" s="145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5">
        <v>0</v>
      </c>
    </row>
    <row r="26" spans="1:22" ht="18" customHeight="1">
      <c r="A26" s="138"/>
      <c r="B26" s="138"/>
      <c r="C26" s="138"/>
      <c r="D26" s="139" t="s">
        <v>75</v>
      </c>
      <c r="E26" s="140">
        <f t="shared" ref="E26:V26" si="4">E27</f>
        <v>40</v>
      </c>
      <c r="F26" s="140">
        <f t="shared" si="4"/>
        <v>40</v>
      </c>
      <c r="G26" s="141">
        <f t="shared" si="4"/>
        <v>40</v>
      </c>
      <c r="H26" s="141">
        <f t="shared" si="4"/>
        <v>40</v>
      </c>
      <c r="I26" s="145">
        <f t="shared" si="4"/>
        <v>0</v>
      </c>
      <c r="J26" s="145">
        <f t="shared" si="4"/>
        <v>0</v>
      </c>
      <c r="K26" s="146">
        <f t="shared" si="4"/>
        <v>0</v>
      </c>
      <c r="L26" s="146">
        <f t="shared" si="4"/>
        <v>0</v>
      </c>
      <c r="M26" s="146">
        <f t="shared" si="4"/>
        <v>0</v>
      </c>
      <c r="N26" s="146">
        <f t="shared" si="4"/>
        <v>0</v>
      </c>
      <c r="O26" s="146">
        <f t="shared" si="4"/>
        <v>0</v>
      </c>
      <c r="P26" s="146">
        <f t="shared" si="4"/>
        <v>0</v>
      </c>
      <c r="Q26" s="146">
        <f t="shared" si="4"/>
        <v>0</v>
      </c>
      <c r="R26" s="146">
        <f t="shared" si="4"/>
        <v>0</v>
      </c>
      <c r="S26" s="146">
        <f t="shared" si="4"/>
        <v>0</v>
      </c>
      <c r="T26" s="146">
        <f t="shared" si="4"/>
        <v>0</v>
      </c>
      <c r="U26" s="146">
        <f t="shared" si="4"/>
        <v>0</v>
      </c>
      <c r="V26" s="145">
        <f t="shared" si="4"/>
        <v>0</v>
      </c>
    </row>
    <row r="27" spans="1:22" ht="30.95" customHeight="1">
      <c r="A27" s="138" t="s">
        <v>58</v>
      </c>
      <c r="B27" s="138" t="s">
        <v>59</v>
      </c>
      <c r="C27" s="138" t="s">
        <v>76</v>
      </c>
      <c r="D27" s="142" t="s">
        <v>77</v>
      </c>
      <c r="E27" s="140">
        <v>40</v>
      </c>
      <c r="F27" s="140">
        <v>40</v>
      </c>
      <c r="G27" s="141">
        <v>40</v>
      </c>
      <c r="H27" s="141">
        <v>40</v>
      </c>
      <c r="I27" s="145">
        <v>0</v>
      </c>
      <c r="J27" s="145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5">
        <v>0</v>
      </c>
    </row>
    <row r="28" spans="1:22" ht="20.100000000000001" customHeight="1">
      <c r="A28" s="138"/>
      <c r="B28" s="138"/>
      <c r="C28" s="138"/>
      <c r="D28" s="139" t="s">
        <v>78</v>
      </c>
      <c r="E28" s="140">
        <f t="shared" ref="E28:V28" si="5">E29+E32</f>
        <v>2.2000000000000002</v>
      </c>
      <c r="F28" s="140">
        <f t="shared" si="5"/>
        <v>2.2000000000000002</v>
      </c>
      <c r="G28" s="141">
        <f t="shared" si="5"/>
        <v>2.2000000000000002</v>
      </c>
      <c r="H28" s="141">
        <f t="shared" si="5"/>
        <v>2.2000000000000002</v>
      </c>
      <c r="I28" s="145">
        <f t="shared" si="5"/>
        <v>0</v>
      </c>
      <c r="J28" s="145">
        <f t="shared" si="5"/>
        <v>0</v>
      </c>
      <c r="K28" s="146">
        <f t="shared" si="5"/>
        <v>0</v>
      </c>
      <c r="L28" s="146">
        <f t="shared" si="5"/>
        <v>0</v>
      </c>
      <c r="M28" s="146">
        <f t="shared" si="5"/>
        <v>0</v>
      </c>
      <c r="N28" s="146">
        <f t="shared" si="5"/>
        <v>0</v>
      </c>
      <c r="O28" s="146">
        <f t="shared" si="5"/>
        <v>0</v>
      </c>
      <c r="P28" s="146">
        <f t="shared" si="5"/>
        <v>0</v>
      </c>
      <c r="Q28" s="146">
        <f t="shared" si="5"/>
        <v>0</v>
      </c>
      <c r="R28" s="146">
        <f t="shared" si="5"/>
        <v>0</v>
      </c>
      <c r="S28" s="146">
        <f t="shared" si="5"/>
        <v>0</v>
      </c>
      <c r="T28" s="146">
        <f t="shared" si="5"/>
        <v>0</v>
      </c>
      <c r="U28" s="146">
        <f t="shared" si="5"/>
        <v>0</v>
      </c>
      <c r="V28" s="145">
        <f t="shared" si="5"/>
        <v>0</v>
      </c>
    </row>
    <row r="29" spans="1:22" ht="20.100000000000001" customHeight="1">
      <c r="A29" s="138"/>
      <c r="B29" s="138"/>
      <c r="C29" s="138"/>
      <c r="D29" s="139" t="s">
        <v>79</v>
      </c>
      <c r="E29" s="140">
        <f t="shared" ref="E29:N30" si="6">E30</f>
        <v>2.0099999999999998</v>
      </c>
      <c r="F29" s="140">
        <f t="shared" si="6"/>
        <v>2.0099999999999998</v>
      </c>
      <c r="G29" s="141">
        <f t="shared" si="6"/>
        <v>2.0099999999999998</v>
      </c>
      <c r="H29" s="141">
        <f t="shared" si="6"/>
        <v>2.0099999999999998</v>
      </c>
      <c r="I29" s="145">
        <f t="shared" si="6"/>
        <v>0</v>
      </c>
      <c r="J29" s="145">
        <f t="shared" si="6"/>
        <v>0</v>
      </c>
      <c r="K29" s="146">
        <f t="shared" si="6"/>
        <v>0</v>
      </c>
      <c r="L29" s="146">
        <f t="shared" si="6"/>
        <v>0</v>
      </c>
      <c r="M29" s="146">
        <f t="shared" si="6"/>
        <v>0</v>
      </c>
      <c r="N29" s="146">
        <f t="shared" si="6"/>
        <v>0</v>
      </c>
      <c r="O29" s="146">
        <f t="shared" ref="O29:V30" si="7">O30</f>
        <v>0</v>
      </c>
      <c r="P29" s="146">
        <f t="shared" si="7"/>
        <v>0</v>
      </c>
      <c r="Q29" s="146">
        <f t="shared" si="7"/>
        <v>0</v>
      </c>
      <c r="R29" s="146">
        <f t="shared" si="7"/>
        <v>0</v>
      </c>
      <c r="S29" s="146">
        <f t="shared" si="7"/>
        <v>0</v>
      </c>
      <c r="T29" s="146">
        <f t="shared" si="7"/>
        <v>0</v>
      </c>
      <c r="U29" s="146">
        <f t="shared" si="7"/>
        <v>0</v>
      </c>
      <c r="V29" s="145">
        <f t="shared" si="7"/>
        <v>0</v>
      </c>
    </row>
    <row r="30" spans="1:22" ht="20.100000000000001" customHeight="1">
      <c r="A30" s="138"/>
      <c r="B30" s="138"/>
      <c r="C30" s="138"/>
      <c r="D30" s="139" t="s">
        <v>80</v>
      </c>
      <c r="E30" s="140">
        <f t="shared" si="6"/>
        <v>2.0099999999999998</v>
      </c>
      <c r="F30" s="140">
        <f t="shared" si="6"/>
        <v>2.0099999999999998</v>
      </c>
      <c r="G30" s="141">
        <f t="shared" si="6"/>
        <v>2.0099999999999998</v>
      </c>
      <c r="H30" s="141">
        <f t="shared" si="6"/>
        <v>2.0099999999999998</v>
      </c>
      <c r="I30" s="145">
        <f t="shared" si="6"/>
        <v>0</v>
      </c>
      <c r="J30" s="145">
        <f t="shared" si="6"/>
        <v>0</v>
      </c>
      <c r="K30" s="146">
        <f t="shared" si="6"/>
        <v>0</v>
      </c>
      <c r="L30" s="146">
        <f t="shared" si="6"/>
        <v>0</v>
      </c>
      <c r="M30" s="146">
        <f t="shared" si="6"/>
        <v>0</v>
      </c>
      <c r="N30" s="146">
        <f t="shared" si="6"/>
        <v>0</v>
      </c>
      <c r="O30" s="146">
        <f t="shared" si="7"/>
        <v>0</v>
      </c>
      <c r="P30" s="146">
        <f t="shared" si="7"/>
        <v>0</v>
      </c>
      <c r="Q30" s="146">
        <f t="shared" si="7"/>
        <v>0</v>
      </c>
      <c r="R30" s="146">
        <f t="shared" si="7"/>
        <v>0</v>
      </c>
      <c r="S30" s="146">
        <f t="shared" si="7"/>
        <v>0</v>
      </c>
      <c r="T30" s="146">
        <f t="shared" si="7"/>
        <v>0</v>
      </c>
      <c r="U30" s="146">
        <f t="shared" si="7"/>
        <v>0</v>
      </c>
      <c r="V30" s="145">
        <f t="shared" si="7"/>
        <v>0</v>
      </c>
    </row>
    <row r="31" spans="1:22" ht="20.100000000000001" customHeight="1">
      <c r="A31" s="138" t="s">
        <v>81</v>
      </c>
      <c r="B31" s="138" t="s">
        <v>82</v>
      </c>
      <c r="C31" s="138" t="s">
        <v>82</v>
      </c>
      <c r="D31" s="139" t="s">
        <v>83</v>
      </c>
      <c r="E31" s="140">
        <v>2.0099999999999998</v>
      </c>
      <c r="F31" s="140">
        <v>2.0099999999999998</v>
      </c>
      <c r="G31" s="141">
        <v>2.0099999999999998</v>
      </c>
      <c r="H31" s="141">
        <v>2.0099999999999998</v>
      </c>
      <c r="I31" s="145">
        <v>0</v>
      </c>
      <c r="J31" s="145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5">
        <v>0</v>
      </c>
    </row>
    <row r="32" spans="1:22" ht="20.100000000000001" customHeight="1">
      <c r="A32" s="138"/>
      <c r="B32" s="138"/>
      <c r="C32" s="138"/>
      <c r="D32" s="139" t="s">
        <v>84</v>
      </c>
      <c r="E32" s="140">
        <f t="shared" ref="E32:V32" si="8">E33+E35+E37</f>
        <v>0.19</v>
      </c>
      <c r="F32" s="140">
        <f t="shared" si="8"/>
        <v>0.19</v>
      </c>
      <c r="G32" s="141">
        <f t="shared" si="8"/>
        <v>0.19</v>
      </c>
      <c r="H32" s="141">
        <f t="shared" si="8"/>
        <v>0.19</v>
      </c>
      <c r="I32" s="145">
        <f t="shared" si="8"/>
        <v>0</v>
      </c>
      <c r="J32" s="145">
        <f t="shared" si="8"/>
        <v>0</v>
      </c>
      <c r="K32" s="146">
        <f t="shared" si="8"/>
        <v>0</v>
      </c>
      <c r="L32" s="146">
        <f t="shared" si="8"/>
        <v>0</v>
      </c>
      <c r="M32" s="146">
        <f t="shared" si="8"/>
        <v>0</v>
      </c>
      <c r="N32" s="146">
        <f t="shared" si="8"/>
        <v>0</v>
      </c>
      <c r="O32" s="146">
        <f t="shared" si="8"/>
        <v>0</v>
      </c>
      <c r="P32" s="146">
        <f t="shared" si="8"/>
        <v>0</v>
      </c>
      <c r="Q32" s="146">
        <f t="shared" si="8"/>
        <v>0</v>
      </c>
      <c r="R32" s="146">
        <f t="shared" si="8"/>
        <v>0</v>
      </c>
      <c r="S32" s="146">
        <f t="shared" si="8"/>
        <v>0</v>
      </c>
      <c r="T32" s="146">
        <f t="shared" si="8"/>
        <v>0</v>
      </c>
      <c r="U32" s="146">
        <f t="shared" si="8"/>
        <v>0</v>
      </c>
      <c r="V32" s="145">
        <f t="shared" si="8"/>
        <v>0</v>
      </c>
    </row>
    <row r="33" spans="1:22" ht="20.100000000000001" customHeight="1">
      <c r="A33" s="138"/>
      <c r="B33" s="138"/>
      <c r="C33" s="138"/>
      <c r="D33" s="139" t="s">
        <v>85</v>
      </c>
      <c r="E33" s="140">
        <f t="shared" ref="E33:V33" si="9">E34</f>
        <v>7.0000000000000007E-2</v>
      </c>
      <c r="F33" s="140">
        <f t="shared" si="9"/>
        <v>7.0000000000000007E-2</v>
      </c>
      <c r="G33" s="141">
        <f t="shared" si="9"/>
        <v>7.0000000000000007E-2</v>
      </c>
      <c r="H33" s="141">
        <f t="shared" si="9"/>
        <v>7.0000000000000007E-2</v>
      </c>
      <c r="I33" s="145">
        <f t="shared" si="9"/>
        <v>0</v>
      </c>
      <c r="J33" s="145">
        <f t="shared" si="9"/>
        <v>0</v>
      </c>
      <c r="K33" s="146">
        <f t="shared" si="9"/>
        <v>0</v>
      </c>
      <c r="L33" s="146">
        <f t="shared" si="9"/>
        <v>0</v>
      </c>
      <c r="M33" s="146">
        <f t="shared" si="9"/>
        <v>0</v>
      </c>
      <c r="N33" s="146">
        <f t="shared" si="9"/>
        <v>0</v>
      </c>
      <c r="O33" s="146">
        <f t="shared" si="9"/>
        <v>0</v>
      </c>
      <c r="P33" s="146">
        <f t="shared" si="9"/>
        <v>0</v>
      </c>
      <c r="Q33" s="146">
        <f t="shared" si="9"/>
        <v>0</v>
      </c>
      <c r="R33" s="146">
        <f t="shared" si="9"/>
        <v>0</v>
      </c>
      <c r="S33" s="146">
        <f t="shared" si="9"/>
        <v>0</v>
      </c>
      <c r="T33" s="146">
        <f t="shared" si="9"/>
        <v>0</v>
      </c>
      <c r="U33" s="146">
        <f t="shared" si="9"/>
        <v>0</v>
      </c>
      <c r="V33" s="145">
        <f t="shared" si="9"/>
        <v>0</v>
      </c>
    </row>
    <row r="34" spans="1:22" ht="20.100000000000001" customHeight="1">
      <c r="A34" s="138" t="s">
        <v>81</v>
      </c>
      <c r="B34" s="138" t="s">
        <v>86</v>
      </c>
      <c r="C34" s="138" t="s">
        <v>59</v>
      </c>
      <c r="D34" s="139" t="s">
        <v>87</v>
      </c>
      <c r="E34" s="140">
        <v>7.0000000000000007E-2</v>
      </c>
      <c r="F34" s="140">
        <v>7.0000000000000007E-2</v>
      </c>
      <c r="G34" s="141">
        <v>7.0000000000000007E-2</v>
      </c>
      <c r="H34" s="141">
        <v>7.0000000000000007E-2</v>
      </c>
      <c r="I34" s="145">
        <v>0</v>
      </c>
      <c r="J34" s="145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5">
        <v>0</v>
      </c>
    </row>
    <row r="35" spans="1:22" ht="18" customHeight="1">
      <c r="A35" s="138"/>
      <c r="B35" s="138"/>
      <c r="C35" s="138"/>
      <c r="D35" s="139" t="s">
        <v>88</v>
      </c>
      <c r="E35" s="140">
        <f t="shared" ref="E35:V35" si="10">E36</f>
        <v>7.0000000000000007E-2</v>
      </c>
      <c r="F35" s="140">
        <f t="shared" si="10"/>
        <v>7.0000000000000007E-2</v>
      </c>
      <c r="G35" s="141">
        <f t="shared" si="10"/>
        <v>7.0000000000000007E-2</v>
      </c>
      <c r="H35" s="141">
        <f t="shared" si="10"/>
        <v>7.0000000000000007E-2</v>
      </c>
      <c r="I35" s="145">
        <f t="shared" si="10"/>
        <v>0</v>
      </c>
      <c r="J35" s="145">
        <f t="shared" si="10"/>
        <v>0</v>
      </c>
      <c r="K35" s="146">
        <f t="shared" si="10"/>
        <v>0</v>
      </c>
      <c r="L35" s="146">
        <f t="shared" si="10"/>
        <v>0</v>
      </c>
      <c r="M35" s="146">
        <f t="shared" si="10"/>
        <v>0</v>
      </c>
      <c r="N35" s="146">
        <f t="shared" si="10"/>
        <v>0</v>
      </c>
      <c r="O35" s="146">
        <f t="shared" si="10"/>
        <v>0</v>
      </c>
      <c r="P35" s="146">
        <f t="shared" si="10"/>
        <v>0</v>
      </c>
      <c r="Q35" s="146">
        <f t="shared" si="10"/>
        <v>0</v>
      </c>
      <c r="R35" s="146">
        <f t="shared" si="10"/>
        <v>0</v>
      </c>
      <c r="S35" s="146">
        <f t="shared" si="10"/>
        <v>0</v>
      </c>
      <c r="T35" s="146">
        <f t="shared" si="10"/>
        <v>0</v>
      </c>
      <c r="U35" s="146">
        <f t="shared" si="10"/>
        <v>0</v>
      </c>
      <c r="V35" s="145">
        <f t="shared" si="10"/>
        <v>0</v>
      </c>
    </row>
    <row r="36" spans="1:22" ht="18" customHeight="1">
      <c r="A36" s="138" t="s">
        <v>81</v>
      </c>
      <c r="B36" s="138" t="s">
        <v>86</v>
      </c>
      <c r="C36" s="138" t="s">
        <v>89</v>
      </c>
      <c r="D36" s="139" t="s">
        <v>90</v>
      </c>
      <c r="E36" s="140">
        <v>7.0000000000000007E-2</v>
      </c>
      <c r="F36" s="140">
        <v>7.0000000000000007E-2</v>
      </c>
      <c r="G36" s="141">
        <v>7.0000000000000007E-2</v>
      </c>
      <c r="H36" s="141">
        <v>7.0000000000000007E-2</v>
      </c>
      <c r="I36" s="145">
        <v>0</v>
      </c>
      <c r="J36" s="145">
        <v>0</v>
      </c>
      <c r="K36" s="146">
        <v>0</v>
      </c>
      <c r="L36" s="146">
        <v>0</v>
      </c>
      <c r="M36" s="146">
        <v>0</v>
      </c>
      <c r="N36" s="146">
        <v>0</v>
      </c>
      <c r="O36" s="146">
        <v>0</v>
      </c>
      <c r="P36" s="146">
        <v>0</v>
      </c>
      <c r="Q36" s="146">
        <v>0</v>
      </c>
      <c r="R36" s="146">
        <v>0</v>
      </c>
      <c r="S36" s="146">
        <v>0</v>
      </c>
      <c r="T36" s="146">
        <v>0</v>
      </c>
      <c r="U36" s="146">
        <v>0</v>
      </c>
      <c r="V36" s="145">
        <v>0</v>
      </c>
    </row>
    <row r="37" spans="1:22" ht="18" customHeight="1">
      <c r="A37" s="138"/>
      <c r="B37" s="138"/>
      <c r="C37" s="138"/>
      <c r="D37" s="139" t="s">
        <v>91</v>
      </c>
      <c r="E37" s="140">
        <f t="shared" ref="E37:V37" si="11">E38</f>
        <v>0.05</v>
      </c>
      <c r="F37" s="140">
        <f t="shared" si="11"/>
        <v>0.05</v>
      </c>
      <c r="G37" s="141">
        <f t="shared" si="11"/>
        <v>0.05</v>
      </c>
      <c r="H37" s="141">
        <f t="shared" si="11"/>
        <v>0.05</v>
      </c>
      <c r="I37" s="145">
        <f t="shared" si="11"/>
        <v>0</v>
      </c>
      <c r="J37" s="145">
        <f t="shared" si="11"/>
        <v>0</v>
      </c>
      <c r="K37" s="146">
        <f t="shared" si="11"/>
        <v>0</v>
      </c>
      <c r="L37" s="146">
        <f t="shared" si="11"/>
        <v>0</v>
      </c>
      <c r="M37" s="146">
        <f t="shared" si="11"/>
        <v>0</v>
      </c>
      <c r="N37" s="146">
        <f t="shared" si="11"/>
        <v>0</v>
      </c>
      <c r="O37" s="146">
        <f t="shared" si="11"/>
        <v>0</v>
      </c>
      <c r="P37" s="146">
        <f t="shared" si="11"/>
        <v>0</v>
      </c>
      <c r="Q37" s="146">
        <f t="shared" si="11"/>
        <v>0</v>
      </c>
      <c r="R37" s="146">
        <f t="shared" si="11"/>
        <v>0</v>
      </c>
      <c r="S37" s="146">
        <f t="shared" si="11"/>
        <v>0</v>
      </c>
      <c r="T37" s="146">
        <f t="shared" si="11"/>
        <v>0</v>
      </c>
      <c r="U37" s="146">
        <f t="shared" si="11"/>
        <v>0</v>
      </c>
      <c r="V37" s="145">
        <f t="shared" si="11"/>
        <v>0</v>
      </c>
    </row>
    <row r="38" spans="1:22" ht="18" customHeight="1">
      <c r="A38" s="138" t="s">
        <v>81</v>
      </c>
      <c r="B38" s="138" t="s">
        <v>86</v>
      </c>
      <c r="C38" s="138" t="s">
        <v>92</v>
      </c>
      <c r="D38" s="139" t="s">
        <v>93</v>
      </c>
      <c r="E38" s="140">
        <v>0.05</v>
      </c>
      <c r="F38" s="140">
        <v>0.05</v>
      </c>
      <c r="G38" s="141">
        <v>0.05</v>
      </c>
      <c r="H38" s="141">
        <v>0.05</v>
      </c>
      <c r="I38" s="145">
        <v>0</v>
      </c>
      <c r="J38" s="145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  <c r="S38" s="146">
        <v>0</v>
      </c>
      <c r="T38" s="146">
        <v>0</v>
      </c>
      <c r="U38" s="146">
        <v>0</v>
      </c>
      <c r="V38" s="145">
        <v>0</v>
      </c>
    </row>
    <row r="39" spans="1:22" ht="18" customHeight="1">
      <c r="A39" s="138"/>
      <c r="B39" s="138"/>
      <c r="C39" s="138"/>
      <c r="D39" s="139" t="s">
        <v>271</v>
      </c>
      <c r="E39" s="140">
        <f t="shared" ref="E39:N41" si="12">E40</f>
        <v>0.7</v>
      </c>
      <c r="F39" s="140">
        <f t="shared" si="12"/>
        <v>0.7</v>
      </c>
      <c r="G39" s="141">
        <f t="shared" si="12"/>
        <v>0.7</v>
      </c>
      <c r="H39" s="141">
        <f t="shared" si="12"/>
        <v>0.7</v>
      </c>
      <c r="I39" s="145">
        <f t="shared" si="12"/>
        <v>0</v>
      </c>
      <c r="J39" s="145">
        <f t="shared" si="12"/>
        <v>0</v>
      </c>
      <c r="K39" s="146">
        <f t="shared" si="12"/>
        <v>0</v>
      </c>
      <c r="L39" s="146">
        <f t="shared" si="12"/>
        <v>0</v>
      </c>
      <c r="M39" s="146">
        <f t="shared" si="12"/>
        <v>0</v>
      </c>
      <c r="N39" s="146">
        <f t="shared" si="12"/>
        <v>0</v>
      </c>
      <c r="O39" s="146">
        <f t="shared" ref="O39:V41" si="13">O40</f>
        <v>0</v>
      </c>
      <c r="P39" s="146">
        <f t="shared" si="13"/>
        <v>0</v>
      </c>
      <c r="Q39" s="146">
        <f t="shared" si="13"/>
        <v>0</v>
      </c>
      <c r="R39" s="146">
        <f t="shared" si="13"/>
        <v>0</v>
      </c>
      <c r="S39" s="146">
        <f t="shared" si="13"/>
        <v>0</v>
      </c>
      <c r="T39" s="146">
        <f t="shared" si="13"/>
        <v>0</v>
      </c>
      <c r="U39" s="146">
        <f t="shared" si="13"/>
        <v>0</v>
      </c>
      <c r="V39" s="145">
        <f t="shared" si="13"/>
        <v>0</v>
      </c>
    </row>
    <row r="40" spans="1:22" ht="18" customHeight="1">
      <c r="A40" s="138"/>
      <c r="B40" s="138"/>
      <c r="C40" s="138"/>
      <c r="D40" s="139" t="s">
        <v>95</v>
      </c>
      <c r="E40" s="140">
        <f t="shared" si="12"/>
        <v>0.7</v>
      </c>
      <c r="F40" s="140">
        <f t="shared" si="12"/>
        <v>0.7</v>
      </c>
      <c r="G40" s="141">
        <f t="shared" si="12"/>
        <v>0.7</v>
      </c>
      <c r="H40" s="141">
        <f t="shared" si="12"/>
        <v>0.7</v>
      </c>
      <c r="I40" s="145">
        <f t="shared" si="12"/>
        <v>0</v>
      </c>
      <c r="J40" s="145">
        <f t="shared" si="12"/>
        <v>0</v>
      </c>
      <c r="K40" s="146">
        <f t="shared" si="12"/>
        <v>0</v>
      </c>
      <c r="L40" s="146">
        <f t="shared" si="12"/>
        <v>0</v>
      </c>
      <c r="M40" s="146">
        <f t="shared" si="12"/>
        <v>0</v>
      </c>
      <c r="N40" s="146">
        <f t="shared" si="12"/>
        <v>0</v>
      </c>
      <c r="O40" s="146">
        <f t="shared" si="13"/>
        <v>0</v>
      </c>
      <c r="P40" s="146">
        <f t="shared" si="13"/>
        <v>0</v>
      </c>
      <c r="Q40" s="146">
        <f t="shared" si="13"/>
        <v>0</v>
      </c>
      <c r="R40" s="146">
        <f t="shared" si="13"/>
        <v>0</v>
      </c>
      <c r="S40" s="146">
        <f t="shared" si="13"/>
        <v>0</v>
      </c>
      <c r="T40" s="146">
        <f t="shared" si="13"/>
        <v>0</v>
      </c>
      <c r="U40" s="146">
        <f t="shared" si="13"/>
        <v>0</v>
      </c>
      <c r="V40" s="145">
        <f t="shared" si="13"/>
        <v>0</v>
      </c>
    </row>
    <row r="41" spans="1:22" ht="18" customHeight="1">
      <c r="A41" s="138"/>
      <c r="B41" s="138"/>
      <c r="C41" s="138"/>
      <c r="D41" s="139" t="s">
        <v>96</v>
      </c>
      <c r="E41" s="140">
        <f t="shared" si="12"/>
        <v>0.7</v>
      </c>
      <c r="F41" s="140">
        <f t="shared" si="12"/>
        <v>0.7</v>
      </c>
      <c r="G41" s="141">
        <f t="shared" si="12"/>
        <v>0.7</v>
      </c>
      <c r="H41" s="141">
        <f t="shared" si="12"/>
        <v>0.7</v>
      </c>
      <c r="I41" s="145">
        <f t="shared" si="12"/>
        <v>0</v>
      </c>
      <c r="J41" s="145">
        <f t="shared" si="12"/>
        <v>0</v>
      </c>
      <c r="K41" s="146">
        <f t="shared" si="12"/>
        <v>0</v>
      </c>
      <c r="L41" s="146">
        <f t="shared" si="12"/>
        <v>0</v>
      </c>
      <c r="M41" s="146">
        <f t="shared" si="12"/>
        <v>0</v>
      </c>
      <c r="N41" s="146">
        <f t="shared" si="12"/>
        <v>0</v>
      </c>
      <c r="O41" s="146">
        <f t="shared" si="13"/>
        <v>0</v>
      </c>
      <c r="P41" s="146">
        <f t="shared" si="13"/>
        <v>0</v>
      </c>
      <c r="Q41" s="146">
        <f t="shared" si="13"/>
        <v>0</v>
      </c>
      <c r="R41" s="146">
        <f t="shared" si="13"/>
        <v>0</v>
      </c>
      <c r="S41" s="146">
        <f t="shared" si="13"/>
        <v>0</v>
      </c>
      <c r="T41" s="146">
        <f t="shared" si="13"/>
        <v>0</v>
      </c>
      <c r="U41" s="146">
        <f t="shared" si="13"/>
        <v>0</v>
      </c>
      <c r="V41" s="145">
        <f t="shared" si="13"/>
        <v>0</v>
      </c>
    </row>
    <row r="42" spans="1:22" ht="18" customHeight="1">
      <c r="A42" s="138" t="s">
        <v>97</v>
      </c>
      <c r="B42" s="138" t="s">
        <v>98</v>
      </c>
      <c r="C42" s="138" t="s">
        <v>89</v>
      </c>
      <c r="D42" s="139" t="s">
        <v>99</v>
      </c>
      <c r="E42" s="140">
        <v>0.7</v>
      </c>
      <c r="F42" s="140">
        <v>0.7</v>
      </c>
      <c r="G42" s="141">
        <v>0.7</v>
      </c>
      <c r="H42" s="141">
        <v>0.7</v>
      </c>
      <c r="I42" s="145">
        <v>0</v>
      </c>
      <c r="J42" s="145">
        <v>0</v>
      </c>
      <c r="K42" s="146">
        <v>0</v>
      </c>
      <c r="L42" s="146">
        <v>0</v>
      </c>
      <c r="M42" s="146">
        <v>0</v>
      </c>
      <c r="N42" s="146">
        <v>0</v>
      </c>
      <c r="O42" s="146">
        <v>0</v>
      </c>
      <c r="P42" s="146">
        <v>0</v>
      </c>
      <c r="Q42" s="146">
        <v>0</v>
      </c>
      <c r="R42" s="146">
        <v>0</v>
      </c>
      <c r="S42" s="146">
        <v>0</v>
      </c>
      <c r="T42" s="146">
        <v>0</v>
      </c>
      <c r="U42" s="146">
        <v>0</v>
      </c>
      <c r="V42" s="145">
        <v>0</v>
      </c>
    </row>
    <row r="43" spans="1:22" ht="18" customHeight="1">
      <c r="A43" s="138"/>
      <c r="B43" s="138"/>
      <c r="C43" s="138"/>
      <c r="D43" s="139" t="s">
        <v>100</v>
      </c>
      <c r="E43" s="140">
        <f t="shared" ref="E43:N45" si="14">E44</f>
        <v>1.2</v>
      </c>
      <c r="F43" s="140">
        <f t="shared" si="14"/>
        <v>1.2</v>
      </c>
      <c r="G43" s="141">
        <f t="shared" si="14"/>
        <v>1.2</v>
      </c>
      <c r="H43" s="141">
        <f t="shared" si="14"/>
        <v>1.2</v>
      </c>
      <c r="I43" s="145">
        <f t="shared" si="14"/>
        <v>0</v>
      </c>
      <c r="J43" s="145">
        <f t="shared" si="14"/>
        <v>0</v>
      </c>
      <c r="K43" s="146">
        <f t="shared" si="14"/>
        <v>0</v>
      </c>
      <c r="L43" s="146">
        <f t="shared" si="14"/>
        <v>0</v>
      </c>
      <c r="M43" s="146">
        <f t="shared" si="14"/>
        <v>0</v>
      </c>
      <c r="N43" s="146">
        <f t="shared" si="14"/>
        <v>0</v>
      </c>
      <c r="O43" s="146">
        <f t="shared" ref="O43:V45" si="15">O44</f>
        <v>0</v>
      </c>
      <c r="P43" s="146">
        <f t="shared" si="15"/>
        <v>0</v>
      </c>
      <c r="Q43" s="146">
        <f t="shared" si="15"/>
        <v>0</v>
      </c>
      <c r="R43" s="146">
        <f t="shared" si="15"/>
        <v>0</v>
      </c>
      <c r="S43" s="146">
        <f t="shared" si="15"/>
        <v>0</v>
      </c>
      <c r="T43" s="146">
        <f t="shared" si="15"/>
        <v>0</v>
      </c>
      <c r="U43" s="146">
        <f t="shared" si="15"/>
        <v>0</v>
      </c>
      <c r="V43" s="145">
        <f t="shared" si="15"/>
        <v>0</v>
      </c>
    </row>
    <row r="44" spans="1:22" ht="18" customHeight="1">
      <c r="A44" s="138"/>
      <c r="B44" s="138"/>
      <c r="C44" s="138"/>
      <c r="D44" s="139" t="s">
        <v>101</v>
      </c>
      <c r="E44" s="140">
        <f t="shared" si="14"/>
        <v>1.2</v>
      </c>
      <c r="F44" s="140">
        <f t="shared" si="14"/>
        <v>1.2</v>
      </c>
      <c r="G44" s="141">
        <f t="shared" si="14"/>
        <v>1.2</v>
      </c>
      <c r="H44" s="141">
        <f t="shared" si="14"/>
        <v>1.2</v>
      </c>
      <c r="I44" s="145">
        <f t="shared" si="14"/>
        <v>0</v>
      </c>
      <c r="J44" s="145">
        <f t="shared" si="14"/>
        <v>0</v>
      </c>
      <c r="K44" s="146">
        <f t="shared" si="14"/>
        <v>0</v>
      </c>
      <c r="L44" s="146">
        <f t="shared" si="14"/>
        <v>0</v>
      </c>
      <c r="M44" s="146">
        <f t="shared" si="14"/>
        <v>0</v>
      </c>
      <c r="N44" s="146">
        <f t="shared" si="14"/>
        <v>0</v>
      </c>
      <c r="O44" s="146">
        <f t="shared" si="15"/>
        <v>0</v>
      </c>
      <c r="P44" s="146">
        <f t="shared" si="15"/>
        <v>0</v>
      </c>
      <c r="Q44" s="146">
        <f t="shared" si="15"/>
        <v>0</v>
      </c>
      <c r="R44" s="146">
        <f t="shared" si="15"/>
        <v>0</v>
      </c>
      <c r="S44" s="146">
        <f t="shared" si="15"/>
        <v>0</v>
      </c>
      <c r="T44" s="146">
        <f t="shared" si="15"/>
        <v>0</v>
      </c>
      <c r="U44" s="146">
        <f t="shared" si="15"/>
        <v>0</v>
      </c>
      <c r="V44" s="145">
        <f t="shared" si="15"/>
        <v>0</v>
      </c>
    </row>
    <row r="45" spans="1:22" ht="18" customHeight="1">
      <c r="A45" s="138"/>
      <c r="B45" s="138"/>
      <c r="C45" s="138"/>
      <c r="D45" s="139" t="s">
        <v>102</v>
      </c>
      <c r="E45" s="140">
        <f t="shared" si="14"/>
        <v>1.2</v>
      </c>
      <c r="F45" s="140">
        <f t="shared" si="14"/>
        <v>1.2</v>
      </c>
      <c r="G45" s="141">
        <f t="shared" si="14"/>
        <v>1.2</v>
      </c>
      <c r="H45" s="141">
        <f t="shared" si="14"/>
        <v>1.2</v>
      </c>
      <c r="I45" s="145">
        <f t="shared" si="14"/>
        <v>0</v>
      </c>
      <c r="J45" s="145">
        <f t="shared" si="14"/>
        <v>0</v>
      </c>
      <c r="K45" s="146">
        <f t="shared" si="14"/>
        <v>0</v>
      </c>
      <c r="L45" s="146">
        <f t="shared" si="14"/>
        <v>0</v>
      </c>
      <c r="M45" s="146">
        <f t="shared" si="14"/>
        <v>0</v>
      </c>
      <c r="N45" s="146">
        <f t="shared" si="14"/>
        <v>0</v>
      </c>
      <c r="O45" s="146">
        <f t="shared" si="15"/>
        <v>0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5">
        <f t="shared" si="15"/>
        <v>0</v>
      </c>
    </row>
    <row r="46" spans="1:22" ht="18" customHeight="1">
      <c r="A46" s="138" t="s">
        <v>103</v>
      </c>
      <c r="B46" s="138" t="s">
        <v>89</v>
      </c>
      <c r="C46" s="138" t="s">
        <v>59</v>
      </c>
      <c r="D46" s="139" t="s">
        <v>104</v>
      </c>
      <c r="E46" s="140">
        <v>1.2</v>
      </c>
      <c r="F46" s="140">
        <v>1.2</v>
      </c>
      <c r="G46" s="141">
        <v>1.2</v>
      </c>
      <c r="H46" s="141">
        <v>1.2</v>
      </c>
      <c r="I46" s="145">
        <v>0</v>
      </c>
      <c r="J46" s="145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46">
        <v>0</v>
      </c>
      <c r="V46" s="145">
        <v>0</v>
      </c>
    </row>
    <row r="47" spans="1:22" ht="18" customHeight="1">
      <c r="A47"/>
      <c r="B47"/>
      <c r="C47"/>
      <c r="D47"/>
      <c r="E47" s="143"/>
      <c r="F47" s="143"/>
      <c r="G47" s="143"/>
      <c r="H47" s="143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 s="143"/>
      <c r="F48" s="143"/>
      <c r="G48" s="143"/>
      <c r="H48" s="143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 s="143"/>
      <c r="F49" s="143"/>
      <c r="G49" s="143"/>
      <c r="H49" s="143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 s="143"/>
      <c r="F50" s="143"/>
      <c r="G50" s="143"/>
      <c r="H50" s="143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 s="143"/>
      <c r="F51" s="143"/>
      <c r="G51" s="143"/>
      <c r="H51" s="143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 s="143"/>
      <c r="F52" s="143"/>
      <c r="G52" s="143"/>
      <c r="H52" s="143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 s="143"/>
      <c r="F53" s="143"/>
      <c r="G53" s="143"/>
      <c r="H53" s="14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 s="143"/>
      <c r="F54" s="143"/>
      <c r="G54" s="143"/>
      <c r="H54" s="143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 s="143"/>
      <c r="F55" s="143"/>
      <c r="G55" s="143"/>
      <c r="H55" s="143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 s="143"/>
      <c r="F56" s="143"/>
      <c r="G56" s="143"/>
      <c r="H56" s="143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 s="143"/>
      <c r="F57" s="143"/>
      <c r="G57" s="143"/>
      <c r="H57" s="143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 s="143"/>
      <c r="F58" s="143"/>
      <c r="G58" s="143"/>
      <c r="H58" s="143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 s="143"/>
      <c r="F59" s="143"/>
      <c r="G59" s="143"/>
      <c r="H59" s="143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 s="143"/>
      <c r="F60" s="143"/>
      <c r="G60" s="143"/>
      <c r="H60" s="143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 s="143"/>
      <c r="F61" s="143"/>
      <c r="G61" s="143"/>
      <c r="H61" s="143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 s="143"/>
      <c r="F62" s="143"/>
      <c r="G62" s="143"/>
      <c r="H62" s="143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 s="143"/>
      <c r="F63" s="143"/>
      <c r="G63" s="143"/>
      <c r="H63" s="14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 s="143"/>
      <c r="F64" s="143"/>
      <c r="G64" s="143"/>
      <c r="H64" s="143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 s="143"/>
      <c r="F65" s="143"/>
      <c r="G65" s="143"/>
      <c r="H65" s="143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 s="143"/>
      <c r="F66" s="143"/>
      <c r="G66" s="143"/>
      <c r="H66" s="143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 s="143"/>
      <c r="F67" s="143"/>
      <c r="G67" s="143"/>
      <c r="H67" s="143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 s="143"/>
      <c r="F68" s="143"/>
      <c r="G68" s="143"/>
      <c r="H68" s="143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 s="143"/>
      <c r="F69" s="143"/>
      <c r="G69" s="143"/>
      <c r="H69" s="143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 s="143"/>
      <c r="F70" s="143"/>
      <c r="G70" s="143"/>
      <c r="H70" s="143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 s="143"/>
      <c r="F71" s="143"/>
      <c r="G71" s="143"/>
      <c r="H71" s="143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 s="143"/>
      <c r="F72" s="143"/>
      <c r="G72" s="143"/>
      <c r="H72" s="143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 s="143"/>
      <c r="F73" s="143"/>
      <c r="G73" s="143"/>
      <c r="H73" s="14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 s="143"/>
      <c r="F74" s="143"/>
      <c r="G74" s="143"/>
      <c r="H74" s="143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 s="143"/>
      <c r="F75" s="143"/>
      <c r="G75" s="143"/>
      <c r="H75" s="143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 s="143"/>
      <c r="F76" s="143"/>
      <c r="G76" s="143"/>
      <c r="H76" s="143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 s="143"/>
      <c r="F77" s="143"/>
      <c r="G77" s="143"/>
      <c r="H77" s="143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 s="143"/>
      <c r="F78" s="143"/>
      <c r="G78" s="143"/>
      <c r="H78" s="143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 s="143"/>
      <c r="F79" s="143"/>
      <c r="G79" s="143"/>
      <c r="H79" s="143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rintOptions horizontalCentered="1"/>
  <pageMargins left="0.35763888888888901" right="0.35763888888888901" top="0.80277777777777803" bottom="0.60624999999999996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topLeftCell="A10" workbookViewId="0">
      <selection activeCell="G8" sqref="G8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9" t="s">
        <v>105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0.100000000000001" customHeight="1">
      <c r="A2" s="160" t="s">
        <v>1</v>
      </c>
      <c r="B2" s="161"/>
      <c r="C2" s="161"/>
      <c r="D2" s="161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62" t="s">
        <v>106</v>
      </c>
      <c r="B3" s="163"/>
      <c r="C3" s="164"/>
      <c r="D3" s="169" t="s">
        <v>107</v>
      </c>
      <c r="E3" s="172" t="s">
        <v>29</v>
      </c>
      <c r="F3" s="165" t="s">
        <v>108</v>
      </c>
      <c r="G3" s="165"/>
      <c r="H3" s="165"/>
      <c r="I3" s="165"/>
      <c r="J3" s="165"/>
    </row>
    <row r="4" spans="1:10" s="77" customFormat="1" ht="14.25" customHeight="1">
      <c r="A4" s="167" t="s">
        <v>42</v>
      </c>
      <c r="B4" s="168" t="s">
        <v>43</v>
      </c>
      <c r="C4" s="168" t="s">
        <v>44</v>
      </c>
      <c r="D4" s="170"/>
      <c r="E4" s="172"/>
      <c r="F4" s="172" t="s">
        <v>35</v>
      </c>
      <c r="G4" s="166" t="s">
        <v>109</v>
      </c>
      <c r="H4" s="166"/>
      <c r="I4" s="166"/>
      <c r="J4" s="82" t="s">
        <v>110</v>
      </c>
    </row>
    <row r="5" spans="1:10" s="77" customFormat="1" ht="27" customHeight="1">
      <c r="A5" s="167"/>
      <c r="B5" s="168"/>
      <c r="C5" s="168"/>
      <c r="D5" s="171"/>
      <c r="E5" s="172"/>
      <c r="F5" s="172"/>
      <c r="G5" s="79" t="s">
        <v>111</v>
      </c>
      <c r="H5" s="79" t="s">
        <v>112</v>
      </c>
      <c r="I5" s="79" t="s">
        <v>113</v>
      </c>
      <c r="J5" s="79" t="s">
        <v>111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E8+E27+E38+E42</f>
        <v>62.59</v>
      </c>
      <c r="F7" s="87">
        <f t="shared" si="0"/>
        <v>62.59</v>
      </c>
      <c r="G7" s="87">
        <f t="shared" si="0"/>
        <v>22.59</v>
      </c>
      <c r="H7" s="87">
        <f t="shared" si="0"/>
        <v>21.95</v>
      </c>
      <c r="I7" s="87">
        <f t="shared" si="0"/>
        <v>0.64</v>
      </c>
      <c r="J7" s="87">
        <f t="shared" si="0"/>
        <v>40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</f>
        <v>58.49</v>
      </c>
      <c r="F8" s="87">
        <f t="shared" si="1"/>
        <v>58.49</v>
      </c>
      <c r="G8" s="87">
        <f t="shared" si="1"/>
        <v>18.489999999999998</v>
      </c>
      <c r="H8" s="87">
        <f t="shared" si="1"/>
        <v>17.850000000000001</v>
      </c>
      <c r="I8" s="87">
        <f t="shared" si="1"/>
        <v>0.64</v>
      </c>
      <c r="J8" s="87">
        <f t="shared" si="1"/>
        <v>40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E10+E25</f>
        <v>58.49</v>
      </c>
      <c r="F9" s="87">
        <f t="shared" si="2"/>
        <v>58.49</v>
      </c>
      <c r="G9" s="87">
        <f t="shared" si="2"/>
        <v>18.489999999999998</v>
      </c>
      <c r="H9" s="87">
        <f t="shared" si="2"/>
        <v>17.850000000000001</v>
      </c>
      <c r="I9" s="87">
        <f t="shared" si="2"/>
        <v>0.64</v>
      </c>
      <c r="J9" s="87">
        <f t="shared" si="2"/>
        <v>40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SUM(E11:E24)</f>
        <v>18.489999999999998</v>
      </c>
      <c r="F10" s="87">
        <f t="shared" si="3"/>
        <v>18.489999999999998</v>
      </c>
      <c r="G10" s="87">
        <f t="shared" si="3"/>
        <v>18.489999999999998</v>
      </c>
      <c r="H10" s="87">
        <f t="shared" si="3"/>
        <v>17.850000000000001</v>
      </c>
      <c r="I10" s="87">
        <f t="shared" si="3"/>
        <v>0.64</v>
      </c>
      <c r="J10" s="87">
        <f t="shared" si="3"/>
        <v>0</v>
      </c>
    </row>
    <row r="11" spans="1:10" s="36" customFormat="1" ht="20.100000000000001" customHeight="1">
      <c r="A11" s="84" t="s">
        <v>114</v>
      </c>
      <c r="B11" s="85" t="s">
        <v>115</v>
      </c>
      <c r="C11" s="85" t="s">
        <v>116</v>
      </c>
      <c r="D11" s="85" t="s">
        <v>74</v>
      </c>
      <c r="E11" s="87">
        <v>0.64</v>
      </c>
      <c r="F11" s="87">
        <v>0.64</v>
      </c>
      <c r="G11" s="87">
        <v>0.64</v>
      </c>
      <c r="H11" s="87">
        <v>0</v>
      </c>
      <c r="I11" s="87">
        <v>0.64</v>
      </c>
      <c r="J11" s="87">
        <v>0</v>
      </c>
    </row>
    <row r="12" spans="1:10" s="36" customFormat="1" ht="20.100000000000001" customHeight="1">
      <c r="A12" s="84" t="s">
        <v>114</v>
      </c>
      <c r="B12" s="85" t="s">
        <v>115</v>
      </c>
      <c r="C12" s="85" t="s">
        <v>116</v>
      </c>
      <c r="D12" s="85" t="s">
        <v>71</v>
      </c>
      <c r="E12" s="87">
        <v>0.4</v>
      </c>
      <c r="F12" s="87">
        <v>0.4</v>
      </c>
      <c r="G12" s="87">
        <v>0.4</v>
      </c>
      <c r="H12" s="87">
        <v>0.4</v>
      </c>
      <c r="I12" s="87">
        <v>0</v>
      </c>
      <c r="J12" s="87">
        <v>0</v>
      </c>
    </row>
    <row r="13" spans="1:10" s="36" customFormat="1" ht="20.100000000000001" customHeight="1">
      <c r="A13" s="84" t="s">
        <v>114</v>
      </c>
      <c r="B13" s="85" t="s">
        <v>115</v>
      </c>
      <c r="C13" s="85" t="s">
        <v>116</v>
      </c>
      <c r="D13" s="85" t="s">
        <v>63</v>
      </c>
      <c r="E13" s="87">
        <v>1.27</v>
      </c>
      <c r="F13" s="87">
        <v>1.27</v>
      </c>
      <c r="G13" s="87">
        <v>1.27</v>
      </c>
      <c r="H13" s="87">
        <v>1.27</v>
      </c>
      <c r="I13" s="87">
        <v>0</v>
      </c>
      <c r="J13" s="87">
        <v>0</v>
      </c>
    </row>
    <row r="14" spans="1:10" s="36" customFormat="1" ht="20.100000000000001" customHeight="1">
      <c r="A14" s="84" t="s">
        <v>114</v>
      </c>
      <c r="B14" s="85" t="s">
        <v>115</v>
      </c>
      <c r="C14" s="85" t="s">
        <v>116</v>
      </c>
      <c r="D14" s="85" t="s">
        <v>69</v>
      </c>
      <c r="E14" s="87">
        <v>1.1100000000000001</v>
      </c>
      <c r="F14" s="87">
        <v>1.1100000000000001</v>
      </c>
      <c r="G14" s="87">
        <v>1.1100000000000001</v>
      </c>
      <c r="H14" s="87">
        <v>1.1100000000000001</v>
      </c>
      <c r="I14" s="87">
        <v>0</v>
      </c>
      <c r="J14" s="87">
        <v>0</v>
      </c>
    </row>
    <row r="15" spans="1:10" s="36" customFormat="1" ht="20.100000000000001" customHeight="1">
      <c r="A15" s="84" t="s">
        <v>114</v>
      </c>
      <c r="B15" s="85" t="s">
        <v>115</v>
      </c>
      <c r="C15" s="85" t="s">
        <v>116</v>
      </c>
      <c r="D15" s="85" t="s">
        <v>73</v>
      </c>
      <c r="E15" s="87">
        <v>0.68</v>
      </c>
      <c r="F15" s="87">
        <v>0.68</v>
      </c>
      <c r="G15" s="87">
        <v>0.68</v>
      </c>
      <c r="H15" s="87">
        <v>0.68</v>
      </c>
      <c r="I15" s="87">
        <v>0</v>
      </c>
      <c r="J15" s="87">
        <v>0</v>
      </c>
    </row>
    <row r="16" spans="1:10" s="36" customFormat="1" ht="20.100000000000001" customHeight="1">
      <c r="A16" s="84" t="s">
        <v>114</v>
      </c>
      <c r="B16" s="85" t="s">
        <v>115</v>
      </c>
      <c r="C16" s="85" t="s">
        <v>116</v>
      </c>
      <c r="D16" s="85" t="s">
        <v>61</v>
      </c>
      <c r="E16" s="87">
        <v>5.79</v>
      </c>
      <c r="F16" s="87">
        <v>5.79</v>
      </c>
      <c r="G16" s="87">
        <v>5.79</v>
      </c>
      <c r="H16" s="87">
        <v>5.79</v>
      </c>
      <c r="I16" s="87">
        <v>0</v>
      </c>
      <c r="J16" s="87">
        <v>0</v>
      </c>
    </row>
    <row r="17" spans="1:10" s="36" customFormat="1" ht="20.100000000000001" customHeight="1">
      <c r="A17" s="84" t="s">
        <v>114</v>
      </c>
      <c r="B17" s="85" t="s">
        <v>115</v>
      </c>
      <c r="C17" s="85" t="s">
        <v>116</v>
      </c>
      <c r="D17" s="85" t="s">
        <v>68</v>
      </c>
      <c r="E17" s="87">
        <v>0.54</v>
      </c>
      <c r="F17" s="87">
        <v>0.54</v>
      </c>
      <c r="G17" s="87">
        <v>0.54</v>
      </c>
      <c r="H17" s="87">
        <v>0.54</v>
      </c>
      <c r="I17" s="87">
        <v>0</v>
      </c>
      <c r="J17" s="87">
        <v>0</v>
      </c>
    </row>
    <row r="18" spans="1:10" s="36" customFormat="1" ht="20.100000000000001" customHeight="1">
      <c r="A18" s="84" t="s">
        <v>114</v>
      </c>
      <c r="B18" s="85" t="s">
        <v>115</v>
      </c>
      <c r="C18" s="85" t="s">
        <v>116</v>
      </c>
      <c r="D18" s="85" t="s">
        <v>72</v>
      </c>
      <c r="E18" s="87">
        <v>0.2</v>
      </c>
      <c r="F18" s="87">
        <v>0.2</v>
      </c>
      <c r="G18" s="87">
        <v>0.2</v>
      </c>
      <c r="H18" s="87">
        <v>0.2</v>
      </c>
      <c r="I18" s="87">
        <v>0</v>
      </c>
      <c r="J18" s="87">
        <v>0</v>
      </c>
    </row>
    <row r="19" spans="1:10" s="36" customFormat="1" ht="20.100000000000001" customHeight="1">
      <c r="A19" s="84" t="s">
        <v>114</v>
      </c>
      <c r="B19" s="85" t="s">
        <v>115</v>
      </c>
      <c r="C19" s="85" t="s">
        <v>116</v>
      </c>
      <c r="D19" s="85" t="s">
        <v>64</v>
      </c>
      <c r="E19" s="87">
        <v>0.84</v>
      </c>
      <c r="F19" s="87">
        <v>0.84</v>
      </c>
      <c r="G19" s="87">
        <v>0.84</v>
      </c>
      <c r="H19" s="87">
        <v>0.84</v>
      </c>
      <c r="I19" s="87">
        <v>0</v>
      </c>
      <c r="J19" s="87">
        <v>0</v>
      </c>
    </row>
    <row r="20" spans="1:10" s="36" customFormat="1" ht="20.100000000000001" customHeight="1">
      <c r="A20" s="84" t="s">
        <v>114</v>
      </c>
      <c r="B20" s="85" t="s">
        <v>115</v>
      </c>
      <c r="C20" s="85" t="s">
        <v>116</v>
      </c>
      <c r="D20" s="85" t="s">
        <v>67</v>
      </c>
      <c r="E20" s="87">
        <v>2.88</v>
      </c>
      <c r="F20" s="87">
        <v>2.88</v>
      </c>
      <c r="G20" s="87">
        <v>2.88</v>
      </c>
      <c r="H20" s="87">
        <v>2.88</v>
      </c>
      <c r="I20" s="87">
        <v>0</v>
      </c>
      <c r="J20" s="87">
        <v>0</v>
      </c>
    </row>
    <row r="21" spans="1:10" s="36" customFormat="1" ht="20.100000000000001" customHeight="1">
      <c r="A21" s="84" t="s">
        <v>114</v>
      </c>
      <c r="B21" s="85" t="s">
        <v>115</v>
      </c>
      <c r="C21" s="85" t="s">
        <v>116</v>
      </c>
      <c r="D21" s="85" t="s">
        <v>65</v>
      </c>
      <c r="E21" s="87">
        <v>0.32</v>
      </c>
      <c r="F21" s="87">
        <v>0.32</v>
      </c>
      <c r="G21" s="87">
        <v>0.32</v>
      </c>
      <c r="H21" s="87">
        <v>0.32</v>
      </c>
      <c r="I21" s="87">
        <v>0</v>
      </c>
      <c r="J21" s="87">
        <v>0</v>
      </c>
    </row>
    <row r="22" spans="1:10" s="36" customFormat="1" ht="20.100000000000001" customHeight="1">
      <c r="A22" s="84" t="s">
        <v>114</v>
      </c>
      <c r="B22" s="85" t="s">
        <v>115</v>
      </c>
      <c r="C22" s="85" t="s">
        <v>116</v>
      </c>
      <c r="D22" s="85" t="s">
        <v>62</v>
      </c>
      <c r="E22" s="87">
        <v>2.97</v>
      </c>
      <c r="F22" s="87">
        <v>2.97</v>
      </c>
      <c r="G22" s="87">
        <v>2.97</v>
      </c>
      <c r="H22" s="87">
        <v>2.97</v>
      </c>
      <c r="I22" s="87">
        <v>0</v>
      </c>
      <c r="J22" s="87">
        <v>0</v>
      </c>
    </row>
    <row r="23" spans="1:10" s="36" customFormat="1" ht="20.100000000000001" customHeight="1">
      <c r="A23" s="84" t="s">
        <v>114</v>
      </c>
      <c r="B23" s="85" t="s">
        <v>115</v>
      </c>
      <c r="C23" s="85" t="s">
        <v>116</v>
      </c>
      <c r="D23" s="85" t="s">
        <v>70</v>
      </c>
      <c r="E23" s="87">
        <v>0.01</v>
      </c>
      <c r="F23" s="87">
        <v>0.01</v>
      </c>
      <c r="G23" s="87">
        <v>0.01</v>
      </c>
      <c r="H23" s="87">
        <v>0.01</v>
      </c>
      <c r="I23" s="87">
        <v>0</v>
      </c>
      <c r="J23" s="87">
        <v>0</v>
      </c>
    </row>
    <row r="24" spans="1:10" s="36" customFormat="1" ht="20.100000000000001" customHeight="1">
      <c r="A24" s="84" t="s">
        <v>114</v>
      </c>
      <c r="B24" s="85" t="s">
        <v>115</v>
      </c>
      <c r="C24" s="85" t="s">
        <v>116</v>
      </c>
      <c r="D24" s="85" t="s">
        <v>66</v>
      </c>
      <c r="E24" s="87">
        <v>0.84</v>
      </c>
      <c r="F24" s="87">
        <v>0.84</v>
      </c>
      <c r="G24" s="87">
        <v>0.84</v>
      </c>
      <c r="H24" s="87">
        <v>0.84</v>
      </c>
      <c r="I24" s="87">
        <v>0</v>
      </c>
      <c r="J24" s="87">
        <v>0</v>
      </c>
    </row>
    <row r="25" spans="1:10" s="36" customFormat="1" ht="20.100000000000001" customHeight="1">
      <c r="A25" s="84"/>
      <c r="B25" s="85"/>
      <c r="C25" s="85" t="s">
        <v>76</v>
      </c>
      <c r="D25" s="85" t="s">
        <v>75</v>
      </c>
      <c r="E25" s="87">
        <f t="shared" ref="E25:J25" si="4">E26</f>
        <v>40</v>
      </c>
      <c r="F25" s="87">
        <f t="shared" si="4"/>
        <v>40</v>
      </c>
      <c r="G25" s="87">
        <f t="shared" si="4"/>
        <v>0</v>
      </c>
      <c r="H25" s="87">
        <f t="shared" si="4"/>
        <v>0</v>
      </c>
      <c r="I25" s="87">
        <f t="shared" si="4"/>
        <v>0</v>
      </c>
      <c r="J25" s="87">
        <f t="shared" si="4"/>
        <v>40</v>
      </c>
    </row>
    <row r="26" spans="1:10" s="36" customFormat="1" ht="20.100000000000001" customHeight="1">
      <c r="A26" s="84" t="s">
        <v>114</v>
      </c>
      <c r="B26" s="85" t="s">
        <v>115</v>
      </c>
      <c r="C26" s="85" t="s">
        <v>117</v>
      </c>
      <c r="D26" s="85" t="s">
        <v>118</v>
      </c>
      <c r="E26" s="87">
        <v>40</v>
      </c>
      <c r="F26" s="87">
        <v>40</v>
      </c>
      <c r="G26" s="87">
        <v>0</v>
      </c>
      <c r="H26" s="87">
        <v>0</v>
      </c>
      <c r="I26" s="87">
        <v>0</v>
      </c>
      <c r="J26" s="87">
        <v>40</v>
      </c>
    </row>
    <row r="27" spans="1:10" s="36" customFormat="1" ht="20.100000000000001" customHeight="1">
      <c r="A27" s="84" t="s">
        <v>81</v>
      </c>
      <c r="B27" s="85"/>
      <c r="C27" s="85"/>
      <c r="D27" s="85" t="s">
        <v>78</v>
      </c>
      <c r="E27" s="87">
        <f t="shared" ref="E27:J27" si="5">E28+E31</f>
        <v>2.2000000000000002</v>
      </c>
      <c r="F27" s="87">
        <f t="shared" si="5"/>
        <v>2.2000000000000002</v>
      </c>
      <c r="G27" s="87">
        <f t="shared" si="5"/>
        <v>2.2000000000000002</v>
      </c>
      <c r="H27" s="87">
        <f t="shared" si="5"/>
        <v>2.2000000000000002</v>
      </c>
      <c r="I27" s="87">
        <f t="shared" si="5"/>
        <v>0</v>
      </c>
      <c r="J27" s="87">
        <f t="shared" si="5"/>
        <v>0</v>
      </c>
    </row>
    <row r="28" spans="1:10" s="36" customFormat="1" ht="20.100000000000001" customHeight="1">
      <c r="A28" s="84"/>
      <c r="B28" s="85" t="s">
        <v>82</v>
      </c>
      <c r="C28" s="85"/>
      <c r="D28" s="85" t="s">
        <v>79</v>
      </c>
      <c r="E28" s="87">
        <f t="shared" ref="E28:J29" si="6">E29</f>
        <v>2.0099999999999998</v>
      </c>
      <c r="F28" s="87">
        <f t="shared" si="6"/>
        <v>2.0099999999999998</v>
      </c>
      <c r="G28" s="87">
        <f t="shared" si="6"/>
        <v>2.0099999999999998</v>
      </c>
      <c r="H28" s="87">
        <f t="shared" si="6"/>
        <v>2.0099999999999998</v>
      </c>
      <c r="I28" s="87">
        <f t="shared" si="6"/>
        <v>0</v>
      </c>
      <c r="J28" s="87">
        <f t="shared" si="6"/>
        <v>0</v>
      </c>
    </row>
    <row r="29" spans="1:10" s="36" customFormat="1" ht="20.100000000000001" customHeight="1">
      <c r="A29" s="84"/>
      <c r="B29" s="85"/>
      <c r="C29" s="85" t="s">
        <v>82</v>
      </c>
      <c r="D29" s="85" t="s">
        <v>80</v>
      </c>
      <c r="E29" s="87">
        <f t="shared" si="6"/>
        <v>2.0099999999999998</v>
      </c>
      <c r="F29" s="87">
        <f t="shared" si="6"/>
        <v>2.0099999999999998</v>
      </c>
      <c r="G29" s="87">
        <f t="shared" si="6"/>
        <v>2.0099999999999998</v>
      </c>
      <c r="H29" s="87">
        <f t="shared" si="6"/>
        <v>2.0099999999999998</v>
      </c>
      <c r="I29" s="87">
        <f t="shared" si="6"/>
        <v>0</v>
      </c>
      <c r="J29" s="87">
        <f t="shared" si="6"/>
        <v>0</v>
      </c>
    </row>
    <row r="30" spans="1:10" s="36" customFormat="1" ht="20.100000000000001" customHeight="1">
      <c r="A30" s="84" t="s">
        <v>119</v>
      </c>
      <c r="B30" s="85" t="s">
        <v>120</v>
      </c>
      <c r="C30" s="85" t="s">
        <v>120</v>
      </c>
      <c r="D30" s="85" t="s">
        <v>83</v>
      </c>
      <c r="E30" s="87">
        <v>2.0099999999999998</v>
      </c>
      <c r="F30" s="87">
        <v>2.0099999999999998</v>
      </c>
      <c r="G30" s="87">
        <v>2.0099999999999998</v>
      </c>
      <c r="H30" s="87">
        <v>2.0099999999999998</v>
      </c>
      <c r="I30" s="87">
        <v>0</v>
      </c>
      <c r="J30" s="87">
        <v>0</v>
      </c>
    </row>
    <row r="31" spans="1:10" s="36" customFormat="1" ht="20.100000000000001" customHeight="1">
      <c r="A31" s="84"/>
      <c r="B31" s="85" t="s">
        <v>86</v>
      </c>
      <c r="C31" s="85"/>
      <c r="D31" s="85" t="s">
        <v>84</v>
      </c>
      <c r="E31" s="87">
        <f t="shared" ref="E31:J31" si="7">E32+E34+E36</f>
        <v>0.19</v>
      </c>
      <c r="F31" s="87">
        <f t="shared" si="7"/>
        <v>0.19</v>
      </c>
      <c r="G31" s="87">
        <f t="shared" si="7"/>
        <v>0.19</v>
      </c>
      <c r="H31" s="87">
        <f t="shared" si="7"/>
        <v>0.19</v>
      </c>
      <c r="I31" s="87">
        <f t="shared" si="7"/>
        <v>0</v>
      </c>
      <c r="J31" s="87">
        <f t="shared" si="7"/>
        <v>0</v>
      </c>
    </row>
    <row r="32" spans="1:10" ht="20.100000000000001" customHeight="1">
      <c r="A32" s="84"/>
      <c r="B32" s="85"/>
      <c r="C32" s="85" t="s">
        <v>59</v>
      </c>
      <c r="D32" s="85" t="s">
        <v>85</v>
      </c>
      <c r="E32" s="87">
        <f t="shared" ref="E32:J32" si="8">E33</f>
        <v>7.0000000000000007E-2</v>
      </c>
      <c r="F32" s="87">
        <f t="shared" si="8"/>
        <v>7.0000000000000007E-2</v>
      </c>
      <c r="G32" s="87">
        <f t="shared" si="8"/>
        <v>7.0000000000000007E-2</v>
      </c>
      <c r="H32" s="87">
        <f t="shared" si="8"/>
        <v>7.0000000000000007E-2</v>
      </c>
      <c r="I32" s="87">
        <f t="shared" si="8"/>
        <v>0</v>
      </c>
      <c r="J32" s="87">
        <f t="shared" si="8"/>
        <v>0</v>
      </c>
    </row>
    <row r="33" spans="1:10" ht="20.100000000000001" customHeight="1">
      <c r="A33" s="84" t="s">
        <v>119</v>
      </c>
      <c r="B33" s="85" t="s">
        <v>121</v>
      </c>
      <c r="C33" s="85" t="s">
        <v>115</v>
      </c>
      <c r="D33" s="85" t="s">
        <v>87</v>
      </c>
      <c r="E33" s="87">
        <v>7.0000000000000007E-2</v>
      </c>
      <c r="F33" s="87">
        <v>7.0000000000000007E-2</v>
      </c>
      <c r="G33" s="87">
        <v>7.0000000000000007E-2</v>
      </c>
      <c r="H33" s="87">
        <v>7.0000000000000007E-2</v>
      </c>
      <c r="I33" s="87">
        <v>0</v>
      </c>
      <c r="J33" s="87">
        <v>0</v>
      </c>
    </row>
    <row r="34" spans="1:10" ht="20.100000000000001" customHeight="1">
      <c r="A34" s="84"/>
      <c r="B34" s="85"/>
      <c r="C34" s="85" t="s">
        <v>89</v>
      </c>
      <c r="D34" s="85" t="s">
        <v>88</v>
      </c>
      <c r="E34" s="87">
        <f t="shared" ref="E34:J34" si="9">E35</f>
        <v>7.0000000000000007E-2</v>
      </c>
      <c r="F34" s="87">
        <f t="shared" si="9"/>
        <v>7.0000000000000007E-2</v>
      </c>
      <c r="G34" s="87">
        <f t="shared" si="9"/>
        <v>7.0000000000000007E-2</v>
      </c>
      <c r="H34" s="87">
        <f t="shared" si="9"/>
        <v>7.0000000000000007E-2</v>
      </c>
      <c r="I34" s="87">
        <f t="shared" si="9"/>
        <v>0</v>
      </c>
      <c r="J34" s="87">
        <f t="shared" si="9"/>
        <v>0</v>
      </c>
    </row>
    <row r="35" spans="1:10" ht="20.100000000000001" customHeight="1">
      <c r="A35" s="84" t="s">
        <v>119</v>
      </c>
      <c r="B35" s="85" t="s">
        <v>121</v>
      </c>
      <c r="C35" s="85" t="s">
        <v>122</v>
      </c>
      <c r="D35" s="85" t="s">
        <v>90</v>
      </c>
      <c r="E35" s="87">
        <v>7.0000000000000007E-2</v>
      </c>
      <c r="F35" s="87">
        <v>7.0000000000000007E-2</v>
      </c>
      <c r="G35" s="87">
        <v>7.0000000000000007E-2</v>
      </c>
      <c r="H35" s="87">
        <v>7.0000000000000007E-2</v>
      </c>
      <c r="I35" s="87">
        <v>0</v>
      </c>
      <c r="J35" s="87">
        <v>0</v>
      </c>
    </row>
    <row r="36" spans="1:10" ht="20.100000000000001" customHeight="1">
      <c r="A36" s="84"/>
      <c r="B36" s="85"/>
      <c r="C36" s="85" t="s">
        <v>92</v>
      </c>
      <c r="D36" s="85" t="s">
        <v>91</v>
      </c>
      <c r="E36" s="87">
        <f t="shared" ref="E36:J36" si="10">E37</f>
        <v>0.05</v>
      </c>
      <c r="F36" s="87">
        <f t="shared" si="10"/>
        <v>0.05</v>
      </c>
      <c r="G36" s="87">
        <f t="shared" si="10"/>
        <v>0.05</v>
      </c>
      <c r="H36" s="87">
        <f t="shared" si="10"/>
        <v>0.05</v>
      </c>
      <c r="I36" s="87">
        <f t="shared" si="10"/>
        <v>0</v>
      </c>
      <c r="J36" s="87">
        <f t="shared" si="10"/>
        <v>0</v>
      </c>
    </row>
    <row r="37" spans="1:10" ht="20.100000000000001" customHeight="1">
      <c r="A37" s="84" t="s">
        <v>119</v>
      </c>
      <c r="B37" s="85" t="s">
        <v>121</v>
      </c>
      <c r="C37" s="85" t="s">
        <v>123</v>
      </c>
      <c r="D37" s="85" t="s">
        <v>93</v>
      </c>
      <c r="E37" s="87">
        <v>0.05</v>
      </c>
      <c r="F37" s="87">
        <v>0.05</v>
      </c>
      <c r="G37" s="87">
        <v>0.05</v>
      </c>
      <c r="H37" s="87">
        <v>0.05</v>
      </c>
      <c r="I37" s="87">
        <v>0</v>
      </c>
      <c r="J37" s="87">
        <v>0</v>
      </c>
    </row>
    <row r="38" spans="1:10" ht="20.100000000000001" customHeight="1">
      <c r="A38" s="84" t="s">
        <v>97</v>
      </c>
      <c r="B38" s="85"/>
      <c r="C38" s="85"/>
      <c r="D38" s="85" t="s">
        <v>94</v>
      </c>
      <c r="E38" s="87">
        <f t="shared" ref="E38:J40" si="11">E39</f>
        <v>0.7</v>
      </c>
      <c r="F38" s="87">
        <f t="shared" si="11"/>
        <v>0.7</v>
      </c>
      <c r="G38" s="87">
        <f t="shared" si="11"/>
        <v>0.7</v>
      </c>
      <c r="H38" s="87">
        <f t="shared" si="11"/>
        <v>0.7</v>
      </c>
      <c r="I38" s="87">
        <f t="shared" si="11"/>
        <v>0</v>
      </c>
      <c r="J38" s="87">
        <f t="shared" si="11"/>
        <v>0</v>
      </c>
    </row>
    <row r="39" spans="1:10" ht="20.100000000000001" customHeight="1">
      <c r="A39" s="84"/>
      <c r="B39" s="85" t="s">
        <v>98</v>
      </c>
      <c r="C39" s="85"/>
      <c r="D39" s="85" t="s">
        <v>95</v>
      </c>
      <c r="E39" s="87">
        <f t="shared" si="11"/>
        <v>0.7</v>
      </c>
      <c r="F39" s="87">
        <f t="shared" si="11"/>
        <v>0.7</v>
      </c>
      <c r="G39" s="87">
        <f t="shared" si="11"/>
        <v>0.7</v>
      </c>
      <c r="H39" s="87">
        <f t="shared" si="11"/>
        <v>0.7</v>
      </c>
      <c r="I39" s="87">
        <f t="shared" si="11"/>
        <v>0</v>
      </c>
      <c r="J39" s="87">
        <f t="shared" si="11"/>
        <v>0</v>
      </c>
    </row>
    <row r="40" spans="1:10" ht="20.100000000000001" customHeight="1">
      <c r="A40" s="84"/>
      <c r="B40" s="85"/>
      <c r="C40" s="85" t="s">
        <v>89</v>
      </c>
      <c r="D40" s="85" t="s">
        <v>96</v>
      </c>
      <c r="E40" s="87">
        <f t="shared" si="11"/>
        <v>0.7</v>
      </c>
      <c r="F40" s="87">
        <f t="shared" si="11"/>
        <v>0.7</v>
      </c>
      <c r="G40" s="87">
        <f t="shared" si="11"/>
        <v>0.7</v>
      </c>
      <c r="H40" s="87">
        <f t="shared" si="11"/>
        <v>0.7</v>
      </c>
      <c r="I40" s="87">
        <f t="shared" si="11"/>
        <v>0</v>
      </c>
      <c r="J40" s="87">
        <f t="shared" si="11"/>
        <v>0</v>
      </c>
    </row>
    <row r="41" spans="1:10" ht="20.100000000000001" customHeight="1">
      <c r="A41" s="84" t="s">
        <v>124</v>
      </c>
      <c r="B41" s="85" t="s">
        <v>125</v>
      </c>
      <c r="C41" s="85" t="s">
        <v>122</v>
      </c>
      <c r="D41" s="85" t="s">
        <v>99</v>
      </c>
      <c r="E41" s="87">
        <v>0.7</v>
      </c>
      <c r="F41" s="87">
        <v>0.7</v>
      </c>
      <c r="G41" s="87">
        <v>0.7</v>
      </c>
      <c r="H41" s="87">
        <v>0.7</v>
      </c>
      <c r="I41" s="87">
        <v>0</v>
      </c>
      <c r="J41" s="87">
        <v>0</v>
      </c>
    </row>
    <row r="42" spans="1:10" ht="20.100000000000001" customHeight="1">
      <c r="A42" s="84" t="s">
        <v>103</v>
      </c>
      <c r="B42" s="85"/>
      <c r="C42" s="85"/>
      <c r="D42" s="85" t="s">
        <v>100</v>
      </c>
      <c r="E42" s="87">
        <f t="shared" ref="E42:J44" si="12">E43</f>
        <v>1.2</v>
      </c>
      <c r="F42" s="87">
        <f t="shared" si="12"/>
        <v>1.2</v>
      </c>
      <c r="G42" s="87">
        <f t="shared" si="12"/>
        <v>1.2</v>
      </c>
      <c r="H42" s="87">
        <f t="shared" si="12"/>
        <v>1.2</v>
      </c>
      <c r="I42" s="87">
        <f t="shared" si="12"/>
        <v>0</v>
      </c>
      <c r="J42" s="87">
        <f t="shared" si="12"/>
        <v>0</v>
      </c>
    </row>
    <row r="43" spans="1:10" ht="20.100000000000001" customHeight="1">
      <c r="A43" s="84"/>
      <c r="B43" s="85" t="s">
        <v>89</v>
      </c>
      <c r="C43" s="85"/>
      <c r="D43" s="85" t="s">
        <v>101</v>
      </c>
      <c r="E43" s="87">
        <f t="shared" si="12"/>
        <v>1.2</v>
      </c>
      <c r="F43" s="87">
        <f t="shared" si="12"/>
        <v>1.2</v>
      </c>
      <c r="G43" s="87">
        <f t="shared" si="12"/>
        <v>1.2</v>
      </c>
      <c r="H43" s="87">
        <f t="shared" si="12"/>
        <v>1.2</v>
      </c>
      <c r="I43" s="87">
        <f t="shared" si="12"/>
        <v>0</v>
      </c>
      <c r="J43" s="87">
        <f t="shared" si="12"/>
        <v>0</v>
      </c>
    </row>
    <row r="44" spans="1:10" ht="20.100000000000001" customHeight="1">
      <c r="A44" s="84"/>
      <c r="B44" s="85"/>
      <c r="C44" s="85" t="s">
        <v>59</v>
      </c>
      <c r="D44" s="85" t="s">
        <v>102</v>
      </c>
      <c r="E44" s="87">
        <f t="shared" si="12"/>
        <v>1.2</v>
      </c>
      <c r="F44" s="87">
        <f t="shared" si="12"/>
        <v>1.2</v>
      </c>
      <c r="G44" s="87">
        <f t="shared" si="12"/>
        <v>1.2</v>
      </c>
      <c r="H44" s="87">
        <f t="shared" si="12"/>
        <v>1.2</v>
      </c>
      <c r="I44" s="87">
        <f t="shared" si="12"/>
        <v>0</v>
      </c>
      <c r="J44" s="87">
        <f t="shared" si="12"/>
        <v>0</v>
      </c>
    </row>
    <row r="45" spans="1:10" ht="20.100000000000001" customHeight="1">
      <c r="A45" s="84" t="s">
        <v>126</v>
      </c>
      <c r="B45" s="85" t="s">
        <v>122</v>
      </c>
      <c r="C45" s="85" t="s">
        <v>115</v>
      </c>
      <c r="D45" s="85" t="s">
        <v>104</v>
      </c>
      <c r="E45" s="87">
        <v>1.2</v>
      </c>
      <c r="F45" s="87">
        <v>1.2</v>
      </c>
      <c r="G45" s="87">
        <v>1.2</v>
      </c>
      <c r="H45" s="87">
        <v>1.2</v>
      </c>
      <c r="I45" s="87">
        <v>0</v>
      </c>
      <c r="J45" s="87">
        <v>0</v>
      </c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rintOptions horizontalCentered="1"/>
  <pageMargins left="0.35763888888888901" right="0.35763888888888901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8" t="s">
        <v>127</v>
      </c>
      <c r="B1" s="148"/>
      <c r="C1" s="148"/>
      <c r="D1" s="148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62.59</v>
      </c>
      <c r="C4" s="99" t="s">
        <v>7</v>
      </c>
      <c r="D4" s="100">
        <v>22.59</v>
      </c>
    </row>
    <row r="5" spans="1:10" s="89" customFormat="1" ht="23.25" customHeight="1">
      <c r="A5" s="97" t="s">
        <v>8</v>
      </c>
      <c r="B5" s="101">
        <v>62.59</v>
      </c>
      <c r="C5" s="99" t="s">
        <v>9</v>
      </c>
      <c r="D5" s="100">
        <v>21.95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0.64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62.59</v>
      </c>
      <c r="C15" s="121" t="s">
        <v>19</v>
      </c>
      <c r="D15" s="100">
        <v>62.59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128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129</v>
      </c>
      <c r="D18" s="124">
        <v>0</v>
      </c>
    </row>
    <row r="19" spans="1:10" s="89" customFormat="1" ht="20.100000000000001" customHeight="1">
      <c r="A19" s="126" t="s">
        <v>24</v>
      </c>
      <c r="B19" s="106">
        <v>62.59</v>
      </c>
      <c r="C19" s="127" t="s">
        <v>25</v>
      </c>
      <c r="D19" s="128">
        <v>62.59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topLeftCell="A22" workbookViewId="0">
      <selection activeCell="A38" sqref="A38:XFD38"/>
    </sheetView>
  </sheetViews>
  <sheetFormatPr defaultColWidth="9" defaultRowHeight="11.25"/>
  <cols>
    <col min="1" max="3" width="4.5" style="37" customWidth="1"/>
    <col min="4" max="4" width="42.375" style="37" customWidth="1"/>
    <col min="5" max="9" width="11" style="37" customWidth="1"/>
    <col min="10" max="16384" width="9" style="37"/>
  </cols>
  <sheetData>
    <row r="1" spans="1:9" ht="42" customHeight="1">
      <c r="A1" s="159" t="s">
        <v>130</v>
      </c>
      <c r="B1" s="159"/>
      <c r="C1" s="159"/>
      <c r="D1" s="159"/>
      <c r="E1" s="159"/>
      <c r="F1" s="159"/>
      <c r="G1" s="159"/>
      <c r="H1" s="159"/>
      <c r="I1" s="159"/>
    </row>
    <row r="2" spans="1:9" ht="20.100000000000001" customHeight="1">
      <c r="A2" s="160" t="s">
        <v>1</v>
      </c>
      <c r="B2" s="161"/>
      <c r="C2" s="161"/>
      <c r="D2" s="161"/>
      <c r="E2" s="38"/>
      <c r="F2" s="39"/>
      <c r="G2" s="39"/>
      <c r="H2" s="39"/>
      <c r="I2" s="52" t="s">
        <v>2</v>
      </c>
    </row>
    <row r="3" spans="1:9" s="77" customFormat="1" ht="16.5" customHeight="1">
      <c r="A3" s="162" t="s">
        <v>106</v>
      </c>
      <c r="B3" s="163"/>
      <c r="C3" s="164"/>
      <c r="D3" s="169" t="s">
        <v>107</v>
      </c>
      <c r="E3" s="172" t="s">
        <v>29</v>
      </c>
      <c r="F3" s="165" t="s">
        <v>108</v>
      </c>
      <c r="G3" s="165"/>
      <c r="H3" s="165"/>
      <c r="I3" s="165"/>
    </row>
    <row r="4" spans="1:9" s="77" customFormat="1" ht="14.25" customHeight="1">
      <c r="A4" s="167" t="s">
        <v>42</v>
      </c>
      <c r="B4" s="168" t="s">
        <v>43</v>
      </c>
      <c r="C4" s="168" t="s">
        <v>44</v>
      </c>
      <c r="D4" s="170"/>
      <c r="E4" s="172"/>
      <c r="F4" s="166" t="s">
        <v>109</v>
      </c>
      <c r="G4" s="166"/>
      <c r="H4" s="166"/>
      <c r="I4" s="82" t="s">
        <v>110</v>
      </c>
    </row>
    <row r="5" spans="1:9" s="77" customFormat="1" ht="37.5" customHeight="1">
      <c r="A5" s="167"/>
      <c r="B5" s="168"/>
      <c r="C5" s="168"/>
      <c r="D5" s="171"/>
      <c r="E5" s="172"/>
      <c r="F5" s="79" t="s">
        <v>111</v>
      </c>
      <c r="G5" s="79" t="s">
        <v>112</v>
      </c>
      <c r="H5" s="79" t="s">
        <v>113</v>
      </c>
      <c r="I5" s="79" t="s">
        <v>111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1" customHeight="1">
      <c r="A7" s="84"/>
      <c r="B7" s="85"/>
      <c r="C7" s="85"/>
      <c r="D7" s="86" t="s">
        <v>35</v>
      </c>
      <c r="E7" s="87">
        <f>E8+E27+E38+E42</f>
        <v>62.59</v>
      </c>
      <c r="F7" s="87">
        <f>F8+F27+F38+F42</f>
        <v>22.59</v>
      </c>
      <c r="G7" s="87">
        <f>G8+G27+G38+G42</f>
        <v>21.95</v>
      </c>
      <c r="H7" s="87">
        <f>H8+H27+H38+H42</f>
        <v>0.64</v>
      </c>
      <c r="I7" s="87">
        <f>I8+I27+I38+I42</f>
        <v>40</v>
      </c>
    </row>
    <row r="8" spans="1:9" s="36" customFormat="1" ht="21" customHeight="1">
      <c r="A8" s="84" t="s">
        <v>58</v>
      </c>
      <c r="B8" s="85"/>
      <c r="C8" s="85"/>
      <c r="D8" s="86" t="s">
        <v>55</v>
      </c>
      <c r="E8" s="87">
        <f>E9</f>
        <v>58.49</v>
      </c>
      <c r="F8" s="87">
        <f>F9</f>
        <v>18.489999999999998</v>
      </c>
      <c r="G8" s="87">
        <f>G9</f>
        <v>17.850000000000001</v>
      </c>
      <c r="H8" s="87">
        <f>H9</f>
        <v>0.64</v>
      </c>
      <c r="I8" s="87">
        <f>I9</f>
        <v>40</v>
      </c>
    </row>
    <row r="9" spans="1:9" s="36" customFormat="1" ht="21" customHeight="1">
      <c r="A9" s="84"/>
      <c r="B9" s="85" t="s">
        <v>59</v>
      </c>
      <c r="C9" s="85"/>
      <c r="D9" s="86" t="s">
        <v>56</v>
      </c>
      <c r="E9" s="87">
        <f>E10+E25</f>
        <v>58.49</v>
      </c>
      <c r="F9" s="87">
        <f>F10+F25</f>
        <v>18.489999999999998</v>
      </c>
      <c r="G9" s="87">
        <f>G10+G25</f>
        <v>17.850000000000001</v>
      </c>
      <c r="H9" s="87">
        <f>H10+H25</f>
        <v>0.64</v>
      </c>
      <c r="I9" s="87">
        <f>I10+I25</f>
        <v>40</v>
      </c>
    </row>
    <row r="10" spans="1:9" s="36" customFormat="1" ht="21" customHeight="1">
      <c r="A10" s="84"/>
      <c r="B10" s="85"/>
      <c r="C10" s="85" t="s">
        <v>60</v>
      </c>
      <c r="D10" s="86" t="s">
        <v>57</v>
      </c>
      <c r="E10" s="87">
        <f>SUM(E11:E24)</f>
        <v>18.489999999999998</v>
      </c>
      <c r="F10" s="87">
        <f>SUM(F11:F24)</f>
        <v>18.489999999999998</v>
      </c>
      <c r="G10" s="87">
        <f>SUM(G11:G24)</f>
        <v>17.850000000000001</v>
      </c>
      <c r="H10" s="87">
        <f>SUM(H11:H24)</f>
        <v>0.64</v>
      </c>
      <c r="I10" s="87">
        <f>SUM(I11:I24)</f>
        <v>0</v>
      </c>
    </row>
    <row r="11" spans="1:9" s="36" customFormat="1" ht="21" customHeight="1">
      <c r="A11" s="84" t="s">
        <v>114</v>
      </c>
      <c r="B11" s="85" t="s">
        <v>115</v>
      </c>
      <c r="C11" s="85" t="s">
        <v>116</v>
      </c>
      <c r="D11" s="86" t="s">
        <v>71</v>
      </c>
      <c r="E11" s="87">
        <v>0.4</v>
      </c>
      <c r="F11" s="87">
        <v>0.4</v>
      </c>
      <c r="G11" s="87">
        <v>0.4</v>
      </c>
      <c r="H11" s="87">
        <v>0</v>
      </c>
      <c r="I11" s="87">
        <v>0</v>
      </c>
    </row>
    <row r="12" spans="1:9" s="36" customFormat="1" ht="21" customHeight="1">
      <c r="A12" s="84" t="s">
        <v>114</v>
      </c>
      <c r="B12" s="85" t="s">
        <v>115</v>
      </c>
      <c r="C12" s="85" t="s">
        <v>116</v>
      </c>
      <c r="D12" s="86" t="s">
        <v>68</v>
      </c>
      <c r="E12" s="87">
        <v>0.54</v>
      </c>
      <c r="F12" s="87">
        <v>0.54</v>
      </c>
      <c r="G12" s="87">
        <v>0.54</v>
      </c>
      <c r="H12" s="87">
        <v>0</v>
      </c>
      <c r="I12" s="87">
        <v>0</v>
      </c>
    </row>
    <row r="13" spans="1:9" s="36" customFormat="1" ht="21" customHeight="1">
      <c r="A13" s="84" t="s">
        <v>114</v>
      </c>
      <c r="B13" s="85" t="s">
        <v>115</v>
      </c>
      <c r="C13" s="85" t="s">
        <v>116</v>
      </c>
      <c r="D13" s="86" t="s">
        <v>73</v>
      </c>
      <c r="E13" s="87">
        <v>0.68</v>
      </c>
      <c r="F13" s="87">
        <v>0.68</v>
      </c>
      <c r="G13" s="87">
        <v>0.68</v>
      </c>
      <c r="H13" s="87">
        <v>0</v>
      </c>
      <c r="I13" s="87">
        <v>0</v>
      </c>
    </row>
    <row r="14" spans="1:9" s="36" customFormat="1" ht="21" customHeight="1">
      <c r="A14" s="84" t="s">
        <v>114</v>
      </c>
      <c r="B14" s="85" t="s">
        <v>115</v>
      </c>
      <c r="C14" s="85" t="s">
        <v>116</v>
      </c>
      <c r="D14" s="86" t="s">
        <v>69</v>
      </c>
      <c r="E14" s="87">
        <v>1.1100000000000001</v>
      </c>
      <c r="F14" s="87">
        <v>1.1100000000000001</v>
      </c>
      <c r="G14" s="87">
        <v>1.1100000000000001</v>
      </c>
      <c r="H14" s="87">
        <v>0</v>
      </c>
      <c r="I14" s="87">
        <v>0</v>
      </c>
    </row>
    <row r="15" spans="1:9" s="36" customFormat="1" ht="21" customHeight="1">
      <c r="A15" s="84" t="s">
        <v>114</v>
      </c>
      <c r="B15" s="85" t="s">
        <v>115</v>
      </c>
      <c r="C15" s="85" t="s">
        <v>116</v>
      </c>
      <c r="D15" s="86" t="s">
        <v>66</v>
      </c>
      <c r="E15" s="87">
        <v>0.84</v>
      </c>
      <c r="F15" s="87">
        <v>0.84</v>
      </c>
      <c r="G15" s="87">
        <v>0.84</v>
      </c>
      <c r="H15" s="87">
        <v>0</v>
      </c>
      <c r="I15" s="87">
        <v>0</v>
      </c>
    </row>
    <row r="16" spans="1:9" s="36" customFormat="1" ht="21" customHeight="1">
      <c r="A16" s="84" t="s">
        <v>114</v>
      </c>
      <c r="B16" s="85" t="s">
        <v>115</v>
      </c>
      <c r="C16" s="85" t="s">
        <v>116</v>
      </c>
      <c r="D16" s="86" t="s">
        <v>70</v>
      </c>
      <c r="E16" s="87">
        <v>0.01</v>
      </c>
      <c r="F16" s="87">
        <v>0.01</v>
      </c>
      <c r="G16" s="87">
        <v>0.01</v>
      </c>
      <c r="H16" s="87">
        <v>0</v>
      </c>
      <c r="I16" s="87">
        <v>0</v>
      </c>
    </row>
    <row r="17" spans="1:9" s="36" customFormat="1" ht="21" customHeight="1">
      <c r="A17" s="84" t="s">
        <v>114</v>
      </c>
      <c r="B17" s="85" t="s">
        <v>115</v>
      </c>
      <c r="C17" s="85" t="s">
        <v>116</v>
      </c>
      <c r="D17" s="86" t="s">
        <v>72</v>
      </c>
      <c r="E17" s="87">
        <v>0.2</v>
      </c>
      <c r="F17" s="87">
        <v>0.2</v>
      </c>
      <c r="G17" s="87">
        <v>0.2</v>
      </c>
      <c r="H17" s="87">
        <v>0</v>
      </c>
      <c r="I17" s="87">
        <v>0</v>
      </c>
    </row>
    <row r="18" spans="1:9" s="36" customFormat="1" ht="21" customHeight="1">
      <c r="A18" s="84" t="s">
        <v>114</v>
      </c>
      <c r="B18" s="85" t="s">
        <v>115</v>
      </c>
      <c r="C18" s="85" t="s">
        <v>116</v>
      </c>
      <c r="D18" s="86" t="s">
        <v>62</v>
      </c>
      <c r="E18" s="87">
        <v>2.97</v>
      </c>
      <c r="F18" s="87">
        <v>2.97</v>
      </c>
      <c r="G18" s="87">
        <v>2.97</v>
      </c>
      <c r="H18" s="87">
        <v>0</v>
      </c>
      <c r="I18" s="87">
        <v>0</v>
      </c>
    </row>
    <row r="19" spans="1:9" s="36" customFormat="1" ht="21" customHeight="1">
      <c r="A19" s="84" t="s">
        <v>114</v>
      </c>
      <c r="B19" s="85" t="s">
        <v>115</v>
      </c>
      <c r="C19" s="85" t="s">
        <v>116</v>
      </c>
      <c r="D19" s="86" t="s">
        <v>67</v>
      </c>
      <c r="E19" s="87">
        <v>2.88</v>
      </c>
      <c r="F19" s="87">
        <v>2.88</v>
      </c>
      <c r="G19" s="87">
        <v>2.88</v>
      </c>
      <c r="H19" s="87">
        <v>0</v>
      </c>
      <c r="I19" s="87">
        <v>0</v>
      </c>
    </row>
    <row r="20" spans="1:9" s="36" customFormat="1" ht="21" customHeight="1">
      <c r="A20" s="84" t="s">
        <v>114</v>
      </c>
      <c r="B20" s="85" t="s">
        <v>115</v>
      </c>
      <c r="C20" s="85" t="s">
        <v>116</v>
      </c>
      <c r="D20" s="86" t="s">
        <v>63</v>
      </c>
      <c r="E20" s="87">
        <v>1.27</v>
      </c>
      <c r="F20" s="87">
        <v>1.27</v>
      </c>
      <c r="G20" s="87">
        <v>1.27</v>
      </c>
      <c r="H20" s="87">
        <v>0</v>
      </c>
      <c r="I20" s="87">
        <v>0</v>
      </c>
    </row>
    <row r="21" spans="1:9" s="36" customFormat="1" ht="21" customHeight="1">
      <c r="A21" s="84" t="s">
        <v>114</v>
      </c>
      <c r="B21" s="85" t="s">
        <v>115</v>
      </c>
      <c r="C21" s="85" t="s">
        <v>116</v>
      </c>
      <c r="D21" s="86" t="s">
        <v>61</v>
      </c>
      <c r="E21" s="87">
        <v>5.79</v>
      </c>
      <c r="F21" s="87">
        <v>5.79</v>
      </c>
      <c r="G21" s="87">
        <v>5.79</v>
      </c>
      <c r="H21" s="87">
        <v>0</v>
      </c>
      <c r="I21" s="87">
        <v>0</v>
      </c>
    </row>
    <row r="22" spans="1:9" s="36" customFormat="1" ht="21" customHeight="1">
      <c r="A22" s="84" t="s">
        <v>114</v>
      </c>
      <c r="B22" s="85" t="s">
        <v>115</v>
      </c>
      <c r="C22" s="85" t="s">
        <v>116</v>
      </c>
      <c r="D22" s="86" t="s">
        <v>64</v>
      </c>
      <c r="E22" s="87">
        <v>0.84</v>
      </c>
      <c r="F22" s="87">
        <v>0.84</v>
      </c>
      <c r="G22" s="87">
        <v>0.84</v>
      </c>
      <c r="H22" s="87">
        <v>0</v>
      </c>
      <c r="I22" s="87">
        <v>0</v>
      </c>
    </row>
    <row r="23" spans="1:9" s="36" customFormat="1" ht="21" customHeight="1">
      <c r="A23" s="84" t="s">
        <v>114</v>
      </c>
      <c r="B23" s="85" t="s">
        <v>115</v>
      </c>
      <c r="C23" s="85" t="s">
        <v>116</v>
      </c>
      <c r="D23" s="86" t="s">
        <v>65</v>
      </c>
      <c r="E23" s="87">
        <v>0.32</v>
      </c>
      <c r="F23" s="87">
        <v>0.32</v>
      </c>
      <c r="G23" s="87">
        <v>0.32</v>
      </c>
      <c r="H23" s="87">
        <v>0</v>
      </c>
      <c r="I23" s="87">
        <v>0</v>
      </c>
    </row>
    <row r="24" spans="1:9" s="36" customFormat="1" ht="21" customHeight="1">
      <c r="A24" s="84" t="s">
        <v>114</v>
      </c>
      <c r="B24" s="85" t="s">
        <v>115</v>
      </c>
      <c r="C24" s="85" t="s">
        <v>116</v>
      </c>
      <c r="D24" s="86" t="s">
        <v>74</v>
      </c>
      <c r="E24" s="87">
        <v>0.64</v>
      </c>
      <c r="F24" s="87">
        <v>0.64</v>
      </c>
      <c r="G24" s="87">
        <v>0</v>
      </c>
      <c r="H24" s="87">
        <v>0.64</v>
      </c>
      <c r="I24" s="87">
        <v>0</v>
      </c>
    </row>
    <row r="25" spans="1:9" s="36" customFormat="1" ht="21" customHeight="1">
      <c r="A25" s="84"/>
      <c r="B25" s="85"/>
      <c r="C25" s="85" t="s">
        <v>76</v>
      </c>
      <c r="D25" s="86" t="s">
        <v>75</v>
      </c>
      <c r="E25" s="87">
        <f>E26</f>
        <v>40</v>
      </c>
      <c r="F25" s="87">
        <f>F26</f>
        <v>0</v>
      </c>
      <c r="G25" s="87">
        <f>G26</f>
        <v>0</v>
      </c>
      <c r="H25" s="87">
        <f>H26</f>
        <v>0</v>
      </c>
      <c r="I25" s="87">
        <f>I26</f>
        <v>40</v>
      </c>
    </row>
    <row r="26" spans="1:9" s="36" customFormat="1" ht="21" customHeight="1">
      <c r="A26" s="84" t="s">
        <v>114</v>
      </c>
      <c r="B26" s="85" t="s">
        <v>115</v>
      </c>
      <c r="C26" s="85" t="s">
        <v>117</v>
      </c>
      <c r="D26" s="86" t="s">
        <v>118</v>
      </c>
      <c r="E26" s="87">
        <v>40</v>
      </c>
      <c r="F26" s="87">
        <v>0</v>
      </c>
      <c r="G26" s="87">
        <v>0</v>
      </c>
      <c r="H26" s="87">
        <v>0</v>
      </c>
      <c r="I26" s="87">
        <v>40</v>
      </c>
    </row>
    <row r="27" spans="1:9" s="36" customFormat="1" ht="21" customHeight="1">
      <c r="A27" s="84" t="s">
        <v>81</v>
      </c>
      <c r="B27" s="85"/>
      <c r="C27" s="85"/>
      <c r="D27" s="86" t="s">
        <v>78</v>
      </c>
      <c r="E27" s="87">
        <f>E28+E31</f>
        <v>2.2000000000000002</v>
      </c>
      <c r="F27" s="87">
        <f>F28+F31</f>
        <v>2.2000000000000002</v>
      </c>
      <c r="G27" s="87">
        <f>G28+G31</f>
        <v>2.2000000000000002</v>
      </c>
      <c r="H27" s="87">
        <f>H28+H31</f>
        <v>0</v>
      </c>
      <c r="I27" s="87">
        <f>I28+I31</f>
        <v>0</v>
      </c>
    </row>
    <row r="28" spans="1:9" s="36" customFormat="1" ht="21" customHeight="1">
      <c r="A28" s="84"/>
      <c r="B28" s="85" t="s">
        <v>82</v>
      </c>
      <c r="C28" s="85"/>
      <c r="D28" s="86" t="s">
        <v>79</v>
      </c>
      <c r="E28" s="87">
        <f t="shared" ref="E28:I29" si="0">E29</f>
        <v>2.0099999999999998</v>
      </c>
      <c r="F28" s="87">
        <f t="shared" si="0"/>
        <v>2.0099999999999998</v>
      </c>
      <c r="G28" s="87">
        <f t="shared" si="0"/>
        <v>2.0099999999999998</v>
      </c>
      <c r="H28" s="87">
        <f t="shared" si="0"/>
        <v>0</v>
      </c>
      <c r="I28" s="87">
        <f t="shared" si="0"/>
        <v>0</v>
      </c>
    </row>
    <row r="29" spans="1:9" s="36" customFormat="1" ht="21" customHeight="1">
      <c r="A29" s="84"/>
      <c r="B29" s="85"/>
      <c r="C29" s="85" t="s">
        <v>82</v>
      </c>
      <c r="D29" s="86" t="s">
        <v>80</v>
      </c>
      <c r="E29" s="87">
        <f t="shared" si="0"/>
        <v>2.0099999999999998</v>
      </c>
      <c r="F29" s="87">
        <f t="shared" si="0"/>
        <v>2.0099999999999998</v>
      </c>
      <c r="G29" s="87">
        <f t="shared" si="0"/>
        <v>2.0099999999999998</v>
      </c>
      <c r="H29" s="87">
        <f t="shared" si="0"/>
        <v>0</v>
      </c>
      <c r="I29" s="87">
        <f t="shared" si="0"/>
        <v>0</v>
      </c>
    </row>
    <row r="30" spans="1:9" s="36" customFormat="1" ht="21" customHeight="1">
      <c r="A30" s="84" t="s">
        <v>119</v>
      </c>
      <c r="B30" s="85" t="s">
        <v>120</v>
      </c>
      <c r="C30" s="85" t="s">
        <v>120</v>
      </c>
      <c r="D30" s="86" t="s">
        <v>83</v>
      </c>
      <c r="E30" s="87">
        <v>2.0099999999999998</v>
      </c>
      <c r="F30" s="87">
        <v>2.0099999999999998</v>
      </c>
      <c r="G30" s="87">
        <v>2.0099999999999998</v>
      </c>
      <c r="H30" s="87">
        <v>0</v>
      </c>
      <c r="I30" s="87">
        <v>0</v>
      </c>
    </row>
    <row r="31" spans="1:9" s="36" customFormat="1" ht="21" customHeight="1">
      <c r="A31" s="84"/>
      <c r="B31" s="85" t="s">
        <v>86</v>
      </c>
      <c r="C31" s="85"/>
      <c r="D31" s="86" t="s">
        <v>84</v>
      </c>
      <c r="E31" s="87">
        <f>E32+E34+E36</f>
        <v>0.19</v>
      </c>
      <c r="F31" s="87">
        <f>F32+F34+F36</f>
        <v>0.19</v>
      </c>
      <c r="G31" s="87">
        <f>G32+G34+G36</f>
        <v>0.19</v>
      </c>
      <c r="H31" s="87">
        <f>H32+H34+H36</f>
        <v>0</v>
      </c>
      <c r="I31" s="87">
        <f>I32+I34+I36</f>
        <v>0</v>
      </c>
    </row>
    <row r="32" spans="1:9" ht="21" customHeight="1">
      <c r="A32" s="84"/>
      <c r="B32" s="85"/>
      <c r="C32" s="85" t="s">
        <v>59</v>
      </c>
      <c r="D32" s="86" t="s">
        <v>85</v>
      </c>
      <c r="E32" s="87">
        <f>E33</f>
        <v>7.0000000000000007E-2</v>
      </c>
      <c r="F32" s="87">
        <f>F33</f>
        <v>7.0000000000000007E-2</v>
      </c>
      <c r="G32" s="87">
        <f>G33</f>
        <v>7.0000000000000007E-2</v>
      </c>
      <c r="H32" s="87">
        <f>H33</f>
        <v>0</v>
      </c>
      <c r="I32" s="87">
        <f>I33</f>
        <v>0</v>
      </c>
    </row>
    <row r="33" spans="1:9" ht="21" customHeight="1">
      <c r="A33" s="84" t="s">
        <v>119</v>
      </c>
      <c r="B33" s="85" t="s">
        <v>121</v>
      </c>
      <c r="C33" s="85" t="s">
        <v>115</v>
      </c>
      <c r="D33" s="86" t="s">
        <v>87</v>
      </c>
      <c r="E33" s="87">
        <v>7.0000000000000007E-2</v>
      </c>
      <c r="F33" s="87">
        <v>7.0000000000000007E-2</v>
      </c>
      <c r="G33" s="87">
        <v>7.0000000000000007E-2</v>
      </c>
      <c r="H33" s="87">
        <v>0</v>
      </c>
      <c r="I33" s="87">
        <v>0</v>
      </c>
    </row>
    <row r="34" spans="1:9" ht="21" customHeight="1">
      <c r="A34" s="84"/>
      <c r="B34" s="85"/>
      <c r="C34" s="85" t="s">
        <v>89</v>
      </c>
      <c r="D34" s="86" t="s">
        <v>88</v>
      </c>
      <c r="E34" s="87">
        <f>E35</f>
        <v>7.0000000000000007E-2</v>
      </c>
      <c r="F34" s="87">
        <f>F35</f>
        <v>7.0000000000000007E-2</v>
      </c>
      <c r="G34" s="87">
        <f>G35</f>
        <v>7.0000000000000007E-2</v>
      </c>
      <c r="H34" s="87">
        <f>H35</f>
        <v>0</v>
      </c>
      <c r="I34" s="87">
        <f>I35</f>
        <v>0</v>
      </c>
    </row>
    <row r="35" spans="1:9" ht="21" customHeight="1">
      <c r="A35" s="84" t="s">
        <v>119</v>
      </c>
      <c r="B35" s="85" t="s">
        <v>121</v>
      </c>
      <c r="C35" s="85" t="s">
        <v>122</v>
      </c>
      <c r="D35" s="86" t="s">
        <v>90</v>
      </c>
      <c r="E35" s="87">
        <v>7.0000000000000007E-2</v>
      </c>
      <c r="F35" s="87">
        <v>7.0000000000000007E-2</v>
      </c>
      <c r="G35" s="87">
        <v>7.0000000000000007E-2</v>
      </c>
      <c r="H35" s="87">
        <v>0</v>
      </c>
      <c r="I35" s="87">
        <v>0</v>
      </c>
    </row>
    <row r="36" spans="1:9" ht="21" customHeight="1">
      <c r="A36" s="84"/>
      <c r="B36" s="85"/>
      <c r="C36" s="85" t="s">
        <v>92</v>
      </c>
      <c r="D36" s="86" t="s">
        <v>91</v>
      </c>
      <c r="E36" s="87">
        <f>E37</f>
        <v>0.05</v>
      </c>
      <c r="F36" s="87">
        <f>F37</f>
        <v>0.05</v>
      </c>
      <c r="G36" s="87">
        <f>G37</f>
        <v>0.05</v>
      </c>
      <c r="H36" s="87">
        <f>H37</f>
        <v>0</v>
      </c>
      <c r="I36" s="87">
        <f>I37</f>
        <v>0</v>
      </c>
    </row>
    <row r="37" spans="1:9" ht="21" customHeight="1">
      <c r="A37" s="84" t="s">
        <v>119</v>
      </c>
      <c r="B37" s="85" t="s">
        <v>121</v>
      </c>
      <c r="C37" s="85" t="s">
        <v>123</v>
      </c>
      <c r="D37" s="86" t="s">
        <v>93</v>
      </c>
      <c r="E37" s="87">
        <v>0.05</v>
      </c>
      <c r="F37" s="87">
        <v>0.05</v>
      </c>
      <c r="G37" s="87">
        <v>0.05</v>
      </c>
      <c r="H37" s="87">
        <v>0</v>
      </c>
      <c r="I37" s="87">
        <v>0</v>
      </c>
    </row>
    <row r="38" spans="1:9" ht="21" customHeight="1">
      <c r="A38" s="84" t="s">
        <v>97</v>
      </c>
      <c r="B38" s="85"/>
      <c r="C38" s="85"/>
      <c r="D38" s="86" t="s">
        <v>94</v>
      </c>
      <c r="E38" s="87">
        <f t="shared" ref="E38:I40" si="1">E39</f>
        <v>0.7</v>
      </c>
      <c r="F38" s="87">
        <f t="shared" si="1"/>
        <v>0.7</v>
      </c>
      <c r="G38" s="87">
        <f t="shared" si="1"/>
        <v>0.7</v>
      </c>
      <c r="H38" s="87">
        <f t="shared" si="1"/>
        <v>0</v>
      </c>
      <c r="I38" s="87">
        <f t="shared" si="1"/>
        <v>0</v>
      </c>
    </row>
    <row r="39" spans="1:9" ht="21" customHeight="1">
      <c r="A39" s="84"/>
      <c r="B39" s="85" t="s">
        <v>98</v>
      </c>
      <c r="C39" s="85"/>
      <c r="D39" s="86" t="s">
        <v>95</v>
      </c>
      <c r="E39" s="87">
        <f t="shared" si="1"/>
        <v>0.7</v>
      </c>
      <c r="F39" s="87">
        <f t="shared" si="1"/>
        <v>0.7</v>
      </c>
      <c r="G39" s="87">
        <f t="shared" si="1"/>
        <v>0.7</v>
      </c>
      <c r="H39" s="87">
        <f t="shared" si="1"/>
        <v>0</v>
      </c>
      <c r="I39" s="87">
        <f t="shared" si="1"/>
        <v>0</v>
      </c>
    </row>
    <row r="40" spans="1:9" ht="21" customHeight="1">
      <c r="A40" s="84"/>
      <c r="B40" s="85"/>
      <c r="C40" s="85" t="s">
        <v>89</v>
      </c>
      <c r="D40" s="86" t="s">
        <v>96</v>
      </c>
      <c r="E40" s="87">
        <f t="shared" si="1"/>
        <v>0.7</v>
      </c>
      <c r="F40" s="87">
        <f t="shared" si="1"/>
        <v>0.7</v>
      </c>
      <c r="G40" s="87">
        <f t="shared" si="1"/>
        <v>0.7</v>
      </c>
      <c r="H40" s="87">
        <f t="shared" si="1"/>
        <v>0</v>
      </c>
      <c r="I40" s="87">
        <f t="shared" si="1"/>
        <v>0</v>
      </c>
    </row>
    <row r="41" spans="1:9" ht="21" customHeight="1">
      <c r="A41" s="84" t="s">
        <v>124</v>
      </c>
      <c r="B41" s="85" t="s">
        <v>125</v>
      </c>
      <c r="C41" s="85" t="s">
        <v>122</v>
      </c>
      <c r="D41" s="86" t="s">
        <v>99</v>
      </c>
      <c r="E41" s="87">
        <v>0.7</v>
      </c>
      <c r="F41" s="87">
        <v>0.7</v>
      </c>
      <c r="G41" s="87">
        <v>0.7</v>
      </c>
      <c r="H41" s="87">
        <v>0</v>
      </c>
      <c r="I41" s="87">
        <v>0</v>
      </c>
    </row>
    <row r="42" spans="1:9" ht="21" customHeight="1">
      <c r="A42" s="84" t="s">
        <v>103</v>
      </c>
      <c r="B42" s="85"/>
      <c r="C42" s="85"/>
      <c r="D42" s="86" t="s">
        <v>100</v>
      </c>
      <c r="E42" s="87">
        <f t="shared" ref="E42:I44" si="2">E43</f>
        <v>1.2</v>
      </c>
      <c r="F42" s="87">
        <f t="shared" si="2"/>
        <v>1.2</v>
      </c>
      <c r="G42" s="87">
        <f t="shared" si="2"/>
        <v>1.2</v>
      </c>
      <c r="H42" s="87">
        <f t="shared" si="2"/>
        <v>0</v>
      </c>
      <c r="I42" s="87">
        <f t="shared" si="2"/>
        <v>0</v>
      </c>
    </row>
    <row r="43" spans="1:9" ht="21" customHeight="1">
      <c r="A43" s="84"/>
      <c r="B43" s="85" t="s">
        <v>89</v>
      </c>
      <c r="C43" s="85"/>
      <c r="D43" s="86" t="s">
        <v>101</v>
      </c>
      <c r="E43" s="87">
        <f t="shared" si="2"/>
        <v>1.2</v>
      </c>
      <c r="F43" s="87">
        <f t="shared" si="2"/>
        <v>1.2</v>
      </c>
      <c r="G43" s="87">
        <f t="shared" si="2"/>
        <v>1.2</v>
      </c>
      <c r="H43" s="87">
        <f t="shared" si="2"/>
        <v>0</v>
      </c>
      <c r="I43" s="87">
        <f t="shared" si="2"/>
        <v>0</v>
      </c>
    </row>
    <row r="44" spans="1:9" ht="21" customHeight="1">
      <c r="A44" s="84"/>
      <c r="B44" s="85"/>
      <c r="C44" s="85" t="s">
        <v>59</v>
      </c>
      <c r="D44" s="86" t="s">
        <v>102</v>
      </c>
      <c r="E44" s="87">
        <f t="shared" si="2"/>
        <v>1.2</v>
      </c>
      <c r="F44" s="87">
        <f t="shared" si="2"/>
        <v>1.2</v>
      </c>
      <c r="G44" s="87">
        <f t="shared" si="2"/>
        <v>1.2</v>
      </c>
      <c r="H44" s="87">
        <f t="shared" si="2"/>
        <v>0</v>
      </c>
      <c r="I44" s="87">
        <f t="shared" si="2"/>
        <v>0</v>
      </c>
    </row>
    <row r="45" spans="1:9" ht="21" customHeight="1">
      <c r="A45" s="84" t="s">
        <v>126</v>
      </c>
      <c r="B45" s="85" t="s">
        <v>122</v>
      </c>
      <c r="C45" s="85" t="s">
        <v>115</v>
      </c>
      <c r="D45" s="86" t="s">
        <v>104</v>
      </c>
      <c r="E45" s="87">
        <v>1.2</v>
      </c>
      <c r="F45" s="87">
        <v>1.2</v>
      </c>
      <c r="G45" s="87">
        <v>1.2</v>
      </c>
      <c r="H45" s="87">
        <v>0</v>
      </c>
      <c r="I45" s="87">
        <v>0</v>
      </c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rintOptions horizontalCentered="1"/>
  <pageMargins left="0.35763888888888901" right="0.35763888888888901" top="1" bottom="0.80277777777777803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activeCell="H8" sqref="H8"/>
    </sheetView>
  </sheetViews>
  <sheetFormatPr defaultColWidth="9" defaultRowHeight="13.5"/>
  <cols>
    <col min="1" max="1" width="4" style="70" customWidth="1"/>
    <col min="2" max="2" width="3.75" style="70" customWidth="1"/>
    <col min="3" max="3" width="28.25" style="70" customWidth="1"/>
    <col min="4" max="4" width="4.875" style="70" customWidth="1"/>
    <col min="5" max="5" width="4" style="70" customWidth="1"/>
    <col min="6" max="6" width="11.75" style="70" customWidth="1"/>
    <col min="7" max="8" width="8.625" style="70" customWidth="1"/>
    <col min="9" max="22" width="3.875" style="70" customWidth="1"/>
    <col min="23" max="16384" width="9" style="70"/>
  </cols>
  <sheetData>
    <row r="1" spans="1:22" s="67" customFormat="1" ht="42" customHeight="1">
      <c r="A1" s="185" t="s">
        <v>131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</row>
    <row r="2" spans="1:22" s="68" customFormat="1" ht="17.25" customHeight="1">
      <c r="A2" s="186" t="s">
        <v>1</v>
      </c>
      <c r="B2" s="187"/>
      <c r="C2" s="187"/>
      <c r="D2" s="187"/>
      <c r="E2" s="187"/>
      <c r="F2" s="187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8" t="s">
        <v>2</v>
      </c>
      <c r="V2" s="188"/>
    </row>
    <row r="3" spans="1:22" s="68" customFormat="1" ht="18" customHeight="1">
      <c r="A3" s="176" t="s">
        <v>132</v>
      </c>
      <c r="B3" s="180"/>
      <c r="C3" s="177"/>
      <c r="D3" s="176" t="s">
        <v>133</v>
      </c>
      <c r="E3" s="180"/>
      <c r="F3" s="177"/>
      <c r="G3" s="189" t="s">
        <v>108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1"/>
    </row>
    <row r="4" spans="1:22" s="68" customFormat="1" ht="13.5" customHeight="1">
      <c r="A4" s="181"/>
      <c r="B4" s="182"/>
      <c r="C4" s="183"/>
      <c r="D4" s="181"/>
      <c r="E4" s="182"/>
      <c r="F4" s="183"/>
      <c r="G4" s="173" t="s">
        <v>35</v>
      </c>
      <c r="H4" s="176" t="s">
        <v>36</v>
      </c>
      <c r="I4" s="177"/>
      <c r="J4" s="189" t="s">
        <v>37</v>
      </c>
      <c r="K4" s="190"/>
      <c r="L4" s="190"/>
      <c r="M4" s="190"/>
      <c r="N4" s="190"/>
      <c r="O4" s="191"/>
      <c r="P4" s="173" t="s">
        <v>38</v>
      </c>
      <c r="Q4" s="173" t="s">
        <v>134</v>
      </c>
      <c r="R4" s="173" t="s">
        <v>135</v>
      </c>
      <c r="S4" s="176" t="s">
        <v>136</v>
      </c>
      <c r="T4" s="177"/>
      <c r="U4" s="173" t="s">
        <v>32</v>
      </c>
      <c r="V4" s="173" t="s">
        <v>33</v>
      </c>
    </row>
    <row r="5" spans="1:22" s="68" customFormat="1" ht="22.5" customHeight="1">
      <c r="A5" s="178"/>
      <c r="B5" s="184"/>
      <c r="C5" s="179"/>
      <c r="D5" s="178"/>
      <c r="E5" s="184"/>
      <c r="F5" s="179"/>
      <c r="G5" s="174"/>
      <c r="H5" s="178"/>
      <c r="I5" s="179"/>
      <c r="J5" s="192" t="s">
        <v>111</v>
      </c>
      <c r="K5" s="192" t="s">
        <v>49</v>
      </c>
      <c r="L5" s="192" t="s">
        <v>50</v>
      </c>
      <c r="M5" s="192" t="s">
        <v>51</v>
      </c>
      <c r="N5" s="192" t="s">
        <v>52</v>
      </c>
      <c r="O5" s="192" t="s">
        <v>53</v>
      </c>
      <c r="P5" s="174"/>
      <c r="Q5" s="174"/>
      <c r="R5" s="174"/>
      <c r="S5" s="178"/>
      <c r="T5" s="179"/>
      <c r="U5" s="174"/>
      <c r="V5" s="174"/>
    </row>
    <row r="6" spans="1:22" s="68" customFormat="1" ht="60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5"/>
      <c r="H6" s="72" t="s">
        <v>46</v>
      </c>
      <c r="I6" s="72" t="s">
        <v>47</v>
      </c>
      <c r="J6" s="192"/>
      <c r="K6" s="192"/>
      <c r="L6" s="192"/>
      <c r="M6" s="192"/>
      <c r="N6" s="192"/>
      <c r="O6" s="192"/>
      <c r="P6" s="175"/>
      <c r="Q6" s="175"/>
      <c r="R6" s="175"/>
      <c r="S6" s="72" t="s">
        <v>137</v>
      </c>
      <c r="T6" s="72" t="s">
        <v>41</v>
      </c>
      <c r="U6" s="175"/>
      <c r="V6" s="175"/>
    </row>
    <row r="7" spans="1:22" s="69" customFormat="1" ht="17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G8+G47</f>
        <v>22.59</v>
      </c>
      <c r="H7" s="76">
        <f t="shared" si="0"/>
        <v>22.59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17.100000000000001" customHeight="1">
      <c r="A8" s="73"/>
      <c r="B8" s="74"/>
      <c r="C8" s="73" t="s">
        <v>138</v>
      </c>
      <c r="D8" s="74"/>
      <c r="E8" s="74"/>
      <c r="F8" s="74"/>
      <c r="G8" s="76">
        <f t="shared" ref="G8:V8" si="1">G9+G11+G13+G15+G17+G19+G21+G23+G25+G27+G29+G31+G33+G35+G37+G39+G41+G43+G45</f>
        <v>21.95</v>
      </c>
      <c r="H8" s="76">
        <f t="shared" si="1"/>
        <v>21.95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17.100000000000001" customHeight="1">
      <c r="A9" s="73"/>
      <c r="B9" s="74"/>
      <c r="C9" s="73" t="s">
        <v>139</v>
      </c>
      <c r="D9" s="74"/>
      <c r="E9" s="74"/>
      <c r="F9" s="74"/>
      <c r="G9" s="76">
        <f t="shared" ref="G9:V9" si="2">G10</f>
        <v>5.79</v>
      </c>
      <c r="H9" s="76">
        <f t="shared" si="2"/>
        <v>5.79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17.100000000000001" customHeight="1">
      <c r="A10" s="73">
        <v>301</v>
      </c>
      <c r="B10" s="74" t="s">
        <v>59</v>
      </c>
      <c r="C10" s="73" t="s">
        <v>140</v>
      </c>
      <c r="D10" s="74" t="s">
        <v>141</v>
      </c>
      <c r="E10" s="74" t="s">
        <v>59</v>
      </c>
      <c r="F10" s="74" t="s">
        <v>142</v>
      </c>
      <c r="G10" s="76">
        <v>5.79</v>
      </c>
      <c r="H10" s="76">
        <v>5.79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17.100000000000001" customHeight="1">
      <c r="A11" s="73"/>
      <c r="B11" s="74"/>
      <c r="C11" s="73" t="s">
        <v>143</v>
      </c>
      <c r="D11" s="74"/>
      <c r="E11" s="74"/>
      <c r="F11" s="74"/>
      <c r="G11" s="76">
        <f t="shared" ref="G11:V11" si="3">G12</f>
        <v>2.97</v>
      </c>
      <c r="H11" s="76">
        <f t="shared" si="3"/>
        <v>2.97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17.100000000000001" customHeight="1">
      <c r="A12" s="73">
        <v>301</v>
      </c>
      <c r="B12" s="74" t="s">
        <v>144</v>
      </c>
      <c r="C12" s="73" t="s">
        <v>145</v>
      </c>
      <c r="D12" s="74" t="s">
        <v>141</v>
      </c>
      <c r="E12" s="74" t="s">
        <v>59</v>
      </c>
      <c r="F12" s="74" t="s">
        <v>142</v>
      </c>
      <c r="G12" s="76">
        <v>2.97</v>
      </c>
      <c r="H12" s="76">
        <v>2.97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17.100000000000001" customHeight="1">
      <c r="A13" s="73"/>
      <c r="B13" s="74"/>
      <c r="C13" s="73" t="s">
        <v>146</v>
      </c>
      <c r="D13" s="74"/>
      <c r="E13" s="74"/>
      <c r="F13" s="74"/>
      <c r="G13" s="76">
        <f t="shared" ref="G13:V13" si="4">G14</f>
        <v>1.27</v>
      </c>
      <c r="H13" s="76">
        <f t="shared" si="4"/>
        <v>1.27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17.100000000000001" customHeight="1">
      <c r="A14" s="73">
        <v>301</v>
      </c>
      <c r="B14" s="74" t="s">
        <v>144</v>
      </c>
      <c r="C14" s="73" t="s">
        <v>145</v>
      </c>
      <c r="D14" s="74" t="s">
        <v>141</v>
      </c>
      <c r="E14" s="74" t="s">
        <v>59</v>
      </c>
      <c r="F14" s="74" t="s">
        <v>142</v>
      </c>
      <c r="G14" s="76">
        <v>1.27</v>
      </c>
      <c r="H14" s="76">
        <v>1.27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17.100000000000001" customHeight="1">
      <c r="A15" s="73"/>
      <c r="B15" s="74"/>
      <c r="C15" s="73" t="s">
        <v>147</v>
      </c>
      <c r="D15" s="74"/>
      <c r="E15" s="74"/>
      <c r="F15" s="74"/>
      <c r="G15" s="76">
        <f t="shared" ref="G15:V15" si="5">G16</f>
        <v>0.84</v>
      </c>
      <c r="H15" s="76">
        <f t="shared" si="5"/>
        <v>0.84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17.100000000000001" customHeight="1">
      <c r="A16" s="73">
        <v>301</v>
      </c>
      <c r="B16" s="74" t="s">
        <v>92</v>
      </c>
      <c r="C16" s="73" t="s">
        <v>148</v>
      </c>
      <c r="D16" s="74" t="s">
        <v>141</v>
      </c>
      <c r="E16" s="74" t="s">
        <v>59</v>
      </c>
      <c r="F16" s="74" t="s">
        <v>142</v>
      </c>
      <c r="G16" s="76">
        <v>0.84</v>
      </c>
      <c r="H16" s="76">
        <v>0.84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17.100000000000001" customHeight="1">
      <c r="A17" s="73"/>
      <c r="B17" s="74"/>
      <c r="C17" s="73" t="s">
        <v>149</v>
      </c>
      <c r="D17" s="74"/>
      <c r="E17" s="74"/>
      <c r="F17" s="74"/>
      <c r="G17" s="76">
        <f t="shared" ref="G17:V17" si="6">G18</f>
        <v>0.7</v>
      </c>
      <c r="H17" s="76">
        <f t="shared" si="6"/>
        <v>0.7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17.100000000000001" customHeight="1">
      <c r="A18" s="73">
        <v>301</v>
      </c>
      <c r="B18" s="74" t="s">
        <v>150</v>
      </c>
      <c r="C18" s="73" t="s">
        <v>151</v>
      </c>
      <c r="D18" s="74" t="s">
        <v>141</v>
      </c>
      <c r="E18" s="74" t="s">
        <v>59</v>
      </c>
      <c r="F18" s="74" t="s">
        <v>142</v>
      </c>
      <c r="G18" s="76">
        <v>0.7</v>
      </c>
      <c r="H18" s="76">
        <v>0.7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17.100000000000001" customHeight="1">
      <c r="A19" s="73"/>
      <c r="B19" s="74"/>
      <c r="C19" s="73" t="s">
        <v>152</v>
      </c>
      <c r="D19" s="74"/>
      <c r="E19" s="74"/>
      <c r="F19" s="74"/>
      <c r="G19" s="76">
        <f t="shared" ref="G19:V19" si="7">G20</f>
        <v>2.0099999999999998</v>
      </c>
      <c r="H19" s="76">
        <f t="shared" si="7"/>
        <v>2.0099999999999998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17.100000000000001" customHeight="1">
      <c r="A20" s="73">
        <v>301</v>
      </c>
      <c r="B20" s="74" t="s">
        <v>153</v>
      </c>
      <c r="C20" s="73" t="s">
        <v>154</v>
      </c>
      <c r="D20" s="74" t="s">
        <v>141</v>
      </c>
      <c r="E20" s="74" t="s">
        <v>59</v>
      </c>
      <c r="F20" s="74" t="s">
        <v>142</v>
      </c>
      <c r="G20" s="76">
        <v>2.0099999999999998</v>
      </c>
      <c r="H20" s="76">
        <v>2.0099999999999998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17.100000000000001" customHeight="1">
      <c r="A21" s="73"/>
      <c r="B21" s="74"/>
      <c r="C21" s="73" t="s">
        <v>155</v>
      </c>
      <c r="D21" s="74"/>
      <c r="E21" s="74"/>
      <c r="F21" s="74"/>
      <c r="G21" s="76">
        <f t="shared" ref="G21:V21" si="8">G22</f>
        <v>7.0000000000000007E-2</v>
      </c>
      <c r="H21" s="76">
        <f t="shared" si="8"/>
        <v>7.0000000000000007E-2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17.100000000000001" customHeight="1">
      <c r="A22" s="73">
        <v>301</v>
      </c>
      <c r="B22" s="74" t="s">
        <v>156</v>
      </c>
      <c r="C22" s="73" t="s">
        <v>157</v>
      </c>
      <c r="D22" s="74" t="s">
        <v>141</v>
      </c>
      <c r="E22" s="74" t="s">
        <v>59</v>
      </c>
      <c r="F22" s="74" t="s">
        <v>142</v>
      </c>
      <c r="G22" s="76">
        <v>7.0000000000000007E-2</v>
      </c>
      <c r="H22" s="76">
        <v>7.0000000000000007E-2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17.100000000000001" customHeight="1">
      <c r="A23" s="73"/>
      <c r="B23" s="74"/>
      <c r="C23" s="73" t="s">
        <v>158</v>
      </c>
      <c r="D23" s="74"/>
      <c r="E23" s="74"/>
      <c r="F23" s="74"/>
      <c r="G23" s="76">
        <f t="shared" ref="G23:V23" si="9">G24</f>
        <v>7.0000000000000007E-2</v>
      </c>
      <c r="H23" s="76">
        <f t="shared" si="9"/>
        <v>7.0000000000000007E-2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17.100000000000001" customHeight="1">
      <c r="A24" s="73">
        <v>301</v>
      </c>
      <c r="B24" s="74" t="s">
        <v>156</v>
      </c>
      <c r="C24" s="73" t="s">
        <v>157</v>
      </c>
      <c r="D24" s="74" t="s">
        <v>141</v>
      </c>
      <c r="E24" s="74" t="s">
        <v>59</v>
      </c>
      <c r="F24" s="74" t="s">
        <v>142</v>
      </c>
      <c r="G24" s="76">
        <v>7.0000000000000007E-2</v>
      </c>
      <c r="H24" s="76">
        <v>7.0000000000000007E-2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17.100000000000001" customHeight="1">
      <c r="A25" s="73"/>
      <c r="B25" s="74"/>
      <c r="C25" s="73" t="s">
        <v>159</v>
      </c>
      <c r="D25" s="74"/>
      <c r="E25" s="74"/>
      <c r="F25" s="74"/>
      <c r="G25" s="76">
        <f t="shared" ref="G25:V25" si="10">G26</f>
        <v>0.05</v>
      </c>
      <c r="H25" s="76">
        <f t="shared" si="10"/>
        <v>0.05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17.100000000000001" customHeight="1">
      <c r="A26" s="73">
        <v>301</v>
      </c>
      <c r="B26" s="74" t="s">
        <v>156</v>
      </c>
      <c r="C26" s="73" t="s">
        <v>157</v>
      </c>
      <c r="D26" s="74" t="s">
        <v>141</v>
      </c>
      <c r="E26" s="74" t="s">
        <v>59</v>
      </c>
      <c r="F26" s="74" t="s">
        <v>142</v>
      </c>
      <c r="G26" s="76">
        <v>0.05</v>
      </c>
      <c r="H26" s="76">
        <v>0.05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17.100000000000001" customHeight="1">
      <c r="A27" s="73"/>
      <c r="B27" s="74"/>
      <c r="C27" s="73" t="s">
        <v>160</v>
      </c>
      <c r="D27" s="74"/>
      <c r="E27" s="74"/>
      <c r="F27" s="74"/>
      <c r="G27" s="76">
        <f t="shared" ref="G27:V27" si="11">G28</f>
        <v>1.2</v>
      </c>
      <c r="H27" s="76">
        <f t="shared" si="11"/>
        <v>1.2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17.100000000000001" customHeight="1">
      <c r="A28" s="73">
        <v>301</v>
      </c>
      <c r="B28" s="74" t="s">
        <v>161</v>
      </c>
      <c r="C28" s="73" t="s">
        <v>102</v>
      </c>
      <c r="D28" s="74" t="s">
        <v>141</v>
      </c>
      <c r="E28" s="74" t="s">
        <v>59</v>
      </c>
      <c r="F28" s="74" t="s">
        <v>142</v>
      </c>
      <c r="G28" s="76">
        <v>1.2</v>
      </c>
      <c r="H28" s="76">
        <v>1.2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17.100000000000001" customHeight="1">
      <c r="A29" s="73"/>
      <c r="B29" s="74"/>
      <c r="C29" s="73" t="s">
        <v>162</v>
      </c>
      <c r="D29" s="74"/>
      <c r="E29" s="74"/>
      <c r="F29" s="74"/>
      <c r="G29" s="76">
        <f t="shared" ref="G29:V29" si="12">G30</f>
        <v>0.32</v>
      </c>
      <c r="H29" s="76">
        <f t="shared" si="12"/>
        <v>0.32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17.100000000000001" customHeight="1">
      <c r="A30" s="73">
        <v>301</v>
      </c>
      <c r="B30" s="74" t="s">
        <v>89</v>
      </c>
      <c r="C30" s="73" t="s">
        <v>163</v>
      </c>
      <c r="D30" s="74" t="s">
        <v>141</v>
      </c>
      <c r="E30" s="74" t="s">
        <v>59</v>
      </c>
      <c r="F30" s="74" t="s">
        <v>142</v>
      </c>
      <c r="G30" s="76">
        <v>0.32</v>
      </c>
      <c r="H30" s="76">
        <v>0.32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17.100000000000001" customHeight="1">
      <c r="A31" s="73"/>
      <c r="B31" s="74"/>
      <c r="C31" s="73" t="s">
        <v>164</v>
      </c>
      <c r="D31" s="74"/>
      <c r="E31" s="74"/>
      <c r="F31" s="74"/>
      <c r="G31" s="76">
        <f t="shared" ref="G31:V31" si="13">G32</f>
        <v>0.84</v>
      </c>
      <c r="H31" s="76">
        <f t="shared" si="13"/>
        <v>0.84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17.100000000000001" customHeight="1">
      <c r="A32" s="73">
        <v>301</v>
      </c>
      <c r="B32" s="74" t="s">
        <v>92</v>
      </c>
      <c r="C32" s="73" t="s">
        <v>148</v>
      </c>
      <c r="D32" s="74" t="s">
        <v>141</v>
      </c>
      <c r="E32" s="74" t="s">
        <v>59</v>
      </c>
      <c r="F32" s="74" t="s">
        <v>142</v>
      </c>
      <c r="G32" s="76">
        <v>0.84</v>
      </c>
      <c r="H32" s="76">
        <v>0.84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17.100000000000001" customHeight="1">
      <c r="A33" s="73"/>
      <c r="B33" s="74"/>
      <c r="C33" s="73" t="s">
        <v>165</v>
      </c>
      <c r="D33" s="74"/>
      <c r="E33" s="74"/>
      <c r="F33" s="74"/>
      <c r="G33" s="76">
        <f t="shared" ref="G33:V33" si="14">G34</f>
        <v>2.88</v>
      </c>
      <c r="H33" s="76">
        <f t="shared" si="14"/>
        <v>2.88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17.100000000000001" customHeight="1">
      <c r="A34" s="73">
        <v>301</v>
      </c>
      <c r="B34" s="74" t="s">
        <v>92</v>
      </c>
      <c r="C34" s="73" t="s">
        <v>148</v>
      </c>
      <c r="D34" s="74" t="s">
        <v>141</v>
      </c>
      <c r="E34" s="74" t="s">
        <v>59</v>
      </c>
      <c r="F34" s="74" t="s">
        <v>142</v>
      </c>
      <c r="G34" s="76">
        <v>2.88</v>
      </c>
      <c r="H34" s="76">
        <v>2.88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17.100000000000001" customHeight="1">
      <c r="A35" s="73"/>
      <c r="B35" s="74"/>
      <c r="C35" s="73" t="s">
        <v>166</v>
      </c>
      <c r="D35" s="74"/>
      <c r="E35" s="74"/>
      <c r="F35" s="74"/>
      <c r="G35" s="76">
        <f t="shared" ref="G35:V35" si="15">G36</f>
        <v>0.54</v>
      </c>
      <c r="H35" s="76">
        <f t="shared" si="15"/>
        <v>0.54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17.100000000000001" customHeight="1">
      <c r="A36" s="73">
        <v>303</v>
      </c>
      <c r="B36" s="74" t="s">
        <v>89</v>
      </c>
      <c r="C36" s="73" t="s">
        <v>167</v>
      </c>
      <c r="D36" s="74" t="s">
        <v>168</v>
      </c>
      <c r="E36" s="74" t="s">
        <v>82</v>
      </c>
      <c r="F36" s="74" t="s">
        <v>169</v>
      </c>
      <c r="G36" s="76">
        <v>0.54</v>
      </c>
      <c r="H36" s="76">
        <v>0.54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17.100000000000001" customHeight="1">
      <c r="A37" s="73"/>
      <c r="B37" s="74"/>
      <c r="C37" s="73" t="s">
        <v>170</v>
      </c>
      <c r="D37" s="74"/>
      <c r="E37" s="74"/>
      <c r="F37" s="74"/>
      <c r="G37" s="76">
        <f t="shared" ref="G37:V37" si="16">G38</f>
        <v>1.1100000000000001</v>
      </c>
      <c r="H37" s="76">
        <f t="shared" si="16"/>
        <v>1.1100000000000001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17.100000000000001" customHeight="1">
      <c r="A38" s="73">
        <v>303</v>
      </c>
      <c r="B38" s="74" t="s">
        <v>89</v>
      </c>
      <c r="C38" s="73" t="s">
        <v>167</v>
      </c>
      <c r="D38" s="74" t="s">
        <v>168</v>
      </c>
      <c r="E38" s="74" t="s">
        <v>82</v>
      </c>
      <c r="F38" s="74" t="s">
        <v>169</v>
      </c>
      <c r="G38" s="76">
        <v>1.1100000000000001</v>
      </c>
      <c r="H38" s="76">
        <v>1.1100000000000001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17.100000000000001" customHeight="1">
      <c r="A39" s="73"/>
      <c r="B39" s="74"/>
      <c r="C39" s="73" t="s">
        <v>171</v>
      </c>
      <c r="D39" s="74"/>
      <c r="E39" s="74"/>
      <c r="F39" s="74"/>
      <c r="G39" s="76">
        <f t="shared" ref="G39:V39" si="17">G40</f>
        <v>0.01</v>
      </c>
      <c r="H39" s="76">
        <f t="shared" si="17"/>
        <v>0.01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17.100000000000001" customHeight="1">
      <c r="A40" s="73">
        <v>301</v>
      </c>
      <c r="B40" s="74" t="s">
        <v>76</v>
      </c>
      <c r="C40" s="73" t="s">
        <v>172</v>
      </c>
      <c r="D40" s="74" t="s">
        <v>141</v>
      </c>
      <c r="E40" s="74" t="s">
        <v>59</v>
      </c>
      <c r="F40" s="74" t="s">
        <v>142</v>
      </c>
      <c r="G40" s="76">
        <v>0.01</v>
      </c>
      <c r="H40" s="76">
        <v>0.01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17.100000000000001" customHeight="1">
      <c r="A41" s="73"/>
      <c r="B41" s="74"/>
      <c r="C41" s="73" t="s">
        <v>173</v>
      </c>
      <c r="D41" s="74"/>
      <c r="E41" s="74"/>
      <c r="F41" s="74"/>
      <c r="G41" s="76">
        <f t="shared" ref="G41:V41" si="18">G42</f>
        <v>0.4</v>
      </c>
      <c r="H41" s="76">
        <f t="shared" si="18"/>
        <v>0.4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17.100000000000001" customHeight="1">
      <c r="A42" s="73">
        <v>301</v>
      </c>
      <c r="B42" s="74" t="s">
        <v>60</v>
      </c>
      <c r="C42" s="73" t="s">
        <v>174</v>
      </c>
      <c r="D42" s="74" t="s">
        <v>141</v>
      </c>
      <c r="E42" s="74" t="s">
        <v>59</v>
      </c>
      <c r="F42" s="74" t="s">
        <v>142</v>
      </c>
      <c r="G42" s="76">
        <v>0.4</v>
      </c>
      <c r="H42" s="76">
        <v>0.4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17.100000000000001" customHeight="1">
      <c r="A43" s="73"/>
      <c r="B43" s="74"/>
      <c r="C43" s="73" t="s">
        <v>175</v>
      </c>
      <c r="D43" s="74"/>
      <c r="E43" s="74"/>
      <c r="F43" s="74"/>
      <c r="G43" s="76">
        <f t="shared" ref="G43:V43" si="19">G44</f>
        <v>0.2</v>
      </c>
      <c r="H43" s="76">
        <f t="shared" si="19"/>
        <v>0.2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17.100000000000001" customHeight="1">
      <c r="A44" s="73">
        <v>302</v>
      </c>
      <c r="B44" s="74" t="s">
        <v>176</v>
      </c>
      <c r="C44" s="73" t="s">
        <v>177</v>
      </c>
      <c r="D44" s="74" t="s">
        <v>141</v>
      </c>
      <c r="E44" s="74" t="s">
        <v>89</v>
      </c>
      <c r="F44" s="74" t="s">
        <v>178</v>
      </c>
      <c r="G44" s="76">
        <v>0.2</v>
      </c>
      <c r="H44" s="76">
        <v>0.2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17.100000000000001" customHeight="1">
      <c r="A45" s="73"/>
      <c r="B45" s="74"/>
      <c r="C45" s="73" t="s">
        <v>179</v>
      </c>
      <c r="D45" s="74"/>
      <c r="E45" s="74"/>
      <c r="F45" s="74"/>
      <c r="G45" s="76">
        <f t="shared" ref="G45:V45" si="20">G46</f>
        <v>0.68</v>
      </c>
      <c r="H45" s="76">
        <f t="shared" si="20"/>
        <v>0.68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17.100000000000001" customHeight="1">
      <c r="A46" s="73">
        <v>303</v>
      </c>
      <c r="B46" s="74" t="s">
        <v>82</v>
      </c>
      <c r="C46" s="73" t="s">
        <v>180</v>
      </c>
      <c r="D46" s="74" t="s">
        <v>168</v>
      </c>
      <c r="E46" s="74" t="s">
        <v>59</v>
      </c>
      <c r="F46" s="74" t="s">
        <v>181</v>
      </c>
      <c r="G46" s="76">
        <v>0.68</v>
      </c>
      <c r="H46" s="76">
        <v>0.68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17.100000000000001" customHeight="1">
      <c r="A47" s="73"/>
      <c r="B47" s="74"/>
      <c r="C47" s="73" t="s">
        <v>182</v>
      </c>
      <c r="D47" s="74"/>
      <c r="E47" s="74"/>
      <c r="F47" s="74"/>
      <c r="G47" s="76">
        <f t="shared" ref="G47:V47" si="21">G48</f>
        <v>0.64</v>
      </c>
      <c r="H47" s="76">
        <f t="shared" si="21"/>
        <v>0.64</v>
      </c>
      <c r="I47" s="76">
        <f t="shared" si="21"/>
        <v>0</v>
      </c>
      <c r="J47" s="76">
        <f t="shared" si="21"/>
        <v>0</v>
      </c>
      <c r="K47" s="76">
        <f t="shared" si="21"/>
        <v>0</v>
      </c>
      <c r="L47" s="76">
        <f t="shared" si="21"/>
        <v>0</v>
      </c>
      <c r="M47" s="76">
        <f t="shared" si="21"/>
        <v>0</v>
      </c>
      <c r="N47" s="76">
        <f t="shared" si="21"/>
        <v>0</v>
      </c>
      <c r="O47" s="76">
        <f t="shared" si="21"/>
        <v>0</v>
      </c>
      <c r="P47" s="76">
        <f t="shared" si="21"/>
        <v>0</v>
      </c>
      <c r="Q47" s="76">
        <f t="shared" si="21"/>
        <v>0</v>
      </c>
      <c r="R47" s="76">
        <f t="shared" si="21"/>
        <v>0</v>
      </c>
      <c r="S47" s="76">
        <f t="shared" si="21"/>
        <v>0</v>
      </c>
      <c r="T47" s="76">
        <f t="shared" si="21"/>
        <v>0</v>
      </c>
      <c r="U47" s="76">
        <f t="shared" si="21"/>
        <v>0</v>
      </c>
      <c r="V47" s="76">
        <f t="shared" si="21"/>
        <v>0</v>
      </c>
    </row>
    <row r="48" spans="1:22" ht="17.100000000000001" customHeight="1">
      <c r="A48" s="73"/>
      <c r="B48" s="74"/>
      <c r="C48" s="73" t="s">
        <v>183</v>
      </c>
      <c r="D48" s="74"/>
      <c r="E48" s="74"/>
      <c r="F48" s="74"/>
      <c r="G48" s="76">
        <f t="shared" ref="G48:V48" si="22">SUM(G49:G55)</f>
        <v>0.64</v>
      </c>
      <c r="H48" s="76">
        <f t="shared" si="22"/>
        <v>0.64</v>
      </c>
      <c r="I48" s="76">
        <f t="shared" si="22"/>
        <v>0</v>
      </c>
      <c r="J48" s="76">
        <f t="shared" si="22"/>
        <v>0</v>
      </c>
      <c r="K48" s="76">
        <f t="shared" si="22"/>
        <v>0</v>
      </c>
      <c r="L48" s="76">
        <f t="shared" si="22"/>
        <v>0</v>
      </c>
      <c r="M48" s="76">
        <f t="shared" si="22"/>
        <v>0</v>
      </c>
      <c r="N48" s="76">
        <f t="shared" si="22"/>
        <v>0</v>
      </c>
      <c r="O48" s="76">
        <f t="shared" si="22"/>
        <v>0</v>
      </c>
      <c r="P48" s="76">
        <f t="shared" si="22"/>
        <v>0</v>
      </c>
      <c r="Q48" s="76">
        <f t="shared" si="22"/>
        <v>0</v>
      </c>
      <c r="R48" s="76">
        <f t="shared" si="22"/>
        <v>0</v>
      </c>
      <c r="S48" s="76">
        <f t="shared" si="22"/>
        <v>0</v>
      </c>
      <c r="T48" s="76">
        <f t="shared" si="22"/>
        <v>0</v>
      </c>
      <c r="U48" s="76">
        <f t="shared" si="22"/>
        <v>0</v>
      </c>
      <c r="V48" s="76">
        <f t="shared" si="22"/>
        <v>0</v>
      </c>
    </row>
    <row r="49" spans="1:22" ht="17.100000000000001" customHeight="1">
      <c r="A49" s="73">
        <v>302</v>
      </c>
      <c r="B49" s="74" t="s">
        <v>59</v>
      </c>
      <c r="C49" s="73" t="s">
        <v>184</v>
      </c>
      <c r="D49" s="74" t="s">
        <v>141</v>
      </c>
      <c r="E49" s="74" t="s">
        <v>89</v>
      </c>
      <c r="F49" s="74" t="s">
        <v>178</v>
      </c>
      <c r="G49" s="76">
        <v>0.12</v>
      </c>
      <c r="H49" s="76">
        <v>0.12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17.100000000000001" customHeight="1">
      <c r="A50" s="73">
        <v>302</v>
      </c>
      <c r="B50" s="74" t="s">
        <v>82</v>
      </c>
      <c r="C50" s="73" t="s">
        <v>185</v>
      </c>
      <c r="D50" s="74" t="s">
        <v>141</v>
      </c>
      <c r="E50" s="74" t="s">
        <v>89</v>
      </c>
      <c r="F50" s="74" t="s">
        <v>178</v>
      </c>
      <c r="G50" s="76">
        <v>0.08</v>
      </c>
      <c r="H50" s="76">
        <v>0.08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17.100000000000001" customHeight="1">
      <c r="A51" s="73">
        <v>302</v>
      </c>
      <c r="B51" s="74" t="s">
        <v>144</v>
      </c>
      <c r="C51" s="73" t="s">
        <v>186</v>
      </c>
      <c r="D51" s="74" t="s">
        <v>141</v>
      </c>
      <c r="E51" s="74" t="s">
        <v>89</v>
      </c>
      <c r="F51" s="74" t="s">
        <v>178</v>
      </c>
      <c r="G51" s="76">
        <v>0.08</v>
      </c>
      <c r="H51" s="76">
        <v>0.08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17.100000000000001" customHeight="1">
      <c r="A52" s="73">
        <v>302</v>
      </c>
      <c r="B52" s="74" t="s">
        <v>153</v>
      </c>
      <c r="C52" s="73" t="s">
        <v>187</v>
      </c>
      <c r="D52" s="74" t="s">
        <v>141</v>
      </c>
      <c r="E52" s="74" t="s">
        <v>89</v>
      </c>
      <c r="F52" s="74" t="s">
        <v>178</v>
      </c>
      <c r="G52" s="76">
        <v>0.06</v>
      </c>
      <c r="H52" s="76">
        <v>0.06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17.100000000000001" customHeight="1">
      <c r="A53" s="73">
        <v>302</v>
      </c>
      <c r="B53" s="74" t="s">
        <v>98</v>
      </c>
      <c r="C53" s="73" t="s">
        <v>188</v>
      </c>
      <c r="D53" s="74" t="s">
        <v>141</v>
      </c>
      <c r="E53" s="74" t="s">
        <v>89</v>
      </c>
      <c r="F53" s="74" t="s">
        <v>178</v>
      </c>
      <c r="G53" s="76">
        <v>0.2</v>
      </c>
      <c r="H53" s="76">
        <v>0.2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17.100000000000001" customHeight="1">
      <c r="A54" s="73">
        <v>302</v>
      </c>
      <c r="B54" s="74" t="s">
        <v>189</v>
      </c>
      <c r="C54" s="73" t="s">
        <v>190</v>
      </c>
      <c r="D54" s="74" t="s">
        <v>141</v>
      </c>
      <c r="E54" s="74" t="s">
        <v>89</v>
      </c>
      <c r="F54" s="74" t="s">
        <v>178</v>
      </c>
      <c r="G54" s="76">
        <v>0.09</v>
      </c>
      <c r="H54" s="76">
        <v>0.09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17.100000000000001" customHeight="1">
      <c r="A55" s="73">
        <v>302</v>
      </c>
      <c r="B55" s="74" t="s">
        <v>191</v>
      </c>
      <c r="C55" s="73" t="s">
        <v>192</v>
      </c>
      <c r="D55" s="74" t="s">
        <v>141</v>
      </c>
      <c r="E55" s="74" t="s">
        <v>89</v>
      </c>
      <c r="F55" s="74" t="s">
        <v>178</v>
      </c>
      <c r="G55" s="76">
        <v>0.01</v>
      </c>
      <c r="H55" s="76">
        <v>0.01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rintOptions horizontalCentered="1"/>
  <pageMargins left="0.50347222222222199" right="0.50347222222222199" top="0.75138888888888899" bottom="0.75138888888888899" header="0.29861111111111099" footer="0.298611111111110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6" sqref="B6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93" t="s">
        <v>193</v>
      </c>
      <c r="B1" s="193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194</v>
      </c>
      <c r="B3" s="62" t="s">
        <v>195</v>
      </c>
      <c r="C3" s="57"/>
    </row>
    <row r="4" spans="1:3" s="56" customFormat="1" ht="30" customHeight="1">
      <c r="A4" s="63" t="s">
        <v>196</v>
      </c>
      <c r="B4" s="64">
        <v>0.01</v>
      </c>
      <c r="C4" s="65"/>
    </row>
    <row r="5" spans="1:3" s="56" customFormat="1" ht="30" customHeight="1">
      <c r="A5" s="66" t="s">
        <v>197</v>
      </c>
      <c r="B5" s="64">
        <v>0</v>
      </c>
      <c r="C5" s="65"/>
    </row>
    <row r="6" spans="1:3" s="56" customFormat="1" ht="30" customHeight="1">
      <c r="A6" s="66" t="s">
        <v>198</v>
      </c>
      <c r="B6" s="64">
        <v>0.01</v>
      </c>
      <c r="C6" s="65"/>
    </row>
    <row r="7" spans="1:3" s="56" customFormat="1" ht="30" customHeight="1">
      <c r="A7" s="66" t="s">
        <v>199</v>
      </c>
      <c r="B7" s="64">
        <v>0</v>
      </c>
      <c r="C7" s="65"/>
    </row>
    <row r="8" spans="1:3" s="56" customFormat="1" ht="30" customHeight="1">
      <c r="A8" s="66" t="s">
        <v>200</v>
      </c>
      <c r="B8" s="64">
        <v>0</v>
      </c>
      <c r="C8" s="65"/>
    </row>
    <row r="9" spans="1:3" s="56" customFormat="1" ht="30" customHeight="1">
      <c r="A9" s="66" t="s">
        <v>201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94" t="s">
        <v>202</v>
      </c>
      <c r="B11" s="194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86111111111096" bottom="0.97986111111111096" header="0.50972222222222197" footer="0.509722222222221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D3" sqref="D3:D5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9" t="s">
        <v>203</v>
      </c>
      <c r="B1" s="159"/>
      <c r="C1" s="159"/>
      <c r="D1" s="159"/>
      <c r="E1" s="159"/>
      <c r="F1" s="159"/>
      <c r="G1" s="159"/>
      <c r="H1" s="159"/>
      <c r="I1" s="159"/>
    </row>
    <row r="2" spans="1:9" ht="18" customHeight="1">
      <c r="A2" s="160" t="s">
        <v>1</v>
      </c>
      <c r="B2" s="161"/>
      <c r="C2" s="161"/>
      <c r="D2" s="161"/>
      <c r="E2" s="38"/>
      <c r="F2" s="39"/>
      <c r="G2" s="39"/>
      <c r="H2" s="39"/>
      <c r="I2" s="52" t="s">
        <v>2</v>
      </c>
    </row>
    <row r="3" spans="1:9" s="34" customFormat="1" ht="16.5" customHeight="1">
      <c r="A3" s="195" t="s">
        <v>106</v>
      </c>
      <c r="B3" s="196"/>
      <c r="C3" s="197"/>
      <c r="D3" s="202" t="s">
        <v>107</v>
      </c>
      <c r="E3" s="198" t="s">
        <v>108</v>
      </c>
      <c r="F3" s="198"/>
      <c r="G3" s="198"/>
      <c r="H3" s="198"/>
      <c r="I3" s="198"/>
    </row>
    <row r="4" spans="1:9" s="34" customFormat="1" ht="14.25" customHeight="1">
      <c r="A4" s="200" t="s">
        <v>42</v>
      </c>
      <c r="B4" s="201" t="s">
        <v>43</v>
      </c>
      <c r="C4" s="201" t="s">
        <v>44</v>
      </c>
      <c r="D4" s="203"/>
      <c r="E4" s="205" t="s">
        <v>35</v>
      </c>
      <c r="F4" s="199" t="s">
        <v>109</v>
      </c>
      <c r="G4" s="199"/>
      <c r="H4" s="199"/>
      <c r="I4" s="43" t="s">
        <v>110</v>
      </c>
    </row>
    <row r="5" spans="1:9" s="34" customFormat="1" ht="37.5" customHeight="1">
      <c r="A5" s="200"/>
      <c r="B5" s="201"/>
      <c r="C5" s="201"/>
      <c r="D5" s="204"/>
      <c r="E5" s="205"/>
      <c r="F5" s="42" t="s">
        <v>111</v>
      </c>
      <c r="G5" s="42" t="s">
        <v>112</v>
      </c>
      <c r="H5" s="42" t="s">
        <v>113</v>
      </c>
      <c r="I5" s="42" t="s">
        <v>111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11" sqref="C1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6" t="s">
        <v>204</v>
      </c>
      <c r="B1" s="206"/>
      <c r="C1" s="206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132</v>
      </c>
      <c r="B3" s="29" t="s">
        <v>133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0.64</v>
      </c>
      <c r="D4" s="33"/>
    </row>
    <row r="5" spans="1:4" ht="20.100000000000001" customHeight="1">
      <c r="A5" s="30" t="s">
        <v>178</v>
      </c>
      <c r="B5" s="31"/>
      <c r="C5" s="32">
        <f>SUM(C6:C12)</f>
        <v>0.64</v>
      </c>
    </row>
    <row r="6" spans="1:4" ht="20.100000000000001" customHeight="1">
      <c r="A6" s="30" t="s">
        <v>205</v>
      </c>
      <c r="B6" s="31" t="s">
        <v>178</v>
      </c>
      <c r="C6" s="32">
        <v>0.12</v>
      </c>
    </row>
    <row r="7" spans="1:4" ht="20.100000000000001" customHeight="1">
      <c r="A7" s="30" t="s">
        <v>206</v>
      </c>
      <c r="B7" s="31" t="s">
        <v>178</v>
      </c>
      <c r="C7" s="32">
        <v>0.08</v>
      </c>
    </row>
    <row r="8" spans="1:4" ht="20.100000000000001" customHeight="1">
      <c r="A8" s="30" t="s">
        <v>207</v>
      </c>
      <c r="B8" s="31" t="s">
        <v>178</v>
      </c>
      <c r="C8" s="32">
        <v>0.08</v>
      </c>
    </row>
    <row r="9" spans="1:4" ht="20.100000000000001" customHeight="1">
      <c r="A9" s="30" t="s">
        <v>208</v>
      </c>
      <c r="B9" s="31" t="s">
        <v>178</v>
      </c>
      <c r="C9" s="32">
        <v>0.06</v>
      </c>
    </row>
    <row r="10" spans="1:4" ht="20.100000000000001" customHeight="1">
      <c r="A10" s="30" t="s">
        <v>209</v>
      </c>
      <c r="B10" s="31" t="s">
        <v>178</v>
      </c>
      <c r="C10" s="32">
        <v>0.2</v>
      </c>
    </row>
    <row r="11" spans="1:4" ht="20.100000000000001" customHeight="1">
      <c r="A11" s="30" t="s">
        <v>210</v>
      </c>
      <c r="B11" s="31" t="s">
        <v>178</v>
      </c>
      <c r="C11" s="32">
        <v>0.09</v>
      </c>
    </row>
    <row r="12" spans="1:4" ht="20.100000000000001" customHeight="1">
      <c r="A12" s="30" t="s">
        <v>211</v>
      </c>
      <c r="B12" s="31" t="s">
        <v>178</v>
      </c>
      <c r="C12" s="32">
        <v>0.01</v>
      </c>
    </row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138888888888899" right="0.75138888888888899" top="1" bottom="1" header="0.5" footer="0.5"/>
  <pageSetup paperSize="9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5" t="s">
        <v>212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6" t="s">
        <v>2</v>
      </c>
      <c r="R2" s="216"/>
      <c r="S2" s="216"/>
      <c r="T2" s="216"/>
    </row>
    <row r="3" spans="1:20" ht="20.100000000000001" customHeight="1">
      <c r="A3" s="207" t="s">
        <v>213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0" ht="20.100000000000001" customHeight="1">
      <c r="A4" s="207" t="s">
        <v>214</v>
      </c>
      <c r="B4" s="207"/>
      <c r="C4" s="207"/>
      <c r="D4" s="207"/>
      <c r="E4" s="207"/>
      <c r="F4" s="207"/>
      <c r="G4" s="207"/>
      <c r="H4" s="207"/>
      <c r="I4" s="207"/>
      <c r="J4" s="207" t="s">
        <v>215</v>
      </c>
      <c r="K4" s="207"/>
      <c r="L4" s="207"/>
      <c r="M4" s="207"/>
      <c r="N4" s="207"/>
      <c r="O4" s="207"/>
      <c r="P4" s="207"/>
      <c r="Q4" s="207"/>
      <c r="R4" s="207"/>
      <c r="S4" s="207"/>
      <c r="T4" s="207"/>
    </row>
    <row r="5" spans="1:20" ht="20.100000000000001" customHeight="1">
      <c r="A5" s="207" t="s">
        <v>216</v>
      </c>
      <c r="B5" s="207" t="s">
        <v>217</v>
      </c>
      <c r="C5" s="207"/>
      <c r="D5" s="207"/>
      <c r="E5" s="207"/>
      <c r="F5" s="207"/>
      <c r="G5" s="207"/>
      <c r="H5" s="207"/>
      <c r="I5" s="207"/>
      <c r="J5" s="207" t="s">
        <v>218</v>
      </c>
      <c r="K5" s="207"/>
      <c r="L5" s="207"/>
      <c r="M5" s="207"/>
      <c r="N5" s="207"/>
      <c r="O5" s="207"/>
      <c r="P5" s="207"/>
      <c r="Q5" s="207"/>
      <c r="R5" s="207"/>
      <c r="S5" s="207"/>
      <c r="T5" s="207"/>
    </row>
    <row r="6" spans="1:20" ht="39.950000000000003" customHeight="1">
      <c r="A6" s="207"/>
      <c r="B6" s="207" t="s">
        <v>219</v>
      </c>
      <c r="C6" s="207"/>
      <c r="D6" s="207"/>
      <c r="E6" s="207"/>
      <c r="F6" s="207"/>
      <c r="G6" s="207"/>
      <c r="H6" s="207"/>
      <c r="I6" s="207"/>
      <c r="J6" s="207" t="s">
        <v>220</v>
      </c>
      <c r="K6" s="207"/>
      <c r="L6" s="207"/>
      <c r="M6" s="207"/>
      <c r="N6" s="207"/>
      <c r="O6" s="207"/>
      <c r="P6" s="207"/>
      <c r="Q6" s="207"/>
      <c r="R6" s="207"/>
      <c r="S6" s="207"/>
      <c r="T6" s="207"/>
    </row>
    <row r="7" spans="1:20" s="18" customFormat="1" ht="60" customHeight="1">
      <c r="A7" s="207"/>
      <c r="B7" s="211" t="s">
        <v>221</v>
      </c>
      <c r="C7" s="211"/>
      <c r="D7" s="211"/>
      <c r="E7" s="211"/>
      <c r="F7" s="211"/>
      <c r="G7" s="211"/>
      <c r="H7" s="23" t="s">
        <v>222</v>
      </c>
      <c r="I7" s="23"/>
      <c r="J7" s="211" t="s">
        <v>223</v>
      </c>
      <c r="K7" s="211"/>
      <c r="L7" s="211"/>
      <c r="M7" s="211"/>
      <c r="N7" s="211"/>
      <c r="O7" s="211"/>
      <c r="P7" s="211"/>
      <c r="Q7" s="23" t="s">
        <v>33</v>
      </c>
      <c r="R7" s="212">
        <v>0</v>
      </c>
      <c r="S7" s="213"/>
      <c r="T7" s="214"/>
    </row>
    <row r="8" spans="1:20" ht="39.950000000000003" customHeight="1">
      <c r="A8" s="207"/>
      <c r="B8" s="207" t="s">
        <v>224</v>
      </c>
      <c r="C8" s="207"/>
      <c r="D8" s="207"/>
      <c r="E8" s="207"/>
      <c r="F8" s="207"/>
      <c r="G8" s="207"/>
      <c r="H8" s="22" t="s">
        <v>108</v>
      </c>
      <c r="I8" s="22"/>
      <c r="J8" s="207" t="s">
        <v>225</v>
      </c>
      <c r="K8" s="207"/>
      <c r="L8" s="207"/>
      <c r="M8" s="207"/>
      <c r="N8" s="207"/>
      <c r="O8" s="207"/>
      <c r="P8" s="207"/>
      <c r="Q8" s="22" t="s">
        <v>226</v>
      </c>
      <c r="R8" s="207"/>
      <c r="S8" s="207"/>
      <c r="T8" s="207"/>
    </row>
    <row r="9" spans="1:20" ht="20.100000000000001" customHeight="1">
      <c r="A9" s="207"/>
      <c r="B9" s="207" t="s">
        <v>227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</row>
    <row r="10" spans="1:20" ht="20.100000000000001" customHeight="1">
      <c r="A10" s="207"/>
      <c r="B10" s="207" t="s">
        <v>228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</row>
    <row r="11" spans="1:20" ht="20.100000000000001" customHeight="1">
      <c r="A11" s="207" t="s">
        <v>229</v>
      </c>
      <c r="B11" s="207" t="s">
        <v>230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</row>
    <row r="12" spans="1:20" ht="39.950000000000003" customHeight="1">
      <c r="A12" s="207"/>
      <c r="B12" s="207" t="s">
        <v>231</v>
      </c>
      <c r="C12" s="207"/>
      <c r="D12" s="207" t="s">
        <v>232</v>
      </c>
      <c r="E12" s="207"/>
      <c r="F12" s="207" t="s">
        <v>233</v>
      </c>
      <c r="G12" s="207"/>
      <c r="H12" s="207" t="s">
        <v>234</v>
      </c>
      <c r="I12" s="207"/>
      <c r="J12" s="207"/>
      <c r="K12" s="207"/>
      <c r="L12" s="207"/>
      <c r="M12" s="207"/>
      <c r="N12" s="207"/>
      <c r="O12" s="207"/>
      <c r="P12" s="207" t="s">
        <v>235</v>
      </c>
      <c r="Q12" s="207"/>
      <c r="R12" s="207"/>
      <c r="S12" s="207"/>
      <c r="T12" s="207"/>
    </row>
    <row r="13" spans="1:20" ht="20.100000000000001" customHeight="1">
      <c r="A13" s="207"/>
      <c r="B13" s="207"/>
      <c r="C13" s="207"/>
      <c r="D13" s="207" t="s">
        <v>236</v>
      </c>
      <c r="E13" s="207"/>
      <c r="F13" s="207" t="s">
        <v>237</v>
      </c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</row>
    <row r="14" spans="1:20" ht="20.100000000000001" customHeight="1">
      <c r="A14" s="207"/>
      <c r="B14" s="207"/>
      <c r="C14" s="207"/>
      <c r="D14" s="207"/>
      <c r="E14" s="207"/>
      <c r="F14" s="207" t="s">
        <v>238</v>
      </c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</row>
    <row r="15" spans="1:20" ht="20.100000000000001" customHeight="1">
      <c r="A15" s="207"/>
      <c r="B15" s="207"/>
      <c r="C15" s="207"/>
      <c r="D15" s="207"/>
      <c r="E15" s="207"/>
      <c r="F15" s="207" t="s">
        <v>239</v>
      </c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</row>
    <row r="16" spans="1:20" ht="20.100000000000001" customHeight="1">
      <c r="A16" s="207"/>
      <c r="B16" s="207"/>
      <c r="C16" s="207"/>
      <c r="D16" s="207"/>
      <c r="E16" s="207"/>
      <c r="F16" s="207" t="s">
        <v>240</v>
      </c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ht="39.950000000000003" customHeight="1">
      <c r="A17" s="207"/>
      <c r="B17" s="207"/>
      <c r="C17" s="207"/>
      <c r="D17" s="207" t="s">
        <v>241</v>
      </c>
      <c r="E17" s="207"/>
      <c r="F17" s="207" t="s">
        <v>242</v>
      </c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</row>
    <row r="18" spans="1:20" ht="39.950000000000003" customHeight="1">
      <c r="A18" s="207"/>
      <c r="B18" s="207"/>
      <c r="C18" s="207"/>
      <c r="D18" s="207"/>
      <c r="E18" s="207"/>
      <c r="F18" s="207" t="s">
        <v>243</v>
      </c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</row>
    <row r="19" spans="1:20" ht="39.950000000000003" customHeight="1">
      <c r="A19" s="207"/>
      <c r="B19" s="207"/>
      <c r="C19" s="207"/>
      <c r="D19" s="207"/>
      <c r="E19" s="207"/>
      <c r="F19" s="207" t="s">
        <v>244</v>
      </c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</row>
    <row r="20" spans="1:20" ht="39.950000000000003" customHeight="1">
      <c r="A20" s="207"/>
      <c r="B20" s="207"/>
      <c r="C20" s="207"/>
      <c r="D20" s="207"/>
      <c r="E20" s="207"/>
      <c r="F20" s="207" t="s">
        <v>245</v>
      </c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</row>
    <row r="21" spans="1:20" ht="60" customHeight="1">
      <c r="A21" s="207"/>
      <c r="B21" s="207"/>
      <c r="C21" s="207"/>
      <c r="D21" s="207" t="s">
        <v>246</v>
      </c>
      <c r="E21" s="207"/>
      <c r="F21" s="207" t="s">
        <v>247</v>
      </c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</row>
    <row r="22" spans="1:20" ht="14.25" customHeight="1">
      <c r="A22" s="208" t="s">
        <v>248</v>
      </c>
      <c r="B22" s="208"/>
      <c r="C22" s="208"/>
      <c r="D22" s="208"/>
      <c r="E22" s="208"/>
      <c r="F22" s="208"/>
      <c r="G22" s="208"/>
      <c r="H22" s="209" t="s">
        <v>249</v>
      </c>
      <c r="I22" s="209"/>
      <c r="J22" s="210"/>
      <c r="K22" s="210"/>
      <c r="L22" s="210" t="s">
        <v>250</v>
      </c>
      <c r="M22" s="210"/>
      <c r="N22" s="210"/>
      <c r="O22" s="210"/>
      <c r="P22" s="210"/>
      <c r="Q22" s="210"/>
      <c r="R22" s="210"/>
      <c r="S22" s="210"/>
      <c r="T22" s="210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7" t="s">
        <v>251</v>
      </c>
      <c r="B1" s="217"/>
      <c r="C1" s="217"/>
      <c r="D1" s="217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252</v>
      </c>
      <c r="B3" s="7" t="s">
        <v>253</v>
      </c>
      <c r="C3" s="6" t="s">
        <v>252</v>
      </c>
      <c r="D3" s="7" t="s">
        <v>254</v>
      </c>
    </row>
    <row r="4" spans="1:4" s="1" customFormat="1" ht="30" customHeight="1">
      <c r="A4" s="8" t="s">
        <v>255</v>
      </c>
      <c r="B4" s="9"/>
      <c r="C4" s="10" t="s">
        <v>256</v>
      </c>
      <c r="D4" s="11">
        <v>0</v>
      </c>
    </row>
    <row r="5" spans="1:4" s="1" customFormat="1" ht="30" customHeight="1">
      <c r="A5" s="8" t="s">
        <v>257</v>
      </c>
      <c r="B5" s="9"/>
      <c r="C5" s="10" t="s">
        <v>258</v>
      </c>
      <c r="D5" s="9"/>
    </row>
    <row r="6" spans="1:4" s="1" customFormat="1" ht="30" customHeight="1">
      <c r="A6" s="8" t="s">
        <v>259</v>
      </c>
      <c r="B6" s="9"/>
      <c r="C6" s="10" t="s">
        <v>260</v>
      </c>
      <c r="D6" s="9"/>
    </row>
    <row r="7" spans="1:4" s="1" customFormat="1" ht="30" customHeight="1">
      <c r="A7" s="8" t="s">
        <v>261</v>
      </c>
      <c r="B7" s="9"/>
      <c r="C7" s="10" t="s">
        <v>262</v>
      </c>
      <c r="D7" s="9"/>
    </row>
    <row r="8" spans="1:4" s="1" customFormat="1" ht="30" customHeight="1">
      <c r="A8" s="8" t="s">
        <v>263</v>
      </c>
      <c r="B8" s="9"/>
      <c r="C8" s="10" t="s">
        <v>264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265</v>
      </c>
      <c r="B10" s="13"/>
      <c r="C10" s="14" t="s">
        <v>266</v>
      </c>
      <c r="D10" s="13"/>
    </row>
    <row r="11" spans="1:4" s="1" customFormat="1" ht="30" customHeight="1">
      <c r="A11" s="15" t="s">
        <v>267</v>
      </c>
      <c r="B11" s="9"/>
      <c r="C11" s="16" t="s">
        <v>268</v>
      </c>
      <c r="D11" s="9"/>
    </row>
    <row r="12" spans="1:4" s="1" customFormat="1" ht="30" customHeight="1">
      <c r="A12" s="16" t="s">
        <v>269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2052-11.1.0.8214</vt:lpwstr>
  </property>
</Properties>
</file>