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042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'2部门收入总体情况表'!$A$1:$V$66</definedName>
    <definedName name="_xlnm.Print_Area" localSheetId="2">'3部门支出总体情况表'!$A$1:$J$69</definedName>
    <definedName name="_xlnm.Print_Area" localSheetId="3">'4部门财政拨款收支总体情况表'!$A$1:$D$19</definedName>
    <definedName name="_xlnm.Print_Area" localSheetId="4">'5一般公共预算支出情况表'!$A$1:$I$64</definedName>
    <definedName name="_xlnm.Print_Area" localSheetId="5">'6一般公共预算基本支出情况表'!$A$1:$V$83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2" i="57"/>
  <c r="U82"/>
  <c r="T82"/>
  <c r="S82"/>
  <c r="R82"/>
  <c r="Q82"/>
  <c r="P82"/>
  <c r="O82"/>
  <c r="N82"/>
  <c r="M82"/>
  <c r="L82"/>
  <c r="K82"/>
  <c r="J82"/>
  <c r="I82"/>
  <c r="H82"/>
  <c r="G82"/>
  <c r="V80"/>
  <c r="U80"/>
  <c r="T80"/>
  <c r="S80"/>
  <c r="R80"/>
  <c r="Q80"/>
  <c r="P80"/>
  <c r="O80"/>
  <c r="N80"/>
  <c r="M80"/>
  <c r="L80"/>
  <c r="K80"/>
  <c r="J80"/>
  <c r="I80"/>
  <c r="H80"/>
  <c r="G80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1" i="32"/>
  <c r="H51"/>
  <c r="G51"/>
  <c r="F51"/>
  <c r="E51"/>
  <c r="I35"/>
  <c r="H35"/>
  <c r="G35"/>
  <c r="F35"/>
  <c r="E35"/>
  <c r="I34"/>
  <c r="H34"/>
  <c r="G34"/>
  <c r="F34"/>
  <c r="E34"/>
  <c r="I33"/>
  <c r="H33"/>
  <c r="G33"/>
  <c r="F33"/>
  <c r="E33"/>
  <c r="I31"/>
  <c r="H31"/>
  <c r="G31"/>
  <c r="F31"/>
  <c r="E31"/>
  <c r="I30"/>
  <c r="H30"/>
  <c r="G30"/>
  <c r="F30"/>
  <c r="E30"/>
  <c r="I29"/>
  <c r="H29"/>
  <c r="G29"/>
  <c r="F29"/>
  <c r="E29"/>
  <c r="I27"/>
  <c r="H27"/>
  <c r="G27"/>
  <c r="F27"/>
  <c r="E27"/>
  <c r="I25"/>
  <c r="H25"/>
  <c r="G25"/>
  <c r="F25"/>
  <c r="E25"/>
  <c r="I24"/>
  <c r="H24"/>
  <c r="G24"/>
  <c r="F24"/>
  <c r="E24"/>
  <c r="I23"/>
  <c r="H23"/>
  <c r="G23"/>
  <c r="F23"/>
  <c r="E23"/>
  <c r="I21"/>
  <c r="H21"/>
  <c r="G21"/>
  <c r="F21"/>
  <c r="E21"/>
  <c r="I19"/>
  <c r="H19"/>
  <c r="G19"/>
  <c r="F19"/>
  <c r="E19"/>
  <c r="I17"/>
  <c r="H17"/>
  <c r="G17"/>
  <c r="F17"/>
  <c r="E17"/>
  <c r="I16"/>
  <c r="H16"/>
  <c r="G16"/>
  <c r="F16"/>
  <c r="E16"/>
  <c r="I14"/>
  <c r="H14"/>
  <c r="G14"/>
  <c r="F14"/>
  <c r="E14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56" i="9"/>
  <c r="I56"/>
  <c r="H56"/>
  <c r="G56"/>
  <c r="F56"/>
  <c r="E56"/>
  <c r="J40"/>
  <c r="I40"/>
  <c r="H40"/>
  <c r="G40"/>
  <c r="F40"/>
  <c r="E40"/>
  <c r="J39"/>
  <c r="I39"/>
  <c r="H39"/>
  <c r="G39"/>
  <c r="F39"/>
  <c r="E39"/>
  <c r="J38"/>
  <c r="I38"/>
  <c r="H38"/>
  <c r="G38"/>
  <c r="F38"/>
  <c r="E38"/>
  <c r="J35"/>
  <c r="I35"/>
  <c r="H35"/>
  <c r="G35"/>
  <c r="F35"/>
  <c r="E35"/>
  <c r="J34"/>
  <c r="I34"/>
  <c r="H34"/>
  <c r="G34"/>
  <c r="F34"/>
  <c r="E34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4"/>
  <c r="I24"/>
  <c r="H24"/>
  <c r="G24"/>
  <c r="F24"/>
  <c r="E24"/>
  <c r="J21"/>
  <c r="I21"/>
  <c r="H21"/>
  <c r="G21"/>
  <c r="F21"/>
  <c r="E21"/>
  <c r="J18"/>
  <c r="I18"/>
  <c r="H18"/>
  <c r="G18"/>
  <c r="F18"/>
  <c r="E18"/>
  <c r="J17"/>
  <c r="I17"/>
  <c r="H17"/>
  <c r="G17"/>
  <c r="F17"/>
  <c r="E17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52" i="5"/>
  <c r="U52"/>
  <c r="T52"/>
  <c r="S52"/>
  <c r="R52"/>
  <c r="Q52"/>
  <c r="P52"/>
  <c r="O52"/>
  <c r="N52"/>
  <c r="M52"/>
  <c r="L52"/>
  <c r="K52"/>
  <c r="J52"/>
  <c r="I52"/>
  <c r="H52"/>
  <c r="G52"/>
  <c r="F52"/>
  <c r="E52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<sst xmlns="http://schemas.openxmlformats.org/spreadsheetml/2006/main" count="1136" uniqueCount="297">
  <si>
    <t>2019年部门收支总体情况表</t>
  </si>
  <si>
    <t>单位名称：焦作市中站区安监局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</si>
  <si>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</si>
  <si>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</si>
  <si>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</si>
  <si>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</si>
  <si>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</si>
  <si>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</si>
  <si>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</si>
  <si>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</si>
  <si>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</si>
  <si>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</si>
  <si>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</si>
  <si>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</si>
  <si>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</si>
  <si>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</si>
  <si>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</si>
  <si>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</si>
  <si>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</si>
  <si>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</si>
  <si>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</si>
  <si>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</si>
  <si>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</si>
  <si>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</si>
  <si>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</si>
  <si>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</si>
  <si>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</si>
  <si>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</si>
  <si>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</si>
  <si>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</si>
  <si>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</si>
  <si>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</si>
  <si>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</si>
  <si>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</si>
  <si>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</si>
  <si>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</si>
  <si>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</si>
  <si>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</si>
  <si>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</si>
  <si>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</si>
  <si>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</si>
  <si>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</si>
  <si>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</si>
  <si>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</si>
  <si>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</si>
  <si>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</si>
  <si>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</si>
  <si>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</si>
  <si>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</si>
  <si>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</si>
  <si>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</si>
  <si>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</si>
  <si>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</si>
  <si>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</si>
  <si>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</si>
  <si>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</si>
  <si>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</si>
  <si>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一般行政管理事务（政府办公厅（室）及相关机构事务）</t>
  </si>
  <si>
    <t>201</t>
  </si>
  <si>
    <t>03</t>
  </si>
  <si>
    <t>02</t>
  </si>
  <si>
    <t xml:space="preserve">      安全生产专项业务经费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</si>
  <si>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</si>
  <si>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</si>
  <si>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</si>
  <si>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</si>
  <si>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</si>
  <si>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</si>
  <si>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</si>
  <si>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</si>
  <si>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</si>
  <si>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</si>
  <si>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</si>
  <si>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</si>
  <si>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</si>
  <si>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</si>
  <si>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</si>
  <si>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</si>
  <si>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</si>
  <si>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</si>
  <si>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</si>
  <si>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</si>
  <si>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</si>
  <si>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</si>
  <si>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</si>
  <si>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</si>
  <si>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</si>
  <si>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</si>
  <si>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</si>
  <si>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灾害防治及应急管理支出</t>
  </si>
  <si>
    <t xml:space="preserve">  应急管理事务</t>
  </si>
  <si>
    <t xml:space="preserve">    行政运行</t>
  </si>
  <si>
    <t>224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</si>
  <si>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</si>
  <si>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</si>
  <si>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</si>
  <si>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</si>
  <si>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</si>
  <si>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</si>
  <si>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</si>
  <si>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</si>
  <si>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</si>
  <si>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</si>
  <si>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遗属补助</t>
  </si>
  <si>
    <t xml:space="preserve">      人事代理工资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</si>
  <si>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</si>
  <si>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</si>
  <si>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</si>
  <si>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事业运行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</si>
  <si>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</si>
  <si>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</si>
  <si>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</si>
  <si>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</si>
  <si>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>2019年部门支出总体情况表</t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</si>
  <si>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</si>
  <si>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</si>
  <si>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</si>
  <si>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</si>
  <si>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</si>
  <si>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</si>
  <si>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</si>
  <si>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</si>
  <si>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</si>
  <si>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</si>
  <si>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</si>
  <si>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</si>
  <si>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</si>
  <si>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</si>
  <si>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</si>
  <si>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210</t>
  </si>
  <si>
    <t xml:space="preserve">  11</t>
  </si>
  <si>
    <t xml:space="preserve">  221</t>
  </si>
  <si>
    <t xml:space="preserve">  224</t>
  </si>
  <si>
    <t xml:space="preserve">  50</t>
  </si>
  <si>
    <t>2019年部门财政拨款收支总体情况表</t>
  </si>
  <si>
    <t xml:space="preserve">   1、一般公共预算结转结余</t>
  </si>
  <si>
    <t xml:space="preserve">   2、基金结转结余</t>
  </si>
  <si>
    <t>2019年部门一般公共预算支出情况表</t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</si>
  <si>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</si>
  <si>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</si>
  <si>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</si>
  <si>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</si>
  <si>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</si>
  <si>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</si>
  <si>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</si>
  <si>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</si>
  <si>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</si>
  <si>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</si>
  <si>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</si>
  <si>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</si>
  <si>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</si>
  <si>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</si>
  <si>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</si>
  <si>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</si>
  <si>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</si>
  <si>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</si>
  <si>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</si>
  <si>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</si>
  <si>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</si>
  <si>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</si>
  <si>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</si>
  <si>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</si>
  <si>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</si>
  <si>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</si>
  <si>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</si>
  <si>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</si>
  <si>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</si>
  <si>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</si>
  <si>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</si>
  <si>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</si>
  <si>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</si>
  <si>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</si>
  <si>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</si>
  <si>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</si>
  <si>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</si>
  <si>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</si>
  <si>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</si>
  <si>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</si>
  <si>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</si>
  <si>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</si>
  <si>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</si>
  <si>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</si>
  <si>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</si>
  <si>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</si>
  <si>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</si>
  <si>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</si>
  <si>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</si>
  <si>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</si>
  <si>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</si>
  <si>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</si>
  <si>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</si>
  <si>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</si>
  <si>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</si>
  <si>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</si>
  <si>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</si>
  <si>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</si>
  <si>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</si>
  <si>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</si>
  <si>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</si>
  <si>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</si>
  <si>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</si>
  <si>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</si>
  <si>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</si>
  <si>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</si>
  <si>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</si>
  <si>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</si>
  <si>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</si>
  <si>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</si>
  <si>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</si>
  <si>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</si>
  <si>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</si>
  <si>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</si>
  <si>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</si>
  <si>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</si>
  <si>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</si>
  <si>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</si>
  <si>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</si>
  <si>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</si>
  <si>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</si>
  <si>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</si>
  <si>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</si>
  <si>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</si>
  <si>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</si>
  <si>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</si>
  <si>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</si>
  <si>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</si>
  <si>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</si>
  <si>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</si>
  <si>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</si>
  <si>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</si>
  <si>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</si>
  <si>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</si>
  <si>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</si>
  <si>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</si>
  <si>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</si>
  <si>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</si>
  <si>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</si>
  <si>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</si>
  <si>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</si>
  <si>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</si>
  <si>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</si>
  <si>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</si>
  <si>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</si>
  <si>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</si>
  <si>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</si>
  <si>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</si>
  <si>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</si>
  <si>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</si>
  <si>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</si>
  <si>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</si>
  <si>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</si>
  <si>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</si>
  <si>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</si>
  <si>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</si>
  <si>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</si>
  <si>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</si>
  <si>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</si>
  <si>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</si>
  <si>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</si>
  <si>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</si>
  <si>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</si>
  <si>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</si>
  <si>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</si>
  <si>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</si>
  <si>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</si>
  <si>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</si>
  <si>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</si>
  <si>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</si>
  <si>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</si>
  <si>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</si>
  <si>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</si>
  <si>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</si>
  <si>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</si>
  <si>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</si>
  <si>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</si>
  <si>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</si>
  <si>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</si>
  <si>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</si>
  <si>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</si>
  <si>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</si>
  <si>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</si>
  <si>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</si>
  <si>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</si>
  <si>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</si>
  <si>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</si>
  <si>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</si>
  <si>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</si>
  <si>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</si>
  <si>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</si>
  <si>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</si>
  <si>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</si>
  <si>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</si>
  <si>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</si>
  <si>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</si>
  <si>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</si>
  <si>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</si>
  <si>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应急管理事务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</si>
</sst>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#,##0_);[Red]\(#,##0\)"/>
    <numFmt numFmtId="177" formatCode="#,##0.0_);[Red]\(#,##0.0\)"/>
    <numFmt numFmtId="178" formatCode="0.000_);[Red]\(0.000\)"/>
    <numFmt numFmtId="179" formatCode="#,##0.0000"/>
    <numFmt numFmtId="180" formatCode="00"/>
    <numFmt numFmtId="181" formatCode="0000"/>
    <numFmt numFmtId="182" formatCode="#,##0.00_ "/>
    <numFmt numFmtId="183" formatCode="0.00_);[Red]\(0.00\)"/>
    <numFmt numFmtId="184" formatCode="#,##0.00_);[Red]\(#,##0.00\)"/>
    <numFmt numFmtId="185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6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9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6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6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7" fontId="9" fillId="0" borderId="0" xfId="16" applyNumberFormat="1" applyFont="1" applyFill="1" applyAlignment="1" applyProtection="1">
      <alignment vertical="center"/>
    </xf>
    <xf numFmtId="177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2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7" fontId="9" fillId="0" borderId="2" xfId="16" applyNumberFormat="1" applyFont="1" applyFill="1" applyBorder="1" applyAlignment="1" applyProtection="1">
      <alignment horizontal="right" vertical="center"/>
    </xf>
    <xf numFmtId="179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178" fontId="18" fillId="0" borderId="0" xfId="50" applyNumberFormat="1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78" fontId="1" fillId="0" borderId="0" xfId="50" applyNumberFormat="1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178" fontId="1" fillId="0" borderId="1" xfId="5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78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178" fontId="0" fillId="0" borderId="0" xfId="0" applyNumberFormat="1">
      <alignment vertical="center"/>
    </xf>
    <xf numFmtId="178" fontId="0" fillId="0" borderId="0" xfId="50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5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5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85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5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5" fontId="1" fillId="0" borderId="24" xfId="66" applyNumberFormat="1" applyFont="1" applyFill="1" applyBorder="1" applyAlignment="1">
      <alignment horizontal="left" vertical="center"/>
    </xf>
    <xf numFmtId="185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2" xfId="68" applyFont="1" applyFill="1" applyBorder="1">
      <alignment vertical="center"/>
    </xf>
    <xf numFmtId="0" fontId="1" fillId="0" borderId="2" xfId="68" applyFont="1" applyBorder="1">
      <alignment vertical="center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180.13</v>
      </c>
      <c r="C4" s="102" t="s">
        <v>7</v>
      </c>
      <c r="D4" s="103">
        <v>130.13</v>
      </c>
    </row>
    <row r="5" spans="1:10" s="92" customFormat="1" ht="23.25" customHeight="1">
      <c r="A5" s="100" t="s">
        <v>8</v>
      </c>
      <c r="B5" s="104">
        <v>180.13</v>
      </c>
      <c r="C5" s="102" t="s">
        <v>9</v>
      </c>
      <c r="D5" s="103">
        <v>123.97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6.16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50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180.13</v>
      </c>
      <c r="C15" s="124" t="s">
        <v>19</v>
      </c>
      <c r="D15" s="103">
        <v>180.13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180.13</v>
      </c>
      <c r="C19" s="130" t="s">
        <v>25</v>
      </c>
      <c r="D19" s="131">
        <v>180.13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showZeros="0" topLeftCell="A22" workbookViewId="0">
      <selection activeCell="D35" sqref="D35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E9+E13+E24+E30+E34</f>
        <v>180.13</v>
      </c>
      <c r="F8" s="142">
        <f t="shared" si="0"/>
        <v>180.13</v>
      </c>
      <c r="G8" s="143">
        <f t="shared" si="0"/>
        <v>180.13</v>
      </c>
      <c r="H8" s="143">
        <f t="shared" si="0"/>
        <v>180.13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N11" si="1">E10</f>
        <v>50</v>
      </c>
      <c r="F9" s="142">
        <f t="shared" si="1"/>
        <v>50</v>
      </c>
      <c r="G9" s="143">
        <f t="shared" si="1"/>
        <v>50</v>
      </c>
      <c r="H9" s="143">
        <f t="shared" si="1"/>
        <v>50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ref="O9:V11" si="2">O10</f>
        <v>0</v>
      </c>
      <c r="P9" s="142">
        <f t="shared" si="2"/>
        <v>0</v>
      </c>
      <c r="Q9" s="142">
        <f t="shared" si="2"/>
        <v>0</v>
      </c>
      <c r="R9" s="142">
        <f t="shared" si="2"/>
        <v>0</v>
      </c>
      <c r="S9" s="142">
        <f t="shared" si="2"/>
        <v>0</v>
      </c>
      <c r="T9" s="142">
        <f t="shared" si="2"/>
        <v>0</v>
      </c>
      <c r="U9" s="142">
        <f t="shared" si="2"/>
        <v>0</v>
      </c>
      <c r="V9" s="143">
        <f t="shared" si="2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si="1"/>
        <v>50</v>
      </c>
      <c r="F10" s="142">
        <f t="shared" si="1"/>
        <v>50</v>
      </c>
      <c r="G10" s="143">
        <f t="shared" si="1"/>
        <v>50</v>
      </c>
      <c r="H10" s="143">
        <f t="shared" si="1"/>
        <v>50</v>
      </c>
      <c r="I10" s="143">
        <f t="shared" si="1"/>
        <v>0</v>
      </c>
      <c r="J10" s="143">
        <f t="shared" si="1"/>
        <v>0</v>
      </c>
      <c r="K10" s="142">
        <f t="shared" si="1"/>
        <v>0</v>
      </c>
      <c r="L10" s="142">
        <f t="shared" si="1"/>
        <v>0</v>
      </c>
      <c r="M10" s="142">
        <f t="shared" si="1"/>
        <v>0</v>
      </c>
      <c r="N10" s="142">
        <f t="shared" si="1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si="1"/>
        <v>50</v>
      </c>
      <c r="F11" s="142">
        <f t="shared" si="1"/>
        <v>50</v>
      </c>
      <c r="G11" s="143">
        <f t="shared" si="1"/>
        <v>50</v>
      </c>
      <c r="H11" s="143">
        <f t="shared" si="1"/>
        <v>50</v>
      </c>
      <c r="I11" s="143">
        <f t="shared" si="1"/>
        <v>0</v>
      </c>
      <c r="J11" s="143">
        <f t="shared" si="1"/>
        <v>0</v>
      </c>
      <c r="K11" s="142">
        <f t="shared" si="1"/>
        <v>0</v>
      </c>
      <c r="L11" s="142">
        <f t="shared" si="1"/>
        <v>0</v>
      </c>
      <c r="M11" s="142">
        <f t="shared" si="1"/>
        <v>0</v>
      </c>
      <c r="N11" s="142">
        <f t="shared" si="1"/>
        <v>0</v>
      </c>
      <c r="O11" s="142">
        <f t="shared" si="2"/>
        <v>0</v>
      </c>
      <c r="P11" s="142">
        <f t="shared" si="2"/>
        <v>0</v>
      </c>
      <c r="Q11" s="142">
        <f t="shared" si="2"/>
        <v>0</v>
      </c>
      <c r="R11" s="142">
        <f t="shared" si="2"/>
        <v>0</v>
      </c>
      <c r="S11" s="142">
        <f t="shared" si="2"/>
        <v>0</v>
      </c>
      <c r="T11" s="142">
        <f t="shared" si="2"/>
        <v>0</v>
      </c>
      <c r="U11" s="142">
        <f t="shared" si="2"/>
        <v>0</v>
      </c>
      <c r="V11" s="143">
        <f t="shared" si="2"/>
        <v>0</v>
      </c>
    </row>
    <row r="12" spans="1:22" ht="20.100000000000001" customHeight="1">
      <c r="A12" s="140" t="s">
        <v>58</v>
      </c>
      <c r="B12" s="140" t="s">
        <v>59</v>
      </c>
      <c r="C12" s="140" t="s">
        <v>60</v>
      </c>
      <c r="D12" s="141" t="s">
        <v>61</v>
      </c>
      <c r="E12" s="142">
        <v>50</v>
      </c>
      <c r="F12" s="142">
        <v>50</v>
      </c>
      <c r="G12" s="143">
        <v>50</v>
      </c>
      <c r="H12" s="143">
        <v>50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/>
      <c r="B13" s="140"/>
      <c r="C13" s="140"/>
      <c r="D13" s="141" t="s">
        <v>62</v>
      </c>
      <c r="E13" s="142">
        <f t="shared" ref="E13:V13" si="3">E14+E17</f>
        <v>12.86</v>
      </c>
      <c r="F13" s="142">
        <f t="shared" si="3"/>
        <v>12.86</v>
      </c>
      <c r="G13" s="143">
        <f t="shared" si="3"/>
        <v>12.86</v>
      </c>
      <c r="H13" s="143">
        <f t="shared" si="3"/>
        <v>12.86</v>
      </c>
      <c r="I13" s="143">
        <f t="shared" si="3"/>
        <v>0</v>
      </c>
      <c r="J13" s="143">
        <f t="shared" si="3"/>
        <v>0</v>
      </c>
      <c r="K13" s="142">
        <f t="shared" si="3"/>
        <v>0</v>
      </c>
      <c r="L13" s="142">
        <f t="shared" si="3"/>
        <v>0</v>
      </c>
      <c r="M13" s="142">
        <f t="shared" si="3"/>
        <v>0</v>
      </c>
      <c r="N13" s="142">
        <f t="shared" si="3"/>
        <v>0</v>
      </c>
      <c r="O13" s="142">
        <f t="shared" si="3"/>
        <v>0</v>
      </c>
      <c r="P13" s="142">
        <f t="shared" si="3"/>
        <v>0</v>
      </c>
      <c r="Q13" s="142">
        <f t="shared" si="3"/>
        <v>0</v>
      </c>
      <c r="R13" s="142">
        <f t="shared" si="3"/>
        <v>0</v>
      </c>
      <c r="S13" s="142">
        <f t="shared" si="3"/>
        <v>0</v>
      </c>
      <c r="T13" s="142">
        <f t="shared" si="3"/>
        <v>0</v>
      </c>
      <c r="U13" s="142">
        <f t="shared" si="3"/>
        <v>0</v>
      </c>
      <c r="V13" s="143">
        <f t="shared" si="3"/>
        <v>0</v>
      </c>
    </row>
    <row r="14" spans="1:22" ht="20.100000000000001" customHeight="1">
      <c r="A14" s="140"/>
      <c r="B14" s="140"/>
      <c r="C14" s="140"/>
      <c r="D14" s="141" t="s">
        <v>63</v>
      </c>
      <c r="E14" s="142">
        <f t="shared" ref="E14:N15" si="4">E15</f>
        <v>11.74</v>
      </c>
      <c r="F14" s="142">
        <f t="shared" si="4"/>
        <v>11.74</v>
      </c>
      <c r="G14" s="143">
        <f t="shared" si="4"/>
        <v>11.74</v>
      </c>
      <c r="H14" s="143">
        <f t="shared" si="4"/>
        <v>11.74</v>
      </c>
      <c r="I14" s="143">
        <f t="shared" si="4"/>
        <v>0</v>
      </c>
      <c r="J14" s="143">
        <f t="shared" si="4"/>
        <v>0</v>
      </c>
      <c r="K14" s="142">
        <f t="shared" si="4"/>
        <v>0</v>
      </c>
      <c r="L14" s="142">
        <f t="shared" si="4"/>
        <v>0</v>
      </c>
      <c r="M14" s="142">
        <f t="shared" si="4"/>
        <v>0</v>
      </c>
      <c r="N14" s="142">
        <f t="shared" si="4"/>
        <v>0</v>
      </c>
      <c r="O14" s="142">
        <f t="shared" ref="O14:V15" si="5">O15</f>
        <v>0</v>
      </c>
      <c r="P14" s="142">
        <f t="shared" si="5"/>
        <v>0</v>
      </c>
      <c r="Q14" s="142">
        <f t="shared" si="5"/>
        <v>0</v>
      </c>
      <c r="R14" s="142">
        <f t="shared" si="5"/>
        <v>0</v>
      </c>
      <c r="S14" s="142">
        <f t="shared" si="5"/>
        <v>0</v>
      </c>
      <c r="T14" s="142">
        <f t="shared" si="5"/>
        <v>0</v>
      </c>
      <c r="U14" s="142">
        <f t="shared" si="5"/>
        <v>0</v>
      </c>
      <c r="V14" s="143">
        <f t="shared" si="5"/>
        <v>0</v>
      </c>
    </row>
    <row r="15" spans="1:22" ht="20.100000000000001" customHeight="1">
      <c r="A15" s="140"/>
      <c r="B15" s="140"/>
      <c r="C15" s="140"/>
      <c r="D15" s="141" t="s">
        <v>64</v>
      </c>
      <c r="E15" s="142">
        <f t="shared" si="4"/>
        <v>11.74</v>
      </c>
      <c r="F15" s="142">
        <f t="shared" si="4"/>
        <v>11.74</v>
      </c>
      <c r="G15" s="143">
        <f t="shared" si="4"/>
        <v>11.74</v>
      </c>
      <c r="H15" s="143">
        <f t="shared" si="4"/>
        <v>11.74</v>
      </c>
      <c r="I15" s="143">
        <f t="shared" si="4"/>
        <v>0</v>
      </c>
      <c r="J15" s="143">
        <f t="shared" si="4"/>
        <v>0</v>
      </c>
      <c r="K15" s="142">
        <f t="shared" si="4"/>
        <v>0</v>
      </c>
      <c r="L15" s="142">
        <f t="shared" si="4"/>
        <v>0</v>
      </c>
      <c r="M15" s="142">
        <f t="shared" si="4"/>
        <v>0</v>
      </c>
      <c r="N15" s="142">
        <f t="shared" si="4"/>
        <v>0</v>
      </c>
      <c r="O15" s="142">
        <f t="shared" si="5"/>
        <v>0</v>
      </c>
      <c r="P15" s="142">
        <f t="shared" si="5"/>
        <v>0</v>
      </c>
      <c r="Q15" s="142">
        <f t="shared" si="5"/>
        <v>0</v>
      </c>
      <c r="R15" s="142">
        <f t="shared" si="5"/>
        <v>0</v>
      </c>
      <c r="S15" s="142">
        <f t="shared" si="5"/>
        <v>0</v>
      </c>
      <c r="T15" s="142">
        <f t="shared" si="5"/>
        <v>0</v>
      </c>
      <c r="U15" s="142">
        <f t="shared" si="5"/>
        <v>0</v>
      </c>
      <c r="V15" s="143">
        <f t="shared" si="5"/>
        <v>0</v>
      </c>
    </row>
    <row r="16" spans="1:22" ht="20.100000000000001" customHeight="1">
      <c r="A16" s="140" t="s">
        <v>65</v>
      </c>
      <c r="B16" s="140" t="s">
        <v>66</v>
      </c>
      <c r="C16" s="140" t="s">
        <v>66</v>
      </c>
      <c r="D16" s="141" t="s">
        <v>67</v>
      </c>
      <c r="E16" s="142">
        <v>11.74</v>
      </c>
      <c r="F16" s="142">
        <v>11.74</v>
      </c>
      <c r="G16" s="143">
        <v>11.74</v>
      </c>
      <c r="H16" s="143">
        <v>11.74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/>
      <c r="B17" s="140"/>
      <c r="C17" s="140"/>
      <c r="D17" s="141" t="s">
        <v>68</v>
      </c>
      <c r="E17" s="142">
        <f t="shared" ref="E17:V17" si="6">E18+E20+E22</f>
        <v>1.1200000000000001</v>
      </c>
      <c r="F17" s="142">
        <f t="shared" si="6"/>
        <v>1.1200000000000001</v>
      </c>
      <c r="G17" s="143">
        <f t="shared" si="6"/>
        <v>1.1200000000000001</v>
      </c>
      <c r="H17" s="143">
        <f t="shared" si="6"/>
        <v>1.1200000000000001</v>
      </c>
      <c r="I17" s="143">
        <f t="shared" si="6"/>
        <v>0</v>
      </c>
      <c r="J17" s="143">
        <f t="shared" si="6"/>
        <v>0</v>
      </c>
      <c r="K17" s="142">
        <f t="shared" si="6"/>
        <v>0</v>
      </c>
      <c r="L17" s="142">
        <f t="shared" si="6"/>
        <v>0</v>
      </c>
      <c r="M17" s="142">
        <f t="shared" si="6"/>
        <v>0</v>
      </c>
      <c r="N17" s="142">
        <f t="shared" si="6"/>
        <v>0</v>
      </c>
      <c r="O17" s="142">
        <f t="shared" si="6"/>
        <v>0</v>
      </c>
      <c r="P17" s="142">
        <f t="shared" si="6"/>
        <v>0</v>
      </c>
      <c r="Q17" s="142">
        <f t="shared" si="6"/>
        <v>0</v>
      </c>
      <c r="R17" s="142">
        <f t="shared" si="6"/>
        <v>0</v>
      </c>
      <c r="S17" s="142">
        <f t="shared" si="6"/>
        <v>0</v>
      </c>
      <c r="T17" s="142">
        <f t="shared" si="6"/>
        <v>0</v>
      </c>
      <c r="U17" s="142">
        <f t="shared" si="6"/>
        <v>0</v>
      </c>
      <c r="V17" s="143">
        <f t="shared" si="6"/>
        <v>0</v>
      </c>
    </row>
    <row r="18" spans="1:22" ht="20.100000000000001" customHeight="1">
      <c r="A18" s="140"/>
      <c r="B18" s="140"/>
      <c r="C18" s="140"/>
      <c r="D18" s="141" t="s">
        <v>69</v>
      </c>
      <c r="E18" s="142">
        <f t="shared" ref="E18:V18" si="7">E19</f>
        <v>0.41</v>
      </c>
      <c r="F18" s="142">
        <f t="shared" si="7"/>
        <v>0.41</v>
      </c>
      <c r="G18" s="143">
        <f t="shared" si="7"/>
        <v>0.41</v>
      </c>
      <c r="H18" s="143">
        <f t="shared" si="7"/>
        <v>0.41</v>
      </c>
      <c r="I18" s="143">
        <f t="shared" si="7"/>
        <v>0</v>
      </c>
      <c r="J18" s="143">
        <f t="shared" si="7"/>
        <v>0</v>
      </c>
      <c r="K18" s="142">
        <f t="shared" si="7"/>
        <v>0</v>
      </c>
      <c r="L18" s="142">
        <f t="shared" si="7"/>
        <v>0</v>
      </c>
      <c r="M18" s="142">
        <f t="shared" si="7"/>
        <v>0</v>
      </c>
      <c r="N18" s="142">
        <f t="shared" si="7"/>
        <v>0</v>
      </c>
      <c r="O18" s="142">
        <f t="shared" si="7"/>
        <v>0</v>
      </c>
      <c r="P18" s="142">
        <f t="shared" si="7"/>
        <v>0</v>
      </c>
      <c r="Q18" s="142">
        <f t="shared" si="7"/>
        <v>0</v>
      </c>
      <c r="R18" s="142">
        <f t="shared" si="7"/>
        <v>0</v>
      </c>
      <c r="S18" s="142">
        <f t="shared" si="7"/>
        <v>0</v>
      </c>
      <c r="T18" s="142">
        <f t="shared" si="7"/>
        <v>0</v>
      </c>
      <c r="U18" s="142">
        <f t="shared" si="7"/>
        <v>0</v>
      </c>
      <c r="V18" s="143">
        <f t="shared" si="7"/>
        <v>0</v>
      </c>
    </row>
    <row r="19" spans="1:22" ht="20.100000000000001" customHeight="1">
      <c r="A19" s="140" t="s">
        <v>65</v>
      </c>
      <c r="B19" s="140" t="s">
        <v>70</v>
      </c>
      <c r="C19" s="140" t="s">
        <v>71</v>
      </c>
      <c r="D19" s="141" t="s">
        <v>72</v>
      </c>
      <c r="E19" s="142">
        <v>0.41</v>
      </c>
      <c r="F19" s="142">
        <v>0.41</v>
      </c>
      <c r="G19" s="143">
        <v>0.41</v>
      </c>
      <c r="H19" s="143">
        <v>0.41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/>
      <c r="B20" s="140"/>
      <c r="C20" s="140"/>
      <c r="D20" s="141" t="s">
        <v>73</v>
      </c>
      <c r="E20" s="142">
        <f t="shared" ref="E20:V20" si="8">E21</f>
        <v>0.41</v>
      </c>
      <c r="F20" s="142">
        <f t="shared" si="8"/>
        <v>0.41</v>
      </c>
      <c r="G20" s="143">
        <f t="shared" si="8"/>
        <v>0.41</v>
      </c>
      <c r="H20" s="143">
        <f t="shared" si="8"/>
        <v>0.41</v>
      </c>
      <c r="I20" s="143">
        <f t="shared" si="8"/>
        <v>0</v>
      </c>
      <c r="J20" s="143">
        <f t="shared" si="8"/>
        <v>0</v>
      </c>
      <c r="K20" s="142">
        <f t="shared" si="8"/>
        <v>0</v>
      </c>
      <c r="L20" s="142">
        <f t="shared" si="8"/>
        <v>0</v>
      </c>
      <c r="M20" s="142">
        <f t="shared" si="8"/>
        <v>0</v>
      </c>
      <c r="N20" s="142">
        <f t="shared" si="8"/>
        <v>0</v>
      </c>
      <c r="O20" s="142">
        <f t="shared" si="8"/>
        <v>0</v>
      </c>
      <c r="P20" s="142">
        <f t="shared" si="8"/>
        <v>0</v>
      </c>
      <c r="Q20" s="142">
        <f t="shared" si="8"/>
        <v>0</v>
      </c>
      <c r="R20" s="142">
        <f t="shared" si="8"/>
        <v>0</v>
      </c>
      <c r="S20" s="142">
        <f t="shared" si="8"/>
        <v>0</v>
      </c>
      <c r="T20" s="142">
        <f t="shared" si="8"/>
        <v>0</v>
      </c>
      <c r="U20" s="142">
        <f t="shared" si="8"/>
        <v>0</v>
      </c>
      <c r="V20" s="143">
        <f t="shared" si="8"/>
        <v>0</v>
      </c>
    </row>
    <row r="21" spans="1:22" ht="20.100000000000001" customHeight="1">
      <c r="A21" s="140" t="s">
        <v>65</v>
      </c>
      <c r="B21" s="140" t="s">
        <v>70</v>
      </c>
      <c r="C21" s="140" t="s">
        <v>60</v>
      </c>
      <c r="D21" s="141" t="s">
        <v>74</v>
      </c>
      <c r="E21" s="142">
        <v>0.41</v>
      </c>
      <c r="F21" s="142">
        <v>0.41</v>
      </c>
      <c r="G21" s="143">
        <v>0.41</v>
      </c>
      <c r="H21" s="143">
        <v>0.41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/>
      <c r="B22" s="140"/>
      <c r="C22" s="140"/>
      <c r="D22" s="141" t="s">
        <v>75</v>
      </c>
      <c r="E22" s="142">
        <f t="shared" ref="E22:V22" si="9">E23</f>
        <v>0.3</v>
      </c>
      <c r="F22" s="142">
        <f t="shared" si="9"/>
        <v>0.3</v>
      </c>
      <c r="G22" s="143">
        <f t="shared" si="9"/>
        <v>0.3</v>
      </c>
      <c r="H22" s="143">
        <f t="shared" si="9"/>
        <v>0.3</v>
      </c>
      <c r="I22" s="143">
        <f t="shared" si="9"/>
        <v>0</v>
      </c>
      <c r="J22" s="143">
        <f t="shared" si="9"/>
        <v>0</v>
      </c>
      <c r="K22" s="142">
        <f t="shared" si="9"/>
        <v>0</v>
      </c>
      <c r="L22" s="142">
        <f t="shared" si="9"/>
        <v>0</v>
      </c>
      <c r="M22" s="142">
        <f t="shared" si="9"/>
        <v>0</v>
      </c>
      <c r="N22" s="142">
        <f t="shared" si="9"/>
        <v>0</v>
      </c>
      <c r="O22" s="142">
        <f t="shared" si="9"/>
        <v>0</v>
      </c>
      <c r="P22" s="142">
        <f t="shared" si="9"/>
        <v>0</v>
      </c>
      <c r="Q22" s="142">
        <f t="shared" si="9"/>
        <v>0</v>
      </c>
      <c r="R22" s="142">
        <f t="shared" si="9"/>
        <v>0</v>
      </c>
      <c r="S22" s="142">
        <f t="shared" si="9"/>
        <v>0</v>
      </c>
      <c r="T22" s="142">
        <f t="shared" si="9"/>
        <v>0</v>
      </c>
      <c r="U22" s="142">
        <f t="shared" si="9"/>
        <v>0</v>
      </c>
      <c r="V22" s="143">
        <f t="shared" si="9"/>
        <v>0</v>
      </c>
    </row>
    <row r="23" spans="1:22" ht="20.100000000000001" customHeight="1">
      <c r="A23" s="140" t="s">
        <v>65</v>
      </c>
      <c r="B23" s="140" t="s">
        <v>70</v>
      </c>
      <c r="C23" s="140" t="s">
        <v>59</v>
      </c>
      <c r="D23" s="141" t="s">
        <v>76</v>
      </c>
      <c r="E23" s="142">
        <v>0.3</v>
      </c>
      <c r="F23" s="142">
        <v>0.3</v>
      </c>
      <c r="G23" s="143">
        <v>0.3</v>
      </c>
      <c r="H23" s="143">
        <v>0.3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/>
      <c r="B24" s="140"/>
      <c r="C24" s="140"/>
      <c r="D24" s="141" t="s">
        <v>77</v>
      </c>
      <c r="E24" s="142">
        <f t="shared" ref="E24:V24" si="10">E25</f>
        <v>4.1100000000000003</v>
      </c>
      <c r="F24" s="142">
        <f t="shared" si="10"/>
        <v>4.1100000000000003</v>
      </c>
      <c r="G24" s="143">
        <f t="shared" si="10"/>
        <v>4.1100000000000003</v>
      </c>
      <c r="H24" s="143">
        <f t="shared" si="10"/>
        <v>4.1100000000000003</v>
      </c>
      <c r="I24" s="143">
        <f t="shared" si="10"/>
        <v>0</v>
      </c>
      <c r="J24" s="143">
        <f t="shared" si="10"/>
        <v>0</v>
      </c>
      <c r="K24" s="142">
        <f t="shared" si="10"/>
        <v>0</v>
      </c>
      <c r="L24" s="142">
        <f t="shared" si="10"/>
        <v>0</v>
      </c>
      <c r="M24" s="142">
        <f t="shared" si="10"/>
        <v>0</v>
      </c>
      <c r="N24" s="142">
        <f t="shared" si="10"/>
        <v>0</v>
      </c>
      <c r="O24" s="142">
        <f t="shared" si="10"/>
        <v>0</v>
      </c>
      <c r="P24" s="142">
        <f t="shared" si="10"/>
        <v>0</v>
      </c>
      <c r="Q24" s="142">
        <f t="shared" si="10"/>
        <v>0</v>
      </c>
      <c r="R24" s="142">
        <f t="shared" si="10"/>
        <v>0</v>
      </c>
      <c r="S24" s="142">
        <f t="shared" si="10"/>
        <v>0</v>
      </c>
      <c r="T24" s="142">
        <f t="shared" si="10"/>
        <v>0</v>
      </c>
      <c r="U24" s="142">
        <f t="shared" si="10"/>
        <v>0</v>
      </c>
      <c r="V24" s="143">
        <f t="shared" si="10"/>
        <v>0</v>
      </c>
    </row>
    <row r="25" spans="1:22" ht="20.100000000000001" customHeight="1">
      <c r="A25" s="140"/>
      <c r="B25" s="140"/>
      <c r="C25" s="140"/>
      <c r="D25" s="141" t="s">
        <v>78</v>
      </c>
      <c r="E25" s="142">
        <f t="shared" ref="E25:V25" si="11">E26+E28</f>
        <v>4.1100000000000003</v>
      </c>
      <c r="F25" s="142">
        <f t="shared" si="11"/>
        <v>4.1100000000000003</v>
      </c>
      <c r="G25" s="143">
        <f t="shared" si="11"/>
        <v>4.1100000000000003</v>
      </c>
      <c r="H25" s="143">
        <f t="shared" si="11"/>
        <v>4.1100000000000003</v>
      </c>
      <c r="I25" s="143">
        <f t="shared" si="11"/>
        <v>0</v>
      </c>
      <c r="J25" s="143">
        <f t="shared" si="11"/>
        <v>0</v>
      </c>
      <c r="K25" s="142">
        <f t="shared" si="11"/>
        <v>0</v>
      </c>
      <c r="L25" s="142">
        <f t="shared" si="11"/>
        <v>0</v>
      </c>
      <c r="M25" s="142">
        <f t="shared" si="11"/>
        <v>0</v>
      </c>
      <c r="N25" s="142">
        <f t="shared" si="11"/>
        <v>0</v>
      </c>
      <c r="O25" s="142">
        <f t="shared" si="11"/>
        <v>0</v>
      </c>
      <c r="P25" s="142">
        <f t="shared" si="11"/>
        <v>0</v>
      </c>
      <c r="Q25" s="142">
        <f t="shared" si="11"/>
        <v>0</v>
      </c>
      <c r="R25" s="142">
        <f t="shared" si="11"/>
        <v>0</v>
      </c>
      <c r="S25" s="142">
        <f t="shared" si="11"/>
        <v>0</v>
      </c>
      <c r="T25" s="142">
        <f t="shared" si="11"/>
        <v>0</v>
      </c>
      <c r="U25" s="142">
        <f t="shared" si="11"/>
        <v>0</v>
      </c>
      <c r="V25" s="143">
        <f t="shared" si="11"/>
        <v>0</v>
      </c>
    </row>
    <row r="26" spans="1:22" ht="20.100000000000001" customHeight="1">
      <c r="A26" s="140"/>
      <c r="B26" s="140"/>
      <c r="C26" s="140"/>
      <c r="D26" s="141" t="s">
        <v>79</v>
      </c>
      <c r="E26" s="142">
        <f t="shared" ref="E26:V26" si="12">E27</f>
        <v>1.62</v>
      </c>
      <c r="F26" s="142">
        <f t="shared" si="12"/>
        <v>1.62</v>
      </c>
      <c r="G26" s="143">
        <f t="shared" si="12"/>
        <v>1.62</v>
      </c>
      <c r="H26" s="143">
        <f t="shared" si="12"/>
        <v>1.62</v>
      </c>
      <c r="I26" s="143">
        <f t="shared" si="12"/>
        <v>0</v>
      </c>
      <c r="J26" s="143">
        <f t="shared" si="12"/>
        <v>0</v>
      </c>
      <c r="K26" s="142">
        <f t="shared" si="12"/>
        <v>0</v>
      </c>
      <c r="L26" s="142">
        <f t="shared" si="12"/>
        <v>0</v>
      </c>
      <c r="M26" s="142">
        <f t="shared" si="12"/>
        <v>0</v>
      </c>
      <c r="N26" s="142">
        <f t="shared" si="12"/>
        <v>0</v>
      </c>
      <c r="O26" s="142">
        <f t="shared" si="12"/>
        <v>0</v>
      </c>
      <c r="P26" s="142">
        <f t="shared" si="12"/>
        <v>0</v>
      </c>
      <c r="Q26" s="142">
        <f t="shared" si="12"/>
        <v>0</v>
      </c>
      <c r="R26" s="142">
        <f t="shared" si="12"/>
        <v>0</v>
      </c>
      <c r="S26" s="142">
        <f t="shared" si="12"/>
        <v>0</v>
      </c>
      <c r="T26" s="142">
        <f t="shared" si="12"/>
        <v>0</v>
      </c>
      <c r="U26" s="142">
        <f t="shared" si="12"/>
        <v>0</v>
      </c>
      <c r="V26" s="143">
        <f t="shared" si="12"/>
        <v>0</v>
      </c>
    </row>
    <row r="27" spans="1:22" ht="20.100000000000001" customHeight="1">
      <c r="A27" s="140" t="s">
        <v>80</v>
      </c>
      <c r="B27" s="140" t="s">
        <v>81</v>
      </c>
      <c r="C27" s="140" t="s">
        <v>71</v>
      </c>
      <c r="D27" s="141" t="s">
        <v>82</v>
      </c>
      <c r="E27" s="142">
        <v>1.62</v>
      </c>
      <c r="F27" s="142">
        <v>1.62</v>
      </c>
      <c r="G27" s="143">
        <v>1.62</v>
      </c>
      <c r="H27" s="143">
        <v>1.62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3">
        <v>0</v>
      </c>
    </row>
    <row r="28" spans="1:22" ht="20.100000000000001" customHeight="1">
      <c r="A28" s="140"/>
      <c r="B28" s="140"/>
      <c r="C28" s="140"/>
      <c r="D28" s="141" t="s">
        <v>83</v>
      </c>
      <c r="E28" s="142">
        <f t="shared" ref="E28:V28" si="13">E29</f>
        <v>2.4900000000000002</v>
      </c>
      <c r="F28" s="142">
        <f t="shared" si="13"/>
        <v>2.4900000000000002</v>
      </c>
      <c r="G28" s="143">
        <f t="shared" si="13"/>
        <v>2.4900000000000002</v>
      </c>
      <c r="H28" s="143">
        <f t="shared" si="13"/>
        <v>2.4900000000000002</v>
      </c>
      <c r="I28" s="143">
        <f t="shared" si="13"/>
        <v>0</v>
      </c>
      <c r="J28" s="143">
        <f t="shared" si="13"/>
        <v>0</v>
      </c>
      <c r="K28" s="142">
        <f t="shared" si="13"/>
        <v>0</v>
      </c>
      <c r="L28" s="142">
        <f t="shared" si="13"/>
        <v>0</v>
      </c>
      <c r="M28" s="142">
        <f t="shared" si="13"/>
        <v>0</v>
      </c>
      <c r="N28" s="142">
        <f t="shared" si="13"/>
        <v>0</v>
      </c>
      <c r="O28" s="142">
        <f t="shared" si="13"/>
        <v>0</v>
      </c>
      <c r="P28" s="142">
        <f t="shared" si="13"/>
        <v>0</v>
      </c>
      <c r="Q28" s="142">
        <f t="shared" si="13"/>
        <v>0</v>
      </c>
      <c r="R28" s="142">
        <f t="shared" si="13"/>
        <v>0</v>
      </c>
      <c r="S28" s="142">
        <f t="shared" si="13"/>
        <v>0</v>
      </c>
      <c r="T28" s="142">
        <f t="shared" si="13"/>
        <v>0</v>
      </c>
      <c r="U28" s="142">
        <f t="shared" si="13"/>
        <v>0</v>
      </c>
      <c r="V28" s="143">
        <f t="shared" si="13"/>
        <v>0</v>
      </c>
    </row>
    <row r="29" spans="1:22" ht="20.100000000000001" customHeight="1">
      <c r="A29" s="140" t="s">
        <v>80</v>
      </c>
      <c r="B29" s="140" t="s">
        <v>81</v>
      </c>
      <c r="C29" s="140" t="s">
        <v>60</v>
      </c>
      <c r="D29" s="141" t="s">
        <v>82</v>
      </c>
      <c r="E29" s="142">
        <v>2.4900000000000002</v>
      </c>
      <c r="F29" s="142">
        <v>2.4900000000000002</v>
      </c>
      <c r="G29" s="143">
        <v>2.4900000000000002</v>
      </c>
      <c r="H29" s="143">
        <v>2.4900000000000002</v>
      </c>
      <c r="I29" s="143">
        <v>0</v>
      </c>
      <c r="J29" s="143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3">
        <v>0</v>
      </c>
    </row>
    <row r="30" spans="1:22" ht="20.100000000000001" customHeight="1">
      <c r="A30" s="140"/>
      <c r="B30" s="140"/>
      <c r="C30" s="140"/>
      <c r="D30" s="141" t="s">
        <v>84</v>
      </c>
      <c r="E30" s="142">
        <f t="shared" ref="E30:N32" si="14">E31</f>
        <v>7.04</v>
      </c>
      <c r="F30" s="142">
        <f t="shared" si="14"/>
        <v>7.04</v>
      </c>
      <c r="G30" s="143">
        <f t="shared" si="14"/>
        <v>7.04</v>
      </c>
      <c r="H30" s="143">
        <f t="shared" si="14"/>
        <v>7.04</v>
      </c>
      <c r="I30" s="143">
        <f t="shared" si="14"/>
        <v>0</v>
      </c>
      <c r="J30" s="143">
        <f t="shared" si="14"/>
        <v>0</v>
      </c>
      <c r="K30" s="142">
        <f t="shared" si="14"/>
        <v>0</v>
      </c>
      <c r="L30" s="142">
        <f t="shared" si="14"/>
        <v>0</v>
      </c>
      <c r="M30" s="142">
        <f t="shared" si="14"/>
        <v>0</v>
      </c>
      <c r="N30" s="142">
        <f t="shared" si="14"/>
        <v>0</v>
      </c>
      <c r="O30" s="142">
        <f t="shared" ref="O30:V32" si="15">O31</f>
        <v>0</v>
      </c>
      <c r="P30" s="142">
        <f t="shared" si="15"/>
        <v>0</v>
      </c>
      <c r="Q30" s="142">
        <f t="shared" si="15"/>
        <v>0</v>
      </c>
      <c r="R30" s="142">
        <f t="shared" si="15"/>
        <v>0</v>
      </c>
      <c r="S30" s="142">
        <f t="shared" si="15"/>
        <v>0</v>
      </c>
      <c r="T30" s="142">
        <f t="shared" si="15"/>
        <v>0</v>
      </c>
      <c r="U30" s="142">
        <f t="shared" si="15"/>
        <v>0</v>
      </c>
      <c r="V30" s="143">
        <f t="shared" si="15"/>
        <v>0</v>
      </c>
    </row>
    <row r="31" spans="1:22" ht="20.100000000000001" customHeight="1">
      <c r="A31" s="140"/>
      <c r="B31" s="140"/>
      <c r="C31" s="140"/>
      <c r="D31" s="141" t="s">
        <v>85</v>
      </c>
      <c r="E31" s="142">
        <f t="shared" si="14"/>
        <v>7.04</v>
      </c>
      <c r="F31" s="142">
        <f t="shared" si="14"/>
        <v>7.04</v>
      </c>
      <c r="G31" s="143">
        <f t="shared" si="14"/>
        <v>7.04</v>
      </c>
      <c r="H31" s="143">
        <f t="shared" si="14"/>
        <v>7.04</v>
      </c>
      <c r="I31" s="143">
        <f t="shared" si="14"/>
        <v>0</v>
      </c>
      <c r="J31" s="143">
        <f t="shared" si="14"/>
        <v>0</v>
      </c>
      <c r="K31" s="142">
        <f t="shared" si="14"/>
        <v>0</v>
      </c>
      <c r="L31" s="142">
        <f t="shared" si="14"/>
        <v>0</v>
      </c>
      <c r="M31" s="142">
        <f t="shared" si="14"/>
        <v>0</v>
      </c>
      <c r="N31" s="142">
        <f t="shared" si="14"/>
        <v>0</v>
      </c>
      <c r="O31" s="142">
        <f t="shared" si="15"/>
        <v>0</v>
      </c>
      <c r="P31" s="142">
        <f t="shared" si="15"/>
        <v>0</v>
      </c>
      <c r="Q31" s="142">
        <f t="shared" si="15"/>
        <v>0</v>
      </c>
      <c r="R31" s="142">
        <f t="shared" si="15"/>
        <v>0</v>
      </c>
      <c r="S31" s="142">
        <f t="shared" si="15"/>
        <v>0</v>
      </c>
      <c r="T31" s="142">
        <f t="shared" si="15"/>
        <v>0</v>
      </c>
      <c r="U31" s="142">
        <f t="shared" si="15"/>
        <v>0</v>
      </c>
      <c r="V31" s="143">
        <f t="shared" si="15"/>
        <v>0</v>
      </c>
    </row>
    <row r="32" spans="1:22" ht="20.100000000000001" customHeight="1">
      <c r="A32" s="140"/>
      <c r="B32" s="140"/>
      <c r="C32" s="140"/>
      <c r="D32" s="141" t="s">
        <v>86</v>
      </c>
      <c r="E32" s="142">
        <f t="shared" si="14"/>
        <v>7.04</v>
      </c>
      <c r="F32" s="142">
        <f t="shared" si="14"/>
        <v>7.04</v>
      </c>
      <c r="G32" s="143">
        <f t="shared" si="14"/>
        <v>7.04</v>
      </c>
      <c r="H32" s="143">
        <f t="shared" si="14"/>
        <v>7.04</v>
      </c>
      <c r="I32" s="143">
        <f t="shared" si="14"/>
        <v>0</v>
      </c>
      <c r="J32" s="143">
        <f t="shared" si="14"/>
        <v>0</v>
      </c>
      <c r="K32" s="142">
        <f t="shared" si="14"/>
        <v>0</v>
      </c>
      <c r="L32" s="142">
        <f t="shared" si="14"/>
        <v>0</v>
      </c>
      <c r="M32" s="142">
        <f t="shared" si="14"/>
        <v>0</v>
      </c>
      <c r="N32" s="142">
        <f t="shared" si="14"/>
        <v>0</v>
      </c>
      <c r="O32" s="142">
        <f t="shared" si="15"/>
        <v>0</v>
      </c>
      <c r="P32" s="142">
        <f t="shared" si="15"/>
        <v>0</v>
      </c>
      <c r="Q32" s="142">
        <f t="shared" si="15"/>
        <v>0</v>
      </c>
      <c r="R32" s="142">
        <f t="shared" si="15"/>
        <v>0</v>
      </c>
      <c r="S32" s="142">
        <f t="shared" si="15"/>
        <v>0</v>
      </c>
      <c r="T32" s="142">
        <f t="shared" si="15"/>
        <v>0</v>
      </c>
      <c r="U32" s="142">
        <f t="shared" si="15"/>
        <v>0</v>
      </c>
      <c r="V32" s="143">
        <f t="shared" si="15"/>
        <v>0</v>
      </c>
    </row>
    <row r="33" spans="1:22" ht="20.100000000000001" customHeight="1">
      <c r="A33" s="140" t="s">
        <v>87</v>
      </c>
      <c r="B33" s="140" t="s">
        <v>60</v>
      </c>
      <c r="C33" s="140" t="s">
        <v>71</v>
      </c>
      <c r="D33" s="141" t="s">
        <v>88</v>
      </c>
      <c r="E33" s="142">
        <v>7.04</v>
      </c>
      <c r="F33" s="142">
        <v>7.04</v>
      </c>
      <c r="G33" s="143">
        <v>7.04</v>
      </c>
      <c r="H33" s="143">
        <v>7.04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/>
      <c r="B34" s="140"/>
      <c r="C34" s="140"/>
      <c r="D34" s="141" t="s">
        <v>89</v>
      </c>
      <c r="E34" s="142">
        <f t="shared" ref="E34:V34" si="16">E35</f>
        <v>106.12</v>
      </c>
      <c r="F34" s="142">
        <f t="shared" si="16"/>
        <v>106.12</v>
      </c>
      <c r="G34" s="143">
        <f t="shared" si="16"/>
        <v>106.12</v>
      </c>
      <c r="H34" s="143">
        <f t="shared" si="16"/>
        <v>106.12</v>
      </c>
      <c r="I34" s="143">
        <f t="shared" si="16"/>
        <v>0</v>
      </c>
      <c r="J34" s="143">
        <f t="shared" si="16"/>
        <v>0</v>
      </c>
      <c r="K34" s="142">
        <f t="shared" si="16"/>
        <v>0</v>
      </c>
      <c r="L34" s="142">
        <f t="shared" si="16"/>
        <v>0</v>
      </c>
      <c r="M34" s="142">
        <f t="shared" si="16"/>
        <v>0</v>
      </c>
      <c r="N34" s="142">
        <f t="shared" si="16"/>
        <v>0</v>
      </c>
      <c r="O34" s="142">
        <f t="shared" si="16"/>
        <v>0</v>
      </c>
      <c r="P34" s="142">
        <f t="shared" si="16"/>
        <v>0</v>
      </c>
      <c r="Q34" s="142">
        <f t="shared" si="16"/>
        <v>0</v>
      </c>
      <c r="R34" s="142">
        <f t="shared" si="16"/>
        <v>0</v>
      </c>
      <c r="S34" s="142">
        <f t="shared" si="16"/>
        <v>0</v>
      </c>
      <c r="T34" s="142">
        <f t="shared" si="16"/>
        <v>0</v>
      </c>
      <c r="U34" s="142">
        <f t="shared" si="16"/>
        <v>0</v>
      </c>
      <c r="V34" s="143">
        <f t="shared" si="16"/>
        <v>0</v>
      </c>
    </row>
    <row r="35" spans="1:22" ht="20.100000000000001" customHeight="1">
      <c r="A35" s="140"/>
      <c r="B35" s="140"/>
      <c r="C35" s="140"/>
      <c r="D35" s="141" t="s">
        <v>296</v>
      </c>
      <c r="E35" s="142">
        <f t="shared" ref="E35:V35" si="17">E36+E52</f>
        <v>106.12</v>
      </c>
      <c r="F35" s="142">
        <f t="shared" si="17"/>
        <v>106.12</v>
      </c>
      <c r="G35" s="143">
        <f t="shared" si="17"/>
        <v>106.12</v>
      </c>
      <c r="H35" s="143">
        <f t="shared" si="17"/>
        <v>106.12</v>
      </c>
      <c r="I35" s="143">
        <f t="shared" si="17"/>
        <v>0</v>
      </c>
      <c r="J35" s="143">
        <f t="shared" si="17"/>
        <v>0</v>
      </c>
      <c r="K35" s="142">
        <f t="shared" si="17"/>
        <v>0</v>
      </c>
      <c r="L35" s="142">
        <f t="shared" si="17"/>
        <v>0</v>
      </c>
      <c r="M35" s="142">
        <f t="shared" si="17"/>
        <v>0</v>
      </c>
      <c r="N35" s="142">
        <f t="shared" si="17"/>
        <v>0</v>
      </c>
      <c r="O35" s="142">
        <f t="shared" si="17"/>
        <v>0</v>
      </c>
      <c r="P35" s="142">
        <f t="shared" si="17"/>
        <v>0</v>
      </c>
      <c r="Q35" s="142">
        <f t="shared" si="17"/>
        <v>0</v>
      </c>
      <c r="R35" s="142">
        <f t="shared" si="17"/>
        <v>0</v>
      </c>
      <c r="S35" s="142">
        <f t="shared" si="17"/>
        <v>0</v>
      </c>
      <c r="T35" s="142">
        <f t="shared" si="17"/>
        <v>0</v>
      </c>
      <c r="U35" s="142">
        <f t="shared" si="17"/>
        <v>0</v>
      </c>
      <c r="V35" s="143">
        <f t="shared" si="17"/>
        <v>0</v>
      </c>
    </row>
    <row r="36" spans="1:22" ht="20.100000000000001" customHeight="1">
      <c r="A36" s="140"/>
      <c r="B36" s="140"/>
      <c r="C36" s="140"/>
      <c r="D36" s="141" t="s">
        <v>91</v>
      </c>
      <c r="E36" s="142">
        <f t="shared" ref="E36:V36" si="18">SUM(E37:E51)</f>
        <v>43.82</v>
      </c>
      <c r="F36" s="142">
        <f t="shared" si="18"/>
        <v>43.82</v>
      </c>
      <c r="G36" s="143">
        <f t="shared" si="18"/>
        <v>43.82</v>
      </c>
      <c r="H36" s="143">
        <f t="shared" si="18"/>
        <v>43.82</v>
      </c>
      <c r="I36" s="143">
        <f t="shared" si="18"/>
        <v>0</v>
      </c>
      <c r="J36" s="143">
        <f t="shared" si="18"/>
        <v>0</v>
      </c>
      <c r="K36" s="142">
        <f t="shared" si="18"/>
        <v>0</v>
      </c>
      <c r="L36" s="142">
        <f t="shared" si="18"/>
        <v>0</v>
      </c>
      <c r="M36" s="142">
        <f t="shared" si="18"/>
        <v>0</v>
      </c>
      <c r="N36" s="142">
        <f t="shared" si="18"/>
        <v>0</v>
      </c>
      <c r="O36" s="142">
        <f t="shared" si="18"/>
        <v>0</v>
      </c>
      <c r="P36" s="142">
        <f t="shared" si="18"/>
        <v>0</v>
      </c>
      <c r="Q36" s="142">
        <f t="shared" si="18"/>
        <v>0</v>
      </c>
      <c r="R36" s="142">
        <f t="shared" si="18"/>
        <v>0</v>
      </c>
      <c r="S36" s="142">
        <f t="shared" si="18"/>
        <v>0</v>
      </c>
      <c r="T36" s="142">
        <f t="shared" si="18"/>
        <v>0</v>
      </c>
      <c r="U36" s="142">
        <f t="shared" si="18"/>
        <v>0</v>
      </c>
      <c r="V36" s="143">
        <f t="shared" si="18"/>
        <v>0</v>
      </c>
    </row>
    <row r="37" spans="1:22" ht="20.100000000000001" customHeight="1">
      <c r="A37" s="140" t="s">
        <v>92</v>
      </c>
      <c r="B37" s="140" t="s">
        <v>71</v>
      </c>
      <c r="C37" s="140" t="s">
        <v>71</v>
      </c>
      <c r="D37" s="141" t="s">
        <v>93</v>
      </c>
      <c r="E37" s="142">
        <v>23.1</v>
      </c>
      <c r="F37" s="142">
        <v>23.1</v>
      </c>
      <c r="G37" s="143">
        <v>23.1</v>
      </c>
      <c r="H37" s="143">
        <v>23.1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92</v>
      </c>
      <c r="B38" s="140" t="s">
        <v>71</v>
      </c>
      <c r="C38" s="140" t="s">
        <v>71</v>
      </c>
      <c r="D38" s="141" t="s">
        <v>94</v>
      </c>
      <c r="E38" s="142">
        <v>1.93</v>
      </c>
      <c r="F38" s="142">
        <v>1.93</v>
      </c>
      <c r="G38" s="143">
        <v>1.93</v>
      </c>
      <c r="H38" s="143">
        <v>1.93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 t="s">
        <v>92</v>
      </c>
      <c r="B39" s="140" t="s">
        <v>71</v>
      </c>
      <c r="C39" s="140" t="s">
        <v>71</v>
      </c>
      <c r="D39" s="141" t="s">
        <v>95</v>
      </c>
      <c r="E39" s="142">
        <v>0.72</v>
      </c>
      <c r="F39" s="142">
        <v>0.72</v>
      </c>
      <c r="G39" s="143">
        <v>0.72</v>
      </c>
      <c r="H39" s="143">
        <v>0.72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 t="s">
        <v>92</v>
      </c>
      <c r="B40" s="140" t="s">
        <v>71</v>
      </c>
      <c r="C40" s="140" t="s">
        <v>71</v>
      </c>
      <c r="D40" s="141" t="s">
        <v>96</v>
      </c>
      <c r="E40" s="142">
        <v>1.93</v>
      </c>
      <c r="F40" s="142">
        <v>1.93</v>
      </c>
      <c r="G40" s="143">
        <v>1.93</v>
      </c>
      <c r="H40" s="143">
        <v>1.93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 t="s">
        <v>92</v>
      </c>
      <c r="B41" s="140" t="s">
        <v>71</v>
      </c>
      <c r="C41" s="140" t="s">
        <v>71</v>
      </c>
      <c r="D41" s="141" t="s">
        <v>97</v>
      </c>
      <c r="E41" s="142">
        <v>4.32</v>
      </c>
      <c r="F41" s="142">
        <v>4.32</v>
      </c>
      <c r="G41" s="143">
        <v>4.32</v>
      </c>
      <c r="H41" s="143">
        <v>4.32</v>
      </c>
      <c r="I41" s="143">
        <v>0</v>
      </c>
      <c r="J41" s="143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3">
        <v>0</v>
      </c>
    </row>
    <row r="42" spans="1:22" ht="20.100000000000001" customHeight="1">
      <c r="A42" s="140" t="s">
        <v>92</v>
      </c>
      <c r="B42" s="140" t="s">
        <v>71</v>
      </c>
      <c r="C42" s="140" t="s">
        <v>71</v>
      </c>
      <c r="D42" s="141" t="s">
        <v>98</v>
      </c>
      <c r="E42" s="142">
        <v>0.34</v>
      </c>
      <c r="F42" s="142">
        <v>0.34</v>
      </c>
      <c r="G42" s="143">
        <v>0.34</v>
      </c>
      <c r="H42" s="143">
        <v>0.34</v>
      </c>
      <c r="I42" s="143">
        <v>0</v>
      </c>
      <c r="J42" s="143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3">
        <v>0</v>
      </c>
    </row>
    <row r="43" spans="1:22" ht="20.100000000000001" customHeight="1">
      <c r="A43" s="140" t="s">
        <v>92</v>
      </c>
      <c r="B43" s="140" t="s">
        <v>71</v>
      </c>
      <c r="C43" s="140" t="s">
        <v>71</v>
      </c>
      <c r="D43" s="141" t="s">
        <v>99</v>
      </c>
      <c r="E43" s="142">
        <v>0.78</v>
      </c>
      <c r="F43" s="142">
        <v>0.78</v>
      </c>
      <c r="G43" s="143">
        <v>0.78</v>
      </c>
      <c r="H43" s="143">
        <v>0.78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  <row r="44" spans="1:22" ht="20.100000000000001" customHeight="1">
      <c r="A44" s="140" t="s">
        <v>92</v>
      </c>
      <c r="B44" s="140" t="s">
        <v>71</v>
      </c>
      <c r="C44" s="140" t="s">
        <v>71</v>
      </c>
      <c r="D44" s="141" t="s">
        <v>100</v>
      </c>
      <c r="E44" s="142">
        <v>0.01</v>
      </c>
      <c r="F44" s="142">
        <v>0.01</v>
      </c>
      <c r="G44" s="143">
        <v>0.01</v>
      </c>
      <c r="H44" s="143">
        <v>0.01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 t="s">
        <v>92</v>
      </c>
      <c r="B45" s="140" t="s">
        <v>71</v>
      </c>
      <c r="C45" s="140" t="s">
        <v>71</v>
      </c>
      <c r="D45" s="141" t="s">
        <v>101</v>
      </c>
      <c r="E45" s="142">
        <v>0.92</v>
      </c>
      <c r="F45" s="142">
        <v>0.92</v>
      </c>
      <c r="G45" s="143">
        <v>0.92</v>
      </c>
      <c r="H45" s="143">
        <v>0.92</v>
      </c>
      <c r="I45" s="143">
        <v>0</v>
      </c>
      <c r="J45" s="143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3">
        <v>0</v>
      </c>
    </row>
    <row r="46" spans="1:22" ht="20.100000000000001" customHeight="1">
      <c r="A46" s="140" t="s">
        <v>92</v>
      </c>
      <c r="B46" s="140" t="s">
        <v>71</v>
      </c>
      <c r="C46" s="140" t="s">
        <v>71</v>
      </c>
      <c r="D46" s="141" t="s">
        <v>102</v>
      </c>
      <c r="E46" s="142">
        <v>0.46</v>
      </c>
      <c r="F46" s="142">
        <v>0.46</v>
      </c>
      <c r="G46" s="143">
        <v>0.46</v>
      </c>
      <c r="H46" s="143">
        <v>0.46</v>
      </c>
      <c r="I46" s="143">
        <v>0</v>
      </c>
      <c r="J46" s="143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3">
        <v>0</v>
      </c>
    </row>
    <row r="47" spans="1:22" ht="20.100000000000001" customHeight="1">
      <c r="A47" s="140" t="s">
        <v>92</v>
      </c>
      <c r="B47" s="140" t="s">
        <v>71</v>
      </c>
      <c r="C47" s="140" t="s">
        <v>71</v>
      </c>
      <c r="D47" s="141" t="s">
        <v>103</v>
      </c>
      <c r="E47" s="142">
        <v>0.68</v>
      </c>
      <c r="F47" s="142">
        <v>0.68</v>
      </c>
      <c r="G47" s="143">
        <v>0.68</v>
      </c>
      <c r="H47" s="143">
        <v>0.68</v>
      </c>
      <c r="I47" s="143">
        <v>0</v>
      </c>
      <c r="J47" s="143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</row>
    <row r="48" spans="1:22" ht="20.100000000000001" customHeight="1">
      <c r="A48" s="140" t="s">
        <v>92</v>
      </c>
      <c r="B48" s="140" t="s">
        <v>71</v>
      </c>
      <c r="C48" s="140" t="s">
        <v>71</v>
      </c>
      <c r="D48" s="141" t="s">
        <v>104</v>
      </c>
      <c r="E48" s="142">
        <v>4.95</v>
      </c>
      <c r="F48" s="142">
        <v>4.95</v>
      </c>
      <c r="G48" s="143">
        <v>4.95</v>
      </c>
      <c r="H48" s="143">
        <v>4.95</v>
      </c>
      <c r="I48" s="143">
        <v>0</v>
      </c>
      <c r="J48" s="143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3">
        <v>0</v>
      </c>
    </row>
    <row r="49" spans="1:22" ht="20.100000000000001" customHeight="1">
      <c r="A49" s="140" t="s">
        <v>92</v>
      </c>
      <c r="B49" s="140" t="s">
        <v>71</v>
      </c>
      <c r="C49" s="140" t="s">
        <v>71</v>
      </c>
      <c r="D49" s="141" t="s">
        <v>105</v>
      </c>
      <c r="E49" s="142">
        <v>1.1000000000000001</v>
      </c>
      <c r="F49" s="142">
        <v>1.1000000000000001</v>
      </c>
      <c r="G49" s="143">
        <v>1.1000000000000001</v>
      </c>
      <c r="H49" s="143">
        <v>1.1000000000000001</v>
      </c>
      <c r="I49" s="143">
        <v>0</v>
      </c>
      <c r="J49" s="143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3">
        <v>0</v>
      </c>
    </row>
    <row r="50" spans="1:22" ht="20.100000000000001" customHeight="1">
      <c r="A50" s="140" t="s">
        <v>92</v>
      </c>
      <c r="B50" s="140" t="s">
        <v>71</v>
      </c>
      <c r="C50" s="140" t="s">
        <v>71</v>
      </c>
      <c r="D50" s="141" t="s">
        <v>106</v>
      </c>
      <c r="E50" s="142">
        <v>0.24</v>
      </c>
      <c r="F50" s="142">
        <v>0.24</v>
      </c>
      <c r="G50" s="143">
        <v>0.24</v>
      </c>
      <c r="H50" s="143">
        <v>0.24</v>
      </c>
      <c r="I50" s="143">
        <v>0</v>
      </c>
      <c r="J50" s="143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3">
        <v>0</v>
      </c>
    </row>
    <row r="51" spans="1:22" ht="20.100000000000001" customHeight="1">
      <c r="A51" s="140" t="s">
        <v>92</v>
      </c>
      <c r="B51" s="140" t="s">
        <v>71</v>
      </c>
      <c r="C51" s="140" t="s">
        <v>71</v>
      </c>
      <c r="D51" s="141" t="s">
        <v>107</v>
      </c>
      <c r="E51" s="142">
        <v>2.34</v>
      </c>
      <c r="F51" s="142">
        <v>2.34</v>
      </c>
      <c r="G51" s="143">
        <v>2.34</v>
      </c>
      <c r="H51" s="143">
        <v>2.34</v>
      </c>
      <c r="I51" s="143">
        <v>0</v>
      </c>
      <c r="J51" s="143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3">
        <v>0</v>
      </c>
    </row>
    <row r="52" spans="1:22" ht="20.100000000000001" customHeight="1">
      <c r="A52" s="140"/>
      <c r="B52" s="140"/>
      <c r="C52" s="140"/>
      <c r="D52" s="141" t="s">
        <v>108</v>
      </c>
      <c r="E52" s="142">
        <f t="shared" ref="E52:V52" si="19">SUM(E53:E65)</f>
        <v>62.3</v>
      </c>
      <c r="F52" s="142">
        <f t="shared" si="19"/>
        <v>62.3</v>
      </c>
      <c r="G52" s="143">
        <f t="shared" si="19"/>
        <v>62.3</v>
      </c>
      <c r="H52" s="143">
        <f t="shared" si="19"/>
        <v>62.3</v>
      </c>
      <c r="I52" s="143">
        <f t="shared" si="19"/>
        <v>0</v>
      </c>
      <c r="J52" s="143">
        <f t="shared" si="19"/>
        <v>0</v>
      </c>
      <c r="K52" s="142">
        <f t="shared" si="19"/>
        <v>0</v>
      </c>
      <c r="L52" s="142">
        <f t="shared" si="19"/>
        <v>0</v>
      </c>
      <c r="M52" s="142">
        <f t="shared" si="19"/>
        <v>0</v>
      </c>
      <c r="N52" s="142">
        <f t="shared" si="19"/>
        <v>0</v>
      </c>
      <c r="O52" s="142">
        <f t="shared" si="19"/>
        <v>0</v>
      </c>
      <c r="P52" s="142">
        <f t="shared" si="19"/>
        <v>0</v>
      </c>
      <c r="Q52" s="142">
        <f t="shared" si="19"/>
        <v>0</v>
      </c>
      <c r="R52" s="142">
        <f t="shared" si="19"/>
        <v>0</v>
      </c>
      <c r="S52" s="142">
        <f t="shared" si="19"/>
        <v>0</v>
      </c>
      <c r="T52" s="142">
        <f t="shared" si="19"/>
        <v>0</v>
      </c>
      <c r="U52" s="142">
        <f t="shared" si="19"/>
        <v>0</v>
      </c>
      <c r="V52" s="143">
        <f t="shared" si="19"/>
        <v>0</v>
      </c>
    </row>
    <row r="53" spans="1:22" ht="20.100000000000001" customHeight="1">
      <c r="A53" s="140" t="s">
        <v>92</v>
      </c>
      <c r="B53" s="140" t="s">
        <v>71</v>
      </c>
      <c r="C53" s="140" t="s">
        <v>109</v>
      </c>
      <c r="D53" s="141" t="s">
        <v>110</v>
      </c>
      <c r="E53" s="142">
        <v>21.49</v>
      </c>
      <c r="F53" s="142">
        <v>21.49</v>
      </c>
      <c r="G53" s="143">
        <v>21.49</v>
      </c>
      <c r="H53" s="143">
        <v>21.49</v>
      </c>
      <c r="I53" s="143">
        <v>0</v>
      </c>
      <c r="J53" s="143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3">
        <v>0</v>
      </c>
    </row>
    <row r="54" spans="1:22" ht="20.100000000000001" customHeight="1">
      <c r="A54" s="140" t="s">
        <v>92</v>
      </c>
      <c r="B54" s="140" t="s">
        <v>71</v>
      </c>
      <c r="C54" s="140" t="s">
        <v>109</v>
      </c>
      <c r="D54" s="141" t="s">
        <v>111</v>
      </c>
      <c r="E54" s="142">
        <v>8.5500000000000007</v>
      </c>
      <c r="F54" s="142">
        <v>8.5500000000000007</v>
      </c>
      <c r="G54" s="143">
        <v>8.5500000000000007</v>
      </c>
      <c r="H54" s="143">
        <v>8.5500000000000007</v>
      </c>
      <c r="I54" s="143">
        <v>0</v>
      </c>
      <c r="J54" s="143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3">
        <v>0</v>
      </c>
    </row>
    <row r="55" spans="1:22" ht="20.100000000000001" customHeight="1">
      <c r="A55" s="140" t="s">
        <v>92</v>
      </c>
      <c r="B55" s="140" t="s">
        <v>71</v>
      </c>
      <c r="C55" s="140" t="s">
        <v>109</v>
      </c>
      <c r="D55" s="141" t="s">
        <v>112</v>
      </c>
      <c r="E55" s="142">
        <v>3.66</v>
      </c>
      <c r="F55" s="142">
        <v>3.66</v>
      </c>
      <c r="G55" s="143">
        <v>3.66</v>
      </c>
      <c r="H55" s="143">
        <v>3.66</v>
      </c>
      <c r="I55" s="143">
        <v>0</v>
      </c>
      <c r="J55" s="143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3">
        <v>0</v>
      </c>
    </row>
    <row r="56" spans="1:22" ht="20.100000000000001" customHeight="1">
      <c r="A56" s="140" t="s">
        <v>92</v>
      </c>
      <c r="B56" s="140" t="s">
        <v>71</v>
      </c>
      <c r="C56" s="140" t="s">
        <v>109</v>
      </c>
      <c r="D56" s="141" t="s">
        <v>94</v>
      </c>
      <c r="E56" s="142">
        <v>2.97</v>
      </c>
      <c r="F56" s="142">
        <v>2.97</v>
      </c>
      <c r="G56" s="143">
        <v>2.97</v>
      </c>
      <c r="H56" s="143">
        <v>2.97</v>
      </c>
      <c r="I56" s="143">
        <v>0</v>
      </c>
      <c r="J56" s="143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3">
        <v>0</v>
      </c>
    </row>
    <row r="57" spans="1:22" ht="20.100000000000001" customHeight="1">
      <c r="A57" s="140" t="s">
        <v>92</v>
      </c>
      <c r="B57" s="140" t="s">
        <v>71</v>
      </c>
      <c r="C57" s="140" t="s">
        <v>109</v>
      </c>
      <c r="D57" s="141" t="s">
        <v>95</v>
      </c>
      <c r="E57" s="142">
        <v>1.0900000000000001</v>
      </c>
      <c r="F57" s="142">
        <v>1.0900000000000001</v>
      </c>
      <c r="G57" s="143">
        <v>1.0900000000000001</v>
      </c>
      <c r="H57" s="143">
        <v>1.0900000000000001</v>
      </c>
      <c r="I57" s="143">
        <v>0</v>
      </c>
      <c r="J57" s="143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3">
        <v>0</v>
      </c>
    </row>
    <row r="58" spans="1:22" ht="20.100000000000001" customHeight="1">
      <c r="A58" s="140" t="s">
        <v>92</v>
      </c>
      <c r="B58" s="140" t="s">
        <v>71</v>
      </c>
      <c r="C58" s="140" t="s">
        <v>109</v>
      </c>
      <c r="D58" s="141" t="s">
        <v>96</v>
      </c>
      <c r="E58" s="142">
        <v>2.97</v>
      </c>
      <c r="F58" s="142">
        <v>2.97</v>
      </c>
      <c r="G58" s="143">
        <v>2.97</v>
      </c>
      <c r="H58" s="143">
        <v>2.97</v>
      </c>
      <c r="I58" s="143">
        <v>0</v>
      </c>
      <c r="J58" s="143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3">
        <v>0</v>
      </c>
    </row>
    <row r="59" spans="1:22" ht="20.100000000000001" customHeight="1">
      <c r="A59" s="140" t="s">
        <v>92</v>
      </c>
      <c r="B59" s="140" t="s">
        <v>71</v>
      </c>
      <c r="C59" s="140" t="s">
        <v>109</v>
      </c>
      <c r="D59" s="141" t="s">
        <v>97</v>
      </c>
      <c r="E59" s="142">
        <v>11.52</v>
      </c>
      <c r="F59" s="142">
        <v>11.52</v>
      </c>
      <c r="G59" s="143">
        <v>11.52</v>
      </c>
      <c r="H59" s="143">
        <v>11.52</v>
      </c>
      <c r="I59" s="143">
        <v>0</v>
      </c>
      <c r="J59" s="143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3">
        <v>0</v>
      </c>
    </row>
    <row r="60" spans="1:22" ht="20.100000000000001" customHeight="1">
      <c r="A60" s="140" t="s">
        <v>92</v>
      </c>
      <c r="B60" s="140" t="s">
        <v>71</v>
      </c>
      <c r="C60" s="140" t="s">
        <v>109</v>
      </c>
      <c r="D60" s="141" t="s">
        <v>98</v>
      </c>
      <c r="E60" s="142">
        <v>1.19</v>
      </c>
      <c r="F60" s="142">
        <v>1.19</v>
      </c>
      <c r="G60" s="143">
        <v>1.19</v>
      </c>
      <c r="H60" s="143">
        <v>1.19</v>
      </c>
      <c r="I60" s="143">
        <v>0</v>
      </c>
      <c r="J60" s="143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3">
        <v>0</v>
      </c>
    </row>
    <row r="61" spans="1:22" ht="20.100000000000001" customHeight="1">
      <c r="A61" s="140" t="s">
        <v>92</v>
      </c>
      <c r="B61" s="140" t="s">
        <v>71</v>
      </c>
      <c r="C61" s="140" t="s">
        <v>109</v>
      </c>
      <c r="D61" s="141" t="s">
        <v>99</v>
      </c>
      <c r="E61" s="142">
        <v>2.35</v>
      </c>
      <c r="F61" s="142">
        <v>2.35</v>
      </c>
      <c r="G61" s="143">
        <v>2.35</v>
      </c>
      <c r="H61" s="143">
        <v>2.35</v>
      </c>
      <c r="I61" s="143">
        <v>0</v>
      </c>
      <c r="J61" s="143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3">
        <v>0</v>
      </c>
    </row>
    <row r="62" spans="1:22" ht="20.100000000000001" customHeight="1">
      <c r="A62" s="140" t="s">
        <v>92</v>
      </c>
      <c r="B62" s="140" t="s">
        <v>71</v>
      </c>
      <c r="C62" s="140" t="s">
        <v>109</v>
      </c>
      <c r="D62" s="141" t="s">
        <v>100</v>
      </c>
      <c r="E62" s="142">
        <v>1.9</v>
      </c>
      <c r="F62" s="142">
        <v>1.9</v>
      </c>
      <c r="G62" s="143">
        <v>1.9</v>
      </c>
      <c r="H62" s="143">
        <v>1.9</v>
      </c>
      <c r="I62" s="143">
        <v>0</v>
      </c>
      <c r="J62" s="143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3">
        <v>0</v>
      </c>
    </row>
    <row r="63" spans="1:22" ht="20.100000000000001" customHeight="1">
      <c r="A63" s="140" t="s">
        <v>92</v>
      </c>
      <c r="B63" s="140" t="s">
        <v>71</v>
      </c>
      <c r="C63" s="140" t="s">
        <v>109</v>
      </c>
      <c r="D63" s="141" t="s">
        <v>101</v>
      </c>
      <c r="E63" s="142">
        <v>1.42</v>
      </c>
      <c r="F63" s="142">
        <v>1.42</v>
      </c>
      <c r="G63" s="143">
        <v>1.42</v>
      </c>
      <c r="H63" s="143">
        <v>1.42</v>
      </c>
      <c r="I63" s="143">
        <v>0</v>
      </c>
      <c r="J63" s="143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3">
        <v>0</v>
      </c>
    </row>
    <row r="64" spans="1:22" ht="20.100000000000001" customHeight="1">
      <c r="A64" s="140" t="s">
        <v>92</v>
      </c>
      <c r="B64" s="140" t="s">
        <v>71</v>
      </c>
      <c r="C64" s="140" t="s">
        <v>109</v>
      </c>
      <c r="D64" s="141" t="s">
        <v>102</v>
      </c>
      <c r="E64" s="142">
        <v>0.71</v>
      </c>
      <c r="F64" s="142">
        <v>0.71</v>
      </c>
      <c r="G64" s="143">
        <v>0.71</v>
      </c>
      <c r="H64" s="143">
        <v>0.71</v>
      </c>
      <c r="I64" s="143">
        <v>0</v>
      </c>
      <c r="J64" s="143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3">
        <v>0</v>
      </c>
    </row>
    <row r="65" spans="1:22" ht="20.100000000000001" customHeight="1">
      <c r="A65" s="140" t="s">
        <v>92</v>
      </c>
      <c r="B65" s="140" t="s">
        <v>71</v>
      </c>
      <c r="C65" s="140" t="s">
        <v>109</v>
      </c>
      <c r="D65" s="141" t="s">
        <v>105</v>
      </c>
      <c r="E65" s="142">
        <v>2.48</v>
      </c>
      <c r="F65" s="142">
        <v>2.48</v>
      </c>
      <c r="G65" s="143">
        <v>2.48</v>
      </c>
      <c r="H65" s="143">
        <v>2.48</v>
      </c>
      <c r="I65" s="143">
        <v>0</v>
      </c>
      <c r="J65" s="143">
        <v>0</v>
      </c>
      <c r="K65" s="142">
        <v>0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3">
        <v>0</v>
      </c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scale="3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113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114</v>
      </c>
      <c r="B3" s="160"/>
      <c r="C3" s="161"/>
      <c r="D3" s="166" t="s">
        <v>115</v>
      </c>
      <c r="E3" s="169" t="s">
        <v>29</v>
      </c>
      <c r="F3" s="162" t="s">
        <v>116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117</v>
      </c>
      <c r="H4" s="163"/>
      <c r="I4" s="163"/>
      <c r="J4" s="85" t="s">
        <v>118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119</v>
      </c>
      <c r="H5" s="82" t="s">
        <v>120</v>
      </c>
      <c r="I5" s="82" t="s">
        <v>121</v>
      </c>
      <c r="J5" s="82" t="s">
        <v>119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E8+E12+E27+E33+E38</f>
        <v>180.13</v>
      </c>
      <c r="F7" s="90">
        <f t="shared" si="0"/>
        <v>180.13</v>
      </c>
      <c r="G7" s="90">
        <f t="shared" si="0"/>
        <v>130.13</v>
      </c>
      <c r="H7" s="90">
        <f t="shared" si="0"/>
        <v>123.97</v>
      </c>
      <c r="I7" s="90">
        <f t="shared" si="0"/>
        <v>6.16</v>
      </c>
      <c r="J7" s="90">
        <f t="shared" si="0"/>
        <v>50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10" si="1">E9</f>
        <v>50</v>
      </c>
      <c r="F8" s="90">
        <f t="shared" si="1"/>
        <v>50</v>
      </c>
      <c r="G8" s="90">
        <f t="shared" si="1"/>
        <v>0</v>
      </c>
      <c r="H8" s="90">
        <f t="shared" si="1"/>
        <v>0</v>
      </c>
      <c r="I8" s="90">
        <f t="shared" si="1"/>
        <v>0</v>
      </c>
      <c r="J8" s="90">
        <f t="shared" si="1"/>
        <v>50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si="1"/>
        <v>50</v>
      </c>
      <c r="F9" s="90">
        <f t="shared" si="1"/>
        <v>50</v>
      </c>
      <c r="G9" s="90">
        <f t="shared" si="1"/>
        <v>0</v>
      </c>
      <c r="H9" s="90">
        <f t="shared" si="1"/>
        <v>0</v>
      </c>
      <c r="I9" s="90">
        <f t="shared" si="1"/>
        <v>0</v>
      </c>
      <c r="J9" s="90">
        <f t="shared" si="1"/>
        <v>50</v>
      </c>
    </row>
    <row r="10" spans="1:10" s="36" customFormat="1" ht="20.100000000000001" customHeight="1">
      <c r="A10" s="87"/>
      <c r="B10" s="88"/>
      <c r="C10" s="88" t="s">
        <v>60</v>
      </c>
      <c r="D10" s="88" t="s">
        <v>57</v>
      </c>
      <c r="E10" s="90">
        <f t="shared" si="1"/>
        <v>50</v>
      </c>
      <c r="F10" s="90">
        <f t="shared" si="1"/>
        <v>50</v>
      </c>
      <c r="G10" s="90">
        <f t="shared" si="1"/>
        <v>0</v>
      </c>
      <c r="H10" s="90">
        <f t="shared" si="1"/>
        <v>0</v>
      </c>
      <c r="I10" s="90">
        <f t="shared" si="1"/>
        <v>0</v>
      </c>
      <c r="J10" s="90">
        <f t="shared" si="1"/>
        <v>50</v>
      </c>
    </row>
    <row r="11" spans="1:10" s="36" customFormat="1" ht="20.100000000000001" customHeight="1">
      <c r="A11" s="87" t="s">
        <v>122</v>
      </c>
      <c r="B11" s="88" t="s">
        <v>123</v>
      </c>
      <c r="C11" s="88" t="s">
        <v>124</v>
      </c>
      <c r="D11" s="88" t="s">
        <v>61</v>
      </c>
      <c r="E11" s="90">
        <v>50</v>
      </c>
      <c r="F11" s="90">
        <v>50</v>
      </c>
      <c r="G11" s="90">
        <v>0</v>
      </c>
      <c r="H11" s="90">
        <v>0</v>
      </c>
      <c r="I11" s="90">
        <v>0</v>
      </c>
      <c r="J11" s="90">
        <v>50</v>
      </c>
    </row>
    <row r="12" spans="1:10" s="36" customFormat="1" ht="20.100000000000001" customHeight="1">
      <c r="A12" s="87" t="s">
        <v>65</v>
      </c>
      <c r="B12" s="88"/>
      <c r="C12" s="88"/>
      <c r="D12" s="88" t="s">
        <v>62</v>
      </c>
      <c r="E12" s="90">
        <f t="shared" ref="E12:J12" si="2">E13+E17</f>
        <v>12.86</v>
      </c>
      <c r="F12" s="90">
        <f t="shared" si="2"/>
        <v>12.86</v>
      </c>
      <c r="G12" s="90">
        <f t="shared" si="2"/>
        <v>12.86</v>
      </c>
      <c r="H12" s="90">
        <f t="shared" si="2"/>
        <v>12.86</v>
      </c>
      <c r="I12" s="90">
        <f t="shared" si="2"/>
        <v>0</v>
      </c>
      <c r="J12" s="90">
        <f t="shared" si="2"/>
        <v>0</v>
      </c>
    </row>
    <row r="13" spans="1:10" s="36" customFormat="1" ht="20.100000000000001" customHeight="1">
      <c r="A13" s="87"/>
      <c r="B13" s="88" t="s">
        <v>66</v>
      </c>
      <c r="C13" s="88"/>
      <c r="D13" s="88" t="s">
        <v>63</v>
      </c>
      <c r="E13" s="90">
        <f t="shared" ref="E13:J13" si="3">E14</f>
        <v>11.74</v>
      </c>
      <c r="F13" s="90">
        <f t="shared" si="3"/>
        <v>11.74</v>
      </c>
      <c r="G13" s="90">
        <f t="shared" si="3"/>
        <v>11.74</v>
      </c>
      <c r="H13" s="90">
        <f t="shared" si="3"/>
        <v>11.74</v>
      </c>
      <c r="I13" s="90">
        <f t="shared" si="3"/>
        <v>0</v>
      </c>
      <c r="J13" s="90">
        <f t="shared" si="3"/>
        <v>0</v>
      </c>
    </row>
    <row r="14" spans="1:10" s="36" customFormat="1" ht="20.100000000000001" customHeight="1">
      <c r="A14" s="87"/>
      <c r="B14" s="88"/>
      <c r="C14" s="88" t="s">
        <v>66</v>
      </c>
      <c r="D14" s="88" t="s">
        <v>64</v>
      </c>
      <c r="E14" s="90">
        <f t="shared" ref="E14:J14" si="4">SUM(E15:E16)</f>
        <v>11.74</v>
      </c>
      <c r="F14" s="90">
        <f t="shared" si="4"/>
        <v>11.74</v>
      </c>
      <c r="G14" s="90">
        <f t="shared" si="4"/>
        <v>11.74</v>
      </c>
      <c r="H14" s="90">
        <f t="shared" si="4"/>
        <v>11.74</v>
      </c>
      <c r="I14" s="90">
        <f t="shared" si="4"/>
        <v>0</v>
      </c>
      <c r="J14" s="90">
        <f t="shared" si="4"/>
        <v>0</v>
      </c>
    </row>
    <row r="15" spans="1:10" s="36" customFormat="1" ht="20.100000000000001" customHeight="1">
      <c r="A15" s="87" t="s">
        <v>125</v>
      </c>
      <c r="B15" s="88" t="s">
        <v>126</v>
      </c>
      <c r="C15" s="88" t="s">
        <v>126</v>
      </c>
      <c r="D15" s="88" t="s">
        <v>67</v>
      </c>
      <c r="E15" s="90">
        <v>4.62</v>
      </c>
      <c r="F15" s="90">
        <v>4.62</v>
      </c>
      <c r="G15" s="90">
        <v>4.62</v>
      </c>
      <c r="H15" s="90">
        <v>4.62</v>
      </c>
      <c r="I15" s="90">
        <v>0</v>
      </c>
      <c r="J15" s="90">
        <v>0</v>
      </c>
    </row>
    <row r="16" spans="1:10" s="36" customFormat="1" ht="20.100000000000001" customHeight="1">
      <c r="A16" s="87" t="s">
        <v>125</v>
      </c>
      <c r="B16" s="88" t="s">
        <v>126</v>
      </c>
      <c r="C16" s="88" t="s">
        <v>126</v>
      </c>
      <c r="D16" s="88" t="s">
        <v>67</v>
      </c>
      <c r="E16" s="90">
        <v>7.12</v>
      </c>
      <c r="F16" s="90">
        <v>7.12</v>
      </c>
      <c r="G16" s="90">
        <v>7.12</v>
      </c>
      <c r="H16" s="90">
        <v>7.12</v>
      </c>
      <c r="I16" s="90">
        <v>0</v>
      </c>
      <c r="J16" s="90">
        <v>0</v>
      </c>
    </row>
    <row r="17" spans="1:10" s="36" customFormat="1" ht="20.100000000000001" customHeight="1">
      <c r="A17" s="87"/>
      <c r="B17" s="88" t="s">
        <v>70</v>
      </c>
      <c r="C17" s="88"/>
      <c r="D17" s="88" t="s">
        <v>68</v>
      </c>
      <c r="E17" s="90">
        <f t="shared" ref="E17:J17" si="5">E18+E21+E24</f>
        <v>1.1200000000000001</v>
      </c>
      <c r="F17" s="90">
        <f t="shared" si="5"/>
        <v>1.1200000000000001</v>
      </c>
      <c r="G17" s="90">
        <f t="shared" si="5"/>
        <v>1.1200000000000001</v>
      </c>
      <c r="H17" s="90">
        <f t="shared" si="5"/>
        <v>1.1200000000000001</v>
      </c>
      <c r="I17" s="90">
        <f t="shared" si="5"/>
        <v>0</v>
      </c>
      <c r="J17" s="90">
        <f t="shared" si="5"/>
        <v>0</v>
      </c>
    </row>
    <row r="18" spans="1:10" s="36" customFormat="1" ht="20.100000000000001" customHeight="1">
      <c r="A18" s="87"/>
      <c r="B18" s="88"/>
      <c r="C18" s="88" t="s">
        <v>71</v>
      </c>
      <c r="D18" s="88" t="s">
        <v>69</v>
      </c>
      <c r="E18" s="90">
        <f t="shared" ref="E18:J18" si="6">SUM(E19:E20)</f>
        <v>0.41</v>
      </c>
      <c r="F18" s="90">
        <f t="shared" si="6"/>
        <v>0.41</v>
      </c>
      <c r="G18" s="90">
        <f t="shared" si="6"/>
        <v>0.41</v>
      </c>
      <c r="H18" s="90">
        <f t="shared" si="6"/>
        <v>0.41</v>
      </c>
      <c r="I18" s="90">
        <f t="shared" si="6"/>
        <v>0</v>
      </c>
      <c r="J18" s="90">
        <f t="shared" si="6"/>
        <v>0</v>
      </c>
    </row>
    <row r="19" spans="1:10" s="36" customFormat="1" ht="20.100000000000001" customHeight="1">
      <c r="A19" s="87" t="s">
        <v>125</v>
      </c>
      <c r="B19" s="88" t="s">
        <v>127</v>
      </c>
      <c r="C19" s="88" t="s">
        <v>128</v>
      </c>
      <c r="D19" s="88" t="s">
        <v>72</v>
      </c>
      <c r="E19" s="90">
        <v>0.16</v>
      </c>
      <c r="F19" s="90">
        <v>0.16</v>
      </c>
      <c r="G19" s="90">
        <v>0.16</v>
      </c>
      <c r="H19" s="90">
        <v>0.16</v>
      </c>
      <c r="I19" s="90">
        <v>0</v>
      </c>
      <c r="J19" s="90">
        <v>0</v>
      </c>
    </row>
    <row r="20" spans="1:10" s="36" customFormat="1" ht="20.100000000000001" customHeight="1">
      <c r="A20" s="87" t="s">
        <v>125</v>
      </c>
      <c r="B20" s="88" t="s">
        <v>127</v>
      </c>
      <c r="C20" s="88" t="s">
        <v>128</v>
      </c>
      <c r="D20" s="88" t="s">
        <v>72</v>
      </c>
      <c r="E20" s="90">
        <v>0.25</v>
      </c>
      <c r="F20" s="90">
        <v>0.25</v>
      </c>
      <c r="G20" s="90">
        <v>0.25</v>
      </c>
      <c r="H20" s="90">
        <v>0.25</v>
      </c>
      <c r="I20" s="90">
        <v>0</v>
      </c>
      <c r="J20" s="90">
        <v>0</v>
      </c>
    </row>
    <row r="21" spans="1:10" s="36" customFormat="1" ht="20.100000000000001" customHeight="1">
      <c r="A21" s="87"/>
      <c r="B21" s="88"/>
      <c r="C21" s="88" t="s">
        <v>60</v>
      </c>
      <c r="D21" s="88" t="s">
        <v>73</v>
      </c>
      <c r="E21" s="90">
        <f t="shared" ref="E21:J21" si="7">SUM(E22:E23)</f>
        <v>0.41</v>
      </c>
      <c r="F21" s="90">
        <f t="shared" si="7"/>
        <v>0.41</v>
      </c>
      <c r="G21" s="90">
        <f t="shared" si="7"/>
        <v>0.41</v>
      </c>
      <c r="H21" s="90">
        <f t="shared" si="7"/>
        <v>0.41</v>
      </c>
      <c r="I21" s="90">
        <f t="shared" si="7"/>
        <v>0</v>
      </c>
      <c r="J21" s="90">
        <f t="shared" si="7"/>
        <v>0</v>
      </c>
    </row>
    <row r="22" spans="1:10" s="36" customFormat="1" ht="20.100000000000001" customHeight="1">
      <c r="A22" s="87" t="s">
        <v>125</v>
      </c>
      <c r="B22" s="88" t="s">
        <v>127</v>
      </c>
      <c r="C22" s="88" t="s">
        <v>124</v>
      </c>
      <c r="D22" s="88" t="s">
        <v>74</v>
      </c>
      <c r="E22" s="90">
        <v>0.16</v>
      </c>
      <c r="F22" s="90">
        <v>0.16</v>
      </c>
      <c r="G22" s="90">
        <v>0.16</v>
      </c>
      <c r="H22" s="90">
        <v>0.16</v>
      </c>
      <c r="I22" s="90">
        <v>0</v>
      </c>
      <c r="J22" s="90">
        <v>0</v>
      </c>
    </row>
    <row r="23" spans="1:10" s="36" customFormat="1" ht="20.100000000000001" customHeight="1">
      <c r="A23" s="87" t="s">
        <v>125</v>
      </c>
      <c r="B23" s="88" t="s">
        <v>127</v>
      </c>
      <c r="C23" s="88" t="s">
        <v>124</v>
      </c>
      <c r="D23" s="88" t="s">
        <v>74</v>
      </c>
      <c r="E23" s="90">
        <v>0.25</v>
      </c>
      <c r="F23" s="90">
        <v>0.25</v>
      </c>
      <c r="G23" s="90">
        <v>0.25</v>
      </c>
      <c r="H23" s="90">
        <v>0.25</v>
      </c>
      <c r="I23" s="90">
        <v>0</v>
      </c>
      <c r="J23" s="90">
        <v>0</v>
      </c>
    </row>
    <row r="24" spans="1:10" s="36" customFormat="1" ht="20.100000000000001" customHeight="1">
      <c r="A24" s="87"/>
      <c r="B24" s="88"/>
      <c r="C24" s="88" t="s">
        <v>59</v>
      </c>
      <c r="D24" s="88" t="s">
        <v>75</v>
      </c>
      <c r="E24" s="90">
        <f t="shared" ref="E24:J24" si="8">SUM(E25:E26)</f>
        <v>0.3</v>
      </c>
      <c r="F24" s="90">
        <f t="shared" si="8"/>
        <v>0.3</v>
      </c>
      <c r="G24" s="90">
        <f t="shared" si="8"/>
        <v>0.3</v>
      </c>
      <c r="H24" s="90">
        <f t="shared" si="8"/>
        <v>0.3</v>
      </c>
      <c r="I24" s="90">
        <f t="shared" si="8"/>
        <v>0</v>
      </c>
      <c r="J24" s="90">
        <f t="shared" si="8"/>
        <v>0</v>
      </c>
    </row>
    <row r="25" spans="1:10" s="36" customFormat="1" ht="20.100000000000001" customHeight="1">
      <c r="A25" s="87" t="s">
        <v>125</v>
      </c>
      <c r="B25" s="88" t="s">
        <v>127</v>
      </c>
      <c r="C25" s="88" t="s">
        <v>123</v>
      </c>
      <c r="D25" s="88" t="s">
        <v>76</v>
      </c>
      <c r="E25" s="90">
        <v>0.12</v>
      </c>
      <c r="F25" s="90">
        <v>0.12</v>
      </c>
      <c r="G25" s="90">
        <v>0.12</v>
      </c>
      <c r="H25" s="90">
        <v>0.12</v>
      </c>
      <c r="I25" s="90">
        <v>0</v>
      </c>
      <c r="J25" s="90">
        <v>0</v>
      </c>
    </row>
    <row r="26" spans="1:10" s="36" customFormat="1" ht="20.100000000000001" customHeight="1">
      <c r="A26" s="87" t="s">
        <v>125</v>
      </c>
      <c r="B26" s="88" t="s">
        <v>127</v>
      </c>
      <c r="C26" s="88" t="s">
        <v>123</v>
      </c>
      <c r="D26" s="88" t="s">
        <v>76</v>
      </c>
      <c r="E26" s="90">
        <v>0.18</v>
      </c>
      <c r="F26" s="90">
        <v>0.18</v>
      </c>
      <c r="G26" s="90">
        <v>0.18</v>
      </c>
      <c r="H26" s="90">
        <v>0.18</v>
      </c>
      <c r="I26" s="90">
        <v>0</v>
      </c>
      <c r="J26" s="90">
        <v>0</v>
      </c>
    </row>
    <row r="27" spans="1:10" s="36" customFormat="1" ht="20.100000000000001" customHeight="1">
      <c r="A27" s="87" t="s">
        <v>80</v>
      </c>
      <c r="B27" s="88"/>
      <c r="C27" s="88"/>
      <c r="D27" s="88" t="s">
        <v>77</v>
      </c>
      <c r="E27" s="90">
        <f t="shared" ref="E27:J27" si="9">E28</f>
        <v>4.1100000000000003</v>
      </c>
      <c r="F27" s="90">
        <f t="shared" si="9"/>
        <v>4.1100000000000003</v>
      </c>
      <c r="G27" s="90">
        <f t="shared" si="9"/>
        <v>4.1100000000000003</v>
      </c>
      <c r="H27" s="90">
        <f t="shared" si="9"/>
        <v>4.1100000000000003</v>
      </c>
      <c r="I27" s="90">
        <f t="shared" si="9"/>
        <v>0</v>
      </c>
      <c r="J27" s="90">
        <f t="shared" si="9"/>
        <v>0</v>
      </c>
    </row>
    <row r="28" spans="1:10" s="36" customFormat="1" ht="20.100000000000001" customHeight="1">
      <c r="A28" s="87"/>
      <c r="B28" s="88" t="s">
        <v>81</v>
      </c>
      <c r="C28" s="88"/>
      <c r="D28" s="88" t="s">
        <v>78</v>
      </c>
      <c r="E28" s="90">
        <f t="shared" ref="E28:J28" si="10">E29+E31</f>
        <v>4.1100000000000003</v>
      </c>
      <c r="F28" s="90">
        <f t="shared" si="10"/>
        <v>4.1100000000000003</v>
      </c>
      <c r="G28" s="90">
        <f t="shared" si="10"/>
        <v>4.1100000000000003</v>
      </c>
      <c r="H28" s="90">
        <f t="shared" si="10"/>
        <v>4.1100000000000003</v>
      </c>
      <c r="I28" s="90">
        <f t="shared" si="10"/>
        <v>0</v>
      </c>
      <c r="J28" s="90">
        <f t="shared" si="10"/>
        <v>0</v>
      </c>
    </row>
    <row r="29" spans="1:10" s="36" customFormat="1" ht="20.100000000000001" customHeight="1">
      <c r="A29" s="87"/>
      <c r="B29" s="88"/>
      <c r="C29" s="88" t="s">
        <v>71</v>
      </c>
      <c r="D29" s="88" t="s">
        <v>79</v>
      </c>
      <c r="E29" s="90">
        <f t="shared" ref="E29:J29" si="11">E30</f>
        <v>1.62</v>
      </c>
      <c r="F29" s="90">
        <f t="shared" si="11"/>
        <v>1.62</v>
      </c>
      <c r="G29" s="90">
        <f t="shared" si="11"/>
        <v>1.62</v>
      </c>
      <c r="H29" s="90">
        <f t="shared" si="11"/>
        <v>1.62</v>
      </c>
      <c r="I29" s="90">
        <f t="shared" si="11"/>
        <v>0</v>
      </c>
      <c r="J29" s="90">
        <f t="shared" si="11"/>
        <v>0</v>
      </c>
    </row>
    <row r="30" spans="1:10" s="36" customFormat="1" ht="20.100000000000001" customHeight="1">
      <c r="A30" s="87" t="s">
        <v>129</v>
      </c>
      <c r="B30" s="88" t="s">
        <v>130</v>
      </c>
      <c r="C30" s="88" t="s">
        <v>128</v>
      </c>
      <c r="D30" s="88" t="s">
        <v>82</v>
      </c>
      <c r="E30" s="90">
        <v>1.62</v>
      </c>
      <c r="F30" s="90">
        <v>1.62</v>
      </c>
      <c r="G30" s="90">
        <v>1.62</v>
      </c>
      <c r="H30" s="90">
        <v>1.62</v>
      </c>
      <c r="I30" s="90">
        <v>0</v>
      </c>
      <c r="J30" s="90">
        <v>0</v>
      </c>
    </row>
    <row r="31" spans="1:10" s="36" customFormat="1" ht="20.100000000000001" customHeight="1">
      <c r="A31" s="87"/>
      <c r="B31" s="88"/>
      <c r="C31" s="88" t="s">
        <v>60</v>
      </c>
      <c r="D31" s="88" t="s">
        <v>83</v>
      </c>
      <c r="E31" s="90">
        <f t="shared" ref="E31:J31" si="12">E32</f>
        <v>2.4900000000000002</v>
      </c>
      <c r="F31" s="90">
        <f t="shared" si="12"/>
        <v>2.4900000000000002</v>
      </c>
      <c r="G31" s="90">
        <f t="shared" si="12"/>
        <v>2.4900000000000002</v>
      </c>
      <c r="H31" s="90">
        <f t="shared" si="12"/>
        <v>2.4900000000000002</v>
      </c>
      <c r="I31" s="90">
        <f t="shared" si="12"/>
        <v>0</v>
      </c>
      <c r="J31" s="90">
        <f t="shared" si="12"/>
        <v>0</v>
      </c>
    </row>
    <row r="32" spans="1:10" ht="20.100000000000001" customHeight="1">
      <c r="A32" s="87" t="s">
        <v>129</v>
      </c>
      <c r="B32" s="88" t="s">
        <v>130</v>
      </c>
      <c r="C32" s="88" t="s">
        <v>124</v>
      </c>
      <c r="D32" s="88" t="s">
        <v>82</v>
      </c>
      <c r="E32" s="90">
        <v>2.4900000000000002</v>
      </c>
      <c r="F32" s="90">
        <v>2.4900000000000002</v>
      </c>
      <c r="G32" s="90">
        <v>2.4900000000000002</v>
      </c>
      <c r="H32" s="90">
        <v>2.4900000000000002</v>
      </c>
      <c r="I32" s="90">
        <v>0</v>
      </c>
      <c r="J32" s="90">
        <v>0</v>
      </c>
    </row>
    <row r="33" spans="1:10" ht="20.100000000000001" customHeight="1">
      <c r="A33" s="87" t="s">
        <v>87</v>
      </c>
      <c r="B33" s="88"/>
      <c r="C33" s="88"/>
      <c r="D33" s="88" t="s">
        <v>84</v>
      </c>
      <c r="E33" s="90">
        <f t="shared" ref="E33:J34" si="13">E34</f>
        <v>7.04</v>
      </c>
      <c r="F33" s="90">
        <f t="shared" si="13"/>
        <v>7.04</v>
      </c>
      <c r="G33" s="90">
        <f t="shared" si="13"/>
        <v>7.04</v>
      </c>
      <c r="H33" s="90">
        <f t="shared" si="13"/>
        <v>7.04</v>
      </c>
      <c r="I33" s="90">
        <f t="shared" si="13"/>
        <v>0</v>
      </c>
      <c r="J33" s="90">
        <f t="shared" si="13"/>
        <v>0</v>
      </c>
    </row>
    <row r="34" spans="1:10" ht="20.100000000000001" customHeight="1">
      <c r="A34" s="87"/>
      <c r="B34" s="88" t="s">
        <v>60</v>
      </c>
      <c r="C34" s="88"/>
      <c r="D34" s="88" t="s">
        <v>85</v>
      </c>
      <c r="E34" s="90">
        <f t="shared" si="13"/>
        <v>7.04</v>
      </c>
      <c r="F34" s="90">
        <f t="shared" si="13"/>
        <v>7.04</v>
      </c>
      <c r="G34" s="90">
        <f t="shared" si="13"/>
        <v>7.04</v>
      </c>
      <c r="H34" s="90">
        <f t="shared" si="13"/>
        <v>7.04</v>
      </c>
      <c r="I34" s="90">
        <f t="shared" si="13"/>
        <v>0</v>
      </c>
      <c r="J34" s="90">
        <f t="shared" si="13"/>
        <v>0</v>
      </c>
    </row>
    <row r="35" spans="1:10" ht="20.100000000000001" customHeight="1">
      <c r="A35" s="87"/>
      <c r="B35" s="88"/>
      <c r="C35" s="88" t="s">
        <v>71</v>
      </c>
      <c r="D35" s="88" t="s">
        <v>86</v>
      </c>
      <c r="E35" s="90">
        <f t="shared" ref="E35:J35" si="14">SUM(E36:E37)</f>
        <v>7.04</v>
      </c>
      <c r="F35" s="90">
        <f t="shared" si="14"/>
        <v>7.04</v>
      </c>
      <c r="G35" s="90">
        <f t="shared" si="14"/>
        <v>7.04</v>
      </c>
      <c r="H35" s="90">
        <f t="shared" si="14"/>
        <v>7.04</v>
      </c>
      <c r="I35" s="90">
        <f t="shared" si="14"/>
        <v>0</v>
      </c>
      <c r="J35" s="90">
        <f t="shared" si="14"/>
        <v>0</v>
      </c>
    </row>
    <row r="36" spans="1:10" ht="20.100000000000001" customHeight="1">
      <c r="A36" s="87" t="s">
        <v>131</v>
      </c>
      <c r="B36" s="88" t="s">
        <v>124</v>
      </c>
      <c r="C36" s="88" t="s">
        <v>128</v>
      </c>
      <c r="D36" s="88" t="s">
        <v>88</v>
      </c>
      <c r="E36" s="90">
        <v>2.77</v>
      </c>
      <c r="F36" s="90">
        <v>2.77</v>
      </c>
      <c r="G36" s="90">
        <v>2.77</v>
      </c>
      <c r="H36" s="90">
        <v>2.77</v>
      </c>
      <c r="I36" s="90">
        <v>0</v>
      </c>
      <c r="J36" s="90">
        <v>0</v>
      </c>
    </row>
    <row r="37" spans="1:10" ht="20.100000000000001" customHeight="1">
      <c r="A37" s="87" t="s">
        <v>131</v>
      </c>
      <c r="B37" s="88" t="s">
        <v>124</v>
      </c>
      <c r="C37" s="88" t="s">
        <v>128</v>
      </c>
      <c r="D37" s="88" t="s">
        <v>88</v>
      </c>
      <c r="E37" s="90">
        <v>4.2699999999999996</v>
      </c>
      <c r="F37" s="90">
        <v>4.2699999999999996</v>
      </c>
      <c r="G37" s="90">
        <v>4.2699999999999996</v>
      </c>
      <c r="H37" s="90">
        <v>4.2699999999999996</v>
      </c>
      <c r="I37" s="90">
        <v>0</v>
      </c>
      <c r="J37" s="90">
        <v>0</v>
      </c>
    </row>
    <row r="38" spans="1:10" ht="20.100000000000001" customHeight="1">
      <c r="A38" s="87" t="s">
        <v>92</v>
      </c>
      <c r="B38" s="88"/>
      <c r="C38" s="88"/>
      <c r="D38" s="88" t="s">
        <v>89</v>
      </c>
      <c r="E38" s="90">
        <f t="shared" ref="E38:J38" si="15">E39</f>
        <v>106.12</v>
      </c>
      <c r="F38" s="90">
        <f t="shared" si="15"/>
        <v>106.12</v>
      </c>
      <c r="G38" s="90">
        <f t="shared" si="15"/>
        <v>106.12</v>
      </c>
      <c r="H38" s="90">
        <f t="shared" si="15"/>
        <v>99.96</v>
      </c>
      <c r="I38" s="90">
        <f t="shared" si="15"/>
        <v>6.16</v>
      </c>
      <c r="J38" s="90">
        <f t="shared" si="15"/>
        <v>0</v>
      </c>
    </row>
    <row r="39" spans="1:10" ht="20.100000000000001" customHeight="1">
      <c r="A39" s="87"/>
      <c r="B39" s="88" t="s">
        <v>71</v>
      </c>
      <c r="C39" s="88"/>
      <c r="D39" s="88" t="s">
        <v>90</v>
      </c>
      <c r="E39" s="90">
        <f t="shared" ref="E39:J39" si="16">E40+E56</f>
        <v>106.12</v>
      </c>
      <c r="F39" s="90">
        <f t="shared" si="16"/>
        <v>106.12</v>
      </c>
      <c r="G39" s="90">
        <f t="shared" si="16"/>
        <v>106.12</v>
      </c>
      <c r="H39" s="90">
        <f t="shared" si="16"/>
        <v>99.96</v>
      </c>
      <c r="I39" s="90">
        <f t="shared" si="16"/>
        <v>6.16</v>
      </c>
      <c r="J39" s="90">
        <f t="shared" si="16"/>
        <v>0</v>
      </c>
    </row>
    <row r="40" spans="1:10" ht="20.100000000000001" customHeight="1">
      <c r="A40" s="87"/>
      <c r="B40" s="88"/>
      <c r="C40" s="88" t="s">
        <v>71</v>
      </c>
      <c r="D40" s="88" t="s">
        <v>91</v>
      </c>
      <c r="E40" s="90">
        <f t="shared" ref="E40:J40" si="17">SUM(E41:E55)</f>
        <v>43.82</v>
      </c>
      <c r="F40" s="90">
        <f t="shared" si="17"/>
        <v>43.82</v>
      </c>
      <c r="G40" s="90">
        <f t="shared" si="17"/>
        <v>43.82</v>
      </c>
      <c r="H40" s="90">
        <f t="shared" si="17"/>
        <v>40.14</v>
      </c>
      <c r="I40" s="90">
        <f t="shared" si="17"/>
        <v>3.68</v>
      </c>
      <c r="J40" s="90">
        <f t="shared" si="17"/>
        <v>0</v>
      </c>
    </row>
    <row r="41" spans="1:10" ht="20.100000000000001" customHeight="1">
      <c r="A41" s="87" t="s">
        <v>132</v>
      </c>
      <c r="B41" s="88" t="s">
        <v>128</v>
      </c>
      <c r="C41" s="88" t="s">
        <v>128</v>
      </c>
      <c r="D41" s="88" t="s">
        <v>104</v>
      </c>
      <c r="E41" s="90">
        <v>4.95</v>
      </c>
      <c r="F41" s="90">
        <v>4.95</v>
      </c>
      <c r="G41" s="90">
        <v>4.95</v>
      </c>
      <c r="H41" s="90">
        <v>4.95</v>
      </c>
      <c r="I41" s="90">
        <v>0</v>
      </c>
      <c r="J41" s="90">
        <v>0</v>
      </c>
    </row>
    <row r="42" spans="1:10" ht="20.100000000000001" customHeight="1">
      <c r="A42" s="87" t="s">
        <v>132</v>
      </c>
      <c r="B42" s="88" t="s">
        <v>128</v>
      </c>
      <c r="C42" s="88" t="s">
        <v>128</v>
      </c>
      <c r="D42" s="88" t="s">
        <v>105</v>
      </c>
      <c r="E42" s="90">
        <v>1.1000000000000001</v>
      </c>
      <c r="F42" s="90">
        <v>1.1000000000000001</v>
      </c>
      <c r="G42" s="90">
        <v>1.1000000000000001</v>
      </c>
      <c r="H42" s="90">
        <v>0</v>
      </c>
      <c r="I42" s="90">
        <v>1.1000000000000001</v>
      </c>
      <c r="J42" s="90">
        <v>0</v>
      </c>
    </row>
    <row r="43" spans="1:10" ht="20.100000000000001" customHeight="1">
      <c r="A43" s="87" t="s">
        <v>132</v>
      </c>
      <c r="B43" s="88" t="s">
        <v>128</v>
      </c>
      <c r="C43" s="88" t="s">
        <v>128</v>
      </c>
      <c r="D43" s="88" t="s">
        <v>101</v>
      </c>
      <c r="E43" s="90">
        <v>0.92</v>
      </c>
      <c r="F43" s="90">
        <v>0.92</v>
      </c>
      <c r="G43" s="90">
        <v>0.92</v>
      </c>
      <c r="H43" s="90">
        <v>0.92</v>
      </c>
      <c r="I43" s="90">
        <v>0</v>
      </c>
      <c r="J43" s="90">
        <v>0</v>
      </c>
    </row>
    <row r="44" spans="1:10" ht="20.100000000000001" customHeight="1">
      <c r="A44" s="87" t="s">
        <v>132</v>
      </c>
      <c r="B44" s="88" t="s">
        <v>128</v>
      </c>
      <c r="C44" s="88" t="s">
        <v>128</v>
      </c>
      <c r="D44" s="88" t="s">
        <v>100</v>
      </c>
      <c r="E44" s="90">
        <v>0.01</v>
      </c>
      <c r="F44" s="90">
        <v>0.01</v>
      </c>
      <c r="G44" s="90">
        <v>0.01</v>
      </c>
      <c r="H44" s="90">
        <v>0.01</v>
      </c>
      <c r="I44" s="90">
        <v>0</v>
      </c>
      <c r="J44" s="90">
        <v>0</v>
      </c>
    </row>
    <row r="45" spans="1:10" ht="20.100000000000001" customHeight="1">
      <c r="A45" s="87" t="s">
        <v>132</v>
      </c>
      <c r="B45" s="88" t="s">
        <v>128</v>
      </c>
      <c r="C45" s="88" t="s">
        <v>128</v>
      </c>
      <c r="D45" s="88" t="s">
        <v>93</v>
      </c>
      <c r="E45" s="90">
        <v>23.1</v>
      </c>
      <c r="F45" s="90">
        <v>23.1</v>
      </c>
      <c r="G45" s="90">
        <v>23.1</v>
      </c>
      <c r="H45" s="90">
        <v>23.1</v>
      </c>
      <c r="I45" s="90">
        <v>0</v>
      </c>
      <c r="J45" s="90">
        <v>0</v>
      </c>
    </row>
    <row r="46" spans="1:10" ht="20.100000000000001" customHeight="1">
      <c r="A46" s="87" t="s">
        <v>132</v>
      </c>
      <c r="B46" s="88" t="s">
        <v>128</v>
      </c>
      <c r="C46" s="88" t="s">
        <v>128</v>
      </c>
      <c r="D46" s="88" t="s">
        <v>99</v>
      </c>
      <c r="E46" s="90">
        <v>0.78</v>
      </c>
      <c r="F46" s="90">
        <v>0.78</v>
      </c>
      <c r="G46" s="90">
        <v>0.78</v>
      </c>
      <c r="H46" s="90">
        <v>0.78</v>
      </c>
      <c r="I46" s="90">
        <v>0</v>
      </c>
      <c r="J46" s="90">
        <v>0</v>
      </c>
    </row>
    <row r="47" spans="1:10" ht="20.100000000000001" customHeight="1">
      <c r="A47" s="87" t="s">
        <v>132</v>
      </c>
      <c r="B47" s="88" t="s">
        <v>128</v>
      </c>
      <c r="C47" s="88" t="s">
        <v>128</v>
      </c>
      <c r="D47" s="88" t="s">
        <v>98</v>
      </c>
      <c r="E47" s="90">
        <v>0.34</v>
      </c>
      <c r="F47" s="90">
        <v>0.34</v>
      </c>
      <c r="G47" s="90">
        <v>0.34</v>
      </c>
      <c r="H47" s="90">
        <v>0.34</v>
      </c>
      <c r="I47" s="90">
        <v>0</v>
      </c>
      <c r="J47" s="90">
        <v>0</v>
      </c>
    </row>
    <row r="48" spans="1:10" ht="20.100000000000001" customHeight="1">
      <c r="A48" s="87" t="s">
        <v>132</v>
      </c>
      <c r="B48" s="88" t="s">
        <v>128</v>
      </c>
      <c r="C48" s="88" t="s">
        <v>128</v>
      </c>
      <c r="D48" s="88" t="s">
        <v>96</v>
      </c>
      <c r="E48" s="90">
        <v>1.93</v>
      </c>
      <c r="F48" s="90">
        <v>1.93</v>
      </c>
      <c r="G48" s="90">
        <v>1.93</v>
      </c>
      <c r="H48" s="90">
        <v>1.93</v>
      </c>
      <c r="I48" s="90">
        <v>0</v>
      </c>
      <c r="J48" s="90">
        <v>0</v>
      </c>
    </row>
    <row r="49" spans="1:10" ht="20.100000000000001" customHeight="1">
      <c r="A49" s="87" t="s">
        <v>132</v>
      </c>
      <c r="B49" s="88" t="s">
        <v>128</v>
      </c>
      <c r="C49" s="88" t="s">
        <v>128</v>
      </c>
      <c r="D49" s="88" t="s">
        <v>107</v>
      </c>
      <c r="E49" s="90">
        <v>2.34</v>
      </c>
      <c r="F49" s="90">
        <v>2.34</v>
      </c>
      <c r="G49" s="90">
        <v>2.34</v>
      </c>
      <c r="H49" s="90">
        <v>0</v>
      </c>
      <c r="I49" s="90">
        <v>2.34</v>
      </c>
      <c r="J49" s="90">
        <v>0</v>
      </c>
    </row>
    <row r="50" spans="1:10" ht="20.100000000000001" customHeight="1">
      <c r="A50" s="87" t="s">
        <v>132</v>
      </c>
      <c r="B50" s="88" t="s">
        <v>128</v>
      </c>
      <c r="C50" s="88" t="s">
        <v>128</v>
      </c>
      <c r="D50" s="88" t="s">
        <v>94</v>
      </c>
      <c r="E50" s="90">
        <v>1.93</v>
      </c>
      <c r="F50" s="90">
        <v>1.93</v>
      </c>
      <c r="G50" s="90">
        <v>1.93</v>
      </c>
      <c r="H50" s="90">
        <v>1.93</v>
      </c>
      <c r="I50" s="90">
        <v>0</v>
      </c>
      <c r="J50" s="90">
        <v>0</v>
      </c>
    </row>
    <row r="51" spans="1:10" ht="20.100000000000001" customHeight="1">
      <c r="A51" s="87" t="s">
        <v>132</v>
      </c>
      <c r="B51" s="88" t="s">
        <v>128</v>
      </c>
      <c r="C51" s="88" t="s">
        <v>128</v>
      </c>
      <c r="D51" s="88" t="s">
        <v>106</v>
      </c>
      <c r="E51" s="90">
        <v>0.24</v>
      </c>
      <c r="F51" s="90">
        <v>0.24</v>
      </c>
      <c r="G51" s="90">
        <v>0.24</v>
      </c>
      <c r="H51" s="90">
        <v>0</v>
      </c>
      <c r="I51" s="90">
        <v>0.24</v>
      </c>
      <c r="J51" s="90">
        <v>0</v>
      </c>
    </row>
    <row r="52" spans="1:10" ht="20.100000000000001" customHeight="1">
      <c r="A52" s="87" t="s">
        <v>132</v>
      </c>
      <c r="B52" s="88" t="s">
        <v>128</v>
      </c>
      <c r="C52" s="88" t="s">
        <v>128</v>
      </c>
      <c r="D52" s="88" t="s">
        <v>95</v>
      </c>
      <c r="E52" s="90">
        <v>0.72</v>
      </c>
      <c r="F52" s="90">
        <v>0.72</v>
      </c>
      <c r="G52" s="90">
        <v>0.72</v>
      </c>
      <c r="H52" s="90">
        <v>0.72</v>
      </c>
      <c r="I52" s="90">
        <v>0</v>
      </c>
      <c r="J52" s="90">
        <v>0</v>
      </c>
    </row>
    <row r="53" spans="1:10" ht="20.100000000000001" customHeight="1">
      <c r="A53" s="87" t="s">
        <v>132</v>
      </c>
      <c r="B53" s="88" t="s">
        <v>128</v>
      </c>
      <c r="C53" s="88" t="s">
        <v>128</v>
      </c>
      <c r="D53" s="88" t="s">
        <v>102</v>
      </c>
      <c r="E53" s="90">
        <v>0.46</v>
      </c>
      <c r="F53" s="90">
        <v>0.46</v>
      </c>
      <c r="G53" s="90">
        <v>0.46</v>
      </c>
      <c r="H53" s="90">
        <v>0.46</v>
      </c>
      <c r="I53" s="90">
        <v>0</v>
      </c>
      <c r="J53" s="90">
        <v>0</v>
      </c>
    </row>
    <row r="54" spans="1:10" ht="20.100000000000001" customHeight="1">
      <c r="A54" s="87" t="s">
        <v>132</v>
      </c>
      <c r="B54" s="88" t="s">
        <v>128</v>
      </c>
      <c r="C54" s="88" t="s">
        <v>128</v>
      </c>
      <c r="D54" s="88" t="s">
        <v>97</v>
      </c>
      <c r="E54" s="90">
        <v>4.32</v>
      </c>
      <c r="F54" s="90">
        <v>4.32</v>
      </c>
      <c r="G54" s="90">
        <v>4.32</v>
      </c>
      <c r="H54" s="90">
        <v>4.32</v>
      </c>
      <c r="I54" s="90">
        <v>0</v>
      </c>
      <c r="J54" s="90">
        <v>0</v>
      </c>
    </row>
    <row r="55" spans="1:10" ht="20.100000000000001" customHeight="1">
      <c r="A55" s="87" t="s">
        <v>132</v>
      </c>
      <c r="B55" s="88" t="s">
        <v>128</v>
      </c>
      <c r="C55" s="88" t="s">
        <v>128</v>
      </c>
      <c r="D55" s="88" t="s">
        <v>103</v>
      </c>
      <c r="E55" s="90">
        <v>0.68</v>
      </c>
      <c r="F55" s="90">
        <v>0.68</v>
      </c>
      <c r="G55" s="90">
        <v>0.68</v>
      </c>
      <c r="H55" s="90">
        <v>0.68</v>
      </c>
      <c r="I55" s="90">
        <v>0</v>
      </c>
      <c r="J55" s="90">
        <v>0</v>
      </c>
    </row>
    <row r="56" spans="1:10" ht="20.100000000000001" customHeight="1">
      <c r="A56" s="87"/>
      <c r="B56" s="88"/>
      <c r="C56" s="88" t="s">
        <v>109</v>
      </c>
      <c r="D56" s="88" t="s">
        <v>108</v>
      </c>
      <c r="E56" s="90">
        <f t="shared" ref="E56:J56" si="18">SUM(E57:E69)</f>
        <v>62.3</v>
      </c>
      <c r="F56" s="90">
        <f t="shared" si="18"/>
        <v>62.3</v>
      </c>
      <c r="G56" s="90">
        <f t="shared" si="18"/>
        <v>62.3</v>
      </c>
      <c r="H56" s="90">
        <f t="shared" si="18"/>
        <v>59.82</v>
      </c>
      <c r="I56" s="90">
        <f t="shared" si="18"/>
        <v>2.48</v>
      </c>
      <c r="J56" s="90">
        <f t="shared" si="18"/>
        <v>0</v>
      </c>
    </row>
    <row r="57" spans="1:10" ht="20.100000000000001" customHeight="1">
      <c r="A57" s="87" t="s">
        <v>132</v>
      </c>
      <c r="B57" s="88" t="s">
        <v>128</v>
      </c>
      <c r="C57" s="88" t="s">
        <v>133</v>
      </c>
      <c r="D57" s="88" t="s">
        <v>102</v>
      </c>
      <c r="E57" s="90">
        <v>0.71</v>
      </c>
      <c r="F57" s="90">
        <v>0.71</v>
      </c>
      <c r="G57" s="90">
        <v>0.71</v>
      </c>
      <c r="H57" s="90">
        <v>0.71</v>
      </c>
      <c r="I57" s="90">
        <v>0</v>
      </c>
      <c r="J57" s="90">
        <v>0</v>
      </c>
    </row>
    <row r="58" spans="1:10" ht="20.100000000000001" customHeight="1">
      <c r="A58" s="87" t="s">
        <v>132</v>
      </c>
      <c r="B58" s="88" t="s">
        <v>128</v>
      </c>
      <c r="C58" s="88" t="s">
        <v>133</v>
      </c>
      <c r="D58" s="88" t="s">
        <v>95</v>
      </c>
      <c r="E58" s="90">
        <v>1.0900000000000001</v>
      </c>
      <c r="F58" s="90">
        <v>1.0900000000000001</v>
      </c>
      <c r="G58" s="90">
        <v>1.0900000000000001</v>
      </c>
      <c r="H58" s="90">
        <v>1.0900000000000001</v>
      </c>
      <c r="I58" s="90">
        <v>0</v>
      </c>
      <c r="J58" s="90">
        <v>0</v>
      </c>
    </row>
    <row r="59" spans="1:10" ht="20.100000000000001" customHeight="1">
      <c r="A59" s="87" t="s">
        <v>132</v>
      </c>
      <c r="B59" s="88" t="s">
        <v>128</v>
      </c>
      <c r="C59" s="88" t="s">
        <v>133</v>
      </c>
      <c r="D59" s="88" t="s">
        <v>100</v>
      </c>
      <c r="E59" s="90">
        <v>1.9</v>
      </c>
      <c r="F59" s="90">
        <v>1.9</v>
      </c>
      <c r="G59" s="90">
        <v>1.9</v>
      </c>
      <c r="H59" s="90">
        <v>1.9</v>
      </c>
      <c r="I59" s="90">
        <v>0</v>
      </c>
      <c r="J59" s="90">
        <v>0</v>
      </c>
    </row>
    <row r="60" spans="1:10" ht="20.100000000000001" customHeight="1">
      <c r="A60" s="87" t="s">
        <v>132</v>
      </c>
      <c r="B60" s="88" t="s">
        <v>128</v>
      </c>
      <c r="C60" s="88" t="s">
        <v>133</v>
      </c>
      <c r="D60" s="88" t="s">
        <v>110</v>
      </c>
      <c r="E60" s="90">
        <v>21.49</v>
      </c>
      <c r="F60" s="90">
        <v>21.49</v>
      </c>
      <c r="G60" s="90">
        <v>21.49</v>
      </c>
      <c r="H60" s="90">
        <v>21.49</v>
      </c>
      <c r="I60" s="90">
        <v>0</v>
      </c>
      <c r="J60" s="90">
        <v>0</v>
      </c>
    </row>
    <row r="61" spans="1:10" ht="20.100000000000001" customHeight="1">
      <c r="A61" s="87" t="s">
        <v>132</v>
      </c>
      <c r="B61" s="88" t="s">
        <v>128</v>
      </c>
      <c r="C61" s="88" t="s">
        <v>133</v>
      </c>
      <c r="D61" s="88" t="s">
        <v>105</v>
      </c>
      <c r="E61" s="90">
        <v>2.48</v>
      </c>
      <c r="F61" s="90">
        <v>2.48</v>
      </c>
      <c r="G61" s="90">
        <v>2.48</v>
      </c>
      <c r="H61" s="90">
        <v>0</v>
      </c>
      <c r="I61" s="90">
        <v>2.48</v>
      </c>
      <c r="J61" s="90">
        <v>0</v>
      </c>
    </row>
    <row r="62" spans="1:10" ht="20.100000000000001" customHeight="1">
      <c r="A62" s="87" t="s">
        <v>132</v>
      </c>
      <c r="B62" s="88" t="s">
        <v>128</v>
      </c>
      <c r="C62" s="88" t="s">
        <v>133</v>
      </c>
      <c r="D62" s="88" t="s">
        <v>97</v>
      </c>
      <c r="E62" s="90">
        <v>11.52</v>
      </c>
      <c r="F62" s="90">
        <v>11.52</v>
      </c>
      <c r="G62" s="90">
        <v>11.52</v>
      </c>
      <c r="H62" s="90">
        <v>11.52</v>
      </c>
      <c r="I62" s="90">
        <v>0</v>
      </c>
      <c r="J62" s="90">
        <v>0</v>
      </c>
    </row>
    <row r="63" spans="1:10" ht="20.100000000000001" customHeight="1">
      <c r="A63" s="87" t="s">
        <v>132</v>
      </c>
      <c r="B63" s="88" t="s">
        <v>128</v>
      </c>
      <c r="C63" s="88" t="s">
        <v>133</v>
      </c>
      <c r="D63" s="88" t="s">
        <v>111</v>
      </c>
      <c r="E63" s="90">
        <v>8.5500000000000007</v>
      </c>
      <c r="F63" s="90">
        <v>8.5500000000000007</v>
      </c>
      <c r="G63" s="90">
        <v>8.5500000000000007</v>
      </c>
      <c r="H63" s="90">
        <v>8.5500000000000007</v>
      </c>
      <c r="I63" s="90">
        <v>0</v>
      </c>
      <c r="J63" s="90">
        <v>0</v>
      </c>
    </row>
    <row r="64" spans="1:10" ht="20.100000000000001" customHeight="1">
      <c r="A64" s="87" t="s">
        <v>132</v>
      </c>
      <c r="B64" s="88" t="s">
        <v>128</v>
      </c>
      <c r="C64" s="88" t="s">
        <v>133</v>
      </c>
      <c r="D64" s="88" t="s">
        <v>94</v>
      </c>
      <c r="E64" s="90">
        <v>2.97</v>
      </c>
      <c r="F64" s="90">
        <v>2.97</v>
      </c>
      <c r="G64" s="90">
        <v>2.97</v>
      </c>
      <c r="H64" s="90">
        <v>2.97</v>
      </c>
      <c r="I64" s="90">
        <v>0</v>
      </c>
      <c r="J64" s="90">
        <v>0</v>
      </c>
    </row>
    <row r="65" spans="1:10" ht="20.100000000000001" customHeight="1">
      <c r="A65" s="87" t="s">
        <v>132</v>
      </c>
      <c r="B65" s="88" t="s">
        <v>128</v>
      </c>
      <c r="C65" s="88" t="s">
        <v>133</v>
      </c>
      <c r="D65" s="88" t="s">
        <v>98</v>
      </c>
      <c r="E65" s="90">
        <v>1.19</v>
      </c>
      <c r="F65" s="90">
        <v>1.19</v>
      </c>
      <c r="G65" s="90">
        <v>1.19</v>
      </c>
      <c r="H65" s="90">
        <v>1.19</v>
      </c>
      <c r="I65" s="90">
        <v>0</v>
      </c>
      <c r="J65" s="90">
        <v>0</v>
      </c>
    </row>
    <row r="66" spans="1:10" ht="20.100000000000001" customHeight="1">
      <c r="A66" s="87" t="s">
        <v>132</v>
      </c>
      <c r="B66" s="88" t="s">
        <v>128</v>
      </c>
      <c r="C66" s="88" t="s">
        <v>133</v>
      </c>
      <c r="D66" s="88" t="s">
        <v>112</v>
      </c>
      <c r="E66" s="90">
        <v>3.66</v>
      </c>
      <c r="F66" s="90">
        <v>3.66</v>
      </c>
      <c r="G66" s="90">
        <v>3.66</v>
      </c>
      <c r="H66" s="90">
        <v>3.66</v>
      </c>
      <c r="I66" s="90">
        <v>0</v>
      </c>
      <c r="J66" s="90">
        <v>0</v>
      </c>
    </row>
    <row r="67" spans="1:10" ht="20.100000000000001" customHeight="1">
      <c r="A67" s="87" t="s">
        <v>132</v>
      </c>
      <c r="B67" s="88" t="s">
        <v>128</v>
      </c>
      <c r="C67" s="88" t="s">
        <v>133</v>
      </c>
      <c r="D67" s="88" t="s">
        <v>96</v>
      </c>
      <c r="E67" s="90">
        <v>2.97</v>
      </c>
      <c r="F67" s="90">
        <v>2.97</v>
      </c>
      <c r="G67" s="90">
        <v>2.97</v>
      </c>
      <c r="H67" s="90">
        <v>2.97</v>
      </c>
      <c r="I67" s="90">
        <v>0</v>
      </c>
      <c r="J67" s="90">
        <v>0</v>
      </c>
    </row>
    <row r="68" spans="1:10" ht="20.100000000000001" customHeight="1">
      <c r="A68" s="87" t="s">
        <v>132</v>
      </c>
      <c r="B68" s="88" t="s">
        <v>128</v>
      </c>
      <c r="C68" s="88" t="s">
        <v>133</v>
      </c>
      <c r="D68" s="88" t="s">
        <v>99</v>
      </c>
      <c r="E68" s="90">
        <v>2.35</v>
      </c>
      <c r="F68" s="90">
        <v>2.35</v>
      </c>
      <c r="G68" s="90">
        <v>2.35</v>
      </c>
      <c r="H68" s="90">
        <v>2.35</v>
      </c>
      <c r="I68" s="90">
        <v>0</v>
      </c>
      <c r="J68" s="90">
        <v>0</v>
      </c>
    </row>
    <row r="69" spans="1:10" ht="20.100000000000001" customHeight="1">
      <c r="A69" s="87" t="s">
        <v>132</v>
      </c>
      <c r="B69" s="88" t="s">
        <v>128</v>
      </c>
      <c r="C69" s="88" t="s">
        <v>133</v>
      </c>
      <c r="D69" s="88" t="s">
        <v>101</v>
      </c>
      <c r="E69" s="90">
        <v>1.42</v>
      </c>
      <c r="F69" s="90">
        <v>1.42</v>
      </c>
      <c r="G69" s="90">
        <v>1.42</v>
      </c>
      <c r="H69" s="90">
        <v>1.42</v>
      </c>
      <c r="I69" s="90">
        <v>0</v>
      </c>
      <c r="J69" s="90">
        <v>0</v>
      </c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scale="44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134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180.13</v>
      </c>
      <c r="C4" s="102" t="s">
        <v>7</v>
      </c>
      <c r="D4" s="103">
        <v>130.13</v>
      </c>
    </row>
    <row r="5" spans="1:10" s="92" customFormat="1" ht="23.25" customHeight="1">
      <c r="A5" s="100" t="s">
        <v>8</v>
      </c>
      <c r="B5" s="104">
        <v>180.13</v>
      </c>
      <c r="C5" s="102" t="s">
        <v>9</v>
      </c>
      <c r="D5" s="103">
        <v>123.97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6.16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50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180.13</v>
      </c>
      <c r="C15" s="124" t="s">
        <v>19</v>
      </c>
      <c r="D15" s="103">
        <v>180.13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135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136</v>
      </c>
      <c r="D18" s="127">
        <v>0</v>
      </c>
    </row>
    <row r="19" spans="1:10" s="92" customFormat="1" ht="20.100000000000001" customHeight="1">
      <c r="A19" s="129" t="s">
        <v>24</v>
      </c>
      <c r="B19" s="109">
        <v>180.13</v>
      </c>
      <c r="C19" s="130" t="s">
        <v>25</v>
      </c>
      <c r="D19" s="131">
        <v>180.13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s="80" customFormat="1" ht="42" customHeight="1">
      <c r="A1" s="156" t="s">
        <v>137</v>
      </c>
      <c r="B1" s="156"/>
      <c r="C1" s="156"/>
      <c r="D1" s="156"/>
      <c r="E1" s="156"/>
      <c r="F1" s="156"/>
      <c r="G1" s="156"/>
      <c r="H1" s="156"/>
      <c r="I1" s="156"/>
    </row>
    <row r="2" spans="1:9" s="80" customFormat="1" ht="20.100000000000001" customHeight="1">
      <c r="A2" s="170" t="s">
        <v>1</v>
      </c>
      <c r="B2" s="171"/>
      <c r="C2" s="171"/>
      <c r="D2" s="171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114</v>
      </c>
      <c r="B3" s="160"/>
      <c r="C3" s="161"/>
      <c r="D3" s="166" t="s">
        <v>115</v>
      </c>
      <c r="E3" s="169" t="s">
        <v>29</v>
      </c>
      <c r="F3" s="162" t="s">
        <v>116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117</v>
      </c>
      <c r="G4" s="163"/>
      <c r="H4" s="163"/>
      <c r="I4" s="85" t="s">
        <v>118</v>
      </c>
    </row>
    <row r="5" spans="1:9" s="80" customFormat="1" ht="37.5" customHeight="1">
      <c r="A5" s="164"/>
      <c r="B5" s="165"/>
      <c r="C5" s="165"/>
      <c r="D5" s="168"/>
      <c r="E5" s="169"/>
      <c r="F5" s="82" t="s">
        <v>119</v>
      </c>
      <c r="G5" s="82" t="s">
        <v>120</v>
      </c>
      <c r="H5" s="82" t="s">
        <v>121</v>
      </c>
      <c r="I5" s="82" t="s">
        <v>119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E8+E12+E23+E29+E33</f>
        <v>180.13</v>
      </c>
      <c r="F7" s="90">
        <f>F8+F12+F23+F29+F33</f>
        <v>130.13</v>
      </c>
      <c r="G7" s="90">
        <f>G8+G12+G23+G29+G33</f>
        <v>123.97</v>
      </c>
      <c r="H7" s="90">
        <f>H8+H12+H23+H29+H33</f>
        <v>6.16</v>
      </c>
      <c r="I7" s="90">
        <f>I8+I12+I23+I29+I33</f>
        <v>50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 t="shared" ref="E8:I10" si="0">E9</f>
        <v>50</v>
      </c>
      <c r="F8" s="90">
        <f t="shared" si="0"/>
        <v>0</v>
      </c>
      <c r="G8" s="90">
        <f t="shared" si="0"/>
        <v>0</v>
      </c>
      <c r="H8" s="90">
        <f t="shared" si="0"/>
        <v>0</v>
      </c>
      <c r="I8" s="90">
        <f t="shared" si="0"/>
        <v>50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 t="shared" si="0"/>
        <v>50</v>
      </c>
      <c r="F9" s="90">
        <f t="shared" si="0"/>
        <v>0</v>
      </c>
      <c r="G9" s="90">
        <f t="shared" si="0"/>
        <v>0</v>
      </c>
      <c r="H9" s="90">
        <f t="shared" si="0"/>
        <v>0</v>
      </c>
      <c r="I9" s="90">
        <f t="shared" si="0"/>
        <v>50</v>
      </c>
    </row>
    <row r="10" spans="1:9" s="36" customFormat="1" ht="20.100000000000001" customHeight="1">
      <c r="A10" s="87"/>
      <c r="B10" s="88"/>
      <c r="C10" s="88" t="s">
        <v>60</v>
      </c>
      <c r="D10" s="89" t="s">
        <v>57</v>
      </c>
      <c r="E10" s="90">
        <f t="shared" si="0"/>
        <v>50</v>
      </c>
      <c r="F10" s="90">
        <f t="shared" si="0"/>
        <v>0</v>
      </c>
      <c r="G10" s="90">
        <f t="shared" si="0"/>
        <v>0</v>
      </c>
      <c r="H10" s="90">
        <f t="shared" si="0"/>
        <v>0</v>
      </c>
      <c r="I10" s="90">
        <f t="shared" si="0"/>
        <v>50</v>
      </c>
    </row>
    <row r="11" spans="1:9" s="36" customFormat="1" ht="20.100000000000001" customHeight="1">
      <c r="A11" s="87" t="s">
        <v>122</v>
      </c>
      <c r="B11" s="88" t="s">
        <v>123</v>
      </c>
      <c r="C11" s="88" t="s">
        <v>124</v>
      </c>
      <c r="D11" s="89" t="s">
        <v>61</v>
      </c>
      <c r="E11" s="90">
        <v>50</v>
      </c>
      <c r="F11" s="90">
        <v>0</v>
      </c>
      <c r="G11" s="90">
        <v>0</v>
      </c>
      <c r="H11" s="90">
        <v>0</v>
      </c>
      <c r="I11" s="90">
        <v>50</v>
      </c>
    </row>
    <row r="12" spans="1:9" s="36" customFormat="1" ht="20.100000000000001" customHeight="1">
      <c r="A12" s="87" t="s">
        <v>65</v>
      </c>
      <c r="B12" s="88"/>
      <c r="C12" s="88"/>
      <c r="D12" s="89" t="s">
        <v>62</v>
      </c>
      <c r="E12" s="90">
        <f>E13+E16</f>
        <v>12.86</v>
      </c>
      <c r="F12" s="90">
        <f>F13+F16</f>
        <v>12.86</v>
      </c>
      <c r="G12" s="90">
        <f>G13+G16</f>
        <v>12.86</v>
      </c>
      <c r="H12" s="90">
        <f>H13+H16</f>
        <v>0</v>
      </c>
      <c r="I12" s="90">
        <f>I13+I16</f>
        <v>0</v>
      </c>
    </row>
    <row r="13" spans="1:9" s="36" customFormat="1" ht="20.100000000000001" customHeight="1">
      <c r="A13" s="87"/>
      <c r="B13" s="88" t="s">
        <v>66</v>
      </c>
      <c r="C13" s="88"/>
      <c r="D13" s="89" t="s">
        <v>63</v>
      </c>
      <c r="E13" s="90">
        <f t="shared" ref="E13:I14" si="1">E14</f>
        <v>11.74</v>
      </c>
      <c r="F13" s="90">
        <f t="shared" si="1"/>
        <v>11.74</v>
      </c>
      <c r="G13" s="90">
        <f t="shared" si="1"/>
        <v>11.74</v>
      </c>
      <c r="H13" s="90">
        <f t="shared" si="1"/>
        <v>0</v>
      </c>
      <c r="I13" s="90">
        <f t="shared" si="1"/>
        <v>0</v>
      </c>
    </row>
    <row r="14" spans="1:9" s="36" customFormat="1" ht="20.100000000000001" customHeight="1">
      <c r="A14" s="87"/>
      <c r="B14" s="88"/>
      <c r="C14" s="88" t="s">
        <v>66</v>
      </c>
      <c r="D14" s="89" t="s">
        <v>64</v>
      </c>
      <c r="E14" s="90">
        <f t="shared" si="1"/>
        <v>11.74</v>
      </c>
      <c r="F14" s="90">
        <f t="shared" si="1"/>
        <v>11.74</v>
      </c>
      <c r="G14" s="90">
        <f t="shared" si="1"/>
        <v>11.74</v>
      </c>
      <c r="H14" s="90">
        <f t="shared" si="1"/>
        <v>0</v>
      </c>
      <c r="I14" s="90">
        <f t="shared" si="1"/>
        <v>0</v>
      </c>
    </row>
    <row r="15" spans="1:9" s="36" customFormat="1" ht="20.100000000000001" customHeight="1">
      <c r="A15" s="87" t="s">
        <v>125</v>
      </c>
      <c r="B15" s="88" t="s">
        <v>126</v>
      </c>
      <c r="C15" s="88" t="s">
        <v>126</v>
      </c>
      <c r="D15" s="89" t="s">
        <v>67</v>
      </c>
      <c r="E15" s="90">
        <v>11.74</v>
      </c>
      <c r="F15" s="90">
        <v>11.74</v>
      </c>
      <c r="G15" s="90">
        <v>11.74</v>
      </c>
      <c r="H15" s="90">
        <v>0</v>
      </c>
      <c r="I15" s="90">
        <v>0</v>
      </c>
    </row>
    <row r="16" spans="1:9" s="36" customFormat="1" ht="20.100000000000001" customHeight="1">
      <c r="A16" s="87"/>
      <c r="B16" s="88" t="s">
        <v>70</v>
      </c>
      <c r="C16" s="88"/>
      <c r="D16" s="89" t="s">
        <v>68</v>
      </c>
      <c r="E16" s="90">
        <f>E17+E19+E21</f>
        <v>1.1200000000000001</v>
      </c>
      <c r="F16" s="90">
        <f>F17+F19+F21</f>
        <v>1.1200000000000001</v>
      </c>
      <c r="G16" s="90">
        <f>G17+G19+G21</f>
        <v>1.1200000000000001</v>
      </c>
      <c r="H16" s="90">
        <f>H17+H19+H21</f>
        <v>0</v>
      </c>
      <c r="I16" s="90">
        <f>I17+I19+I21</f>
        <v>0</v>
      </c>
    </row>
    <row r="17" spans="1:9" s="36" customFormat="1" ht="20.100000000000001" customHeight="1">
      <c r="A17" s="87"/>
      <c r="B17" s="88"/>
      <c r="C17" s="88" t="s">
        <v>71</v>
      </c>
      <c r="D17" s="89" t="s">
        <v>69</v>
      </c>
      <c r="E17" s="90">
        <f>E18</f>
        <v>0.41</v>
      </c>
      <c r="F17" s="90">
        <f>F18</f>
        <v>0.41</v>
      </c>
      <c r="G17" s="90">
        <f>G18</f>
        <v>0.41</v>
      </c>
      <c r="H17" s="90">
        <f>H18</f>
        <v>0</v>
      </c>
      <c r="I17" s="90">
        <f>I18</f>
        <v>0</v>
      </c>
    </row>
    <row r="18" spans="1:9" s="36" customFormat="1" ht="20.100000000000001" customHeight="1">
      <c r="A18" s="87" t="s">
        <v>125</v>
      </c>
      <c r="B18" s="88" t="s">
        <v>127</v>
      </c>
      <c r="C18" s="88" t="s">
        <v>128</v>
      </c>
      <c r="D18" s="89" t="s">
        <v>72</v>
      </c>
      <c r="E18" s="90">
        <v>0.41</v>
      </c>
      <c r="F18" s="90">
        <v>0.41</v>
      </c>
      <c r="G18" s="90">
        <v>0.41</v>
      </c>
      <c r="H18" s="90">
        <v>0</v>
      </c>
      <c r="I18" s="90">
        <v>0</v>
      </c>
    </row>
    <row r="19" spans="1:9" s="36" customFormat="1" ht="20.100000000000001" customHeight="1">
      <c r="A19" s="87"/>
      <c r="B19" s="88"/>
      <c r="C19" s="88" t="s">
        <v>60</v>
      </c>
      <c r="D19" s="89" t="s">
        <v>73</v>
      </c>
      <c r="E19" s="90">
        <f>E20</f>
        <v>0.41</v>
      </c>
      <c r="F19" s="90">
        <f>F20</f>
        <v>0.41</v>
      </c>
      <c r="G19" s="90">
        <f>G20</f>
        <v>0.41</v>
      </c>
      <c r="H19" s="90">
        <f>H20</f>
        <v>0</v>
      </c>
      <c r="I19" s="90">
        <f>I20</f>
        <v>0</v>
      </c>
    </row>
    <row r="20" spans="1:9" s="36" customFormat="1" ht="20.100000000000001" customHeight="1">
      <c r="A20" s="87" t="s">
        <v>125</v>
      </c>
      <c r="B20" s="88" t="s">
        <v>127</v>
      </c>
      <c r="C20" s="88" t="s">
        <v>124</v>
      </c>
      <c r="D20" s="89" t="s">
        <v>74</v>
      </c>
      <c r="E20" s="90">
        <v>0.41</v>
      </c>
      <c r="F20" s="90">
        <v>0.41</v>
      </c>
      <c r="G20" s="90">
        <v>0.41</v>
      </c>
      <c r="H20" s="90">
        <v>0</v>
      </c>
      <c r="I20" s="90">
        <v>0</v>
      </c>
    </row>
    <row r="21" spans="1:9" s="36" customFormat="1" ht="20.100000000000001" customHeight="1">
      <c r="A21" s="87"/>
      <c r="B21" s="88"/>
      <c r="C21" s="88" t="s">
        <v>59</v>
      </c>
      <c r="D21" s="89" t="s">
        <v>75</v>
      </c>
      <c r="E21" s="90">
        <f>E22</f>
        <v>0.3</v>
      </c>
      <c r="F21" s="90">
        <f>F22</f>
        <v>0.3</v>
      </c>
      <c r="G21" s="90">
        <f>G22</f>
        <v>0.3</v>
      </c>
      <c r="H21" s="90">
        <f>H22</f>
        <v>0</v>
      </c>
      <c r="I21" s="90">
        <f>I22</f>
        <v>0</v>
      </c>
    </row>
    <row r="22" spans="1:9" s="36" customFormat="1" ht="20.100000000000001" customHeight="1">
      <c r="A22" s="87" t="s">
        <v>125</v>
      </c>
      <c r="B22" s="88" t="s">
        <v>127</v>
      </c>
      <c r="C22" s="88" t="s">
        <v>123</v>
      </c>
      <c r="D22" s="89" t="s">
        <v>76</v>
      </c>
      <c r="E22" s="90">
        <v>0.3</v>
      </c>
      <c r="F22" s="90">
        <v>0.3</v>
      </c>
      <c r="G22" s="90">
        <v>0.3</v>
      </c>
      <c r="H22" s="90">
        <v>0</v>
      </c>
      <c r="I22" s="90">
        <v>0</v>
      </c>
    </row>
    <row r="23" spans="1:9" s="36" customFormat="1" ht="20.100000000000001" customHeight="1">
      <c r="A23" s="87" t="s">
        <v>80</v>
      </c>
      <c r="B23" s="88"/>
      <c r="C23" s="88"/>
      <c r="D23" s="89" t="s">
        <v>77</v>
      </c>
      <c r="E23" s="90">
        <f>E24</f>
        <v>4.1100000000000003</v>
      </c>
      <c r="F23" s="90">
        <f>F24</f>
        <v>4.1100000000000003</v>
      </c>
      <c r="G23" s="90">
        <f>G24</f>
        <v>4.1100000000000003</v>
      </c>
      <c r="H23" s="90">
        <f>H24</f>
        <v>0</v>
      </c>
      <c r="I23" s="90">
        <f>I24</f>
        <v>0</v>
      </c>
    </row>
    <row r="24" spans="1:9" s="36" customFormat="1" ht="20.100000000000001" customHeight="1">
      <c r="A24" s="87"/>
      <c r="B24" s="88" t="s">
        <v>81</v>
      </c>
      <c r="C24" s="88"/>
      <c r="D24" s="89" t="s">
        <v>78</v>
      </c>
      <c r="E24" s="90">
        <f>E25+E27</f>
        <v>4.1100000000000003</v>
      </c>
      <c r="F24" s="90">
        <f>F25+F27</f>
        <v>4.1100000000000003</v>
      </c>
      <c r="G24" s="90">
        <f>G25+G27</f>
        <v>4.1100000000000003</v>
      </c>
      <c r="H24" s="90">
        <f>H25+H27</f>
        <v>0</v>
      </c>
      <c r="I24" s="90">
        <f>I25+I27</f>
        <v>0</v>
      </c>
    </row>
    <row r="25" spans="1:9" s="36" customFormat="1" ht="20.100000000000001" customHeight="1">
      <c r="A25" s="87"/>
      <c r="B25" s="88"/>
      <c r="C25" s="88" t="s">
        <v>71</v>
      </c>
      <c r="D25" s="89" t="s">
        <v>79</v>
      </c>
      <c r="E25" s="90">
        <f>E26</f>
        <v>1.62</v>
      </c>
      <c r="F25" s="90">
        <f>F26</f>
        <v>1.62</v>
      </c>
      <c r="G25" s="90">
        <f>G26</f>
        <v>1.62</v>
      </c>
      <c r="H25" s="90">
        <f>H26</f>
        <v>0</v>
      </c>
      <c r="I25" s="90">
        <f>I26</f>
        <v>0</v>
      </c>
    </row>
    <row r="26" spans="1:9" s="36" customFormat="1" ht="20.100000000000001" customHeight="1">
      <c r="A26" s="87" t="s">
        <v>129</v>
      </c>
      <c r="B26" s="88" t="s">
        <v>130</v>
      </c>
      <c r="C26" s="88" t="s">
        <v>128</v>
      </c>
      <c r="D26" s="89" t="s">
        <v>82</v>
      </c>
      <c r="E26" s="90">
        <v>1.62</v>
      </c>
      <c r="F26" s="90">
        <v>1.62</v>
      </c>
      <c r="G26" s="90">
        <v>1.62</v>
      </c>
      <c r="H26" s="90">
        <v>0</v>
      </c>
      <c r="I26" s="90">
        <v>0</v>
      </c>
    </row>
    <row r="27" spans="1:9" s="36" customFormat="1" ht="20.100000000000001" customHeight="1">
      <c r="A27" s="87"/>
      <c r="B27" s="88"/>
      <c r="C27" s="88" t="s">
        <v>60</v>
      </c>
      <c r="D27" s="89" t="s">
        <v>83</v>
      </c>
      <c r="E27" s="90">
        <f>E28</f>
        <v>2.4900000000000002</v>
      </c>
      <c r="F27" s="90">
        <f>F28</f>
        <v>2.4900000000000002</v>
      </c>
      <c r="G27" s="90">
        <f>G28</f>
        <v>2.4900000000000002</v>
      </c>
      <c r="H27" s="90">
        <f>H28</f>
        <v>0</v>
      </c>
      <c r="I27" s="90">
        <f>I28</f>
        <v>0</v>
      </c>
    </row>
    <row r="28" spans="1:9" s="36" customFormat="1" ht="20.100000000000001" customHeight="1">
      <c r="A28" s="87" t="s">
        <v>129</v>
      </c>
      <c r="B28" s="88" t="s">
        <v>130</v>
      </c>
      <c r="C28" s="88" t="s">
        <v>124</v>
      </c>
      <c r="D28" s="89" t="s">
        <v>82</v>
      </c>
      <c r="E28" s="90">
        <v>2.4900000000000002</v>
      </c>
      <c r="F28" s="90">
        <v>2.4900000000000002</v>
      </c>
      <c r="G28" s="90">
        <v>2.4900000000000002</v>
      </c>
      <c r="H28" s="90">
        <v>0</v>
      </c>
      <c r="I28" s="90">
        <v>0</v>
      </c>
    </row>
    <row r="29" spans="1:9" s="36" customFormat="1" ht="20.100000000000001" customHeight="1">
      <c r="A29" s="87" t="s">
        <v>87</v>
      </c>
      <c r="B29" s="88"/>
      <c r="C29" s="88"/>
      <c r="D29" s="89" t="s">
        <v>84</v>
      </c>
      <c r="E29" s="90">
        <f t="shared" ref="E29:I31" si="2">E30</f>
        <v>7.04</v>
      </c>
      <c r="F29" s="90">
        <f t="shared" si="2"/>
        <v>7.04</v>
      </c>
      <c r="G29" s="90">
        <f t="shared" si="2"/>
        <v>7.04</v>
      </c>
      <c r="H29" s="90">
        <f t="shared" si="2"/>
        <v>0</v>
      </c>
      <c r="I29" s="90">
        <f t="shared" si="2"/>
        <v>0</v>
      </c>
    </row>
    <row r="30" spans="1:9" s="36" customFormat="1" ht="20.100000000000001" customHeight="1">
      <c r="A30" s="87"/>
      <c r="B30" s="88" t="s">
        <v>60</v>
      </c>
      <c r="C30" s="88"/>
      <c r="D30" s="89" t="s">
        <v>85</v>
      </c>
      <c r="E30" s="90">
        <f t="shared" si="2"/>
        <v>7.04</v>
      </c>
      <c r="F30" s="90">
        <f t="shared" si="2"/>
        <v>7.04</v>
      </c>
      <c r="G30" s="90">
        <f t="shared" si="2"/>
        <v>7.04</v>
      </c>
      <c r="H30" s="90">
        <f t="shared" si="2"/>
        <v>0</v>
      </c>
      <c r="I30" s="90">
        <f t="shared" si="2"/>
        <v>0</v>
      </c>
    </row>
    <row r="31" spans="1:9" s="36" customFormat="1" ht="20.100000000000001" customHeight="1">
      <c r="A31" s="87"/>
      <c r="B31" s="88"/>
      <c r="C31" s="88" t="s">
        <v>71</v>
      </c>
      <c r="D31" s="89" t="s">
        <v>86</v>
      </c>
      <c r="E31" s="90">
        <f t="shared" si="2"/>
        <v>7.04</v>
      </c>
      <c r="F31" s="90">
        <f t="shared" si="2"/>
        <v>7.04</v>
      </c>
      <c r="G31" s="90">
        <f t="shared" si="2"/>
        <v>7.04</v>
      </c>
      <c r="H31" s="90">
        <f t="shared" si="2"/>
        <v>0</v>
      </c>
      <c r="I31" s="90">
        <f t="shared" si="2"/>
        <v>0</v>
      </c>
    </row>
    <row r="32" spans="1:9" s="80" customFormat="1" ht="20.100000000000001" customHeight="1">
      <c r="A32" s="87" t="s">
        <v>131</v>
      </c>
      <c r="B32" s="88" t="s">
        <v>124</v>
      </c>
      <c r="C32" s="88" t="s">
        <v>128</v>
      </c>
      <c r="D32" s="89" t="s">
        <v>88</v>
      </c>
      <c r="E32" s="90">
        <v>7.04</v>
      </c>
      <c r="F32" s="90">
        <v>7.04</v>
      </c>
      <c r="G32" s="90">
        <v>7.04</v>
      </c>
      <c r="H32" s="90">
        <v>0</v>
      </c>
      <c r="I32" s="90">
        <v>0</v>
      </c>
    </row>
    <row r="33" spans="1:9" s="80" customFormat="1" ht="20.100000000000001" customHeight="1">
      <c r="A33" s="87" t="s">
        <v>92</v>
      </c>
      <c r="B33" s="88"/>
      <c r="C33" s="88"/>
      <c r="D33" s="89" t="s">
        <v>89</v>
      </c>
      <c r="E33" s="90">
        <f>E34</f>
        <v>106.12</v>
      </c>
      <c r="F33" s="90">
        <f>F34</f>
        <v>106.12</v>
      </c>
      <c r="G33" s="90">
        <f>G34</f>
        <v>99.96</v>
      </c>
      <c r="H33" s="90">
        <f>H34</f>
        <v>6.16</v>
      </c>
      <c r="I33" s="90">
        <f>I34</f>
        <v>0</v>
      </c>
    </row>
    <row r="34" spans="1:9" s="80" customFormat="1" ht="20.100000000000001" customHeight="1">
      <c r="A34" s="87"/>
      <c r="B34" s="88" t="s">
        <v>71</v>
      </c>
      <c r="C34" s="88"/>
      <c r="D34" s="89" t="s">
        <v>90</v>
      </c>
      <c r="E34" s="90">
        <f>E35+E51</f>
        <v>106.12</v>
      </c>
      <c r="F34" s="90">
        <f>F35+F51</f>
        <v>106.12</v>
      </c>
      <c r="G34" s="90">
        <f>G35+G51</f>
        <v>99.96</v>
      </c>
      <c r="H34" s="90">
        <f>H35+H51</f>
        <v>6.16</v>
      </c>
      <c r="I34" s="90">
        <f>I35+I51</f>
        <v>0</v>
      </c>
    </row>
    <row r="35" spans="1:9" s="80" customFormat="1" ht="20.100000000000001" customHeight="1">
      <c r="A35" s="87"/>
      <c r="B35" s="88"/>
      <c r="C35" s="88" t="s">
        <v>71</v>
      </c>
      <c r="D35" s="89" t="s">
        <v>91</v>
      </c>
      <c r="E35" s="90">
        <f>SUM(E36:E50)</f>
        <v>43.82</v>
      </c>
      <c r="F35" s="90">
        <f>SUM(F36:F50)</f>
        <v>43.82</v>
      </c>
      <c r="G35" s="90">
        <f>SUM(G36:G50)</f>
        <v>40.14</v>
      </c>
      <c r="H35" s="90">
        <f>SUM(H36:H50)</f>
        <v>3.68</v>
      </c>
      <c r="I35" s="90">
        <f>SUM(I36:I50)</f>
        <v>0</v>
      </c>
    </row>
    <row r="36" spans="1:9" s="80" customFormat="1" ht="20.100000000000001" customHeight="1">
      <c r="A36" s="87" t="s">
        <v>132</v>
      </c>
      <c r="B36" s="88" t="s">
        <v>128</v>
      </c>
      <c r="C36" s="88" t="s">
        <v>128</v>
      </c>
      <c r="D36" s="89" t="s">
        <v>107</v>
      </c>
      <c r="E36" s="90">
        <v>2.34</v>
      </c>
      <c r="F36" s="90">
        <v>2.34</v>
      </c>
      <c r="G36" s="90">
        <v>0</v>
      </c>
      <c r="H36" s="90">
        <v>2.34</v>
      </c>
      <c r="I36" s="90">
        <v>0</v>
      </c>
    </row>
    <row r="37" spans="1:9" s="80" customFormat="1" ht="20.100000000000001" customHeight="1">
      <c r="A37" s="87" t="s">
        <v>132</v>
      </c>
      <c r="B37" s="88" t="s">
        <v>128</v>
      </c>
      <c r="C37" s="88" t="s">
        <v>128</v>
      </c>
      <c r="D37" s="89" t="s">
        <v>94</v>
      </c>
      <c r="E37" s="90">
        <v>1.93</v>
      </c>
      <c r="F37" s="90">
        <v>1.93</v>
      </c>
      <c r="G37" s="90">
        <v>1.93</v>
      </c>
      <c r="H37" s="90">
        <v>0</v>
      </c>
      <c r="I37" s="90">
        <v>0</v>
      </c>
    </row>
    <row r="38" spans="1:9" s="80" customFormat="1" ht="20.100000000000001" customHeight="1">
      <c r="A38" s="87" t="s">
        <v>132</v>
      </c>
      <c r="B38" s="88" t="s">
        <v>128</v>
      </c>
      <c r="C38" s="88" t="s">
        <v>128</v>
      </c>
      <c r="D38" s="89" t="s">
        <v>106</v>
      </c>
      <c r="E38" s="90">
        <v>0.24</v>
      </c>
      <c r="F38" s="90">
        <v>0.24</v>
      </c>
      <c r="G38" s="90">
        <v>0</v>
      </c>
      <c r="H38" s="90">
        <v>0.24</v>
      </c>
      <c r="I38" s="90">
        <v>0</v>
      </c>
    </row>
    <row r="39" spans="1:9" s="80" customFormat="1" ht="20.100000000000001" customHeight="1">
      <c r="A39" s="87" t="s">
        <v>132</v>
      </c>
      <c r="B39" s="88" t="s">
        <v>128</v>
      </c>
      <c r="C39" s="88" t="s">
        <v>128</v>
      </c>
      <c r="D39" s="89" t="s">
        <v>96</v>
      </c>
      <c r="E39" s="90">
        <v>1.93</v>
      </c>
      <c r="F39" s="90">
        <v>1.93</v>
      </c>
      <c r="G39" s="90">
        <v>1.93</v>
      </c>
      <c r="H39" s="90">
        <v>0</v>
      </c>
      <c r="I39" s="90">
        <v>0</v>
      </c>
    </row>
    <row r="40" spans="1:9" s="80" customFormat="1" ht="20.100000000000001" customHeight="1">
      <c r="A40" s="87" t="s">
        <v>132</v>
      </c>
      <c r="B40" s="88" t="s">
        <v>128</v>
      </c>
      <c r="C40" s="88" t="s">
        <v>128</v>
      </c>
      <c r="D40" s="89" t="s">
        <v>105</v>
      </c>
      <c r="E40" s="90">
        <v>1.1000000000000001</v>
      </c>
      <c r="F40" s="90">
        <v>1.1000000000000001</v>
      </c>
      <c r="G40" s="90">
        <v>0</v>
      </c>
      <c r="H40" s="90">
        <v>1.1000000000000001</v>
      </c>
      <c r="I40" s="90">
        <v>0</v>
      </c>
    </row>
    <row r="41" spans="1:9" s="80" customFormat="1" ht="20.100000000000001" customHeight="1">
      <c r="A41" s="87" t="s">
        <v>132</v>
      </c>
      <c r="B41" s="88" t="s">
        <v>128</v>
      </c>
      <c r="C41" s="88" t="s">
        <v>128</v>
      </c>
      <c r="D41" s="89" t="s">
        <v>104</v>
      </c>
      <c r="E41" s="90">
        <v>4.95</v>
      </c>
      <c r="F41" s="90">
        <v>4.95</v>
      </c>
      <c r="G41" s="90">
        <v>4.95</v>
      </c>
      <c r="H41" s="90">
        <v>0</v>
      </c>
      <c r="I41" s="90">
        <v>0</v>
      </c>
    </row>
    <row r="42" spans="1:9" s="80" customFormat="1" ht="20.100000000000001" customHeight="1">
      <c r="A42" s="87" t="s">
        <v>132</v>
      </c>
      <c r="B42" s="88" t="s">
        <v>128</v>
      </c>
      <c r="C42" s="88" t="s">
        <v>128</v>
      </c>
      <c r="D42" s="89" t="s">
        <v>102</v>
      </c>
      <c r="E42" s="90">
        <v>0.46</v>
      </c>
      <c r="F42" s="90">
        <v>0.46</v>
      </c>
      <c r="G42" s="90">
        <v>0.46</v>
      </c>
      <c r="H42" s="90">
        <v>0</v>
      </c>
      <c r="I42" s="90">
        <v>0</v>
      </c>
    </row>
    <row r="43" spans="1:9" s="80" customFormat="1" ht="20.100000000000001" customHeight="1">
      <c r="A43" s="87" t="s">
        <v>132</v>
      </c>
      <c r="B43" s="88" t="s">
        <v>128</v>
      </c>
      <c r="C43" s="88" t="s">
        <v>128</v>
      </c>
      <c r="D43" s="89" t="s">
        <v>97</v>
      </c>
      <c r="E43" s="90">
        <v>4.32</v>
      </c>
      <c r="F43" s="90">
        <v>4.32</v>
      </c>
      <c r="G43" s="90">
        <v>4.32</v>
      </c>
      <c r="H43" s="90">
        <v>0</v>
      </c>
      <c r="I43" s="90">
        <v>0</v>
      </c>
    </row>
    <row r="44" spans="1:9" s="80" customFormat="1" ht="20.100000000000001" customHeight="1">
      <c r="A44" s="87" t="s">
        <v>132</v>
      </c>
      <c r="B44" s="88" t="s">
        <v>128</v>
      </c>
      <c r="C44" s="88" t="s">
        <v>128</v>
      </c>
      <c r="D44" s="89" t="s">
        <v>103</v>
      </c>
      <c r="E44" s="90">
        <v>0.68</v>
      </c>
      <c r="F44" s="90">
        <v>0.68</v>
      </c>
      <c r="G44" s="90">
        <v>0.68</v>
      </c>
      <c r="H44" s="90">
        <v>0</v>
      </c>
      <c r="I44" s="90">
        <v>0</v>
      </c>
    </row>
    <row r="45" spans="1:9" s="80" customFormat="1" ht="20.100000000000001" customHeight="1">
      <c r="A45" s="87" t="s">
        <v>132</v>
      </c>
      <c r="B45" s="88" t="s">
        <v>128</v>
      </c>
      <c r="C45" s="88" t="s">
        <v>128</v>
      </c>
      <c r="D45" s="89" t="s">
        <v>101</v>
      </c>
      <c r="E45" s="90">
        <v>0.92</v>
      </c>
      <c r="F45" s="90">
        <v>0.92</v>
      </c>
      <c r="G45" s="90">
        <v>0.92</v>
      </c>
      <c r="H45" s="90">
        <v>0</v>
      </c>
      <c r="I45" s="90">
        <v>0</v>
      </c>
    </row>
    <row r="46" spans="1:9" s="80" customFormat="1" ht="20.100000000000001" customHeight="1">
      <c r="A46" s="87" t="s">
        <v>132</v>
      </c>
      <c r="B46" s="88" t="s">
        <v>128</v>
      </c>
      <c r="C46" s="88" t="s">
        <v>128</v>
      </c>
      <c r="D46" s="89" t="s">
        <v>99</v>
      </c>
      <c r="E46" s="90">
        <v>0.78</v>
      </c>
      <c r="F46" s="90">
        <v>0.78</v>
      </c>
      <c r="G46" s="90">
        <v>0.78</v>
      </c>
      <c r="H46" s="90">
        <v>0</v>
      </c>
      <c r="I46" s="90">
        <v>0</v>
      </c>
    </row>
    <row r="47" spans="1:9" s="80" customFormat="1" ht="20.100000000000001" customHeight="1">
      <c r="A47" s="87" t="s">
        <v>132</v>
      </c>
      <c r="B47" s="88" t="s">
        <v>128</v>
      </c>
      <c r="C47" s="88" t="s">
        <v>128</v>
      </c>
      <c r="D47" s="89" t="s">
        <v>98</v>
      </c>
      <c r="E47" s="90">
        <v>0.34</v>
      </c>
      <c r="F47" s="90">
        <v>0.34</v>
      </c>
      <c r="G47" s="90">
        <v>0.34</v>
      </c>
      <c r="H47" s="90">
        <v>0</v>
      </c>
      <c r="I47" s="90">
        <v>0</v>
      </c>
    </row>
    <row r="48" spans="1:9" s="80" customFormat="1" ht="20.100000000000001" customHeight="1">
      <c r="A48" s="87" t="s">
        <v>132</v>
      </c>
      <c r="B48" s="88" t="s">
        <v>128</v>
      </c>
      <c r="C48" s="88" t="s">
        <v>128</v>
      </c>
      <c r="D48" s="89" t="s">
        <v>95</v>
      </c>
      <c r="E48" s="90">
        <v>0.72</v>
      </c>
      <c r="F48" s="90">
        <v>0.72</v>
      </c>
      <c r="G48" s="90">
        <v>0.72</v>
      </c>
      <c r="H48" s="90">
        <v>0</v>
      </c>
      <c r="I48" s="90">
        <v>0</v>
      </c>
    </row>
    <row r="49" spans="1:9" s="80" customFormat="1" ht="20.100000000000001" customHeight="1">
      <c r="A49" s="87" t="s">
        <v>132</v>
      </c>
      <c r="B49" s="88" t="s">
        <v>128</v>
      </c>
      <c r="C49" s="88" t="s">
        <v>128</v>
      </c>
      <c r="D49" s="89" t="s">
        <v>93</v>
      </c>
      <c r="E49" s="90">
        <v>23.1</v>
      </c>
      <c r="F49" s="90">
        <v>23.1</v>
      </c>
      <c r="G49" s="90">
        <v>23.1</v>
      </c>
      <c r="H49" s="90">
        <v>0</v>
      </c>
      <c r="I49" s="90">
        <v>0</v>
      </c>
    </row>
    <row r="50" spans="1:9" s="80" customFormat="1" ht="20.100000000000001" customHeight="1">
      <c r="A50" s="87" t="s">
        <v>132</v>
      </c>
      <c r="B50" s="88" t="s">
        <v>128</v>
      </c>
      <c r="C50" s="88" t="s">
        <v>128</v>
      </c>
      <c r="D50" s="89" t="s">
        <v>100</v>
      </c>
      <c r="E50" s="90">
        <v>0.01</v>
      </c>
      <c r="F50" s="90">
        <v>0.01</v>
      </c>
      <c r="G50" s="90">
        <v>0.01</v>
      </c>
      <c r="H50" s="90">
        <v>0</v>
      </c>
      <c r="I50" s="90">
        <v>0</v>
      </c>
    </row>
    <row r="51" spans="1:9" s="80" customFormat="1" ht="20.100000000000001" customHeight="1">
      <c r="A51" s="87"/>
      <c r="B51" s="88"/>
      <c r="C51" s="88" t="s">
        <v>109</v>
      </c>
      <c r="D51" s="89" t="s">
        <v>108</v>
      </c>
      <c r="E51" s="90">
        <f>SUM(E52:E64)</f>
        <v>62.3</v>
      </c>
      <c r="F51" s="90">
        <f>SUM(F52:F64)</f>
        <v>62.3</v>
      </c>
      <c r="G51" s="90">
        <f>SUM(G52:G64)</f>
        <v>59.82</v>
      </c>
      <c r="H51" s="90">
        <f>SUM(H52:H64)</f>
        <v>2.48</v>
      </c>
      <c r="I51" s="90">
        <f>SUM(I52:I64)</f>
        <v>0</v>
      </c>
    </row>
    <row r="52" spans="1:9" s="80" customFormat="1" ht="20.100000000000001" customHeight="1">
      <c r="A52" s="87" t="s">
        <v>132</v>
      </c>
      <c r="B52" s="88" t="s">
        <v>128</v>
      </c>
      <c r="C52" s="88" t="s">
        <v>133</v>
      </c>
      <c r="D52" s="89" t="s">
        <v>99</v>
      </c>
      <c r="E52" s="90">
        <v>2.35</v>
      </c>
      <c r="F52" s="90">
        <v>2.35</v>
      </c>
      <c r="G52" s="90">
        <v>2.35</v>
      </c>
      <c r="H52" s="90">
        <v>0</v>
      </c>
      <c r="I52" s="90">
        <v>0</v>
      </c>
    </row>
    <row r="53" spans="1:9" s="80" customFormat="1" ht="20.100000000000001" customHeight="1">
      <c r="A53" s="87" t="s">
        <v>132</v>
      </c>
      <c r="B53" s="88" t="s">
        <v>128</v>
      </c>
      <c r="C53" s="88" t="s">
        <v>133</v>
      </c>
      <c r="D53" s="89" t="s">
        <v>111</v>
      </c>
      <c r="E53" s="90">
        <v>8.5500000000000007</v>
      </c>
      <c r="F53" s="90">
        <v>8.5500000000000007</v>
      </c>
      <c r="G53" s="90">
        <v>8.5500000000000007</v>
      </c>
      <c r="H53" s="90">
        <v>0</v>
      </c>
      <c r="I53" s="90">
        <v>0</v>
      </c>
    </row>
    <row r="54" spans="1:9" s="80" customFormat="1" ht="20.100000000000001" customHeight="1">
      <c r="A54" s="87" t="s">
        <v>132</v>
      </c>
      <c r="B54" s="88" t="s">
        <v>128</v>
      </c>
      <c r="C54" s="88" t="s">
        <v>133</v>
      </c>
      <c r="D54" s="89" t="s">
        <v>100</v>
      </c>
      <c r="E54" s="90">
        <v>1.9</v>
      </c>
      <c r="F54" s="90">
        <v>1.9</v>
      </c>
      <c r="G54" s="90">
        <v>1.9</v>
      </c>
      <c r="H54" s="90">
        <v>0</v>
      </c>
      <c r="I54" s="90">
        <v>0</v>
      </c>
    </row>
    <row r="55" spans="1:9" s="80" customFormat="1" ht="20.100000000000001" customHeight="1">
      <c r="A55" s="87" t="s">
        <v>132</v>
      </c>
      <c r="B55" s="88" t="s">
        <v>128</v>
      </c>
      <c r="C55" s="88" t="s">
        <v>133</v>
      </c>
      <c r="D55" s="89" t="s">
        <v>96</v>
      </c>
      <c r="E55" s="90">
        <v>2.97</v>
      </c>
      <c r="F55" s="90">
        <v>2.97</v>
      </c>
      <c r="G55" s="90">
        <v>2.97</v>
      </c>
      <c r="H55" s="90">
        <v>0</v>
      </c>
      <c r="I55" s="90">
        <v>0</v>
      </c>
    </row>
    <row r="56" spans="1:9" s="80" customFormat="1" ht="20.100000000000001" customHeight="1">
      <c r="A56" s="87" t="s">
        <v>132</v>
      </c>
      <c r="B56" s="88" t="s">
        <v>128</v>
      </c>
      <c r="C56" s="88" t="s">
        <v>133</v>
      </c>
      <c r="D56" s="89" t="s">
        <v>94</v>
      </c>
      <c r="E56" s="90">
        <v>2.97</v>
      </c>
      <c r="F56" s="90">
        <v>2.97</v>
      </c>
      <c r="G56" s="90">
        <v>2.97</v>
      </c>
      <c r="H56" s="90">
        <v>0</v>
      </c>
      <c r="I56" s="90">
        <v>0</v>
      </c>
    </row>
    <row r="57" spans="1:9" s="80" customFormat="1" ht="20.100000000000001" customHeight="1">
      <c r="A57" s="87" t="s">
        <v>132</v>
      </c>
      <c r="B57" s="88" t="s">
        <v>128</v>
      </c>
      <c r="C57" s="88" t="s">
        <v>133</v>
      </c>
      <c r="D57" s="89" t="s">
        <v>97</v>
      </c>
      <c r="E57" s="90">
        <v>11.52</v>
      </c>
      <c r="F57" s="90">
        <v>11.52</v>
      </c>
      <c r="G57" s="90">
        <v>11.52</v>
      </c>
      <c r="H57" s="90">
        <v>0</v>
      </c>
      <c r="I57" s="90">
        <v>0</v>
      </c>
    </row>
    <row r="58" spans="1:9" s="80" customFormat="1" ht="20.100000000000001" customHeight="1">
      <c r="A58" s="87" t="s">
        <v>132</v>
      </c>
      <c r="B58" s="88" t="s">
        <v>128</v>
      </c>
      <c r="C58" s="88" t="s">
        <v>133</v>
      </c>
      <c r="D58" s="89" t="s">
        <v>101</v>
      </c>
      <c r="E58" s="90">
        <v>1.42</v>
      </c>
      <c r="F58" s="90">
        <v>1.42</v>
      </c>
      <c r="G58" s="90">
        <v>1.42</v>
      </c>
      <c r="H58" s="90">
        <v>0</v>
      </c>
      <c r="I58" s="90">
        <v>0</v>
      </c>
    </row>
    <row r="59" spans="1:9" s="80" customFormat="1" ht="20.100000000000001" customHeight="1">
      <c r="A59" s="87" t="s">
        <v>132</v>
      </c>
      <c r="B59" s="88" t="s">
        <v>128</v>
      </c>
      <c r="C59" s="88" t="s">
        <v>133</v>
      </c>
      <c r="D59" s="89" t="s">
        <v>95</v>
      </c>
      <c r="E59" s="90">
        <v>1.0900000000000001</v>
      </c>
      <c r="F59" s="90">
        <v>1.0900000000000001</v>
      </c>
      <c r="G59" s="90">
        <v>1.0900000000000001</v>
      </c>
      <c r="H59" s="90">
        <v>0</v>
      </c>
      <c r="I59" s="90">
        <v>0</v>
      </c>
    </row>
    <row r="60" spans="1:9" s="80" customFormat="1" ht="20.100000000000001" customHeight="1">
      <c r="A60" s="87" t="s">
        <v>132</v>
      </c>
      <c r="B60" s="88" t="s">
        <v>128</v>
      </c>
      <c r="C60" s="88" t="s">
        <v>133</v>
      </c>
      <c r="D60" s="89" t="s">
        <v>110</v>
      </c>
      <c r="E60" s="90">
        <v>21.49</v>
      </c>
      <c r="F60" s="90">
        <v>21.49</v>
      </c>
      <c r="G60" s="90">
        <v>21.49</v>
      </c>
      <c r="H60" s="90">
        <v>0</v>
      </c>
      <c r="I60" s="90">
        <v>0</v>
      </c>
    </row>
    <row r="61" spans="1:9" s="80" customFormat="1" ht="20.100000000000001" customHeight="1">
      <c r="A61" s="87" t="s">
        <v>132</v>
      </c>
      <c r="B61" s="88" t="s">
        <v>128</v>
      </c>
      <c r="C61" s="88" t="s">
        <v>133</v>
      </c>
      <c r="D61" s="89" t="s">
        <v>105</v>
      </c>
      <c r="E61" s="90">
        <v>2.48</v>
      </c>
      <c r="F61" s="90">
        <v>2.48</v>
      </c>
      <c r="G61" s="90">
        <v>0</v>
      </c>
      <c r="H61" s="90">
        <v>2.48</v>
      </c>
      <c r="I61" s="90">
        <v>0</v>
      </c>
    </row>
    <row r="62" spans="1:9" s="80" customFormat="1" ht="20.100000000000001" customHeight="1">
      <c r="A62" s="87" t="s">
        <v>132</v>
      </c>
      <c r="B62" s="88" t="s">
        <v>128</v>
      </c>
      <c r="C62" s="88" t="s">
        <v>133</v>
      </c>
      <c r="D62" s="89" t="s">
        <v>102</v>
      </c>
      <c r="E62" s="90">
        <v>0.71</v>
      </c>
      <c r="F62" s="90">
        <v>0.71</v>
      </c>
      <c r="G62" s="90">
        <v>0.71</v>
      </c>
      <c r="H62" s="90">
        <v>0</v>
      </c>
      <c r="I62" s="90">
        <v>0</v>
      </c>
    </row>
    <row r="63" spans="1:9" s="80" customFormat="1" ht="20.100000000000001" customHeight="1">
      <c r="A63" s="87" t="s">
        <v>132</v>
      </c>
      <c r="B63" s="88" t="s">
        <v>128</v>
      </c>
      <c r="C63" s="88" t="s">
        <v>133</v>
      </c>
      <c r="D63" s="89" t="s">
        <v>112</v>
      </c>
      <c r="E63" s="90">
        <v>3.66</v>
      </c>
      <c r="F63" s="90">
        <v>3.66</v>
      </c>
      <c r="G63" s="90">
        <v>3.66</v>
      </c>
      <c r="H63" s="90">
        <v>0</v>
      </c>
      <c r="I63" s="90">
        <v>0</v>
      </c>
    </row>
    <row r="64" spans="1:9" s="80" customFormat="1" ht="20.100000000000001" customHeight="1">
      <c r="A64" s="87" t="s">
        <v>132</v>
      </c>
      <c r="B64" s="88" t="s">
        <v>128</v>
      </c>
      <c r="C64" s="88" t="s">
        <v>133</v>
      </c>
      <c r="D64" s="89" t="s">
        <v>98</v>
      </c>
      <c r="E64" s="90">
        <v>1.19</v>
      </c>
      <c r="F64" s="90">
        <v>1.19</v>
      </c>
      <c r="G64" s="90">
        <v>1.19</v>
      </c>
      <c r="H64" s="90">
        <v>0</v>
      </c>
      <c r="I64" s="90">
        <v>0</v>
      </c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scale="4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3"/>
  <sheetViews>
    <sheetView showGridLines="0" showZeros="0" workbookViewId="0">
      <selection sqref="A1:V1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4" t="s">
        <v>138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s="71" customFormat="1" ht="17.25" customHeight="1">
      <c r="A2" s="185" t="s">
        <v>1</v>
      </c>
      <c r="B2" s="186"/>
      <c r="C2" s="186"/>
      <c r="D2" s="186"/>
      <c r="E2" s="186"/>
      <c r="F2" s="186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7" t="s">
        <v>2</v>
      </c>
      <c r="V2" s="187"/>
    </row>
    <row r="3" spans="1:22" s="71" customFormat="1" ht="18" customHeight="1">
      <c r="A3" s="175" t="s">
        <v>139</v>
      </c>
      <c r="B3" s="179"/>
      <c r="C3" s="176"/>
      <c r="D3" s="175" t="s">
        <v>140</v>
      </c>
      <c r="E3" s="179"/>
      <c r="F3" s="176"/>
      <c r="G3" s="188" t="s">
        <v>116</v>
      </c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0"/>
    </row>
    <row r="4" spans="1:22" s="71" customFormat="1" ht="13.5" customHeight="1">
      <c r="A4" s="180"/>
      <c r="B4" s="181"/>
      <c r="C4" s="182"/>
      <c r="D4" s="180"/>
      <c r="E4" s="181"/>
      <c r="F4" s="182"/>
      <c r="G4" s="172" t="s">
        <v>35</v>
      </c>
      <c r="H4" s="175" t="s">
        <v>36</v>
      </c>
      <c r="I4" s="176"/>
      <c r="J4" s="188" t="s">
        <v>37</v>
      </c>
      <c r="K4" s="189"/>
      <c r="L4" s="189"/>
      <c r="M4" s="189"/>
      <c r="N4" s="189"/>
      <c r="O4" s="190"/>
      <c r="P4" s="172" t="s">
        <v>38</v>
      </c>
      <c r="Q4" s="172" t="s">
        <v>141</v>
      </c>
      <c r="R4" s="172" t="s">
        <v>142</v>
      </c>
      <c r="S4" s="175" t="s">
        <v>143</v>
      </c>
      <c r="T4" s="176"/>
      <c r="U4" s="172" t="s">
        <v>32</v>
      </c>
      <c r="V4" s="172" t="s">
        <v>33</v>
      </c>
    </row>
    <row r="5" spans="1:22" s="71" customFormat="1" ht="22.5" customHeight="1">
      <c r="A5" s="177"/>
      <c r="B5" s="183"/>
      <c r="C5" s="178"/>
      <c r="D5" s="177"/>
      <c r="E5" s="183"/>
      <c r="F5" s="178"/>
      <c r="G5" s="173"/>
      <c r="H5" s="177"/>
      <c r="I5" s="178"/>
      <c r="J5" s="191" t="s">
        <v>119</v>
      </c>
      <c r="K5" s="191" t="s">
        <v>49</v>
      </c>
      <c r="L5" s="191" t="s">
        <v>50</v>
      </c>
      <c r="M5" s="191" t="s">
        <v>51</v>
      </c>
      <c r="N5" s="191" t="s">
        <v>52</v>
      </c>
      <c r="O5" s="191" t="s">
        <v>53</v>
      </c>
      <c r="P5" s="173"/>
      <c r="Q5" s="173"/>
      <c r="R5" s="173"/>
      <c r="S5" s="177"/>
      <c r="T5" s="178"/>
      <c r="U5" s="173"/>
      <c r="V5" s="173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4"/>
      <c r="H6" s="75" t="s">
        <v>46</v>
      </c>
      <c r="I6" s="75" t="s">
        <v>47</v>
      </c>
      <c r="J6" s="191"/>
      <c r="K6" s="191"/>
      <c r="L6" s="191"/>
      <c r="M6" s="191"/>
      <c r="N6" s="191"/>
      <c r="O6" s="191"/>
      <c r="P6" s="174"/>
      <c r="Q6" s="174"/>
      <c r="R6" s="174"/>
      <c r="S6" s="75" t="s">
        <v>144</v>
      </c>
      <c r="T6" s="75" t="s">
        <v>41</v>
      </c>
      <c r="U6" s="174"/>
      <c r="V6" s="174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G8+G65</f>
        <v>130.13</v>
      </c>
      <c r="H7" s="79">
        <f t="shared" si="0"/>
        <v>130.13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145</v>
      </c>
      <c r="D8" s="77"/>
      <c r="E8" s="77"/>
      <c r="F8" s="77"/>
      <c r="G8" s="79">
        <f t="shared" ref="G8:V8" si="1">G9+G12+G14+G16+G18+G21+G24+G27+G30+G33+G36+G39+G42+G45+G48+G50+G52+G55+G58+G61+G63</f>
        <v>123.97</v>
      </c>
      <c r="H8" s="79">
        <f t="shared" si="1"/>
        <v>123.97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146</v>
      </c>
      <c r="D9" s="77"/>
      <c r="E9" s="77"/>
      <c r="F9" s="77"/>
      <c r="G9" s="79">
        <f t="shared" ref="G9:V9" si="2">SUM(G10:G11)</f>
        <v>23.1</v>
      </c>
      <c r="H9" s="79">
        <f t="shared" si="2"/>
        <v>23.1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71</v>
      </c>
      <c r="C10" s="76" t="s">
        <v>147</v>
      </c>
      <c r="D10" s="77" t="s">
        <v>148</v>
      </c>
      <c r="E10" s="77" t="s">
        <v>71</v>
      </c>
      <c r="F10" s="77" t="s">
        <v>149</v>
      </c>
      <c r="G10" s="79">
        <v>14.39</v>
      </c>
      <c r="H10" s="79">
        <v>14.39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301</v>
      </c>
      <c r="B11" s="77" t="s">
        <v>60</v>
      </c>
      <c r="C11" s="76" t="s">
        <v>150</v>
      </c>
      <c r="D11" s="77" t="s">
        <v>148</v>
      </c>
      <c r="E11" s="77" t="s">
        <v>71</v>
      </c>
      <c r="F11" s="77" t="s">
        <v>149</v>
      </c>
      <c r="G11" s="79">
        <v>8.7100000000000009</v>
      </c>
      <c r="H11" s="79">
        <v>8.7100000000000009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/>
      <c r="B12" s="77"/>
      <c r="C12" s="76" t="s">
        <v>151</v>
      </c>
      <c r="D12" s="77"/>
      <c r="E12" s="77"/>
      <c r="F12" s="77"/>
      <c r="G12" s="79">
        <f t="shared" ref="G12:V12" si="3">G13</f>
        <v>21.49</v>
      </c>
      <c r="H12" s="79">
        <f t="shared" si="3"/>
        <v>21.49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 ht="20.100000000000001" customHeight="1">
      <c r="A13" s="76">
        <v>301</v>
      </c>
      <c r="B13" s="77" t="s">
        <v>71</v>
      </c>
      <c r="C13" s="76" t="s">
        <v>147</v>
      </c>
      <c r="D13" s="77" t="s">
        <v>152</v>
      </c>
      <c r="E13" s="77" t="s">
        <v>71</v>
      </c>
      <c r="F13" s="77" t="s">
        <v>153</v>
      </c>
      <c r="G13" s="79">
        <v>21.49</v>
      </c>
      <c r="H13" s="79">
        <v>21.49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154</v>
      </c>
      <c r="D14" s="77"/>
      <c r="E14" s="77"/>
      <c r="F14" s="77"/>
      <c r="G14" s="79">
        <f t="shared" ref="G14:V14" si="4">G15</f>
        <v>8.5500000000000007</v>
      </c>
      <c r="H14" s="79">
        <f t="shared" si="4"/>
        <v>8.5500000000000007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 ht="20.100000000000001" customHeight="1">
      <c r="A15" s="76">
        <v>301</v>
      </c>
      <c r="B15" s="77" t="s">
        <v>155</v>
      </c>
      <c r="C15" s="76" t="s">
        <v>156</v>
      </c>
      <c r="D15" s="77" t="s">
        <v>152</v>
      </c>
      <c r="E15" s="77" t="s">
        <v>71</v>
      </c>
      <c r="F15" s="77" t="s">
        <v>153</v>
      </c>
      <c r="G15" s="79">
        <v>8.5500000000000007</v>
      </c>
      <c r="H15" s="79">
        <v>8.5500000000000007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 s="76"/>
      <c r="B16" s="77"/>
      <c r="C16" s="76" t="s">
        <v>157</v>
      </c>
      <c r="D16" s="77"/>
      <c r="E16" s="77"/>
      <c r="F16" s="77"/>
      <c r="G16" s="79">
        <f t="shared" ref="G16:V16" si="5">G17</f>
        <v>3.66</v>
      </c>
      <c r="H16" s="79">
        <f t="shared" si="5"/>
        <v>3.66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 ht="20.100000000000001" customHeight="1">
      <c r="A17" s="76">
        <v>301</v>
      </c>
      <c r="B17" s="77" t="s">
        <v>155</v>
      </c>
      <c r="C17" s="76" t="s">
        <v>156</v>
      </c>
      <c r="D17" s="77" t="s">
        <v>152</v>
      </c>
      <c r="E17" s="77" t="s">
        <v>71</v>
      </c>
      <c r="F17" s="77" t="s">
        <v>153</v>
      </c>
      <c r="G17" s="79">
        <v>3.66</v>
      </c>
      <c r="H17" s="79">
        <v>3.66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 ht="20.100000000000001" customHeight="1">
      <c r="A18" s="76"/>
      <c r="B18" s="77"/>
      <c r="C18" s="76" t="s">
        <v>158</v>
      </c>
      <c r="D18" s="77"/>
      <c r="E18" s="77"/>
      <c r="F18" s="77"/>
      <c r="G18" s="79">
        <f t="shared" ref="G18:V18" si="6">SUM(G19:G20)</f>
        <v>4.9000000000000004</v>
      </c>
      <c r="H18" s="79">
        <f t="shared" si="6"/>
        <v>4.9000000000000004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0.100000000000001" customHeight="1">
      <c r="A19" s="76">
        <v>301</v>
      </c>
      <c r="B19" s="77" t="s">
        <v>59</v>
      </c>
      <c r="C19" s="76" t="s">
        <v>159</v>
      </c>
      <c r="D19" s="77" t="s">
        <v>148</v>
      </c>
      <c r="E19" s="77" t="s">
        <v>71</v>
      </c>
      <c r="F19" s="77" t="s">
        <v>149</v>
      </c>
      <c r="G19" s="79">
        <v>1.93</v>
      </c>
      <c r="H19" s="79">
        <v>1.93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 ht="20.100000000000001" customHeight="1">
      <c r="A20" s="76">
        <v>301</v>
      </c>
      <c r="B20" s="77" t="s">
        <v>59</v>
      </c>
      <c r="C20" s="76" t="s">
        <v>159</v>
      </c>
      <c r="D20" s="77" t="s">
        <v>152</v>
      </c>
      <c r="E20" s="77" t="s">
        <v>71</v>
      </c>
      <c r="F20" s="77" t="s">
        <v>153</v>
      </c>
      <c r="G20" s="79">
        <v>2.97</v>
      </c>
      <c r="H20" s="79">
        <v>2.97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160</v>
      </c>
      <c r="D21" s="77"/>
      <c r="E21" s="77"/>
      <c r="F21" s="77"/>
      <c r="G21" s="79">
        <f t="shared" ref="G21:V21" si="7">SUM(G22:G23)</f>
        <v>4.1100000000000003</v>
      </c>
      <c r="H21" s="79">
        <f t="shared" si="7"/>
        <v>4.1100000000000003</v>
      </c>
      <c r="I21" s="79">
        <f t="shared" si="7"/>
        <v>0</v>
      </c>
      <c r="J21" s="79">
        <f t="shared" si="7"/>
        <v>0</v>
      </c>
      <c r="K21" s="79">
        <f t="shared" si="7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</row>
    <row r="22" spans="1:22" ht="20.100000000000001" customHeight="1">
      <c r="A22" s="76">
        <v>301</v>
      </c>
      <c r="B22" s="77" t="s">
        <v>161</v>
      </c>
      <c r="C22" s="76" t="s">
        <v>162</v>
      </c>
      <c r="D22" s="77" t="s">
        <v>148</v>
      </c>
      <c r="E22" s="77" t="s">
        <v>60</v>
      </c>
      <c r="F22" s="77" t="s">
        <v>163</v>
      </c>
      <c r="G22" s="79">
        <v>1.62</v>
      </c>
      <c r="H22" s="79">
        <v>1.62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>
        <v>301</v>
      </c>
      <c r="B23" s="77" t="s">
        <v>161</v>
      </c>
      <c r="C23" s="76" t="s">
        <v>162</v>
      </c>
      <c r="D23" s="77" t="s">
        <v>152</v>
      </c>
      <c r="E23" s="77" t="s">
        <v>71</v>
      </c>
      <c r="F23" s="77" t="s">
        <v>153</v>
      </c>
      <c r="G23" s="79">
        <v>2.4900000000000002</v>
      </c>
      <c r="H23" s="79">
        <v>2.4900000000000002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 ht="20.100000000000001" customHeight="1">
      <c r="A24" s="76"/>
      <c r="B24" s="77"/>
      <c r="C24" s="76" t="s">
        <v>164</v>
      </c>
      <c r="D24" s="77"/>
      <c r="E24" s="77"/>
      <c r="F24" s="77"/>
      <c r="G24" s="79">
        <f t="shared" ref="G24:V24" si="8">SUM(G25:G26)</f>
        <v>11.74</v>
      </c>
      <c r="H24" s="79">
        <f t="shared" si="8"/>
        <v>11.74</v>
      </c>
      <c r="I24" s="79">
        <f t="shared" si="8"/>
        <v>0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</row>
    <row r="25" spans="1:22" ht="20.100000000000001" customHeight="1">
      <c r="A25" s="76">
        <v>301</v>
      </c>
      <c r="B25" s="77" t="s">
        <v>165</v>
      </c>
      <c r="C25" s="76" t="s">
        <v>166</v>
      </c>
      <c r="D25" s="77" t="s">
        <v>148</v>
      </c>
      <c r="E25" s="77" t="s">
        <v>60</v>
      </c>
      <c r="F25" s="77" t="s">
        <v>163</v>
      </c>
      <c r="G25" s="79">
        <v>4.62</v>
      </c>
      <c r="H25" s="79">
        <v>4.62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 ht="20.100000000000001" customHeight="1">
      <c r="A26" s="76">
        <v>301</v>
      </c>
      <c r="B26" s="77" t="s">
        <v>165</v>
      </c>
      <c r="C26" s="76" t="s">
        <v>166</v>
      </c>
      <c r="D26" s="77" t="s">
        <v>152</v>
      </c>
      <c r="E26" s="77" t="s">
        <v>71</v>
      </c>
      <c r="F26" s="77" t="s">
        <v>153</v>
      </c>
      <c r="G26" s="79">
        <v>7.12</v>
      </c>
      <c r="H26" s="79">
        <v>7.12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167</v>
      </c>
      <c r="D27" s="77"/>
      <c r="E27" s="77"/>
      <c r="F27" s="77"/>
      <c r="G27" s="79">
        <f t="shared" ref="G27:V27" si="9">SUM(G28:G29)</f>
        <v>0.41</v>
      </c>
      <c r="H27" s="79">
        <f t="shared" si="9"/>
        <v>0.41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</row>
    <row r="28" spans="1:22" ht="20.100000000000001" customHeight="1">
      <c r="A28" s="76">
        <v>301</v>
      </c>
      <c r="B28" s="77" t="s">
        <v>168</v>
      </c>
      <c r="C28" s="76" t="s">
        <v>169</v>
      </c>
      <c r="D28" s="77" t="s">
        <v>148</v>
      </c>
      <c r="E28" s="77" t="s">
        <v>60</v>
      </c>
      <c r="F28" s="77" t="s">
        <v>163</v>
      </c>
      <c r="G28" s="79">
        <v>0.16</v>
      </c>
      <c r="H28" s="79">
        <v>0.16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>
        <v>301</v>
      </c>
      <c r="B29" s="77" t="s">
        <v>168</v>
      </c>
      <c r="C29" s="76" t="s">
        <v>169</v>
      </c>
      <c r="D29" s="77" t="s">
        <v>152</v>
      </c>
      <c r="E29" s="77" t="s">
        <v>71</v>
      </c>
      <c r="F29" s="77" t="s">
        <v>153</v>
      </c>
      <c r="G29" s="79">
        <v>0.25</v>
      </c>
      <c r="H29" s="79">
        <v>0.25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 ht="20.100000000000001" customHeight="1">
      <c r="A30" s="76"/>
      <c r="B30" s="77"/>
      <c r="C30" s="76" t="s">
        <v>170</v>
      </c>
      <c r="D30" s="77"/>
      <c r="E30" s="77"/>
      <c r="F30" s="77"/>
      <c r="G30" s="79">
        <f t="shared" ref="G30:V30" si="10">SUM(G31:G32)</f>
        <v>0.41</v>
      </c>
      <c r="H30" s="79">
        <f t="shared" si="10"/>
        <v>0.41</v>
      </c>
      <c r="I30" s="79">
        <f t="shared" si="10"/>
        <v>0</v>
      </c>
      <c r="J30" s="79">
        <f t="shared" si="10"/>
        <v>0</v>
      </c>
      <c r="K30" s="79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79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79">
        <f t="shared" si="10"/>
        <v>0</v>
      </c>
      <c r="T30" s="79">
        <f t="shared" si="10"/>
        <v>0</v>
      </c>
      <c r="U30" s="79">
        <f t="shared" si="10"/>
        <v>0</v>
      </c>
      <c r="V30" s="79">
        <f t="shared" si="10"/>
        <v>0</v>
      </c>
    </row>
    <row r="31" spans="1:22" ht="20.100000000000001" customHeight="1">
      <c r="A31" s="76">
        <v>301</v>
      </c>
      <c r="B31" s="77" t="s">
        <v>168</v>
      </c>
      <c r="C31" s="76" t="s">
        <v>169</v>
      </c>
      <c r="D31" s="77" t="s">
        <v>148</v>
      </c>
      <c r="E31" s="77" t="s">
        <v>60</v>
      </c>
      <c r="F31" s="77" t="s">
        <v>163</v>
      </c>
      <c r="G31" s="79">
        <v>0.16</v>
      </c>
      <c r="H31" s="79">
        <v>0.16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 ht="20.100000000000001" customHeight="1">
      <c r="A32" s="76">
        <v>301</v>
      </c>
      <c r="B32" s="77" t="s">
        <v>168</v>
      </c>
      <c r="C32" s="76" t="s">
        <v>169</v>
      </c>
      <c r="D32" s="77" t="s">
        <v>152</v>
      </c>
      <c r="E32" s="77" t="s">
        <v>71</v>
      </c>
      <c r="F32" s="77" t="s">
        <v>153</v>
      </c>
      <c r="G32" s="79">
        <v>0.25</v>
      </c>
      <c r="H32" s="79">
        <v>0.25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171</v>
      </c>
      <c r="D33" s="77"/>
      <c r="E33" s="77"/>
      <c r="F33" s="77"/>
      <c r="G33" s="79">
        <f t="shared" ref="G33:V33" si="11">SUM(G34:G35)</f>
        <v>0.3</v>
      </c>
      <c r="H33" s="79">
        <f t="shared" si="11"/>
        <v>0.3</v>
      </c>
      <c r="I33" s="79">
        <f t="shared" si="11"/>
        <v>0</v>
      </c>
      <c r="J33" s="79">
        <f t="shared" si="11"/>
        <v>0</v>
      </c>
      <c r="K33" s="79">
        <f t="shared" si="11"/>
        <v>0</v>
      </c>
      <c r="L33" s="79">
        <f t="shared" si="11"/>
        <v>0</v>
      </c>
      <c r="M33" s="79">
        <f t="shared" si="11"/>
        <v>0</v>
      </c>
      <c r="N33" s="79">
        <f t="shared" si="11"/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</row>
    <row r="34" spans="1:22" ht="20.100000000000001" customHeight="1">
      <c r="A34" s="76">
        <v>301</v>
      </c>
      <c r="B34" s="77" t="s">
        <v>168</v>
      </c>
      <c r="C34" s="76" t="s">
        <v>169</v>
      </c>
      <c r="D34" s="77" t="s">
        <v>148</v>
      </c>
      <c r="E34" s="77" t="s">
        <v>60</v>
      </c>
      <c r="F34" s="77" t="s">
        <v>163</v>
      </c>
      <c r="G34" s="79">
        <v>0.12</v>
      </c>
      <c r="H34" s="79">
        <v>0.12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>
        <v>301</v>
      </c>
      <c r="B35" s="77" t="s">
        <v>168</v>
      </c>
      <c r="C35" s="76" t="s">
        <v>169</v>
      </c>
      <c r="D35" s="77" t="s">
        <v>152</v>
      </c>
      <c r="E35" s="77" t="s">
        <v>71</v>
      </c>
      <c r="F35" s="77" t="s">
        <v>153</v>
      </c>
      <c r="G35" s="79">
        <v>0.18</v>
      </c>
      <c r="H35" s="79">
        <v>0.18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 ht="20.100000000000001" customHeight="1">
      <c r="A36" s="76"/>
      <c r="B36" s="77"/>
      <c r="C36" s="76" t="s">
        <v>172</v>
      </c>
      <c r="D36" s="77"/>
      <c r="E36" s="77"/>
      <c r="F36" s="77"/>
      <c r="G36" s="79">
        <f t="shared" ref="G36:V36" si="12">SUM(G37:G38)</f>
        <v>7.04</v>
      </c>
      <c r="H36" s="79">
        <f t="shared" si="12"/>
        <v>7.04</v>
      </c>
      <c r="I36" s="79">
        <f t="shared" si="12"/>
        <v>0</v>
      </c>
      <c r="J36" s="79">
        <f t="shared" si="12"/>
        <v>0</v>
      </c>
      <c r="K36" s="79">
        <f t="shared" si="12"/>
        <v>0</v>
      </c>
      <c r="L36" s="79">
        <f t="shared" si="12"/>
        <v>0</v>
      </c>
      <c r="M36" s="79">
        <f t="shared" si="12"/>
        <v>0</v>
      </c>
      <c r="N36" s="79">
        <f t="shared" si="12"/>
        <v>0</v>
      </c>
      <c r="O36" s="79">
        <f t="shared" si="12"/>
        <v>0</v>
      </c>
      <c r="P36" s="79">
        <f t="shared" si="12"/>
        <v>0</v>
      </c>
      <c r="Q36" s="79">
        <f t="shared" si="12"/>
        <v>0</v>
      </c>
      <c r="R36" s="79">
        <f t="shared" si="12"/>
        <v>0</v>
      </c>
      <c r="S36" s="79">
        <f t="shared" si="12"/>
        <v>0</v>
      </c>
      <c r="T36" s="79">
        <f t="shared" si="12"/>
        <v>0</v>
      </c>
      <c r="U36" s="79">
        <f t="shared" si="12"/>
        <v>0</v>
      </c>
      <c r="V36" s="79">
        <f t="shared" si="12"/>
        <v>0</v>
      </c>
    </row>
    <row r="37" spans="1:22" ht="20.100000000000001" customHeight="1">
      <c r="A37" s="76">
        <v>301</v>
      </c>
      <c r="B37" s="77" t="s">
        <v>173</v>
      </c>
      <c r="C37" s="76" t="s">
        <v>86</v>
      </c>
      <c r="D37" s="77" t="s">
        <v>148</v>
      </c>
      <c r="E37" s="77" t="s">
        <v>59</v>
      </c>
      <c r="F37" s="77" t="s">
        <v>174</v>
      </c>
      <c r="G37" s="79">
        <v>2.77</v>
      </c>
      <c r="H37" s="79">
        <v>2.77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 ht="20.100000000000001" customHeight="1">
      <c r="A38" s="76">
        <v>301</v>
      </c>
      <c r="B38" s="77" t="s">
        <v>173</v>
      </c>
      <c r="C38" s="76" t="s">
        <v>86</v>
      </c>
      <c r="D38" s="77" t="s">
        <v>152</v>
      </c>
      <c r="E38" s="77" t="s">
        <v>71</v>
      </c>
      <c r="F38" s="77" t="s">
        <v>153</v>
      </c>
      <c r="G38" s="79">
        <v>4.2699999999999996</v>
      </c>
      <c r="H38" s="79">
        <v>4.2699999999999996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175</v>
      </c>
      <c r="D39" s="77"/>
      <c r="E39" s="77"/>
      <c r="F39" s="77"/>
      <c r="G39" s="79">
        <f t="shared" ref="G39:V39" si="13">SUM(G40:G41)</f>
        <v>1.81</v>
      </c>
      <c r="H39" s="79">
        <f t="shared" si="13"/>
        <v>1.81</v>
      </c>
      <c r="I39" s="79">
        <f t="shared" si="13"/>
        <v>0</v>
      </c>
      <c r="J39" s="79">
        <f t="shared" si="13"/>
        <v>0</v>
      </c>
      <c r="K39" s="79">
        <f t="shared" si="13"/>
        <v>0</v>
      </c>
      <c r="L39" s="79">
        <f t="shared" si="13"/>
        <v>0</v>
      </c>
      <c r="M39" s="79">
        <f t="shared" si="13"/>
        <v>0</v>
      </c>
      <c r="N39" s="79">
        <f t="shared" si="13"/>
        <v>0</v>
      </c>
      <c r="O39" s="79">
        <f t="shared" si="13"/>
        <v>0</v>
      </c>
      <c r="P39" s="79">
        <f t="shared" si="13"/>
        <v>0</v>
      </c>
      <c r="Q39" s="79">
        <f t="shared" si="13"/>
        <v>0</v>
      </c>
      <c r="R39" s="79">
        <f t="shared" si="13"/>
        <v>0</v>
      </c>
      <c r="S39" s="79">
        <f t="shared" si="13"/>
        <v>0</v>
      </c>
      <c r="T39" s="79">
        <f t="shared" si="13"/>
        <v>0</v>
      </c>
      <c r="U39" s="79">
        <f t="shared" si="13"/>
        <v>0</v>
      </c>
      <c r="V39" s="79">
        <f t="shared" si="13"/>
        <v>0</v>
      </c>
    </row>
    <row r="40" spans="1:22" ht="20.100000000000001" customHeight="1">
      <c r="A40" s="76">
        <v>301</v>
      </c>
      <c r="B40" s="77" t="s">
        <v>60</v>
      </c>
      <c r="C40" s="76" t="s">
        <v>150</v>
      </c>
      <c r="D40" s="77" t="s">
        <v>148</v>
      </c>
      <c r="E40" s="77" t="s">
        <v>71</v>
      </c>
      <c r="F40" s="77" t="s">
        <v>149</v>
      </c>
      <c r="G40" s="79">
        <v>0.72</v>
      </c>
      <c r="H40" s="79">
        <v>0.72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>
        <v>301</v>
      </c>
      <c r="B41" s="77" t="s">
        <v>60</v>
      </c>
      <c r="C41" s="76" t="s">
        <v>150</v>
      </c>
      <c r="D41" s="77" t="s">
        <v>152</v>
      </c>
      <c r="E41" s="77" t="s">
        <v>71</v>
      </c>
      <c r="F41" s="77" t="s">
        <v>153</v>
      </c>
      <c r="G41" s="79">
        <v>1.0900000000000001</v>
      </c>
      <c r="H41" s="79">
        <v>1.0900000000000001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 ht="20.100000000000001" customHeight="1">
      <c r="A42" s="76"/>
      <c r="B42" s="77"/>
      <c r="C42" s="76" t="s">
        <v>176</v>
      </c>
      <c r="D42" s="77"/>
      <c r="E42" s="77"/>
      <c r="F42" s="77"/>
      <c r="G42" s="79">
        <f t="shared" ref="G42:V42" si="14">SUM(G43:G44)</f>
        <v>4.9000000000000004</v>
      </c>
      <c r="H42" s="79">
        <f t="shared" si="14"/>
        <v>4.9000000000000004</v>
      </c>
      <c r="I42" s="79">
        <f t="shared" si="14"/>
        <v>0</v>
      </c>
      <c r="J42" s="79">
        <f t="shared" si="14"/>
        <v>0</v>
      </c>
      <c r="K42" s="79">
        <f t="shared" si="14"/>
        <v>0</v>
      </c>
      <c r="L42" s="79">
        <f t="shared" si="14"/>
        <v>0</v>
      </c>
      <c r="M42" s="79">
        <f t="shared" si="14"/>
        <v>0</v>
      </c>
      <c r="N42" s="79">
        <f t="shared" si="14"/>
        <v>0</v>
      </c>
      <c r="O42" s="79">
        <f t="shared" si="14"/>
        <v>0</v>
      </c>
      <c r="P42" s="79">
        <f t="shared" si="14"/>
        <v>0</v>
      </c>
      <c r="Q42" s="79">
        <f t="shared" si="14"/>
        <v>0</v>
      </c>
      <c r="R42" s="79">
        <f t="shared" si="14"/>
        <v>0</v>
      </c>
      <c r="S42" s="79">
        <f t="shared" si="14"/>
        <v>0</v>
      </c>
      <c r="T42" s="79">
        <f t="shared" si="14"/>
        <v>0</v>
      </c>
      <c r="U42" s="79">
        <f t="shared" si="14"/>
        <v>0</v>
      </c>
      <c r="V42" s="79">
        <f t="shared" si="14"/>
        <v>0</v>
      </c>
    </row>
    <row r="43" spans="1:22" ht="20.100000000000001" customHeight="1">
      <c r="A43" s="76">
        <v>301</v>
      </c>
      <c r="B43" s="77" t="s">
        <v>59</v>
      </c>
      <c r="C43" s="76" t="s">
        <v>159</v>
      </c>
      <c r="D43" s="77" t="s">
        <v>148</v>
      </c>
      <c r="E43" s="77" t="s">
        <v>71</v>
      </c>
      <c r="F43" s="77" t="s">
        <v>149</v>
      </c>
      <c r="G43" s="79">
        <v>1.93</v>
      </c>
      <c r="H43" s="79">
        <v>1.93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 ht="20.100000000000001" customHeight="1">
      <c r="A44" s="76">
        <v>301</v>
      </c>
      <c r="B44" s="77" t="s">
        <v>59</v>
      </c>
      <c r="C44" s="76" t="s">
        <v>159</v>
      </c>
      <c r="D44" s="77" t="s">
        <v>152</v>
      </c>
      <c r="E44" s="77" t="s">
        <v>71</v>
      </c>
      <c r="F44" s="77" t="s">
        <v>153</v>
      </c>
      <c r="G44" s="79">
        <v>2.97</v>
      </c>
      <c r="H44" s="79">
        <v>2.97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177</v>
      </c>
      <c r="D45" s="77"/>
      <c r="E45" s="77"/>
      <c r="F45" s="77"/>
      <c r="G45" s="79">
        <f t="shared" ref="G45:V45" si="15">SUM(G46:G47)</f>
        <v>15.84</v>
      </c>
      <c r="H45" s="79">
        <f t="shared" si="15"/>
        <v>15.84</v>
      </c>
      <c r="I45" s="79">
        <f t="shared" si="15"/>
        <v>0</v>
      </c>
      <c r="J45" s="79">
        <f t="shared" si="15"/>
        <v>0</v>
      </c>
      <c r="K45" s="79">
        <f t="shared" si="15"/>
        <v>0</v>
      </c>
      <c r="L45" s="79">
        <f t="shared" si="15"/>
        <v>0</v>
      </c>
      <c r="M45" s="79">
        <f t="shared" si="15"/>
        <v>0</v>
      </c>
      <c r="N45" s="79">
        <f t="shared" si="15"/>
        <v>0</v>
      </c>
      <c r="O45" s="79">
        <f t="shared" si="15"/>
        <v>0</v>
      </c>
      <c r="P45" s="79">
        <f t="shared" si="15"/>
        <v>0</v>
      </c>
      <c r="Q45" s="79">
        <f t="shared" si="15"/>
        <v>0</v>
      </c>
      <c r="R45" s="79">
        <f t="shared" si="15"/>
        <v>0</v>
      </c>
      <c r="S45" s="79">
        <f t="shared" si="15"/>
        <v>0</v>
      </c>
      <c r="T45" s="79">
        <f t="shared" si="15"/>
        <v>0</v>
      </c>
      <c r="U45" s="79">
        <f t="shared" si="15"/>
        <v>0</v>
      </c>
      <c r="V45" s="79">
        <f t="shared" si="15"/>
        <v>0</v>
      </c>
    </row>
    <row r="46" spans="1:22" ht="20.100000000000001" customHeight="1">
      <c r="A46" s="76">
        <v>301</v>
      </c>
      <c r="B46" s="77" t="s">
        <v>59</v>
      </c>
      <c r="C46" s="76" t="s">
        <v>159</v>
      </c>
      <c r="D46" s="77" t="s">
        <v>148</v>
      </c>
      <c r="E46" s="77" t="s">
        <v>71</v>
      </c>
      <c r="F46" s="77" t="s">
        <v>149</v>
      </c>
      <c r="G46" s="79">
        <v>4.32</v>
      </c>
      <c r="H46" s="79">
        <v>4.32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>
        <v>301</v>
      </c>
      <c r="B47" s="77" t="s">
        <v>59</v>
      </c>
      <c r="C47" s="76" t="s">
        <v>159</v>
      </c>
      <c r="D47" s="77" t="s">
        <v>152</v>
      </c>
      <c r="E47" s="77" t="s">
        <v>71</v>
      </c>
      <c r="F47" s="77" t="s">
        <v>153</v>
      </c>
      <c r="G47" s="79">
        <v>11.52</v>
      </c>
      <c r="H47" s="79">
        <v>11.52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 s="76"/>
      <c r="B48" s="77"/>
      <c r="C48" s="76" t="s">
        <v>178</v>
      </c>
      <c r="D48" s="77"/>
      <c r="E48" s="77"/>
      <c r="F48" s="77"/>
      <c r="G48" s="79">
        <f t="shared" ref="G48:V48" si="16">G49</f>
        <v>1.53</v>
      </c>
      <c r="H48" s="79">
        <f t="shared" si="16"/>
        <v>1.53</v>
      </c>
      <c r="I48" s="79">
        <f t="shared" si="16"/>
        <v>0</v>
      </c>
      <c r="J48" s="79">
        <f t="shared" si="16"/>
        <v>0</v>
      </c>
      <c r="K48" s="79">
        <f t="shared" si="16"/>
        <v>0</v>
      </c>
      <c r="L48" s="79">
        <f t="shared" si="16"/>
        <v>0</v>
      </c>
      <c r="M48" s="79">
        <f t="shared" si="16"/>
        <v>0</v>
      </c>
      <c r="N48" s="79">
        <f t="shared" si="16"/>
        <v>0</v>
      </c>
      <c r="O48" s="79">
        <f t="shared" si="16"/>
        <v>0</v>
      </c>
      <c r="P48" s="79">
        <f t="shared" si="16"/>
        <v>0</v>
      </c>
      <c r="Q48" s="79">
        <f t="shared" si="16"/>
        <v>0</v>
      </c>
      <c r="R48" s="79">
        <f t="shared" si="16"/>
        <v>0</v>
      </c>
      <c r="S48" s="79">
        <f t="shared" si="16"/>
        <v>0</v>
      </c>
      <c r="T48" s="79">
        <f t="shared" si="16"/>
        <v>0</v>
      </c>
      <c r="U48" s="79">
        <f t="shared" si="16"/>
        <v>0</v>
      </c>
      <c r="V48" s="79">
        <f t="shared" si="16"/>
        <v>0</v>
      </c>
    </row>
    <row r="49" spans="1:22" ht="20.100000000000001" customHeight="1">
      <c r="A49" s="76">
        <v>303</v>
      </c>
      <c r="B49" s="77" t="s">
        <v>60</v>
      </c>
      <c r="C49" s="76" t="s">
        <v>179</v>
      </c>
      <c r="D49" s="77" t="s">
        <v>180</v>
      </c>
      <c r="E49" s="77" t="s">
        <v>66</v>
      </c>
      <c r="F49" s="77" t="s">
        <v>181</v>
      </c>
      <c r="G49" s="79">
        <v>1.53</v>
      </c>
      <c r="H49" s="79">
        <v>1.53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 ht="20.100000000000001" customHeight="1">
      <c r="A50" s="76"/>
      <c r="B50" s="77"/>
      <c r="C50" s="76" t="s">
        <v>182</v>
      </c>
      <c r="D50" s="77"/>
      <c r="E50" s="77"/>
      <c r="F50" s="77"/>
      <c r="G50" s="79">
        <f t="shared" ref="G50:V50" si="17">G51</f>
        <v>3.13</v>
      </c>
      <c r="H50" s="79">
        <f t="shared" si="17"/>
        <v>3.13</v>
      </c>
      <c r="I50" s="79">
        <f t="shared" si="17"/>
        <v>0</v>
      </c>
      <c r="J50" s="79">
        <f t="shared" si="17"/>
        <v>0</v>
      </c>
      <c r="K50" s="79">
        <f t="shared" si="17"/>
        <v>0</v>
      </c>
      <c r="L50" s="79">
        <f t="shared" si="17"/>
        <v>0</v>
      </c>
      <c r="M50" s="79">
        <f t="shared" si="17"/>
        <v>0</v>
      </c>
      <c r="N50" s="79">
        <f t="shared" si="17"/>
        <v>0</v>
      </c>
      <c r="O50" s="79">
        <f t="shared" si="17"/>
        <v>0</v>
      </c>
      <c r="P50" s="79">
        <f t="shared" si="17"/>
        <v>0</v>
      </c>
      <c r="Q50" s="79">
        <f t="shared" si="17"/>
        <v>0</v>
      </c>
      <c r="R50" s="79">
        <f t="shared" si="17"/>
        <v>0</v>
      </c>
      <c r="S50" s="79">
        <f t="shared" si="17"/>
        <v>0</v>
      </c>
      <c r="T50" s="79">
        <f t="shared" si="17"/>
        <v>0</v>
      </c>
      <c r="U50" s="79">
        <f t="shared" si="17"/>
        <v>0</v>
      </c>
      <c r="V50" s="79">
        <f t="shared" si="17"/>
        <v>0</v>
      </c>
    </row>
    <row r="51" spans="1:22" ht="20.100000000000001" customHeight="1">
      <c r="A51" s="76">
        <v>303</v>
      </c>
      <c r="B51" s="77" t="s">
        <v>60</v>
      </c>
      <c r="C51" s="76" t="s">
        <v>179</v>
      </c>
      <c r="D51" s="77" t="s">
        <v>180</v>
      </c>
      <c r="E51" s="77" t="s">
        <v>66</v>
      </c>
      <c r="F51" s="77" t="s">
        <v>181</v>
      </c>
      <c r="G51" s="79">
        <v>3.13</v>
      </c>
      <c r="H51" s="79">
        <v>3.13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/>
      <c r="B52" s="77"/>
      <c r="C52" s="76" t="s">
        <v>183</v>
      </c>
      <c r="D52" s="77"/>
      <c r="E52" s="77"/>
      <c r="F52" s="77"/>
      <c r="G52" s="79">
        <f t="shared" ref="G52:V52" si="18">SUM(G53:G54)</f>
        <v>1.91</v>
      </c>
      <c r="H52" s="79">
        <f t="shared" si="18"/>
        <v>1.91</v>
      </c>
      <c r="I52" s="79">
        <f t="shared" si="18"/>
        <v>0</v>
      </c>
      <c r="J52" s="79">
        <f t="shared" si="18"/>
        <v>0</v>
      </c>
      <c r="K52" s="79">
        <f t="shared" si="18"/>
        <v>0</v>
      </c>
      <c r="L52" s="79">
        <f t="shared" si="18"/>
        <v>0</v>
      </c>
      <c r="M52" s="79">
        <f t="shared" si="18"/>
        <v>0</v>
      </c>
      <c r="N52" s="79">
        <f t="shared" si="18"/>
        <v>0</v>
      </c>
      <c r="O52" s="79">
        <f t="shared" si="18"/>
        <v>0</v>
      </c>
      <c r="P52" s="79">
        <f t="shared" si="18"/>
        <v>0</v>
      </c>
      <c r="Q52" s="79">
        <f t="shared" si="18"/>
        <v>0</v>
      </c>
      <c r="R52" s="79">
        <f t="shared" si="18"/>
        <v>0</v>
      </c>
      <c r="S52" s="79">
        <f t="shared" si="18"/>
        <v>0</v>
      </c>
      <c r="T52" s="79">
        <f t="shared" si="18"/>
        <v>0</v>
      </c>
      <c r="U52" s="79">
        <f t="shared" si="18"/>
        <v>0</v>
      </c>
      <c r="V52" s="79">
        <f t="shared" si="18"/>
        <v>0</v>
      </c>
    </row>
    <row r="53" spans="1:22" ht="20.100000000000001" customHeight="1">
      <c r="A53" s="76">
        <v>301</v>
      </c>
      <c r="B53" s="77" t="s">
        <v>184</v>
      </c>
      <c r="C53" s="76" t="s">
        <v>185</v>
      </c>
      <c r="D53" s="77" t="s">
        <v>148</v>
      </c>
      <c r="E53" s="77" t="s">
        <v>184</v>
      </c>
      <c r="F53" s="77" t="s">
        <v>186</v>
      </c>
      <c r="G53" s="79">
        <v>0.01</v>
      </c>
      <c r="H53" s="79">
        <v>0.01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>
        <v>301</v>
      </c>
      <c r="B54" s="77" t="s">
        <v>184</v>
      </c>
      <c r="C54" s="76" t="s">
        <v>185</v>
      </c>
      <c r="D54" s="77" t="s">
        <v>152</v>
      </c>
      <c r="E54" s="77" t="s">
        <v>71</v>
      </c>
      <c r="F54" s="77" t="s">
        <v>153</v>
      </c>
      <c r="G54" s="79">
        <v>1.9</v>
      </c>
      <c r="H54" s="79">
        <v>1.9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</row>
    <row r="55" spans="1:22" ht="20.100000000000001" customHeight="1">
      <c r="A55" s="76"/>
      <c r="B55" s="77"/>
      <c r="C55" s="76" t="s">
        <v>187</v>
      </c>
      <c r="D55" s="77"/>
      <c r="E55" s="77"/>
      <c r="F55" s="77"/>
      <c r="G55" s="79">
        <f t="shared" ref="G55:V55" si="19">SUM(G56:G57)</f>
        <v>2.34</v>
      </c>
      <c r="H55" s="79">
        <f t="shared" si="19"/>
        <v>2.34</v>
      </c>
      <c r="I55" s="79">
        <f t="shared" si="19"/>
        <v>0</v>
      </c>
      <c r="J55" s="79">
        <f t="shared" si="19"/>
        <v>0</v>
      </c>
      <c r="K55" s="79">
        <f t="shared" si="19"/>
        <v>0</v>
      </c>
      <c r="L55" s="79">
        <f t="shared" si="19"/>
        <v>0</v>
      </c>
      <c r="M55" s="79">
        <f t="shared" si="19"/>
        <v>0</v>
      </c>
      <c r="N55" s="79">
        <f t="shared" si="19"/>
        <v>0</v>
      </c>
      <c r="O55" s="79">
        <f t="shared" si="19"/>
        <v>0</v>
      </c>
      <c r="P55" s="79">
        <f t="shared" si="19"/>
        <v>0</v>
      </c>
      <c r="Q55" s="79">
        <f t="shared" si="19"/>
        <v>0</v>
      </c>
      <c r="R55" s="79">
        <f t="shared" si="19"/>
        <v>0</v>
      </c>
      <c r="S55" s="79">
        <f t="shared" si="19"/>
        <v>0</v>
      </c>
      <c r="T55" s="79">
        <f t="shared" si="19"/>
        <v>0</v>
      </c>
      <c r="U55" s="79">
        <f t="shared" si="19"/>
        <v>0</v>
      </c>
      <c r="V55" s="79">
        <f t="shared" si="19"/>
        <v>0</v>
      </c>
    </row>
    <row r="56" spans="1:22" ht="20.100000000000001" customHeight="1">
      <c r="A56" s="76">
        <v>301</v>
      </c>
      <c r="B56" s="77" t="s">
        <v>188</v>
      </c>
      <c r="C56" s="76" t="s">
        <v>189</v>
      </c>
      <c r="D56" s="77" t="s">
        <v>148</v>
      </c>
      <c r="E56" s="77" t="s">
        <v>60</v>
      </c>
      <c r="F56" s="77" t="s">
        <v>163</v>
      </c>
      <c r="G56" s="79">
        <v>0.92</v>
      </c>
      <c r="H56" s="79">
        <v>0.92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>
        <v>301</v>
      </c>
      <c r="B57" s="77" t="s">
        <v>188</v>
      </c>
      <c r="C57" s="76" t="s">
        <v>189</v>
      </c>
      <c r="D57" s="77" t="s">
        <v>152</v>
      </c>
      <c r="E57" s="77" t="s">
        <v>71</v>
      </c>
      <c r="F57" s="77" t="s">
        <v>153</v>
      </c>
      <c r="G57" s="79">
        <v>1.42</v>
      </c>
      <c r="H57" s="79">
        <v>1.42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</row>
    <row r="58" spans="1:22" ht="20.100000000000001" customHeight="1">
      <c r="A58" s="76"/>
      <c r="B58" s="77"/>
      <c r="C58" s="76" t="s">
        <v>190</v>
      </c>
      <c r="D58" s="77"/>
      <c r="E58" s="77"/>
      <c r="F58" s="77"/>
      <c r="G58" s="79">
        <f t="shared" ref="G58:V58" si="20">SUM(G59:G60)</f>
        <v>1.17</v>
      </c>
      <c r="H58" s="79">
        <f t="shared" si="20"/>
        <v>1.17</v>
      </c>
      <c r="I58" s="79">
        <f t="shared" si="20"/>
        <v>0</v>
      </c>
      <c r="J58" s="79">
        <f t="shared" si="20"/>
        <v>0</v>
      </c>
      <c r="K58" s="79">
        <f t="shared" si="20"/>
        <v>0</v>
      </c>
      <c r="L58" s="79">
        <f t="shared" si="20"/>
        <v>0</v>
      </c>
      <c r="M58" s="79">
        <f t="shared" si="20"/>
        <v>0</v>
      </c>
      <c r="N58" s="79">
        <f t="shared" si="20"/>
        <v>0</v>
      </c>
      <c r="O58" s="79">
        <f t="shared" si="20"/>
        <v>0</v>
      </c>
      <c r="P58" s="79">
        <f t="shared" si="20"/>
        <v>0</v>
      </c>
      <c r="Q58" s="79">
        <f t="shared" si="20"/>
        <v>0</v>
      </c>
      <c r="R58" s="79">
        <f t="shared" si="20"/>
        <v>0</v>
      </c>
      <c r="S58" s="79">
        <f t="shared" si="20"/>
        <v>0</v>
      </c>
      <c r="T58" s="79">
        <f t="shared" si="20"/>
        <v>0</v>
      </c>
      <c r="U58" s="79">
        <f t="shared" si="20"/>
        <v>0</v>
      </c>
      <c r="V58" s="79">
        <f t="shared" si="20"/>
        <v>0</v>
      </c>
    </row>
    <row r="59" spans="1:22" ht="20.100000000000001" customHeight="1">
      <c r="A59" s="76">
        <v>302</v>
      </c>
      <c r="B59" s="77" t="s">
        <v>191</v>
      </c>
      <c r="C59" s="76" t="s">
        <v>192</v>
      </c>
      <c r="D59" s="77" t="s">
        <v>193</v>
      </c>
      <c r="E59" s="77" t="s">
        <v>71</v>
      </c>
      <c r="F59" s="77" t="s">
        <v>194</v>
      </c>
      <c r="G59" s="79">
        <v>0.46</v>
      </c>
      <c r="H59" s="79">
        <v>0.46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</row>
    <row r="60" spans="1:22" ht="20.100000000000001" customHeight="1">
      <c r="A60" s="76">
        <v>302</v>
      </c>
      <c r="B60" s="77" t="s">
        <v>191</v>
      </c>
      <c r="C60" s="76" t="s">
        <v>192</v>
      </c>
      <c r="D60" s="77" t="s">
        <v>152</v>
      </c>
      <c r="E60" s="77" t="s">
        <v>60</v>
      </c>
      <c r="F60" s="77" t="s">
        <v>195</v>
      </c>
      <c r="G60" s="79">
        <v>0.71</v>
      </c>
      <c r="H60" s="79">
        <v>0.71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</row>
    <row r="61" spans="1:22" ht="20.100000000000001" customHeight="1">
      <c r="A61" s="76"/>
      <c r="B61" s="77"/>
      <c r="C61" s="76" t="s">
        <v>196</v>
      </c>
      <c r="D61" s="77"/>
      <c r="E61" s="77"/>
      <c r="F61" s="77"/>
      <c r="G61" s="79">
        <f t="shared" ref="G61:V61" si="21">G62</f>
        <v>0.68</v>
      </c>
      <c r="H61" s="79">
        <f t="shared" si="21"/>
        <v>0.68</v>
      </c>
      <c r="I61" s="79">
        <f t="shared" si="21"/>
        <v>0</v>
      </c>
      <c r="J61" s="79">
        <f t="shared" si="21"/>
        <v>0</v>
      </c>
      <c r="K61" s="79">
        <f t="shared" si="21"/>
        <v>0</v>
      </c>
      <c r="L61" s="79">
        <f t="shared" si="21"/>
        <v>0</v>
      </c>
      <c r="M61" s="79">
        <f t="shared" si="21"/>
        <v>0</v>
      </c>
      <c r="N61" s="79">
        <f t="shared" si="21"/>
        <v>0</v>
      </c>
      <c r="O61" s="79">
        <f t="shared" si="21"/>
        <v>0</v>
      </c>
      <c r="P61" s="79">
        <f t="shared" si="21"/>
        <v>0</v>
      </c>
      <c r="Q61" s="79">
        <f t="shared" si="21"/>
        <v>0</v>
      </c>
      <c r="R61" s="79">
        <f t="shared" si="21"/>
        <v>0</v>
      </c>
      <c r="S61" s="79">
        <f t="shared" si="21"/>
        <v>0</v>
      </c>
      <c r="T61" s="79">
        <f t="shared" si="21"/>
        <v>0</v>
      </c>
      <c r="U61" s="79">
        <f t="shared" si="21"/>
        <v>0</v>
      </c>
      <c r="V61" s="79">
        <f t="shared" si="21"/>
        <v>0</v>
      </c>
    </row>
    <row r="62" spans="1:22" ht="20.100000000000001" customHeight="1">
      <c r="A62" s="76">
        <v>303</v>
      </c>
      <c r="B62" s="77" t="s">
        <v>66</v>
      </c>
      <c r="C62" s="76" t="s">
        <v>197</v>
      </c>
      <c r="D62" s="77" t="s">
        <v>180</v>
      </c>
      <c r="E62" s="77" t="s">
        <v>71</v>
      </c>
      <c r="F62" s="77" t="s">
        <v>198</v>
      </c>
      <c r="G62" s="79">
        <v>0.68</v>
      </c>
      <c r="H62" s="79">
        <v>0.68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</row>
    <row r="63" spans="1:22" ht="20.100000000000001" customHeight="1">
      <c r="A63" s="76"/>
      <c r="B63" s="77"/>
      <c r="C63" s="76" t="s">
        <v>199</v>
      </c>
      <c r="D63" s="77"/>
      <c r="E63" s="77"/>
      <c r="F63" s="77"/>
      <c r="G63" s="79">
        <f t="shared" ref="G63:V63" si="22">G64</f>
        <v>4.95</v>
      </c>
      <c r="H63" s="79">
        <f t="shared" si="22"/>
        <v>4.95</v>
      </c>
      <c r="I63" s="79">
        <f t="shared" si="22"/>
        <v>0</v>
      </c>
      <c r="J63" s="79">
        <f t="shared" si="22"/>
        <v>0</v>
      </c>
      <c r="K63" s="79">
        <f t="shared" si="22"/>
        <v>0</v>
      </c>
      <c r="L63" s="79">
        <f t="shared" si="22"/>
        <v>0</v>
      </c>
      <c r="M63" s="79">
        <f t="shared" si="22"/>
        <v>0</v>
      </c>
      <c r="N63" s="79">
        <f t="shared" si="22"/>
        <v>0</v>
      </c>
      <c r="O63" s="79">
        <f t="shared" si="22"/>
        <v>0</v>
      </c>
      <c r="P63" s="79">
        <f t="shared" si="22"/>
        <v>0</v>
      </c>
      <c r="Q63" s="79">
        <f t="shared" si="22"/>
        <v>0</v>
      </c>
      <c r="R63" s="79">
        <f t="shared" si="22"/>
        <v>0</v>
      </c>
      <c r="S63" s="79">
        <f t="shared" si="22"/>
        <v>0</v>
      </c>
      <c r="T63" s="79">
        <f t="shared" si="22"/>
        <v>0</v>
      </c>
      <c r="U63" s="79">
        <f t="shared" si="22"/>
        <v>0</v>
      </c>
      <c r="V63" s="79">
        <f t="shared" si="22"/>
        <v>0</v>
      </c>
    </row>
    <row r="64" spans="1:22" ht="20.100000000000001" customHeight="1">
      <c r="A64" s="76">
        <v>301</v>
      </c>
      <c r="B64" s="77" t="s">
        <v>184</v>
      </c>
      <c r="C64" s="76" t="s">
        <v>185</v>
      </c>
      <c r="D64" s="77" t="s">
        <v>148</v>
      </c>
      <c r="E64" s="77" t="s">
        <v>184</v>
      </c>
      <c r="F64" s="77" t="s">
        <v>186</v>
      </c>
      <c r="G64" s="79">
        <v>4.95</v>
      </c>
      <c r="H64" s="79">
        <v>4.95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</row>
    <row r="65" spans="1:22" ht="20.100000000000001" customHeight="1">
      <c r="A65" s="76"/>
      <c r="B65" s="77"/>
      <c r="C65" s="76" t="s">
        <v>200</v>
      </c>
      <c r="D65" s="77"/>
      <c r="E65" s="77"/>
      <c r="F65" s="77"/>
      <c r="G65" s="79">
        <f t="shared" ref="G65:V65" si="23">G66+G80+G82</f>
        <v>6.16</v>
      </c>
      <c r="H65" s="79">
        <f t="shared" si="23"/>
        <v>6.16</v>
      </c>
      <c r="I65" s="79">
        <f t="shared" si="23"/>
        <v>0</v>
      </c>
      <c r="J65" s="79">
        <f t="shared" si="23"/>
        <v>0</v>
      </c>
      <c r="K65" s="79">
        <f t="shared" si="23"/>
        <v>0</v>
      </c>
      <c r="L65" s="79">
        <f t="shared" si="23"/>
        <v>0</v>
      </c>
      <c r="M65" s="79">
        <f t="shared" si="23"/>
        <v>0</v>
      </c>
      <c r="N65" s="79">
        <f t="shared" si="23"/>
        <v>0</v>
      </c>
      <c r="O65" s="79">
        <f t="shared" si="23"/>
        <v>0</v>
      </c>
      <c r="P65" s="79">
        <f t="shared" si="23"/>
        <v>0</v>
      </c>
      <c r="Q65" s="79">
        <f t="shared" si="23"/>
        <v>0</v>
      </c>
      <c r="R65" s="79">
        <f t="shared" si="23"/>
        <v>0</v>
      </c>
      <c r="S65" s="79">
        <f t="shared" si="23"/>
        <v>0</v>
      </c>
      <c r="T65" s="79">
        <f t="shared" si="23"/>
        <v>0</v>
      </c>
      <c r="U65" s="79">
        <f t="shared" si="23"/>
        <v>0</v>
      </c>
      <c r="V65" s="79">
        <f t="shared" si="23"/>
        <v>0</v>
      </c>
    </row>
    <row r="66" spans="1:22" ht="20.100000000000001" customHeight="1">
      <c r="A66" s="76"/>
      <c r="B66" s="77"/>
      <c r="C66" s="76" t="s">
        <v>201</v>
      </c>
      <c r="D66" s="77"/>
      <c r="E66" s="77"/>
      <c r="F66" s="77"/>
      <c r="G66" s="79">
        <f t="shared" ref="G66:V66" si="24">SUM(G67:G79)</f>
        <v>3.58</v>
      </c>
      <c r="H66" s="79">
        <f t="shared" si="24"/>
        <v>3.58</v>
      </c>
      <c r="I66" s="79">
        <f t="shared" si="24"/>
        <v>0</v>
      </c>
      <c r="J66" s="79">
        <f t="shared" si="24"/>
        <v>0</v>
      </c>
      <c r="K66" s="79">
        <f t="shared" si="24"/>
        <v>0</v>
      </c>
      <c r="L66" s="79">
        <f t="shared" si="24"/>
        <v>0</v>
      </c>
      <c r="M66" s="79">
        <f t="shared" si="24"/>
        <v>0</v>
      </c>
      <c r="N66" s="79">
        <f t="shared" si="24"/>
        <v>0</v>
      </c>
      <c r="O66" s="79">
        <f t="shared" si="24"/>
        <v>0</v>
      </c>
      <c r="P66" s="79">
        <f t="shared" si="24"/>
        <v>0</v>
      </c>
      <c r="Q66" s="79">
        <f t="shared" si="24"/>
        <v>0</v>
      </c>
      <c r="R66" s="79">
        <f t="shared" si="24"/>
        <v>0</v>
      </c>
      <c r="S66" s="79">
        <f t="shared" si="24"/>
        <v>0</v>
      </c>
      <c r="T66" s="79">
        <f t="shared" si="24"/>
        <v>0</v>
      </c>
      <c r="U66" s="79">
        <f t="shared" si="24"/>
        <v>0</v>
      </c>
      <c r="V66" s="79">
        <f t="shared" si="24"/>
        <v>0</v>
      </c>
    </row>
    <row r="67" spans="1:22" ht="20.100000000000001" customHeight="1">
      <c r="A67" s="76">
        <v>302</v>
      </c>
      <c r="B67" s="77" t="s">
        <v>71</v>
      </c>
      <c r="C67" s="76" t="s">
        <v>202</v>
      </c>
      <c r="D67" s="77" t="s">
        <v>193</v>
      </c>
      <c r="E67" s="77" t="s">
        <v>71</v>
      </c>
      <c r="F67" s="77" t="s">
        <v>194</v>
      </c>
      <c r="G67" s="79">
        <v>0.18</v>
      </c>
      <c r="H67" s="79">
        <v>0.18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</row>
    <row r="68" spans="1:22" ht="20.100000000000001" customHeight="1">
      <c r="A68" s="76">
        <v>302</v>
      </c>
      <c r="B68" s="77" t="s">
        <v>71</v>
      </c>
      <c r="C68" s="76" t="s">
        <v>202</v>
      </c>
      <c r="D68" s="77" t="s">
        <v>152</v>
      </c>
      <c r="E68" s="77" t="s">
        <v>60</v>
      </c>
      <c r="F68" s="77" t="s">
        <v>195</v>
      </c>
      <c r="G68" s="79">
        <v>0.48</v>
      </c>
      <c r="H68" s="79">
        <v>0.48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</row>
    <row r="69" spans="1:22" ht="20.100000000000001" customHeight="1">
      <c r="A69" s="76">
        <v>302</v>
      </c>
      <c r="B69" s="77" t="s">
        <v>66</v>
      </c>
      <c r="C69" s="76" t="s">
        <v>203</v>
      </c>
      <c r="D69" s="77" t="s">
        <v>193</v>
      </c>
      <c r="E69" s="77" t="s">
        <v>71</v>
      </c>
      <c r="F69" s="77" t="s">
        <v>194</v>
      </c>
      <c r="G69" s="79">
        <v>0.12</v>
      </c>
      <c r="H69" s="79">
        <v>0.12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</row>
    <row r="70" spans="1:22" ht="20.100000000000001" customHeight="1">
      <c r="A70" s="76">
        <v>302</v>
      </c>
      <c r="B70" s="77" t="s">
        <v>66</v>
      </c>
      <c r="C70" s="76" t="s">
        <v>203</v>
      </c>
      <c r="D70" s="77" t="s">
        <v>152</v>
      </c>
      <c r="E70" s="77" t="s">
        <v>60</v>
      </c>
      <c r="F70" s="77" t="s">
        <v>195</v>
      </c>
      <c r="G70" s="79">
        <v>0.32</v>
      </c>
      <c r="H70" s="79">
        <v>0.32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</row>
    <row r="71" spans="1:22" ht="20.100000000000001" customHeight="1">
      <c r="A71" s="76">
        <v>302</v>
      </c>
      <c r="B71" s="77" t="s">
        <v>155</v>
      </c>
      <c r="C71" s="76" t="s">
        <v>204</v>
      </c>
      <c r="D71" s="77" t="s">
        <v>193</v>
      </c>
      <c r="E71" s="77" t="s">
        <v>71</v>
      </c>
      <c r="F71" s="77" t="s">
        <v>194</v>
      </c>
      <c r="G71" s="79">
        <v>0.12</v>
      </c>
      <c r="H71" s="79">
        <v>0.12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</row>
    <row r="72" spans="1:22" ht="20.100000000000001" customHeight="1">
      <c r="A72" s="76">
        <v>302</v>
      </c>
      <c r="B72" s="77" t="s">
        <v>155</v>
      </c>
      <c r="C72" s="76" t="s">
        <v>204</v>
      </c>
      <c r="D72" s="77" t="s">
        <v>152</v>
      </c>
      <c r="E72" s="77" t="s">
        <v>60</v>
      </c>
      <c r="F72" s="77" t="s">
        <v>195</v>
      </c>
      <c r="G72" s="79">
        <v>0.32</v>
      </c>
      <c r="H72" s="79">
        <v>0.32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</row>
    <row r="73" spans="1:22" ht="20.100000000000001" customHeight="1">
      <c r="A73" s="76">
        <v>302</v>
      </c>
      <c r="B73" s="77" t="s">
        <v>165</v>
      </c>
      <c r="C73" s="76" t="s">
        <v>205</v>
      </c>
      <c r="D73" s="77" t="s">
        <v>193</v>
      </c>
      <c r="E73" s="77" t="s">
        <v>71</v>
      </c>
      <c r="F73" s="77" t="s">
        <v>194</v>
      </c>
      <c r="G73" s="79">
        <v>0.09</v>
      </c>
      <c r="H73" s="79">
        <v>0.09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</row>
    <row r="74" spans="1:22" ht="20.100000000000001" customHeight="1">
      <c r="A74" s="76">
        <v>302</v>
      </c>
      <c r="B74" s="77" t="s">
        <v>165</v>
      </c>
      <c r="C74" s="76" t="s">
        <v>205</v>
      </c>
      <c r="D74" s="77" t="s">
        <v>152</v>
      </c>
      <c r="E74" s="77" t="s">
        <v>60</v>
      </c>
      <c r="F74" s="77" t="s">
        <v>195</v>
      </c>
      <c r="G74" s="79">
        <v>0.24</v>
      </c>
      <c r="H74" s="79">
        <v>0.24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</row>
    <row r="75" spans="1:22" ht="20.100000000000001" customHeight="1">
      <c r="A75" s="76">
        <v>302</v>
      </c>
      <c r="B75" s="77" t="s">
        <v>81</v>
      </c>
      <c r="C75" s="76" t="s">
        <v>206</v>
      </c>
      <c r="D75" s="77" t="s">
        <v>193</v>
      </c>
      <c r="E75" s="77" t="s">
        <v>71</v>
      </c>
      <c r="F75" s="77" t="s">
        <v>194</v>
      </c>
      <c r="G75" s="79">
        <v>0.3</v>
      </c>
      <c r="H75" s="79">
        <v>0.3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</row>
    <row r="76" spans="1:22" ht="20.100000000000001" customHeight="1">
      <c r="A76" s="76">
        <v>302</v>
      </c>
      <c r="B76" s="77" t="s">
        <v>81</v>
      </c>
      <c r="C76" s="76" t="s">
        <v>206</v>
      </c>
      <c r="D76" s="77" t="s">
        <v>152</v>
      </c>
      <c r="E76" s="77" t="s">
        <v>60</v>
      </c>
      <c r="F76" s="77" t="s">
        <v>195</v>
      </c>
      <c r="G76" s="79">
        <v>0.8</v>
      </c>
      <c r="H76" s="79">
        <v>0.8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</row>
    <row r="77" spans="1:22" ht="20.100000000000001" customHeight="1">
      <c r="A77" s="76">
        <v>302</v>
      </c>
      <c r="B77" s="77" t="s">
        <v>207</v>
      </c>
      <c r="C77" s="76" t="s">
        <v>208</v>
      </c>
      <c r="D77" s="77" t="s">
        <v>193</v>
      </c>
      <c r="E77" s="77" t="s">
        <v>59</v>
      </c>
      <c r="F77" s="77" t="s">
        <v>209</v>
      </c>
      <c r="G77" s="79">
        <v>0.22</v>
      </c>
      <c r="H77" s="79">
        <v>0.22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</row>
    <row r="78" spans="1:22" ht="20.100000000000001" customHeight="1">
      <c r="A78" s="76">
        <v>302</v>
      </c>
      <c r="B78" s="77" t="s">
        <v>207</v>
      </c>
      <c r="C78" s="76" t="s">
        <v>208</v>
      </c>
      <c r="D78" s="77" t="s">
        <v>152</v>
      </c>
      <c r="E78" s="77" t="s">
        <v>60</v>
      </c>
      <c r="F78" s="77" t="s">
        <v>195</v>
      </c>
      <c r="G78" s="79">
        <v>0.32</v>
      </c>
      <c r="H78" s="79">
        <v>0.32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</row>
    <row r="79" spans="1:22" ht="20.100000000000001" customHeight="1">
      <c r="A79" s="76">
        <v>302</v>
      </c>
      <c r="B79" s="77" t="s">
        <v>210</v>
      </c>
      <c r="C79" s="76" t="s">
        <v>211</v>
      </c>
      <c r="D79" s="77" t="s">
        <v>193</v>
      </c>
      <c r="E79" s="77" t="s">
        <v>212</v>
      </c>
      <c r="F79" s="77" t="s">
        <v>213</v>
      </c>
      <c r="G79" s="79">
        <v>7.0000000000000007E-2</v>
      </c>
      <c r="H79" s="79">
        <v>7.0000000000000007E-2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</row>
    <row r="80" spans="1:22" ht="20.100000000000001" customHeight="1">
      <c r="A80" s="76"/>
      <c r="B80" s="77"/>
      <c r="C80" s="76" t="s">
        <v>214</v>
      </c>
      <c r="D80" s="77"/>
      <c r="E80" s="77"/>
      <c r="F80" s="77"/>
      <c r="G80" s="79">
        <f t="shared" ref="G80:V80" si="25">G81</f>
        <v>0.24</v>
      </c>
      <c r="H80" s="79">
        <f t="shared" si="25"/>
        <v>0.24</v>
      </c>
      <c r="I80" s="79">
        <f t="shared" si="25"/>
        <v>0</v>
      </c>
      <c r="J80" s="79">
        <f t="shared" si="25"/>
        <v>0</v>
      </c>
      <c r="K80" s="79">
        <f t="shared" si="25"/>
        <v>0</v>
      </c>
      <c r="L80" s="79">
        <f t="shared" si="25"/>
        <v>0</v>
      </c>
      <c r="M80" s="79">
        <f t="shared" si="25"/>
        <v>0</v>
      </c>
      <c r="N80" s="79">
        <f t="shared" si="25"/>
        <v>0</v>
      </c>
      <c r="O80" s="79">
        <f t="shared" si="25"/>
        <v>0</v>
      </c>
      <c r="P80" s="79">
        <f t="shared" si="25"/>
        <v>0</v>
      </c>
      <c r="Q80" s="79">
        <f t="shared" si="25"/>
        <v>0</v>
      </c>
      <c r="R80" s="79">
        <f t="shared" si="25"/>
        <v>0</v>
      </c>
      <c r="S80" s="79">
        <f t="shared" si="25"/>
        <v>0</v>
      </c>
      <c r="T80" s="79">
        <f t="shared" si="25"/>
        <v>0</v>
      </c>
      <c r="U80" s="79">
        <f t="shared" si="25"/>
        <v>0</v>
      </c>
      <c r="V80" s="79">
        <f t="shared" si="25"/>
        <v>0</v>
      </c>
    </row>
    <row r="81" spans="1:22" ht="20.100000000000001" customHeight="1">
      <c r="A81" s="76">
        <v>302</v>
      </c>
      <c r="B81" s="77" t="s">
        <v>155</v>
      </c>
      <c r="C81" s="76" t="s">
        <v>204</v>
      </c>
      <c r="D81" s="77" t="s">
        <v>193</v>
      </c>
      <c r="E81" s="77" t="s">
        <v>71</v>
      </c>
      <c r="F81" s="77" t="s">
        <v>194</v>
      </c>
      <c r="G81" s="79">
        <v>0.24</v>
      </c>
      <c r="H81" s="79">
        <v>0.24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</row>
    <row r="82" spans="1:22" ht="20.100000000000001" customHeight="1">
      <c r="A82" s="76"/>
      <c r="B82" s="77"/>
      <c r="C82" s="76" t="s">
        <v>215</v>
      </c>
      <c r="D82" s="77"/>
      <c r="E82" s="77"/>
      <c r="F82" s="77"/>
      <c r="G82" s="79">
        <f t="shared" ref="G82:V82" si="26">G83</f>
        <v>2.34</v>
      </c>
      <c r="H82" s="79">
        <f t="shared" si="26"/>
        <v>2.34</v>
      </c>
      <c r="I82" s="79">
        <f t="shared" si="26"/>
        <v>0</v>
      </c>
      <c r="J82" s="79">
        <f t="shared" si="26"/>
        <v>0</v>
      </c>
      <c r="K82" s="79">
        <f t="shared" si="26"/>
        <v>0</v>
      </c>
      <c r="L82" s="79">
        <f t="shared" si="26"/>
        <v>0</v>
      </c>
      <c r="M82" s="79">
        <f t="shared" si="26"/>
        <v>0</v>
      </c>
      <c r="N82" s="79">
        <f t="shared" si="26"/>
        <v>0</v>
      </c>
      <c r="O82" s="79">
        <f t="shared" si="26"/>
        <v>0</v>
      </c>
      <c r="P82" s="79">
        <f t="shared" si="26"/>
        <v>0</v>
      </c>
      <c r="Q82" s="79">
        <f t="shared" si="26"/>
        <v>0</v>
      </c>
      <c r="R82" s="79">
        <f t="shared" si="26"/>
        <v>0</v>
      </c>
      <c r="S82" s="79">
        <f t="shared" si="26"/>
        <v>0</v>
      </c>
      <c r="T82" s="79">
        <f t="shared" si="26"/>
        <v>0</v>
      </c>
      <c r="U82" s="79">
        <f t="shared" si="26"/>
        <v>0</v>
      </c>
      <c r="V82" s="79">
        <f t="shared" si="26"/>
        <v>0</v>
      </c>
    </row>
    <row r="83" spans="1:22" ht="20.100000000000001" customHeight="1">
      <c r="A83" s="76">
        <v>302</v>
      </c>
      <c r="B83" s="77" t="s">
        <v>216</v>
      </c>
      <c r="C83" s="76" t="s">
        <v>217</v>
      </c>
      <c r="D83" s="77" t="s">
        <v>193</v>
      </c>
      <c r="E83" s="77" t="s">
        <v>71</v>
      </c>
      <c r="F83" s="77" t="s">
        <v>194</v>
      </c>
      <c r="G83" s="79">
        <v>2.34</v>
      </c>
      <c r="H83" s="79">
        <v>2.34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7" right="0.7" top="0.75" bottom="0.75" header="0.3" footer="0.3"/>
  <pageSetup paperSize="9" scale="3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2" t="s">
        <v>218</v>
      </c>
      <c r="B1" s="192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219</v>
      </c>
      <c r="B3" s="63" t="s">
        <v>220</v>
      </c>
      <c r="C3" s="57"/>
    </row>
    <row r="4" spans="1:3" s="56" customFormat="1" ht="30" customHeight="1">
      <c r="A4" s="64" t="s">
        <v>221</v>
      </c>
      <c r="B4" s="65">
        <v>6.5000000000000002E-2</v>
      </c>
      <c r="C4" s="66"/>
    </row>
    <row r="5" spans="1:3" s="56" customFormat="1" ht="30" customHeight="1">
      <c r="A5" s="67" t="s">
        <v>222</v>
      </c>
      <c r="B5" s="65">
        <v>0</v>
      </c>
      <c r="C5" s="66"/>
    </row>
    <row r="6" spans="1:3" s="56" customFormat="1" ht="30" customHeight="1">
      <c r="A6" s="67" t="s">
        <v>223</v>
      </c>
      <c r="B6" s="65">
        <v>6.5000000000000002E-2</v>
      </c>
      <c r="C6" s="66"/>
    </row>
    <row r="7" spans="1:3" s="56" customFormat="1" ht="30" customHeight="1">
      <c r="A7" s="67" t="s">
        <v>224</v>
      </c>
      <c r="B7" s="65">
        <v>0</v>
      </c>
      <c r="C7" s="66"/>
    </row>
    <row r="8" spans="1:3" s="56" customFormat="1" ht="30" customHeight="1">
      <c r="A8" s="67" t="s">
        <v>225</v>
      </c>
      <c r="B8" s="65">
        <v>0</v>
      </c>
      <c r="C8" s="66"/>
    </row>
    <row r="9" spans="1:3" s="56" customFormat="1" ht="30" customHeight="1">
      <c r="A9" s="67" t="s">
        <v>226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3" t="s">
        <v>227</v>
      </c>
      <c r="B11" s="193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228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4" t="s">
        <v>114</v>
      </c>
      <c r="B3" s="195"/>
      <c r="C3" s="196"/>
      <c r="D3" s="201" t="s">
        <v>115</v>
      </c>
      <c r="E3" s="197" t="s">
        <v>116</v>
      </c>
      <c r="F3" s="197"/>
      <c r="G3" s="197"/>
      <c r="H3" s="197"/>
      <c r="I3" s="197"/>
    </row>
    <row r="4" spans="1:9" s="34" customFormat="1" ht="14.25" customHeight="1">
      <c r="A4" s="199" t="s">
        <v>42</v>
      </c>
      <c r="B4" s="200" t="s">
        <v>43</v>
      </c>
      <c r="C4" s="200" t="s">
        <v>44</v>
      </c>
      <c r="D4" s="202"/>
      <c r="E4" s="204" t="s">
        <v>35</v>
      </c>
      <c r="F4" s="198" t="s">
        <v>117</v>
      </c>
      <c r="G4" s="198"/>
      <c r="H4" s="198"/>
      <c r="I4" s="43" t="s">
        <v>118</v>
      </c>
    </row>
    <row r="5" spans="1:9" s="34" customFormat="1" ht="37.5" customHeight="1">
      <c r="A5" s="199"/>
      <c r="B5" s="200"/>
      <c r="C5" s="200"/>
      <c r="D5" s="203"/>
      <c r="E5" s="204"/>
      <c r="F5" s="42" t="s">
        <v>119</v>
      </c>
      <c r="G5" s="42" t="s">
        <v>120</v>
      </c>
      <c r="H5" s="42" t="s">
        <v>121</v>
      </c>
      <c r="I5" s="42" t="s">
        <v>119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showGridLines="0" showZeros="0" topLeftCell="A7" workbookViewId="0">
      <selection activeCell="C16" sqref="C16:C17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5" t="s">
        <v>229</v>
      </c>
      <c r="B1" s="205"/>
      <c r="C1" s="205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139</v>
      </c>
      <c r="B3" s="29" t="s">
        <v>140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6.16</v>
      </c>
      <c r="D4" s="33"/>
    </row>
    <row r="5" spans="1:4" ht="20.100000000000001" customHeight="1">
      <c r="A5" s="30" t="s">
        <v>195</v>
      </c>
      <c r="B5" s="31"/>
      <c r="C5" s="32">
        <f>SUM(C6:C19)</f>
        <v>6.16</v>
      </c>
    </row>
    <row r="6" spans="1:4" ht="20.100000000000001" customHeight="1">
      <c r="A6" s="30" t="s">
        <v>230</v>
      </c>
      <c r="B6" s="31" t="s">
        <v>195</v>
      </c>
      <c r="C6" s="32">
        <v>0.48</v>
      </c>
    </row>
    <row r="7" spans="1:4" ht="20.100000000000001" customHeight="1">
      <c r="A7" s="30" t="s">
        <v>230</v>
      </c>
      <c r="B7" s="31" t="s">
        <v>194</v>
      </c>
      <c r="C7" s="32">
        <v>0.18</v>
      </c>
    </row>
    <row r="8" spans="1:4" ht="20.100000000000001" customHeight="1">
      <c r="A8" s="30" t="s">
        <v>231</v>
      </c>
      <c r="B8" s="31" t="s">
        <v>194</v>
      </c>
      <c r="C8" s="32">
        <v>0.12</v>
      </c>
    </row>
    <row r="9" spans="1:4" ht="20.100000000000001" customHeight="1">
      <c r="A9" s="30" t="s">
        <v>231</v>
      </c>
      <c r="B9" s="31" t="s">
        <v>195</v>
      </c>
      <c r="C9" s="32">
        <v>0.32</v>
      </c>
    </row>
    <row r="10" spans="1:4" ht="20.100000000000001" customHeight="1">
      <c r="A10" s="30" t="s">
        <v>232</v>
      </c>
      <c r="B10" s="31" t="s">
        <v>195</v>
      </c>
      <c r="C10" s="32">
        <v>0.32</v>
      </c>
    </row>
    <row r="11" spans="1:4" ht="20.100000000000001" customHeight="1">
      <c r="A11" s="30" t="s">
        <v>232</v>
      </c>
      <c r="B11" s="31" t="s">
        <v>194</v>
      </c>
      <c r="C11" s="32">
        <v>0.36</v>
      </c>
    </row>
    <row r="12" spans="1:4" ht="20.100000000000001" customHeight="1">
      <c r="A12" s="30" t="s">
        <v>233</v>
      </c>
      <c r="B12" s="31" t="s">
        <v>195</v>
      </c>
      <c r="C12" s="32">
        <v>0.24</v>
      </c>
    </row>
    <row r="13" spans="1:4" ht="20.100000000000001" customHeight="1">
      <c r="A13" s="30" t="s">
        <v>233</v>
      </c>
      <c r="B13" s="31" t="s">
        <v>194</v>
      </c>
      <c r="C13" s="32">
        <v>0.09</v>
      </c>
    </row>
    <row r="14" spans="1:4" ht="20.100000000000001" customHeight="1">
      <c r="A14" s="30" t="s">
        <v>234</v>
      </c>
      <c r="B14" s="31" t="s">
        <v>194</v>
      </c>
      <c r="C14" s="32">
        <v>0.3</v>
      </c>
    </row>
    <row r="15" spans="1:4" ht="20.100000000000001" customHeight="1">
      <c r="A15" s="30" t="s">
        <v>234</v>
      </c>
      <c r="B15" s="31" t="s">
        <v>195</v>
      </c>
      <c r="C15" s="32">
        <v>0.8</v>
      </c>
    </row>
    <row r="16" spans="1:4" ht="20.100000000000001" customHeight="1">
      <c r="A16" s="30" t="s">
        <v>235</v>
      </c>
      <c r="B16" s="31" t="s">
        <v>195</v>
      </c>
      <c r="C16" s="32">
        <v>0.32</v>
      </c>
    </row>
    <row r="17" spans="1:3" ht="20.100000000000001" customHeight="1">
      <c r="A17" s="30" t="s">
        <v>235</v>
      </c>
      <c r="B17" s="31" t="s">
        <v>209</v>
      </c>
      <c r="C17" s="32">
        <v>0.22</v>
      </c>
    </row>
    <row r="18" spans="1:3" ht="20.100000000000001" customHeight="1">
      <c r="A18" s="30" t="s">
        <v>236</v>
      </c>
      <c r="B18" s="31" t="s">
        <v>213</v>
      </c>
      <c r="C18" s="32">
        <v>7.0000000000000007E-2</v>
      </c>
    </row>
    <row r="19" spans="1:3" ht="20.100000000000001" customHeight="1">
      <c r="A19" s="30" t="s">
        <v>237</v>
      </c>
      <c r="B19" s="31" t="s">
        <v>194</v>
      </c>
      <c r="C19" s="32">
        <v>2.34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11" scale="65" orientation="portrait" horizontalDpi="200" verticalDpi="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4" t="s">
        <v>238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5" t="s">
        <v>2</v>
      </c>
      <c r="R2" s="215"/>
      <c r="S2" s="215"/>
      <c r="T2" s="215"/>
    </row>
    <row r="3" spans="1:20" ht="20.100000000000001" customHeight="1">
      <c r="A3" s="206" t="s">
        <v>239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0" ht="20.100000000000001" customHeight="1">
      <c r="A4" s="206" t="s">
        <v>240</v>
      </c>
      <c r="B4" s="206"/>
      <c r="C4" s="206"/>
      <c r="D4" s="206"/>
      <c r="E4" s="206"/>
      <c r="F4" s="206"/>
      <c r="G4" s="206"/>
      <c r="H4" s="206"/>
      <c r="I4" s="206"/>
      <c r="J4" s="206" t="s">
        <v>241</v>
      </c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20" ht="20.100000000000001" customHeight="1">
      <c r="A5" s="206" t="s">
        <v>242</v>
      </c>
      <c r="B5" s="206" t="s">
        <v>243</v>
      </c>
      <c r="C5" s="206"/>
      <c r="D5" s="206"/>
      <c r="E5" s="206"/>
      <c r="F5" s="206"/>
      <c r="G5" s="206"/>
      <c r="H5" s="206"/>
      <c r="I5" s="206"/>
      <c r="J5" s="206" t="s">
        <v>244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0" ht="39.950000000000003" customHeight="1">
      <c r="A6" s="206"/>
      <c r="B6" s="206" t="s">
        <v>245</v>
      </c>
      <c r="C6" s="206"/>
      <c r="D6" s="206"/>
      <c r="E6" s="206"/>
      <c r="F6" s="206"/>
      <c r="G6" s="206"/>
      <c r="H6" s="206"/>
      <c r="I6" s="206"/>
      <c r="J6" s="206" t="s">
        <v>246</v>
      </c>
      <c r="K6" s="206"/>
      <c r="L6" s="206"/>
      <c r="M6" s="206"/>
      <c r="N6" s="206"/>
      <c r="O6" s="206"/>
      <c r="P6" s="206"/>
      <c r="Q6" s="206"/>
      <c r="R6" s="206"/>
      <c r="S6" s="206"/>
      <c r="T6" s="206"/>
    </row>
    <row r="7" spans="1:20" s="18" customFormat="1" ht="60" customHeight="1">
      <c r="A7" s="206"/>
      <c r="B7" s="210" t="s">
        <v>247</v>
      </c>
      <c r="C7" s="210"/>
      <c r="D7" s="210"/>
      <c r="E7" s="210"/>
      <c r="F7" s="210"/>
      <c r="G7" s="210"/>
      <c r="H7" s="23" t="s">
        <v>248</v>
      </c>
      <c r="I7" s="23"/>
      <c r="J7" s="210" t="s">
        <v>249</v>
      </c>
      <c r="K7" s="210"/>
      <c r="L7" s="210"/>
      <c r="M7" s="210"/>
      <c r="N7" s="210"/>
      <c r="O7" s="210"/>
      <c r="P7" s="210"/>
      <c r="Q7" s="23" t="s">
        <v>33</v>
      </c>
      <c r="R7" s="211">
        <v>0</v>
      </c>
      <c r="S7" s="212"/>
      <c r="T7" s="213"/>
    </row>
    <row r="8" spans="1:20" ht="39.950000000000003" customHeight="1">
      <c r="A8" s="206"/>
      <c r="B8" s="206" t="s">
        <v>250</v>
      </c>
      <c r="C8" s="206"/>
      <c r="D8" s="206"/>
      <c r="E8" s="206"/>
      <c r="F8" s="206"/>
      <c r="G8" s="206"/>
      <c r="H8" s="22" t="s">
        <v>116</v>
      </c>
      <c r="I8" s="22"/>
      <c r="J8" s="206" t="s">
        <v>251</v>
      </c>
      <c r="K8" s="206"/>
      <c r="L8" s="206"/>
      <c r="M8" s="206"/>
      <c r="N8" s="206"/>
      <c r="O8" s="206"/>
      <c r="P8" s="206"/>
      <c r="Q8" s="22" t="s">
        <v>252</v>
      </c>
      <c r="R8" s="206"/>
      <c r="S8" s="206"/>
      <c r="T8" s="206"/>
    </row>
    <row r="9" spans="1:20" ht="20.100000000000001" customHeight="1">
      <c r="A9" s="206"/>
      <c r="B9" s="206" t="s">
        <v>253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20" ht="20.100000000000001" customHeight="1">
      <c r="A10" s="206"/>
      <c r="B10" s="206" t="s">
        <v>254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1:20" ht="20.100000000000001" customHeight="1">
      <c r="A11" s="206" t="s">
        <v>255</v>
      </c>
      <c r="B11" s="206" t="s">
        <v>256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</row>
    <row r="12" spans="1:20" ht="39.950000000000003" customHeight="1">
      <c r="A12" s="206"/>
      <c r="B12" s="206" t="s">
        <v>257</v>
      </c>
      <c r="C12" s="206"/>
      <c r="D12" s="206" t="s">
        <v>258</v>
      </c>
      <c r="E12" s="206"/>
      <c r="F12" s="206" t="s">
        <v>259</v>
      </c>
      <c r="G12" s="206"/>
      <c r="H12" s="206" t="s">
        <v>260</v>
      </c>
      <c r="I12" s="206"/>
      <c r="J12" s="206"/>
      <c r="K12" s="206"/>
      <c r="L12" s="206"/>
      <c r="M12" s="206"/>
      <c r="N12" s="206"/>
      <c r="O12" s="206"/>
      <c r="P12" s="206" t="s">
        <v>261</v>
      </c>
      <c r="Q12" s="206"/>
      <c r="R12" s="206"/>
      <c r="S12" s="206"/>
      <c r="T12" s="206"/>
    </row>
    <row r="13" spans="1:20" ht="20.100000000000001" customHeight="1">
      <c r="A13" s="206"/>
      <c r="B13" s="206"/>
      <c r="C13" s="206"/>
      <c r="D13" s="206" t="s">
        <v>262</v>
      </c>
      <c r="E13" s="206"/>
      <c r="F13" s="206" t="s">
        <v>263</v>
      </c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20" ht="20.100000000000001" customHeight="1">
      <c r="A14" s="206"/>
      <c r="B14" s="206"/>
      <c r="C14" s="206"/>
      <c r="D14" s="206"/>
      <c r="E14" s="206"/>
      <c r="F14" s="206" t="s">
        <v>264</v>
      </c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1:20" ht="20.100000000000001" customHeight="1">
      <c r="A15" s="206"/>
      <c r="B15" s="206"/>
      <c r="C15" s="206"/>
      <c r="D15" s="206"/>
      <c r="E15" s="206"/>
      <c r="F15" s="206" t="s">
        <v>265</v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0" ht="20.100000000000001" customHeight="1">
      <c r="A16" s="206"/>
      <c r="B16" s="206"/>
      <c r="C16" s="206"/>
      <c r="D16" s="206"/>
      <c r="E16" s="206"/>
      <c r="F16" s="206" t="s">
        <v>266</v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1:20" ht="39.950000000000003" customHeight="1">
      <c r="A17" s="206"/>
      <c r="B17" s="206"/>
      <c r="C17" s="206"/>
      <c r="D17" s="206" t="s">
        <v>267</v>
      </c>
      <c r="E17" s="206"/>
      <c r="F17" s="206" t="s">
        <v>268</v>
      </c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1:20" ht="39.950000000000003" customHeight="1">
      <c r="A18" s="206"/>
      <c r="B18" s="206"/>
      <c r="C18" s="206"/>
      <c r="D18" s="206"/>
      <c r="E18" s="206"/>
      <c r="F18" s="206" t="s">
        <v>269</v>
      </c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1:20" ht="39.950000000000003" customHeight="1">
      <c r="A19" s="206"/>
      <c r="B19" s="206"/>
      <c r="C19" s="206"/>
      <c r="D19" s="206"/>
      <c r="E19" s="206"/>
      <c r="F19" s="206" t="s">
        <v>270</v>
      </c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</row>
    <row r="20" spans="1:20" ht="39.950000000000003" customHeight="1">
      <c r="A20" s="206"/>
      <c r="B20" s="206"/>
      <c r="C20" s="206"/>
      <c r="D20" s="206"/>
      <c r="E20" s="206"/>
      <c r="F20" s="206" t="s">
        <v>271</v>
      </c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</row>
    <row r="21" spans="1:20" ht="60" customHeight="1">
      <c r="A21" s="206"/>
      <c r="B21" s="206"/>
      <c r="C21" s="206"/>
      <c r="D21" s="206" t="s">
        <v>272</v>
      </c>
      <c r="E21" s="206"/>
      <c r="F21" s="206" t="s">
        <v>273</v>
      </c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</row>
    <row r="22" spans="1:20" ht="14.25" customHeight="1">
      <c r="A22" s="207" t="s">
        <v>274</v>
      </c>
      <c r="B22" s="207"/>
      <c r="C22" s="207"/>
      <c r="D22" s="207"/>
      <c r="E22" s="207"/>
      <c r="F22" s="207"/>
      <c r="G22" s="207"/>
      <c r="H22" s="208" t="s">
        <v>275</v>
      </c>
      <c r="I22" s="208"/>
      <c r="J22" s="209"/>
      <c r="K22" s="209"/>
      <c r="L22" s="209" t="s">
        <v>276</v>
      </c>
      <c r="M22" s="209"/>
      <c r="N22" s="209"/>
      <c r="O22" s="209"/>
      <c r="P22" s="209"/>
      <c r="Q22" s="209"/>
      <c r="R22" s="209"/>
      <c r="S22" s="209"/>
      <c r="T22" s="209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scale="6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6" t="s">
        <v>277</v>
      </c>
      <c r="B1" s="216"/>
      <c r="C1" s="216"/>
      <c r="D1" s="216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278</v>
      </c>
      <c r="B3" s="7" t="s">
        <v>279</v>
      </c>
      <c r="C3" s="6" t="s">
        <v>278</v>
      </c>
      <c r="D3" s="7" t="s">
        <v>280</v>
      </c>
    </row>
    <row r="4" spans="1:4" s="1" customFormat="1" ht="30" customHeight="1">
      <c r="A4" s="8" t="s">
        <v>281</v>
      </c>
      <c r="B4" s="9"/>
      <c r="C4" s="10" t="s">
        <v>282</v>
      </c>
      <c r="D4" s="11">
        <v>0</v>
      </c>
    </row>
    <row r="5" spans="1:4" s="1" customFormat="1" ht="30" customHeight="1">
      <c r="A5" s="8" t="s">
        <v>283</v>
      </c>
      <c r="B5" s="9"/>
      <c r="C5" s="10" t="s">
        <v>284</v>
      </c>
      <c r="D5" s="9"/>
    </row>
    <row r="6" spans="1:4" s="1" customFormat="1" ht="30" customHeight="1">
      <c r="A6" s="8" t="s">
        <v>285</v>
      </c>
      <c r="B6" s="9"/>
      <c r="C6" s="10" t="s">
        <v>286</v>
      </c>
      <c r="D6" s="9"/>
    </row>
    <row r="7" spans="1:4" s="1" customFormat="1" ht="30" customHeight="1">
      <c r="A7" s="8" t="s">
        <v>287</v>
      </c>
      <c r="B7" s="9"/>
      <c r="C7" s="10" t="s">
        <v>288</v>
      </c>
      <c r="D7" s="9"/>
    </row>
    <row r="8" spans="1:4" s="1" customFormat="1" ht="30" customHeight="1">
      <c r="A8" s="8" t="s">
        <v>289</v>
      </c>
      <c r="B8" s="9"/>
      <c r="C8" s="10" t="s">
        <v>290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291</v>
      </c>
      <c r="B10" s="13"/>
      <c r="C10" s="14" t="s">
        <v>292</v>
      </c>
      <c r="D10" s="13"/>
    </row>
    <row r="11" spans="1:4" s="1" customFormat="1" ht="30" customHeight="1">
      <c r="A11" s="15" t="s">
        <v>293</v>
      </c>
      <c r="B11" s="9"/>
      <c r="C11" s="16" t="s">
        <v>294</v>
      </c>
      <c r="D11" s="9"/>
    </row>
    <row r="12" spans="1:4" s="1" customFormat="1" ht="30" customHeight="1">
      <c r="A12" s="16" t="s">
        <v>295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2052-11.1.0.8500</vt:lpwstr>
  </property>
</Properties>
</file>