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76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'2部门收入总体情况表'!$A$1:$V$73</definedName>
    <definedName name="_xlnm.Print_Area" localSheetId="2">'3部门支出总体情况表'!$A$1:$J$76</definedName>
    <definedName name="_xlnm.Print_Area" localSheetId="3">'4部门财政拨款收支总体情况表'!$A$1:$D$19</definedName>
    <definedName name="_xlnm.Print_Area" localSheetId="4">'5一般公共预算支出情况表'!$A$1:$I$71</definedName>
    <definedName name="_xlnm.Print_Area" localSheetId="5">'6一般公共预算基本支出情况表'!$A$66:$H$85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'9机关运行经费'!$A$1:$C$21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83" i="57"/>
  <c r="U83"/>
  <c r="T83"/>
  <c r="S83"/>
  <c r="R83"/>
  <c r="Q83"/>
  <c r="P83"/>
  <c r="O83"/>
  <c r="N83"/>
  <c r="M83"/>
  <c r="L83"/>
  <c r="K83"/>
  <c r="J83"/>
  <c r="I83"/>
  <c r="H83"/>
  <c r="G83"/>
  <c r="V81"/>
  <c r="U81"/>
  <c r="T81"/>
  <c r="S81"/>
  <c r="R81"/>
  <c r="Q81"/>
  <c r="P81"/>
  <c r="O81"/>
  <c r="N81"/>
  <c r="M81"/>
  <c r="L81"/>
  <c r="K81"/>
  <c r="J81"/>
  <c r="I81"/>
  <c r="H81"/>
  <c r="G81"/>
  <c r="V66"/>
  <c r="U66"/>
  <c r="T66"/>
  <c r="S66"/>
  <c r="R66"/>
  <c r="Q66"/>
  <c r="P66"/>
  <c r="O66"/>
  <c r="N66"/>
  <c r="M66"/>
  <c r="L66"/>
  <c r="K66"/>
  <c r="J66"/>
  <c r="I66"/>
  <c r="H66"/>
  <c r="G66"/>
  <c r="V65"/>
  <c r="U65"/>
  <c r="T65"/>
  <c r="S65"/>
  <c r="R65"/>
  <c r="Q65"/>
  <c r="P65"/>
  <c r="O65"/>
  <c r="N65"/>
  <c r="M65"/>
  <c r="L65"/>
  <c r="K65"/>
  <c r="J65"/>
  <c r="I65"/>
  <c r="H65"/>
  <c r="G65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70" i="32"/>
  <c r="H70"/>
  <c r="G70"/>
  <c r="F70"/>
  <c r="E70"/>
  <c r="I69"/>
  <c r="H69"/>
  <c r="G69"/>
  <c r="F69"/>
  <c r="E69"/>
  <c r="I68"/>
  <c r="H68"/>
  <c r="G68"/>
  <c r="F68"/>
  <c r="E68"/>
  <c r="I66"/>
  <c r="H66"/>
  <c r="G66"/>
  <c r="F66"/>
  <c r="E66"/>
  <c r="I64"/>
  <c r="H64"/>
  <c r="G64"/>
  <c r="F64"/>
  <c r="E64"/>
  <c r="I63"/>
  <c r="H63"/>
  <c r="G63"/>
  <c r="F63"/>
  <c r="E63"/>
  <c r="I62"/>
  <c r="H62"/>
  <c r="G62"/>
  <c r="F62"/>
  <c r="E62"/>
  <c r="I60"/>
  <c r="H60"/>
  <c r="G60"/>
  <c r="F60"/>
  <c r="E60"/>
  <c r="I58"/>
  <c r="H58"/>
  <c r="G58"/>
  <c r="F58"/>
  <c r="E58"/>
  <c r="I56"/>
  <c r="H56"/>
  <c r="G56"/>
  <c r="F56"/>
  <c r="E56"/>
  <c r="I55"/>
  <c r="H55"/>
  <c r="G55"/>
  <c r="F55"/>
  <c r="E55"/>
  <c r="I53"/>
  <c r="H53"/>
  <c r="G53"/>
  <c r="F53"/>
  <c r="E53"/>
  <c r="I52"/>
  <c r="H52"/>
  <c r="G52"/>
  <c r="F52"/>
  <c r="E52"/>
  <c r="I51"/>
  <c r="H51"/>
  <c r="G51"/>
  <c r="F51"/>
  <c r="E51"/>
  <c r="I49"/>
  <c r="H49"/>
  <c r="G49"/>
  <c r="F49"/>
  <c r="E49"/>
  <c r="I48"/>
  <c r="H48"/>
  <c r="G48"/>
  <c r="F48"/>
  <c r="E48"/>
  <c r="I34"/>
  <c r="H34"/>
  <c r="G34"/>
  <c r="F34"/>
  <c r="E34"/>
  <c r="I31"/>
  <c r="H31"/>
  <c r="G31"/>
  <c r="F31"/>
  <c r="E31"/>
  <c r="I29"/>
  <c r="H29"/>
  <c r="G29"/>
  <c r="F29"/>
  <c r="E29"/>
  <c r="I27"/>
  <c r="H27"/>
  <c r="G27"/>
  <c r="F27"/>
  <c r="E27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74" i="9"/>
  <c r="I74"/>
  <c r="H74"/>
  <c r="G74"/>
  <c r="F74"/>
  <c r="E74"/>
  <c r="J73"/>
  <c r="I73"/>
  <c r="H73"/>
  <c r="G73"/>
  <c r="F73"/>
  <c r="E73"/>
  <c r="J72"/>
  <c r="I72"/>
  <c r="H72"/>
  <c r="G72"/>
  <c r="F72"/>
  <c r="E72"/>
  <c r="J70"/>
  <c r="I70"/>
  <c r="H70"/>
  <c r="G70"/>
  <c r="F70"/>
  <c r="E70"/>
  <c r="J68"/>
  <c r="I68"/>
  <c r="H68"/>
  <c r="G68"/>
  <c r="F68"/>
  <c r="E68"/>
  <c r="J67"/>
  <c r="I67"/>
  <c r="H67"/>
  <c r="G67"/>
  <c r="F67"/>
  <c r="E67"/>
  <c r="J66"/>
  <c r="I66"/>
  <c r="H66"/>
  <c r="G66"/>
  <c r="F66"/>
  <c r="E66"/>
  <c r="J63"/>
  <c r="I63"/>
  <c r="H63"/>
  <c r="G63"/>
  <c r="F63"/>
  <c r="E63"/>
  <c r="J60"/>
  <c r="I60"/>
  <c r="H60"/>
  <c r="G60"/>
  <c r="F60"/>
  <c r="E60"/>
  <c r="J57"/>
  <c r="I57"/>
  <c r="H57"/>
  <c r="G57"/>
  <c r="F57"/>
  <c r="E57"/>
  <c r="J56"/>
  <c r="I56"/>
  <c r="H56"/>
  <c r="G56"/>
  <c r="F56"/>
  <c r="E56"/>
  <c r="J53"/>
  <c r="I53"/>
  <c r="H53"/>
  <c r="G53"/>
  <c r="F53"/>
  <c r="E53"/>
  <c r="J52"/>
  <c r="I52"/>
  <c r="H52"/>
  <c r="G52"/>
  <c r="F52"/>
  <c r="E52"/>
  <c r="J51"/>
  <c r="I51"/>
  <c r="H51"/>
  <c r="G51"/>
  <c r="F51"/>
  <c r="E51"/>
  <c r="J49"/>
  <c r="I49"/>
  <c r="H49"/>
  <c r="G49"/>
  <c r="F49"/>
  <c r="E49"/>
  <c r="J48"/>
  <c r="I48"/>
  <c r="H48"/>
  <c r="G48"/>
  <c r="F48"/>
  <c r="E48"/>
  <c r="J34"/>
  <c r="I34"/>
  <c r="H34"/>
  <c r="G34"/>
  <c r="F34"/>
  <c r="E34"/>
  <c r="J31"/>
  <c r="I31"/>
  <c r="H31"/>
  <c r="G31"/>
  <c r="F31"/>
  <c r="E31"/>
  <c r="J29"/>
  <c r="I29"/>
  <c r="H29"/>
  <c r="G29"/>
  <c r="F29"/>
  <c r="E29"/>
  <c r="J27"/>
  <c r="I27"/>
  <c r="H27"/>
  <c r="G27"/>
  <c r="F27"/>
  <c r="E27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71" i="5"/>
  <c r="U71"/>
  <c r="T71"/>
  <c r="S71"/>
  <c r="R71"/>
  <c r="Q71"/>
  <c r="P71"/>
  <c r="O71"/>
  <c r="N71"/>
  <c r="M71"/>
  <c r="L71"/>
  <c r="K71"/>
  <c r="J71"/>
  <c r="I71"/>
  <c r="H71"/>
  <c r="G71"/>
  <c r="F71"/>
  <c r="E71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<sst xmlns="http://schemas.openxmlformats.org/spreadsheetml/2006/main" count="1220" uniqueCount="309">
  <si>
    <t>2019年部门收支总体情况表</t>
  </si>
  <si>
    <t>单位名称：焦作市中站区财政局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</si>
  <si>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</si>
  <si>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</si>
  <si>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</si>
  <si>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</si>
  <si>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</si>
  <si>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</si>
  <si>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</si>
  <si>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</si>
  <si>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</si>
  <si>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</si>
  <si>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</si>
  <si>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</si>
  <si>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</si>
  <si>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</si>
  <si>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</si>
  <si>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</si>
  <si>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</si>
  <si>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</si>
  <si>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</si>
  <si>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</si>
  <si>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</si>
  <si>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</si>
  <si>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</si>
  <si>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</si>
  <si>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</si>
  <si>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</si>
  <si>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</si>
  <si>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</si>
  <si>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</si>
  <si>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</si>
  <si>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</si>
  <si>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</si>
  <si>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</si>
  <si>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</si>
  <si>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</si>
  <si>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</si>
  <si>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</si>
  <si>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</si>
  <si>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</si>
  <si>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</si>
  <si>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</si>
  <si>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</si>
  <si>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</si>
  <si>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</si>
  <si>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</si>
  <si>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</si>
  <si>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</si>
  <si>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</si>
  <si>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</si>
  <si>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</si>
  <si>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</si>
  <si>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</si>
  <si>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</si>
  <si>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</si>
  <si>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财政事务</t>
  </si>
  <si>
    <t xml:space="preserve">    行政运行（财政事务）</t>
  </si>
  <si>
    <t>201</t>
  </si>
  <si>
    <t>06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</si>
  <si>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</si>
  <si>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</si>
  <si>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</si>
  <si>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</si>
  <si>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</si>
  <si>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</si>
  <si>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</si>
  <si>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其他工资福利支出</t>
  </si>
  <si>
    <t xml:space="preserve">      职业年金</t>
  </si>
  <si>
    <t xml:space="preserve">      工会经费</t>
  </si>
  <si>
    <t xml:space="preserve">      遗属补助</t>
  </si>
  <si>
    <t xml:space="preserve">      人事代理工资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</si>
  <si>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</si>
  <si>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</si>
  <si>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</si>
  <si>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评审中心人员经费</t>
  </si>
  <si>
    <t xml:space="preserve">      中财投资公司人员经费</t>
  </si>
  <si>
    <t xml:space="preserve">    预算改革业务</t>
  </si>
  <si>
    <t>04</t>
  </si>
  <si>
    <t xml:space="preserve">      财政绩效管理业务费</t>
  </si>
  <si>
    <t xml:space="preserve">    财政国库业务</t>
  </si>
  <si>
    <t>05</t>
  </si>
  <si>
    <t xml:space="preserve">      财政国库业务工作经费</t>
  </si>
  <si>
    <t xml:space="preserve">    信息化建设（财政事务）</t>
  </si>
  <si>
    <t>07</t>
  </si>
  <si>
    <t xml:space="preserve">      办公设备、软件购置及维护费</t>
  </si>
  <si>
    <t xml:space="preserve">      财政信息化建设专项经费</t>
  </si>
  <si>
    <t xml:space="preserve">    事业运行（财政事务）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</si>
  <si>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</si>
  <si>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</si>
  <si>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</si>
  <si>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</si>
  <si>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退休人员健康休养费</t>
  </si>
  <si>
    <t xml:space="preserve">  纪检监察事务</t>
  </si>
  <si>
    <t xml:space="preserve">    派驻派出机构</t>
  </si>
  <si>
    <t>11</t>
  </si>
  <si>
    <t xml:space="preserve">      纪委派纪检组工作经费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</si>
  <si>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</si>
  <si>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</si>
  <si>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</si>
  <si>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</si>
  <si>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</si>
  <si>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</si>
  <si>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</si>
  <si>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</si>
  <si>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</si>
  <si>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</si>
  <si>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</si>
  <si>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</si>
  <si>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</si>
  <si>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</si>
  <si>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</si>
  <si>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</si>
  <si>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</si>
  <si>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</si>
  <si>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</si>
  <si>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</si>
  <si>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</si>
  <si>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</si>
  <si>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</si>
  <si>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</si>
  <si>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</si>
  <si>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</si>
  <si>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</si>
  <si>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</si>
  <si>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</si>
  <si>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</si>
  <si>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</si>
  <si>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</si>
  <si>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</si>
  <si>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</si>
  <si>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</si>
  <si>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</si>
  <si>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06</t>
  </si>
  <si>
    <t xml:space="preserve">  01</t>
  </si>
  <si>
    <t xml:space="preserve">  04</t>
  </si>
  <si>
    <t xml:space="preserve">  05</t>
  </si>
  <si>
    <t xml:space="preserve">  07</t>
  </si>
  <si>
    <t xml:space="preserve">  50</t>
  </si>
  <si>
    <t xml:space="preserve">  11</t>
  </si>
  <si>
    <t xml:space="preserve">  208</t>
  </si>
  <si>
    <t xml:space="preserve">  27</t>
  </si>
  <si>
    <t xml:space="preserve">  02</t>
  </si>
  <si>
    <t xml:space="preserve">  03</t>
  </si>
  <si>
    <t xml:space="preserve">  210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</si>
  <si>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</si>
  <si>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</si>
  <si>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</si>
  <si>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</si>
  <si>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</si>
  <si>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</si>
  <si>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</si>
  <si>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</si>
  <si>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</si>
  <si>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</si>
  <si>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</si>
  <si>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</si>
  <si>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</si>
  <si>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</si>
  <si>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</si>
  <si>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</si>
  <si>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</si>
  <si>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</si>
  <si>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</si>
  <si>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</si>
  <si>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</si>
  <si>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</si>
  <si>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</si>
  <si>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</si>
  <si>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</si>
  <si>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</si>
  <si>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</si>
  <si>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</si>
  <si>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</si>
  <si>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</si>
  <si>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</si>
  <si>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</si>
  <si>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</si>
  <si>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</si>
  <si>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</si>
  <si>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</si>
  <si>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</si>
  <si>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</si>
  <si>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</si>
  <si>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</si>
  <si>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</si>
  <si>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</si>
  <si>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</si>
  <si>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</si>
  <si>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</si>
  <si>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</si>
  <si>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</si>
  <si>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</si>
  <si>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</si>
  <si>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</si>
  <si>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</si>
  <si>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</si>
  <si>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</si>
  <si>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</si>
  <si>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</si>
  <si>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</si>
  <si>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</si>
  <si>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</si>
  <si>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</si>
  <si>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</si>
  <si>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</si>
  <si>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</si>
  <si>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 xml:space="preserve">  遗属补助</t>
  </si>
  <si>
    <t xml:space="preserve">    生活补助</t>
  </si>
  <si>
    <t>社会福利和救助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</si>
  <si>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</si>
  <si>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</si>
  <si>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</si>
  <si>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</si>
  <si>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</si>
  <si>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</si>
  <si>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</si>
  <si>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</si>
  <si>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</si>
  <si>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</si>
  <si>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</si>
  <si>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</si>
  <si>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</si>
  <si>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公务接待费</t>
  </si>
  <si>
    <t>31</t>
  </si>
  <si>
    <t xml:space="preserve">    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</si>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</sst>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_);[Red]\(#,##0.0\)"/>
    <numFmt numFmtId="177" formatCode="#,##0.0000"/>
    <numFmt numFmtId="178" formatCode="#,##0_);[Red]\(#,##0\)"/>
    <numFmt numFmtId="179" formatCode="00"/>
    <numFmt numFmtId="180" formatCode="0000"/>
    <numFmt numFmtId="181" formatCode="#,##0.00_ "/>
    <numFmt numFmtId="182" formatCode="#,##0.00_);[Red]\(#,##0.00\)"/>
    <numFmt numFmtId="183" formatCode="#,##0.0"/>
    <numFmt numFmtId="184" formatCode="0.00_);[Red]\(0.00\)"/>
  </numFmts>
  <fonts count="21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0" borderId="0"/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0"/>
    <xf numFmtId="0" fontId="2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4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4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10" fillId="0" borderId="0" xfId="68" applyFont="1">
      <alignment vertical="center"/>
    </xf>
    <xf numFmtId="0" fontId="10" fillId="0" borderId="0" xfId="68" applyFont="1" applyFill="1">
      <alignment vertical="center"/>
    </xf>
    <xf numFmtId="0" fontId="4" fillId="0" borderId="0" xfId="68" applyFont="1">
      <alignment vertical="center"/>
    </xf>
    <xf numFmtId="0" fontId="1" fillId="0" borderId="0" xfId="68">
      <alignment vertical="center"/>
    </xf>
    <xf numFmtId="176" fontId="10" fillId="0" borderId="0" xfId="16" applyNumberFormat="1" applyFont="1" applyFill="1" applyAlignment="1" applyProtection="1">
      <alignment vertical="center"/>
    </xf>
    <xf numFmtId="176" fontId="10" fillId="0" borderId="2" xfId="16" applyNumberFormat="1" applyFont="1" applyFill="1" applyBorder="1" applyAlignment="1" applyProtection="1">
      <alignment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10" fillId="0" borderId="1" xfId="16" applyFont="1" applyBorder="1" applyAlignment="1">
      <alignment horizontal="center" vertical="center"/>
    </xf>
    <xf numFmtId="0" fontId="10" fillId="0" borderId="1" xfId="68" applyFont="1" applyBorder="1" applyAlignment="1">
      <alignment horizontal="center" vertical="center"/>
    </xf>
    <xf numFmtId="49" fontId="10" fillId="0" borderId="1" xfId="68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 wrapText="1"/>
    </xf>
    <xf numFmtId="181" fontId="10" fillId="0" borderId="1" xfId="16" applyNumberFormat="1" applyFont="1" applyFill="1" applyBorder="1" applyAlignment="1">
      <alignment horizontal="right" vertical="center"/>
    </xf>
    <xf numFmtId="4" fontId="10" fillId="0" borderId="1" xfId="16" applyNumberFormat="1" applyFont="1" applyFill="1" applyBorder="1" applyAlignment="1">
      <alignment horizontal="right" vertical="center"/>
    </xf>
    <xf numFmtId="0" fontId="4" fillId="0" borderId="0" xfId="16" applyFont="1" applyFill="1"/>
    <xf numFmtId="0" fontId="4" fillId="0" borderId="0" xfId="16" applyFont="1"/>
    <xf numFmtId="176" fontId="10" fillId="0" borderId="2" xfId="16" applyNumberFormat="1" applyFont="1" applyFill="1" applyBorder="1" applyAlignment="1" applyProtection="1">
      <alignment horizontal="right" vertical="center"/>
    </xf>
    <xf numFmtId="177" fontId="10" fillId="0" borderId="1" xfId="16" applyNumberFormat="1" applyFont="1" applyFill="1" applyBorder="1" applyAlignment="1">
      <alignment horizontal="right" vertical="center"/>
    </xf>
    <xf numFmtId="0" fontId="11" fillId="0" borderId="0" xfId="49" applyFont="1">
      <alignment vertical="center"/>
    </xf>
    <xf numFmtId="0" fontId="4" fillId="0" borderId="0" xfId="49" applyFont="1">
      <alignment vertical="center"/>
    </xf>
    <xf numFmtId="0" fontId="4" fillId="0" borderId="0" xfId="49" applyFont="1" applyFill="1">
      <alignment vertical="center"/>
    </xf>
    <xf numFmtId="0" fontId="4" fillId="0" borderId="0" xfId="49">
      <alignment vertical="center"/>
    </xf>
    <xf numFmtId="0" fontId="5" fillId="0" borderId="0" xfId="49" applyFont="1" applyAlignment="1">
      <alignment vertical="center"/>
    </xf>
    <xf numFmtId="49" fontId="10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1" fontId="1" fillId="0" borderId="1" xfId="49" applyNumberFormat="1" applyFont="1" applyFill="1" applyBorder="1" applyAlignment="1">
      <alignment horizontal="right" vertical="center"/>
    </xf>
    <xf numFmtId="0" fontId="4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2" fillId="0" borderId="0" xfId="59" applyFont="1" applyBorder="1" applyAlignment="1">
      <alignment vertical="center"/>
    </xf>
    <xf numFmtId="0" fontId="13" fillId="0" borderId="0" xfId="59" applyFont="1">
      <alignment vertical="center"/>
    </xf>
    <xf numFmtId="0" fontId="13" fillId="0" borderId="0" xfId="59" applyFont="1" applyFill="1">
      <alignment vertical="center"/>
    </xf>
    <xf numFmtId="0" fontId="14" fillId="0" borderId="0" xfId="59" applyFont="1" applyFill="1">
      <alignment vertical="center"/>
    </xf>
    <xf numFmtId="0" fontId="14" fillId="0" borderId="0" xfId="59" applyFont="1" applyFill="1">
      <alignment vertical="center"/>
    </xf>
    <xf numFmtId="0" fontId="14" fillId="0" borderId="0" xfId="59" applyFont="1">
      <alignment vertical="center"/>
    </xf>
    <xf numFmtId="0" fontId="9" fillId="2" borderId="0" xfId="59" applyFill="1">
      <alignment vertical="center"/>
    </xf>
    <xf numFmtId="0" fontId="9" fillId="0" borderId="0" xfId="59" applyFill="1">
      <alignment vertical="center"/>
    </xf>
    <xf numFmtId="0" fontId="9" fillId="0" borderId="0" xfId="59">
      <alignment vertical="center"/>
    </xf>
    <xf numFmtId="0" fontId="13" fillId="0" borderId="9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13" fillId="0" borderId="21" xfId="59" applyNumberFormat="1" applyFont="1" applyFill="1" applyBorder="1" applyAlignment="1">
      <alignment horizontal="left" vertical="center" wrapText="1"/>
    </xf>
    <xf numFmtId="49" fontId="13" fillId="0" borderId="21" xfId="59" applyNumberFormat="1" applyFont="1" applyFill="1" applyBorder="1" applyAlignment="1">
      <alignment horizontal="left" vertical="center" wrapText="1"/>
    </xf>
    <xf numFmtId="0" fontId="13" fillId="0" borderId="21" xfId="59" applyNumberFormat="1" applyFont="1" applyFill="1" applyBorder="1" applyAlignment="1">
      <alignment horizontal="center" vertical="center" wrapText="1"/>
    </xf>
    <xf numFmtId="4" fontId="13" fillId="0" borderId="21" xfId="59" applyNumberFormat="1" applyFont="1" applyFill="1" applyBorder="1" applyAlignment="1">
      <alignment horizontal="right" vertical="center" wrapText="1"/>
    </xf>
    <xf numFmtId="0" fontId="15" fillId="0" borderId="21" xfId="59" applyNumberFormat="1" applyFont="1" applyFill="1" applyBorder="1" applyAlignment="1">
      <alignment horizontal="left" vertical="center" wrapText="1"/>
    </xf>
    <xf numFmtId="49" fontId="15" fillId="0" borderId="21" xfId="59" applyNumberFormat="1" applyFont="1" applyFill="1" applyBorder="1" applyAlignment="1">
      <alignment horizontal="left" vertical="center" wrapText="1"/>
    </xf>
    <xf numFmtId="4" fontId="15" fillId="0" borderId="21" xfId="59" applyNumberFormat="1" applyFont="1" applyFill="1" applyBorder="1" applyAlignment="1">
      <alignment horizontal="right" vertical="center" wrapText="1"/>
    </xf>
    <xf numFmtId="0" fontId="15" fillId="0" borderId="21" xfId="59" applyNumberFormat="1" applyFont="1" applyFill="1" applyBorder="1" applyAlignment="1">
      <alignment horizontal="left" vertical="center" wrapText="1"/>
    </xf>
    <xf numFmtId="49" fontId="15" fillId="0" borderId="21" xfId="59" applyNumberFormat="1" applyFont="1" applyFill="1" applyBorder="1" applyAlignment="1">
      <alignment horizontal="left" vertical="center" wrapText="1"/>
    </xf>
    <xf numFmtId="4" fontId="15" fillId="0" borderId="21" xfId="59" applyNumberFormat="1" applyFont="1" applyFill="1" applyBorder="1" applyAlignment="1">
      <alignment horizontal="right" vertical="center" wrapText="1"/>
    </xf>
    <xf numFmtId="0" fontId="15" fillId="0" borderId="21" xfId="59" applyNumberFormat="1" applyFont="1" applyFill="1" applyBorder="1" applyAlignment="1">
      <alignment horizontal="left" vertical="center" wrapText="1"/>
    </xf>
    <xf numFmtId="49" fontId="15" fillId="0" borderId="21" xfId="59" applyNumberFormat="1" applyFont="1" applyFill="1" applyBorder="1" applyAlignment="1">
      <alignment horizontal="left" vertical="center" wrapText="1"/>
    </xf>
    <xf numFmtId="4" fontId="15" fillId="0" borderId="21" xfId="59" applyNumberFormat="1" applyFont="1" applyFill="1" applyBorder="1" applyAlignment="1">
      <alignment horizontal="right" vertical="center" wrapText="1"/>
    </xf>
    <xf numFmtId="0" fontId="13" fillId="2" borderId="21" xfId="59" applyNumberFormat="1" applyFont="1" applyFill="1" applyBorder="1" applyAlignment="1">
      <alignment horizontal="left" vertical="center" wrapText="1"/>
    </xf>
    <xf numFmtId="49" fontId="13" fillId="2" borderId="21" xfId="59" applyNumberFormat="1" applyFont="1" applyFill="1" applyBorder="1" applyAlignment="1">
      <alignment horizontal="left" vertical="center" wrapText="1"/>
    </xf>
    <xf numFmtId="4" fontId="13" fillId="2" borderId="21" xfId="59" applyNumberFormat="1" applyFont="1" applyFill="1" applyBorder="1" applyAlignment="1">
      <alignment horizontal="right" vertical="center" wrapText="1"/>
    </xf>
    <xf numFmtId="0" fontId="13" fillId="0" borderId="21" xfId="59" applyNumberFormat="1" applyFont="1" applyFill="1" applyBorder="1" applyAlignment="1">
      <alignment horizontal="left" vertical="center" wrapText="1"/>
    </xf>
    <xf numFmtId="49" fontId="13" fillId="0" borderId="21" xfId="59" applyNumberFormat="1" applyFont="1" applyFill="1" applyBorder="1" applyAlignment="1">
      <alignment horizontal="left" vertical="center" wrapText="1"/>
    </xf>
    <xf numFmtId="4" fontId="13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2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3" fontId="1" fillId="0" borderId="3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3" fontId="1" fillId="0" borderId="3" xfId="66" applyNumberFormat="1" applyFont="1" applyFill="1" applyBorder="1" applyAlignment="1">
      <alignment horizontal="left" vertical="center" wrapText="1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3" fontId="1" fillId="0" borderId="24" xfId="66" applyNumberFormat="1" applyFont="1" applyFill="1" applyBorder="1" applyAlignment="1">
      <alignment horizontal="left" vertical="center"/>
    </xf>
    <xf numFmtId="183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2" fontId="1" fillId="0" borderId="3" xfId="67" applyNumberFormat="1" applyFont="1" applyFill="1" applyBorder="1" applyAlignment="1" applyProtection="1">
      <alignment horizontal="right" vertical="center" wrapText="1"/>
    </xf>
    <xf numFmtId="182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5" fillId="0" borderId="0" xfId="66" applyFont="1" applyAlignment="1">
      <alignment horizontal="center" vertical="center"/>
    </xf>
    <xf numFmtId="49" fontId="1" fillId="4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4" borderId="3" xfId="67" applyNumberFormat="1" applyFont="1" applyFill="1" applyBorder="1" applyAlignment="1">
      <alignment horizontal="center" vertical="center" wrapText="1"/>
    </xf>
    <xf numFmtId="49" fontId="1" fillId="4" borderId="4" xfId="67" applyNumberFormat="1" applyFont="1" applyFill="1" applyBorder="1" applyAlignment="1">
      <alignment horizontal="center" vertical="center" wrapText="1"/>
    </xf>
    <xf numFmtId="49" fontId="1" fillId="4" borderId="5" xfId="67" applyNumberFormat="1" applyFont="1" applyFill="1" applyBorder="1" applyAlignment="1">
      <alignment horizontal="center" vertical="center" wrapText="1"/>
    </xf>
    <xf numFmtId="49" fontId="1" fillId="4" borderId="6" xfId="67" applyNumberFormat="1" applyFont="1" applyFill="1" applyBorder="1" applyAlignment="1">
      <alignment horizontal="center" vertical="center" wrapText="1"/>
    </xf>
    <xf numFmtId="49" fontId="1" fillId="4" borderId="8" xfId="67" applyNumberFormat="1" applyFont="1" applyFill="1" applyBorder="1" applyAlignment="1">
      <alignment horizontal="center" vertical="center" wrapText="1"/>
    </xf>
    <xf numFmtId="0" fontId="5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3" fillId="0" borderId="17" xfId="59" applyFont="1" applyBorder="1" applyAlignment="1">
      <alignment horizontal="center" vertical="center" wrapText="1"/>
    </xf>
    <xf numFmtId="0" fontId="13" fillId="0" borderId="20" xfId="59" applyFont="1" applyBorder="1" applyAlignment="1">
      <alignment horizontal="center" vertical="center" wrapText="1"/>
    </xf>
    <xf numFmtId="0" fontId="13" fillId="0" borderId="22" xfId="59" applyFont="1" applyBorder="1" applyAlignment="1">
      <alignment horizontal="center" vertical="center" wrapText="1"/>
    </xf>
    <xf numFmtId="0" fontId="13" fillId="0" borderId="10" xfId="59" applyFont="1" applyBorder="1" applyAlignment="1">
      <alignment horizontal="center" vertical="center" wrapText="1"/>
    </xf>
    <xf numFmtId="0" fontId="13" fillId="0" borderId="12" xfId="59" applyFont="1" applyBorder="1" applyAlignment="1">
      <alignment horizontal="center" vertical="center" wrapText="1"/>
    </xf>
    <xf numFmtId="0" fontId="13" fillId="0" borderId="18" xfId="59" applyFont="1" applyBorder="1" applyAlignment="1">
      <alignment horizontal="center" vertical="center" wrapText="1"/>
    </xf>
    <xf numFmtId="0" fontId="13" fillId="0" borderId="19" xfId="59" applyFont="1" applyBorder="1" applyAlignment="1">
      <alignment horizontal="center" vertical="center" wrapText="1"/>
    </xf>
    <xf numFmtId="0" fontId="13" fillId="0" borderId="11" xfId="59" applyFont="1" applyBorder="1" applyAlignment="1">
      <alignment horizontal="center" vertical="center" wrapText="1"/>
    </xf>
    <xf numFmtId="0" fontId="13" fillId="0" borderId="15" xfId="59" applyFont="1" applyBorder="1" applyAlignment="1">
      <alignment horizontal="center" vertical="center" wrapText="1"/>
    </xf>
    <xf numFmtId="0" fontId="13" fillId="0" borderId="0" xfId="59" applyFont="1" applyBorder="1" applyAlignment="1">
      <alignment horizontal="center" vertical="center" wrapText="1"/>
    </xf>
    <xf numFmtId="0" fontId="13" fillId="0" borderId="16" xfId="59" applyFont="1" applyBorder="1" applyAlignment="1">
      <alignment horizontal="center" vertical="center" wrapText="1"/>
    </xf>
    <xf numFmtId="0" fontId="13" fillId="0" borderId="9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/>
    </xf>
    <xf numFmtId="0" fontId="13" fillId="0" borderId="9" xfId="59" applyFont="1" applyFill="1" applyBorder="1" applyAlignment="1">
      <alignment vertical="center"/>
    </xf>
    <xf numFmtId="0" fontId="13" fillId="3" borderId="9" xfId="59" applyFont="1" applyFill="1" applyBorder="1" applyAlignment="1">
      <alignment vertical="center"/>
    </xf>
    <xf numFmtId="0" fontId="13" fillId="0" borderId="9" xfId="59" applyFont="1" applyBorder="1" applyAlignment="1">
      <alignment horizontal="right" vertical="center"/>
    </xf>
    <xf numFmtId="0" fontId="13" fillId="0" borderId="13" xfId="59" applyFont="1" applyBorder="1" applyAlignment="1">
      <alignment horizontal="center" vertical="center"/>
    </xf>
    <xf numFmtId="0" fontId="13" fillId="0" borderId="14" xfId="59" applyFont="1" applyBorder="1" applyAlignment="1">
      <alignment horizontal="center" vertical="center"/>
    </xf>
    <xf numFmtId="0" fontId="13" fillId="0" borderId="23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3" xfId="16" applyNumberFormat="1" applyFont="1" applyFill="1" applyBorder="1" applyAlignment="1" applyProtection="1">
      <alignment horizontal="center" vertical="center"/>
    </xf>
    <xf numFmtId="0" fontId="10" fillId="0" borderId="4" xfId="16" applyNumberFormat="1" applyFont="1" applyFill="1" applyBorder="1" applyAlignment="1" applyProtection="1">
      <alignment horizontal="center" vertical="center"/>
    </xf>
    <xf numFmtId="0" fontId="10" fillId="0" borderId="5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Font="1" applyBorder="1" applyAlignment="1">
      <alignment horizontal="center" vertical="center"/>
    </xf>
    <xf numFmtId="179" fontId="10" fillId="0" borderId="1" xfId="16" applyNumberFormat="1" applyFont="1" applyFill="1" applyBorder="1" applyAlignment="1" applyProtection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0" fontId="10" fillId="0" borderId="6" xfId="16" applyNumberFormat="1" applyFont="1" applyFill="1" applyBorder="1" applyAlignment="1" applyProtection="1">
      <alignment horizontal="center" vertical="center"/>
    </xf>
    <xf numFmtId="0" fontId="10" fillId="0" borderId="7" xfId="16" applyNumberFormat="1" applyFont="1" applyFill="1" applyBorder="1" applyAlignment="1" applyProtection="1">
      <alignment horizontal="center" vertical="center"/>
    </xf>
    <xf numFmtId="0" fontId="10" fillId="0" borderId="8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A16" sqref="A16"/>
    </sheetView>
  </sheetViews>
  <sheetFormatPr defaultColWidth="9" defaultRowHeight="11.25"/>
  <cols>
    <col min="1" max="1" width="31.5" style="110" customWidth="1"/>
    <col min="2" max="2" width="23.125" style="110" customWidth="1"/>
    <col min="3" max="3" width="31.5" style="110" customWidth="1"/>
    <col min="4" max="4" width="24.25" style="110" customWidth="1"/>
    <col min="5" max="16384" width="9" style="110"/>
  </cols>
  <sheetData>
    <row r="1" spans="1:10" ht="42" customHeight="1">
      <c r="A1" s="162" t="s">
        <v>0</v>
      </c>
      <c r="B1" s="162"/>
      <c r="C1" s="162"/>
      <c r="D1" s="162"/>
      <c r="E1"/>
      <c r="F1"/>
      <c r="G1"/>
      <c r="H1"/>
      <c r="I1"/>
      <c r="J1"/>
    </row>
    <row r="2" spans="1:10" s="108" customFormat="1" ht="20.100000000000001" customHeight="1">
      <c r="A2" s="111" t="s">
        <v>1</v>
      </c>
      <c r="B2" s="112"/>
      <c r="C2" s="112"/>
      <c r="D2" s="113" t="s">
        <v>2</v>
      </c>
    </row>
    <row r="3" spans="1:10" s="108" customFormat="1" ht="27.75" customHeight="1">
      <c r="A3" s="114" t="s">
        <v>3</v>
      </c>
      <c r="B3" s="115" t="s">
        <v>4</v>
      </c>
      <c r="C3" s="114" t="s">
        <v>5</v>
      </c>
      <c r="D3" s="116" t="s">
        <v>4</v>
      </c>
    </row>
    <row r="4" spans="1:10" s="109" customFormat="1" ht="23.25" customHeight="1">
      <c r="A4" s="117" t="s">
        <v>6</v>
      </c>
      <c r="B4" s="118">
        <v>891.54</v>
      </c>
      <c r="C4" s="119" t="s">
        <v>7</v>
      </c>
      <c r="D4" s="120">
        <v>725.14</v>
      </c>
    </row>
    <row r="5" spans="1:10" s="109" customFormat="1" ht="23.25" customHeight="1">
      <c r="A5" s="117" t="s">
        <v>8</v>
      </c>
      <c r="B5" s="121">
        <v>891.54</v>
      </c>
      <c r="C5" s="119" t="s">
        <v>9</v>
      </c>
      <c r="D5" s="120">
        <v>690.32</v>
      </c>
    </row>
    <row r="6" spans="1:10" s="109" customFormat="1" ht="23.25" customHeight="1">
      <c r="A6" s="117" t="s">
        <v>10</v>
      </c>
      <c r="B6" s="122">
        <v>0</v>
      </c>
      <c r="C6" s="123" t="s">
        <v>11</v>
      </c>
      <c r="D6" s="120">
        <v>34.82</v>
      </c>
    </row>
    <row r="7" spans="1:10" s="109" customFormat="1" ht="23.25" customHeight="1">
      <c r="A7" s="117" t="s">
        <v>12</v>
      </c>
      <c r="B7" s="118">
        <v>0</v>
      </c>
      <c r="C7" s="123" t="s">
        <v>13</v>
      </c>
      <c r="D7" s="120">
        <v>166.4</v>
      </c>
    </row>
    <row r="8" spans="1:10" s="109" customFormat="1" ht="23.25" customHeight="1">
      <c r="A8" s="117" t="s">
        <v>14</v>
      </c>
      <c r="B8" s="121">
        <v>0</v>
      </c>
      <c r="C8" s="119"/>
      <c r="D8" s="124"/>
    </row>
    <row r="9" spans="1:10" s="109" customFormat="1" ht="23.25" customHeight="1">
      <c r="A9" s="125" t="s">
        <v>15</v>
      </c>
      <c r="B9" s="126">
        <v>0</v>
      </c>
      <c r="C9" s="123"/>
      <c r="D9" s="127"/>
    </row>
    <row r="10" spans="1:10" s="109" customFormat="1" ht="23.25" customHeight="1">
      <c r="A10" s="128" t="s">
        <v>16</v>
      </c>
      <c r="B10" s="122">
        <v>0</v>
      </c>
      <c r="C10" s="129"/>
      <c r="D10" s="130"/>
    </row>
    <row r="11" spans="1:10" s="109" customFormat="1" ht="19.350000000000001" customHeight="1">
      <c r="A11" s="131" t="s">
        <v>17</v>
      </c>
      <c r="B11" s="118">
        <v>0</v>
      </c>
      <c r="C11" s="129"/>
      <c r="D11" s="130"/>
    </row>
    <row r="12" spans="1:10" s="108" customFormat="1" ht="19.350000000000001" customHeight="1">
      <c r="A12" s="131"/>
      <c r="B12" s="132"/>
      <c r="C12" s="129"/>
      <c r="D12" s="133"/>
      <c r="E12" s="109"/>
      <c r="F12" s="109"/>
      <c r="G12" s="109"/>
      <c r="I12" s="109"/>
    </row>
    <row r="13" spans="1:10" s="108" customFormat="1" ht="19.350000000000001" customHeight="1">
      <c r="A13" s="134"/>
      <c r="B13" s="135"/>
      <c r="C13" s="136"/>
      <c r="D13" s="137"/>
      <c r="E13" s="109"/>
      <c r="F13" s="109"/>
      <c r="G13" s="109"/>
    </row>
    <row r="14" spans="1:10" s="108" customFormat="1" ht="19.350000000000001" customHeight="1">
      <c r="A14" s="138"/>
      <c r="B14" s="139"/>
      <c r="C14" s="140"/>
      <c r="D14" s="137"/>
      <c r="E14" s="109"/>
      <c r="G14" s="109"/>
      <c r="I14" s="109"/>
      <c r="J14" s="109"/>
    </row>
    <row r="15" spans="1:10" s="109" customFormat="1" ht="20.100000000000001" customHeight="1">
      <c r="A15" s="141" t="s">
        <v>18</v>
      </c>
      <c r="B15" s="118">
        <v>891.54</v>
      </c>
      <c r="C15" s="141" t="s">
        <v>19</v>
      </c>
      <c r="D15" s="120">
        <v>891.54</v>
      </c>
    </row>
    <row r="16" spans="1:10" s="109" customFormat="1" ht="20.100000000000001" customHeight="1">
      <c r="A16" s="142" t="s">
        <v>20</v>
      </c>
      <c r="B16" s="121">
        <v>0</v>
      </c>
      <c r="C16" s="143" t="s">
        <v>21</v>
      </c>
      <c r="D16" s="144">
        <v>0</v>
      </c>
    </row>
    <row r="17" spans="1:10" s="109" customFormat="1" ht="20.100000000000001" customHeight="1">
      <c r="A17" s="142" t="s">
        <v>22</v>
      </c>
      <c r="B17" s="126">
        <v>0</v>
      </c>
      <c r="C17" s="143" t="s">
        <v>22</v>
      </c>
      <c r="D17" s="145">
        <v>0</v>
      </c>
    </row>
    <row r="18" spans="1:10" s="109" customFormat="1" ht="20.100000000000001" customHeight="1">
      <c r="A18" s="142" t="s">
        <v>23</v>
      </c>
      <c r="B18" s="126">
        <v>0</v>
      </c>
      <c r="C18" s="143" t="s">
        <v>23</v>
      </c>
      <c r="D18" s="144">
        <v>0</v>
      </c>
    </row>
    <row r="19" spans="1:10" s="109" customFormat="1" ht="20.100000000000001" customHeight="1">
      <c r="A19" s="146" t="s">
        <v>24</v>
      </c>
      <c r="B19" s="126">
        <v>891.54</v>
      </c>
      <c r="C19" s="147" t="s">
        <v>25</v>
      </c>
      <c r="D19" s="148">
        <v>891.54</v>
      </c>
    </row>
    <row r="20" spans="1:10" ht="9.75" customHeight="1">
      <c r="A20"/>
      <c r="B20" s="14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4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49"/>
      <c r="D24"/>
      <c r="E24"/>
      <c r="F24"/>
      <c r="G24"/>
      <c r="H24"/>
      <c r="I24"/>
      <c r="J24"/>
    </row>
    <row r="25" spans="1:10" ht="14.25">
      <c r="A25"/>
      <c r="B25" s="14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4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3"/>
  <sheetViews>
    <sheetView showGridLines="0" showZeros="0" topLeftCell="A58" workbookViewId="0">
      <selection activeCell="A69" sqref="A69:XFD69"/>
    </sheetView>
  </sheetViews>
  <sheetFormatPr defaultColWidth="9" defaultRowHeight="11.25"/>
  <cols>
    <col min="1" max="1" width="5.125" style="152" customWidth="1"/>
    <col min="2" max="3" width="4.125" style="152" customWidth="1"/>
    <col min="4" max="4" width="19.75" style="152" customWidth="1"/>
    <col min="5" max="6" width="13.625" style="152" customWidth="1"/>
    <col min="7" max="16" width="11.5" style="152" customWidth="1"/>
    <col min="17" max="17" width="6.875" style="152" customWidth="1"/>
    <col min="18" max="18" width="10.375" style="152" customWidth="1"/>
    <col min="19" max="19" width="9.625" style="152" customWidth="1"/>
    <col min="20" max="251" width="6.875" style="152" customWidth="1"/>
    <col min="252" max="16384" width="9" style="152"/>
  </cols>
  <sheetData>
    <row r="1" spans="1:22" ht="42" customHeight="1">
      <c r="A1" s="166" t="s">
        <v>26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</row>
    <row r="2" spans="1:22" s="150" customFormat="1" ht="20.100000000000001" customHeight="1">
      <c r="A2" s="167" t="s">
        <v>1</v>
      </c>
      <c r="B2" s="167"/>
      <c r="C2" s="167"/>
      <c r="D2" s="167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V2" s="161" t="s">
        <v>2</v>
      </c>
    </row>
    <row r="3" spans="1:22" s="150" customFormat="1" ht="20.100000000000001" customHeight="1">
      <c r="A3" s="164" t="s">
        <v>27</v>
      </c>
      <c r="B3" s="164"/>
      <c r="C3" s="164"/>
      <c r="D3" s="165" t="s">
        <v>28</v>
      </c>
      <c r="E3" s="163" t="s">
        <v>29</v>
      </c>
      <c r="F3" s="168" t="s">
        <v>30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70"/>
      <c r="R3" s="163" t="s">
        <v>31</v>
      </c>
      <c r="S3" s="163"/>
      <c r="T3" s="163" t="s">
        <v>32</v>
      </c>
      <c r="U3" s="163" t="s">
        <v>33</v>
      </c>
      <c r="V3" s="163" t="s">
        <v>34</v>
      </c>
    </row>
    <row r="4" spans="1:22" s="150" customFormat="1" ht="20.100000000000001" customHeight="1">
      <c r="A4" s="164"/>
      <c r="B4" s="164"/>
      <c r="C4" s="164"/>
      <c r="D4" s="165"/>
      <c r="E4" s="163"/>
      <c r="F4" s="163" t="s">
        <v>35</v>
      </c>
      <c r="G4" s="168" t="s">
        <v>36</v>
      </c>
      <c r="H4" s="169"/>
      <c r="I4" s="170"/>
      <c r="J4" s="168" t="s">
        <v>37</v>
      </c>
      <c r="K4" s="169"/>
      <c r="L4" s="169"/>
      <c r="M4" s="169"/>
      <c r="N4" s="169"/>
      <c r="O4" s="170"/>
      <c r="P4" s="163" t="s">
        <v>38</v>
      </c>
      <c r="Q4" s="163" t="s">
        <v>39</v>
      </c>
      <c r="R4" s="163" t="s">
        <v>40</v>
      </c>
      <c r="S4" s="163" t="s">
        <v>41</v>
      </c>
      <c r="T4" s="163"/>
      <c r="U4" s="163"/>
      <c r="V4" s="163"/>
    </row>
    <row r="5" spans="1:22" s="150" customFormat="1" ht="20.100000000000001" customHeight="1">
      <c r="A5" s="165" t="s">
        <v>42</v>
      </c>
      <c r="B5" s="165" t="s">
        <v>43</v>
      </c>
      <c r="C5" s="165" t="s">
        <v>44</v>
      </c>
      <c r="D5" s="165"/>
      <c r="E5" s="163"/>
      <c r="F5" s="163"/>
      <c r="G5" s="171" t="s">
        <v>45</v>
      </c>
      <c r="H5" s="171" t="s">
        <v>46</v>
      </c>
      <c r="I5" s="171" t="s">
        <v>47</v>
      </c>
      <c r="J5" s="163" t="s">
        <v>48</v>
      </c>
      <c r="K5" s="163" t="s">
        <v>49</v>
      </c>
      <c r="L5" s="163" t="s">
        <v>50</v>
      </c>
      <c r="M5" s="163" t="s">
        <v>51</v>
      </c>
      <c r="N5" s="163" t="s">
        <v>52</v>
      </c>
      <c r="O5" s="163" t="s">
        <v>53</v>
      </c>
      <c r="P5" s="163"/>
      <c r="Q5" s="163"/>
      <c r="R5" s="163"/>
      <c r="S5" s="163"/>
      <c r="T5" s="163"/>
      <c r="U5" s="163"/>
      <c r="V5" s="163"/>
    </row>
    <row r="6" spans="1:22" s="150" customFormat="1" ht="30" customHeight="1">
      <c r="A6" s="165"/>
      <c r="B6" s="165"/>
      <c r="C6" s="165"/>
      <c r="D6" s="165"/>
      <c r="E6" s="163"/>
      <c r="F6" s="163"/>
      <c r="G6" s="172"/>
      <c r="H6" s="172"/>
      <c r="I6" s="172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</row>
    <row r="7" spans="1:22" s="150" customFormat="1" ht="20.100000000000001" customHeight="1">
      <c r="A7" s="154" t="s">
        <v>54</v>
      </c>
      <c r="B7" s="154" t="s">
        <v>54</v>
      </c>
      <c r="C7" s="154" t="s">
        <v>54</v>
      </c>
      <c r="D7" s="154" t="s">
        <v>54</v>
      </c>
      <c r="E7" s="155">
        <v>1</v>
      </c>
      <c r="F7" s="156">
        <v>2</v>
      </c>
      <c r="G7" s="156">
        <v>3</v>
      </c>
      <c r="H7" s="156">
        <v>4</v>
      </c>
      <c r="I7" s="156">
        <v>5</v>
      </c>
      <c r="J7" s="156">
        <v>6</v>
      </c>
      <c r="K7" s="156">
        <v>7</v>
      </c>
      <c r="L7" s="156">
        <v>8</v>
      </c>
      <c r="M7" s="156">
        <v>9</v>
      </c>
      <c r="N7" s="156">
        <v>10</v>
      </c>
      <c r="O7" s="156">
        <v>11</v>
      </c>
      <c r="P7" s="156">
        <v>12</v>
      </c>
      <c r="Q7" s="156">
        <v>13</v>
      </c>
      <c r="R7" s="156">
        <v>14</v>
      </c>
      <c r="S7" s="156">
        <v>15</v>
      </c>
      <c r="T7" s="156">
        <v>16</v>
      </c>
      <c r="U7" s="156">
        <v>17</v>
      </c>
      <c r="V7" s="156">
        <v>18</v>
      </c>
    </row>
    <row r="8" spans="1:22" s="151" customFormat="1" ht="20.100000000000001" customHeight="1">
      <c r="A8" s="157"/>
      <c r="B8" s="157"/>
      <c r="C8" s="157"/>
      <c r="D8" s="158" t="s">
        <v>35</v>
      </c>
      <c r="E8" s="159">
        <f t="shared" ref="E8:V8" si="0">E9+E52+E63+E69</f>
        <v>891.54</v>
      </c>
      <c r="F8" s="159">
        <f t="shared" si="0"/>
        <v>891.54</v>
      </c>
      <c r="G8" s="160">
        <f t="shared" si="0"/>
        <v>891.54</v>
      </c>
      <c r="H8" s="160">
        <f t="shared" si="0"/>
        <v>891.54</v>
      </c>
      <c r="I8" s="160">
        <f t="shared" si="0"/>
        <v>0</v>
      </c>
      <c r="J8" s="160">
        <f t="shared" si="0"/>
        <v>0</v>
      </c>
      <c r="K8" s="159">
        <f t="shared" si="0"/>
        <v>0</v>
      </c>
      <c r="L8" s="159">
        <f t="shared" si="0"/>
        <v>0</v>
      </c>
      <c r="M8" s="159">
        <f t="shared" si="0"/>
        <v>0</v>
      </c>
      <c r="N8" s="159">
        <f t="shared" si="0"/>
        <v>0</v>
      </c>
      <c r="O8" s="159">
        <f t="shared" si="0"/>
        <v>0</v>
      </c>
      <c r="P8" s="159">
        <f t="shared" si="0"/>
        <v>0</v>
      </c>
      <c r="Q8" s="159">
        <f t="shared" si="0"/>
        <v>0</v>
      </c>
      <c r="R8" s="159">
        <f t="shared" si="0"/>
        <v>0</v>
      </c>
      <c r="S8" s="159">
        <f t="shared" si="0"/>
        <v>0</v>
      </c>
      <c r="T8" s="159">
        <f t="shared" si="0"/>
        <v>0</v>
      </c>
      <c r="U8" s="159">
        <f t="shared" si="0"/>
        <v>0</v>
      </c>
      <c r="V8" s="160">
        <f t="shared" si="0"/>
        <v>0</v>
      </c>
    </row>
    <row r="9" spans="1:22" ht="20.100000000000001" customHeight="1">
      <c r="A9" s="157"/>
      <c r="B9" s="157"/>
      <c r="C9" s="157"/>
      <c r="D9" s="158" t="s">
        <v>55</v>
      </c>
      <c r="E9" s="159">
        <f>E10+E49</f>
        <v>748.81</v>
      </c>
      <c r="F9" s="159">
        <f t="shared" ref="F9:V9" si="1">F10+F49</f>
        <v>748.81</v>
      </c>
      <c r="G9" s="160">
        <f t="shared" si="1"/>
        <v>748.81</v>
      </c>
      <c r="H9" s="160">
        <f t="shared" si="1"/>
        <v>748.81</v>
      </c>
      <c r="I9" s="160">
        <f t="shared" si="1"/>
        <v>0</v>
      </c>
      <c r="J9" s="160">
        <f t="shared" si="1"/>
        <v>0</v>
      </c>
      <c r="K9" s="159">
        <f t="shared" si="1"/>
        <v>0</v>
      </c>
      <c r="L9" s="159">
        <f t="shared" si="1"/>
        <v>0</v>
      </c>
      <c r="M9" s="159">
        <f t="shared" si="1"/>
        <v>0</v>
      </c>
      <c r="N9" s="159">
        <f t="shared" si="1"/>
        <v>0</v>
      </c>
      <c r="O9" s="159">
        <f t="shared" si="1"/>
        <v>0</v>
      </c>
      <c r="P9" s="159">
        <f t="shared" si="1"/>
        <v>0</v>
      </c>
      <c r="Q9" s="159">
        <f t="shared" si="1"/>
        <v>0</v>
      </c>
      <c r="R9" s="159">
        <f t="shared" si="1"/>
        <v>0</v>
      </c>
      <c r="S9" s="159">
        <f t="shared" si="1"/>
        <v>0</v>
      </c>
      <c r="T9" s="159">
        <f t="shared" si="1"/>
        <v>0</v>
      </c>
      <c r="U9" s="159">
        <f t="shared" si="1"/>
        <v>0</v>
      </c>
      <c r="V9" s="160">
        <f t="shared" si="1"/>
        <v>0</v>
      </c>
    </row>
    <row r="10" spans="1:22" ht="20.100000000000001" customHeight="1">
      <c r="A10" s="157"/>
      <c r="B10" s="157"/>
      <c r="C10" s="157"/>
      <c r="D10" s="158" t="s">
        <v>56</v>
      </c>
      <c r="E10" s="159">
        <f t="shared" ref="E10:V10" si="2">E11+E28+E30+E32+E35</f>
        <v>742.41</v>
      </c>
      <c r="F10" s="159">
        <f t="shared" si="2"/>
        <v>742.41</v>
      </c>
      <c r="G10" s="160">
        <f t="shared" si="2"/>
        <v>742.41</v>
      </c>
      <c r="H10" s="160">
        <f t="shared" si="2"/>
        <v>742.41</v>
      </c>
      <c r="I10" s="160">
        <f t="shared" si="2"/>
        <v>0</v>
      </c>
      <c r="J10" s="160">
        <f t="shared" si="2"/>
        <v>0</v>
      </c>
      <c r="K10" s="159">
        <f t="shared" si="2"/>
        <v>0</v>
      </c>
      <c r="L10" s="159">
        <f t="shared" si="2"/>
        <v>0</v>
      </c>
      <c r="M10" s="159">
        <f t="shared" si="2"/>
        <v>0</v>
      </c>
      <c r="N10" s="159">
        <f t="shared" si="2"/>
        <v>0</v>
      </c>
      <c r="O10" s="159">
        <f t="shared" si="2"/>
        <v>0</v>
      </c>
      <c r="P10" s="159">
        <f t="shared" si="2"/>
        <v>0</v>
      </c>
      <c r="Q10" s="159">
        <f t="shared" si="2"/>
        <v>0</v>
      </c>
      <c r="R10" s="159">
        <f t="shared" si="2"/>
        <v>0</v>
      </c>
      <c r="S10" s="159">
        <f t="shared" si="2"/>
        <v>0</v>
      </c>
      <c r="T10" s="159">
        <f t="shared" si="2"/>
        <v>0</v>
      </c>
      <c r="U10" s="159">
        <f t="shared" si="2"/>
        <v>0</v>
      </c>
      <c r="V10" s="160">
        <f t="shared" si="2"/>
        <v>0</v>
      </c>
    </row>
    <row r="11" spans="1:22" ht="20.100000000000001" customHeight="1">
      <c r="A11" s="157"/>
      <c r="B11" s="157"/>
      <c r="C11" s="157"/>
      <c r="D11" s="158" t="s">
        <v>57</v>
      </c>
      <c r="E11" s="159">
        <f t="shared" ref="E11:V11" si="3">SUM(E12:E27)</f>
        <v>201.27</v>
      </c>
      <c r="F11" s="159">
        <f t="shared" si="3"/>
        <v>201.27</v>
      </c>
      <c r="G11" s="160">
        <f t="shared" si="3"/>
        <v>201.27</v>
      </c>
      <c r="H11" s="160">
        <f t="shared" si="3"/>
        <v>201.27</v>
      </c>
      <c r="I11" s="160">
        <f t="shared" si="3"/>
        <v>0</v>
      </c>
      <c r="J11" s="160">
        <f t="shared" si="3"/>
        <v>0</v>
      </c>
      <c r="K11" s="159">
        <f t="shared" si="3"/>
        <v>0</v>
      </c>
      <c r="L11" s="159">
        <f t="shared" si="3"/>
        <v>0</v>
      </c>
      <c r="M11" s="159">
        <f t="shared" si="3"/>
        <v>0</v>
      </c>
      <c r="N11" s="159">
        <f t="shared" si="3"/>
        <v>0</v>
      </c>
      <c r="O11" s="159">
        <f t="shared" si="3"/>
        <v>0</v>
      </c>
      <c r="P11" s="159">
        <f t="shared" si="3"/>
        <v>0</v>
      </c>
      <c r="Q11" s="159">
        <f t="shared" si="3"/>
        <v>0</v>
      </c>
      <c r="R11" s="159">
        <f t="shared" si="3"/>
        <v>0</v>
      </c>
      <c r="S11" s="159">
        <f t="shared" si="3"/>
        <v>0</v>
      </c>
      <c r="T11" s="159">
        <f t="shared" si="3"/>
        <v>0</v>
      </c>
      <c r="U11" s="159">
        <f t="shared" si="3"/>
        <v>0</v>
      </c>
      <c r="V11" s="160">
        <f t="shared" si="3"/>
        <v>0</v>
      </c>
    </row>
    <row r="12" spans="1:22" ht="20.100000000000001" customHeight="1">
      <c r="A12" s="157" t="s">
        <v>58</v>
      </c>
      <c r="B12" s="157" t="s">
        <v>59</v>
      </c>
      <c r="C12" s="157" t="s">
        <v>60</v>
      </c>
      <c r="D12" s="158" t="s">
        <v>61</v>
      </c>
      <c r="E12" s="159">
        <v>82.14</v>
      </c>
      <c r="F12" s="159">
        <v>82.14</v>
      </c>
      <c r="G12" s="160">
        <v>82.14</v>
      </c>
      <c r="H12" s="160">
        <v>82.14</v>
      </c>
      <c r="I12" s="160">
        <v>0</v>
      </c>
      <c r="J12" s="160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60">
        <v>0</v>
      </c>
    </row>
    <row r="13" spans="1:22" ht="20.100000000000001" customHeight="1">
      <c r="A13" s="157" t="s">
        <v>58</v>
      </c>
      <c r="B13" s="157" t="s">
        <v>59</v>
      </c>
      <c r="C13" s="157" t="s">
        <v>60</v>
      </c>
      <c r="D13" s="158" t="s">
        <v>62</v>
      </c>
      <c r="E13" s="159">
        <v>6.86</v>
      </c>
      <c r="F13" s="159">
        <v>6.86</v>
      </c>
      <c r="G13" s="160">
        <v>6.86</v>
      </c>
      <c r="H13" s="160">
        <v>6.86</v>
      </c>
      <c r="I13" s="160">
        <v>0</v>
      </c>
      <c r="J13" s="160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60">
        <v>0</v>
      </c>
    </row>
    <row r="14" spans="1:22" ht="20.100000000000001" customHeight="1">
      <c r="A14" s="157" t="s">
        <v>58</v>
      </c>
      <c r="B14" s="157" t="s">
        <v>59</v>
      </c>
      <c r="C14" s="157" t="s">
        <v>60</v>
      </c>
      <c r="D14" s="158" t="s">
        <v>63</v>
      </c>
      <c r="E14" s="159">
        <v>2.4500000000000002</v>
      </c>
      <c r="F14" s="159">
        <v>2.4500000000000002</v>
      </c>
      <c r="G14" s="160">
        <v>2.4500000000000002</v>
      </c>
      <c r="H14" s="160">
        <v>2.4500000000000002</v>
      </c>
      <c r="I14" s="160">
        <v>0</v>
      </c>
      <c r="J14" s="160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59">
        <v>0</v>
      </c>
      <c r="Q14" s="159">
        <v>0</v>
      </c>
      <c r="R14" s="159">
        <v>0</v>
      </c>
      <c r="S14" s="159">
        <v>0</v>
      </c>
      <c r="T14" s="159">
        <v>0</v>
      </c>
      <c r="U14" s="159">
        <v>0</v>
      </c>
      <c r="V14" s="160">
        <v>0</v>
      </c>
    </row>
    <row r="15" spans="1:22" ht="20.100000000000001" customHeight="1">
      <c r="A15" s="157" t="s">
        <v>58</v>
      </c>
      <c r="B15" s="157" t="s">
        <v>59</v>
      </c>
      <c r="C15" s="157" t="s">
        <v>60</v>
      </c>
      <c r="D15" s="158" t="s">
        <v>64</v>
      </c>
      <c r="E15" s="159">
        <v>6.86</v>
      </c>
      <c r="F15" s="159">
        <v>6.86</v>
      </c>
      <c r="G15" s="160">
        <v>6.86</v>
      </c>
      <c r="H15" s="160">
        <v>6.86</v>
      </c>
      <c r="I15" s="160">
        <v>0</v>
      </c>
      <c r="J15" s="160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60">
        <v>0</v>
      </c>
    </row>
    <row r="16" spans="1:22" ht="20.100000000000001" customHeight="1">
      <c r="A16" s="157" t="s">
        <v>58</v>
      </c>
      <c r="B16" s="157" t="s">
        <v>59</v>
      </c>
      <c r="C16" s="157" t="s">
        <v>60</v>
      </c>
      <c r="D16" s="158" t="s">
        <v>65</v>
      </c>
      <c r="E16" s="159">
        <v>7.2</v>
      </c>
      <c r="F16" s="159">
        <v>7.2</v>
      </c>
      <c r="G16" s="160">
        <v>7.2</v>
      </c>
      <c r="H16" s="160">
        <v>7.2</v>
      </c>
      <c r="I16" s="160">
        <v>0</v>
      </c>
      <c r="J16" s="160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60">
        <v>0</v>
      </c>
    </row>
    <row r="17" spans="1:22" ht="20.100000000000001" customHeight="1">
      <c r="A17" s="157" t="s">
        <v>58</v>
      </c>
      <c r="B17" s="157" t="s">
        <v>59</v>
      </c>
      <c r="C17" s="157" t="s">
        <v>60</v>
      </c>
      <c r="D17" s="158" t="s">
        <v>66</v>
      </c>
      <c r="E17" s="159">
        <v>2.31</v>
      </c>
      <c r="F17" s="159">
        <v>2.31</v>
      </c>
      <c r="G17" s="160">
        <v>2.31</v>
      </c>
      <c r="H17" s="160">
        <v>2.31</v>
      </c>
      <c r="I17" s="160">
        <v>0</v>
      </c>
      <c r="J17" s="160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60">
        <v>0</v>
      </c>
    </row>
    <row r="18" spans="1:22" ht="20.100000000000001" customHeight="1">
      <c r="A18" s="157" t="s">
        <v>58</v>
      </c>
      <c r="B18" s="157" t="s">
        <v>59</v>
      </c>
      <c r="C18" s="157" t="s">
        <v>60</v>
      </c>
      <c r="D18" s="158" t="s">
        <v>67</v>
      </c>
      <c r="E18" s="159">
        <v>0.16</v>
      </c>
      <c r="F18" s="159">
        <v>0.16</v>
      </c>
      <c r="G18" s="160">
        <v>0.16</v>
      </c>
      <c r="H18" s="160">
        <v>0.16</v>
      </c>
      <c r="I18" s="160">
        <v>0</v>
      </c>
      <c r="J18" s="160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60">
        <v>0</v>
      </c>
    </row>
    <row r="19" spans="1:22" ht="20.100000000000001" customHeight="1">
      <c r="A19" s="157" t="s">
        <v>58</v>
      </c>
      <c r="B19" s="157" t="s">
        <v>59</v>
      </c>
      <c r="C19" s="157" t="s">
        <v>60</v>
      </c>
      <c r="D19" s="158" t="s">
        <v>68</v>
      </c>
      <c r="E19" s="159">
        <v>3.29</v>
      </c>
      <c r="F19" s="159">
        <v>3.29</v>
      </c>
      <c r="G19" s="160">
        <v>3.29</v>
      </c>
      <c r="H19" s="160">
        <v>3.29</v>
      </c>
      <c r="I19" s="160">
        <v>0</v>
      </c>
      <c r="J19" s="160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60">
        <v>0</v>
      </c>
    </row>
    <row r="20" spans="1:22" ht="20.100000000000001" customHeight="1">
      <c r="A20" s="157" t="s">
        <v>58</v>
      </c>
      <c r="B20" s="157" t="s">
        <v>59</v>
      </c>
      <c r="C20" s="157" t="s">
        <v>60</v>
      </c>
      <c r="D20" s="158" t="s">
        <v>69</v>
      </c>
      <c r="E20" s="159">
        <v>1.65</v>
      </c>
      <c r="F20" s="159">
        <v>1.65</v>
      </c>
      <c r="G20" s="160">
        <v>1.65</v>
      </c>
      <c r="H20" s="160">
        <v>1.65</v>
      </c>
      <c r="I20" s="160">
        <v>0</v>
      </c>
      <c r="J20" s="160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60">
        <v>0</v>
      </c>
    </row>
    <row r="21" spans="1:22" ht="20.100000000000001" customHeight="1">
      <c r="A21" s="157" t="s">
        <v>58</v>
      </c>
      <c r="B21" s="157" t="s">
        <v>59</v>
      </c>
      <c r="C21" s="157" t="s">
        <v>60</v>
      </c>
      <c r="D21" s="158" t="s">
        <v>70</v>
      </c>
      <c r="E21" s="159">
        <v>1.3</v>
      </c>
      <c r="F21" s="159">
        <v>1.3</v>
      </c>
      <c r="G21" s="160">
        <v>1.3</v>
      </c>
      <c r="H21" s="160">
        <v>1.3</v>
      </c>
      <c r="I21" s="160">
        <v>0</v>
      </c>
      <c r="J21" s="160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60">
        <v>0</v>
      </c>
    </row>
    <row r="22" spans="1:22" ht="20.100000000000001" customHeight="1">
      <c r="A22" s="157" t="s">
        <v>58</v>
      </c>
      <c r="B22" s="157" t="s">
        <v>59</v>
      </c>
      <c r="C22" s="157" t="s">
        <v>60</v>
      </c>
      <c r="D22" s="158" t="s">
        <v>71</v>
      </c>
      <c r="E22" s="159">
        <v>8.08</v>
      </c>
      <c r="F22" s="159">
        <v>8.08</v>
      </c>
      <c r="G22" s="160">
        <v>8.08</v>
      </c>
      <c r="H22" s="160">
        <v>8.08</v>
      </c>
      <c r="I22" s="160">
        <v>0</v>
      </c>
      <c r="J22" s="160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60">
        <v>0</v>
      </c>
    </row>
    <row r="23" spans="1:22" ht="20.100000000000001" customHeight="1">
      <c r="A23" s="157" t="s">
        <v>58</v>
      </c>
      <c r="B23" s="157" t="s">
        <v>59</v>
      </c>
      <c r="C23" s="157" t="s">
        <v>60</v>
      </c>
      <c r="D23" s="158" t="s">
        <v>72</v>
      </c>
      <c r="E23" s="159">
        <v>5.39</v>
      </c>
      <c r="F23" s="159">
        <v>5.39</v>
      </c>
      <c r="G23" s="160">
        <v>5.39</v>
      </c>
      <c r="H23" s="160">
        <v>5.39</v>
      </c>
      <c r="I23" s="160">
        <v>0</v>
      </c>
      <c r="J23" s="160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60">
        <v>0</v>
      </c>
    </row>
    <row r="24" spans="1:22" ht="20.100000000000001" customHeight="1">
      <c r="A24" s="157" t="s">
        <v>58</v>
      </c>
      <c r="B24" s="157" t="s">
        <v>59</v>
      </c>
      <c r="C24" s="157" t="s">
        <v>60</v>
      </c>
      <c r="D24" s="158" t="s">
        <v>73</v>
      </c>
      <c r="E24" s="159">
        <v>0.24</v>
      </c>
      <c r="F24" s="159">
        <v>0.24</v>
      </c>
      <c r="G24" s="160">
        <v>0.24</v>
      </c>
      <c r="H24" s="160">
        <v>0.24</v>
      </c>
      <c r="I24" s="160">
        <v>0</v>
      </c>
      <c r="J24" s="160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60">
        <v>0</v>
      </c>
    </row>
    <row r="25" spans="1:22" ht="20.100000000000001" customHeight="1">
      <c r="A25" s="157" t="s">
        <v>58</v>
      </c>
      <c r="B25" s="157" t="s">
        <v>59</v>
      </c>
      <c r="C25" s="157" t="s">
        <v>60</v>
      </c>
      <c r="D25" s="158" t="s">
        <v>74</v>
      </c>
      <c r="E25" s="159">
        <v>8.34</v>
      </c>
      <c r="F25" s="159">
        <v>8.34</v>
      </c>
      <c r="G25" s="160">
        <v>8.34</v>
      </c>
      <c r="H25" s="160">
        <v>8.34</v>
      </c>
      <c r="I25" s="160">
        <v>0</v>
      </c>
      <c r="J25" s="160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60">
        <v>0</v>
      </c>
    </row>
    <row r="26" spans="1:22" ht="20.100000000000001" customHeight="1">
      <c r="A26" s="157" t="s">
        <v>58</v>
      </c>
      <c r="B26" s="157" t="s">
        <v>59</v>
      </c>
      <c r="C26" s="157" t="s">
        <v>60</v>
      </c>
      <c r="D26" s="158" t="s">
        <v>75</v>
      </c>
      <c r="E26" s="159">
        <v>35</v>
      </c>
      <c r="F26" s="159">
        <v>35</v>
      </c>
      <c r="G26" s="160">
        <v>35</v>
      </c>
      <c r="H26" s="160">
        <v>35</v>
      </c>
      <c r="I26" s="160">
        <v>0</v>
      </c>
      <c r="J26" s="160">
        <v>0</v>
      </c>
      <c r="K26" s="159">
        <v>0</v>
      </c>
      <c r="L26" s="159">
        <v>0</v>
      </c>
      <c r="M26" s="159">
        <v>0</v>
      </c>
      <c r="N26" s="159">
        <v>0</v>
      </c>
      <c r="O26" s="159">
        <v>0</v>
      </c>
      <c r="P26" s="159">
        <v>0</v>
      </c>
      <c r="Q26" s="159">
        <v>0</v>
      </c>
      <c r="R26" s="159">
        <v>0</v>
      </c>
      <c r="S26" s="159">
        <v>0</v>
      </c>
      <c r="T26" s="159">
        <v>0</v>
      </c>
      <c r="U26" s="159">
        <v>0</v>
      </c>
      <c r="V26" s="160">
        <v>0</v>
      </c>
    </row>
    <row r="27" spans="1:22" ht="20.100000000000001" customHeight="1">
      <c r="A27" s="157" t="s">
        <v>58</v>
      </c>
      <c r="B27" s="157" t="s">
        <v>59</v>
      </c>
      <c r="C27" s="157" t="s">
        <v>60</v>
      </c>
      <c r="D27" s="158" t="s">
        <v>76</v>
      </c>
      <c r="E27" s="159">
        <v>30</v>
      </c>
      <c r="F27" s="159">
        <v>30</v>
      </c>
      <c r="G27" s="160">
        <v>30</v>
      </c>
      <c r="H27" s="160">
        <v>30</v>
      </c>
      <c r="I27" s="160">
        <v>0</v>
      </c>
      <c r="J27" s="160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60">
        <v>0</v>
      </c>
    </row>
    <row r="28" spans="1:22" ht="20.100000000000001" customHeight="1">
      <c r="A28" s="157"/>
      <c r="B28" s="157"/>
      <c r="C28" s="157"/>
      <c r="D28" s="158" t="s">
        <v>77</v>
      </c>
      <c r="E28" s="159">
        <f t="shared" ref="E28:V28" si="4">E29</f>
        <v>20</v>
      </c>
      <c r="F28" s="159">
        <f t="shared" si="4"/>
        <v>20</v>
      </c>
      <c r="G28" s="160">
        <f t="shared" si="4"/>
        <v>20</v>
      </c>
      <c r="H28" s="160">
        <f t="shared" si="4"/>
        <v>20</v>
      </c>
      <c r="I28" s="160">
        <f t="shared" si="4"/>
        <v>0</v>
      </c>
      <c r="J28" s="160">
        <f t="shared" si="4"/>
        <v>0</v>
      </c>
      <c r="K28" s="159">
        <f t="shared" si="4"/>
        <v>0</v>
      </c>
      <c r="L28" s="159">
        <f t="shared" si="4"/>
        <v>0</v>
      </c>
      <c r="M28" s="159">
        <f t="shared" si="4"/>
        <v>0</v>
      </c>
      <c r="N28" s="159">
        <f t="shared" si="4"/>
        <v>0</v>
      </c>
      <c r="O28" s="159">
        <f t="shared" si="4"/>
        <v>0</v>
      </c>
      <c r="P28" s="159">
        <f t="shared" si="4"/>
        <v>0</v>
      </c>
      <c r="Q28" s="159">
        <f t="shared" si="4"/>
        <v>0</v>
      </c>
      <c r="R28" s="159">
        <f t="shared" si="4"/>
        <v>0</v>
      </c>
      <c r="S28" s="159">
        <f t="shared" si="4"/>
        <v>0</v>
      </c>
      <c r="T28" s="159">
        <f t="shared" si="4"/>
        <v>0</v>
      </c>
      <c r="U28" s="159">
        <f t="shared" si="4"/>
        <v>0</v>
      </c>
      <c r="V28" s="160">
        <f t="shared" si="4"/>
        <v>0</v>
      </c>
    </row>
    <row r="29" spans="1:22" ht="20.100000000000001" customHeight="1">
      <c r="A29" s="157" t="s">
        <v>58</v>
      </c>
      <c r="B29" s="157" t="s">
        <v>59</v>
      </c>
      <c r="C29" s="157" t="s">
        <v>78</v>
      </c>
      <c r="D29" s="158" t="s">
        <v>79</v>
      </c>
      <c r="E29" s="159">
        <v>20</v>
      </c>
      <c r="F29" s="159">
        <v>20</v>
      </c>
      <c r="G29" s="160">
        <v>20</v>
      </c>
      <c r="H29" s="160">
        <v>20</v>
      </c>
      <c r="I29" s="160">
        <v>0</v>
      </c>
      <c r="J29" s="160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60">
        <v>0</v>
      </c>
    </row>
    <row r="30" spans="1:22" ht="20.100000000000001" customHeight="1">
      <c r="A30" s="157"/>
      <c r="B30" s="157"/>
      <c r="C30" s="157"/>
      <c r="D30" s="158" t="s">
        <v>80</v>
      </c>
      <c r="E30" s="159">
        <f t="shared" ref="E30:V30" si="5">E31</f>
        <v>20</v>
      </c>
      <c r="F30" s="159">
        <f t="shared" si="5"/>
        <v>20</v>
      </c>
      <c r="G30" s="160">
        <f t="shared" si="5"/>
        <v>20</v>
      </c>
      <c r="H30" s="160">
        <f t="shared" si="5"/>
        <v>20</v>
      </c>
      <c r="I30" s="160">
        <f t="shared" si="5"/>
        <v>0</v>
      </c>
      <c r="J30" s="160">
        <f t="shared" si="5"/>
        <v>0</v>
      </c>
      <c r="K30" s="159">
        <f t="shared" si="5"/>
        <v>0</v>
      </c>
      <c r="L30" s="159">
        <f t="shared" si="5"/>
        <v>0</v>
      </c>
      <c r="M30" s="159">
        <f t="shared" si="5"/>
        <v>0</v>
      </c>
      <c r="N30" s="159">
        <f t="shared" si="5"/>
        <v>0</v>
      </c>
      <c r="O30" s="159">
        <f t="shared" si="5"/>
        <v>0</v>
      </c>
      <c r="P30" s="159">
        <f t="shared" si="5"/>
        <v>0</v>
      </c>
      <c r="Q30" s="159">
        <f t="shared" si="5"/>
        <v>0</v>
      </c>
      <c r="R30" s="159">
        <f t="shared" si="5"/>
        <v>0</v>
      </c>
      <c r="S30" s="159">
        <f t="shared" si="5"/>
        <v>0</v>
      </c>
      <c r="T30" s="159">
        <f t="shared" si="5"/>
        <v>0</v>
      </c>
      <c r="U30" s="159">
        <f t="shared" si="5"/>
        <v>0</v>
      </c>
      <c r="V30" s="160">
        <f t="shared" si="5"/>
        <v>0</v>
      </c>
    </row>
    <row r="31" spans="1:22" ht="20.100000000000001" customHeight="1">
      <c r="A31" s="157" t="s">
        <v>58</v>
      </c>
      <c r="B31" s="157" t="s">
        <v>59</v>
      </c>
      <c r="C31" s="157" t="s">
        <v>81</v>
      </c>
      <c r="D31" s="158" t="s">
        <v>82</v>
      </c>
      <c r="E31" s="159">
        <v>20</v>
      </c>
      <c r="F31" s="159">
        <v>20</v>
      </c>
      <c r="G31" s="160">
        <v>20</v>
      </c>
      <c r="H31" s="160">
        <v>20</v>
      </c>
      <c r="I31" s="160">
        <v>0</v>
      </c>
      <c r="J31" s="160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60">
        <v>0</v>
      </c>
    </row>
    <row r="32" spans="1:22" ht="20.100000000000001" customHeight="1">
      <c r="A32" s="157"/>
      <c r="B32" s="157"/>
      <c r="C32" s="157"/>
      <c r="D32" s="158" t="s">
        <v>83</v>
      </c>
      <c r="E32" s="159">
        <f t="shared" ref="E32:V32" si="6">SUM(E33:E34)</f>
        <v>55</v>
      </c>
      <c r="F32" s="159">
        <f t="shared" si="6"/>
        <v>55</v>
      </c>
      <c r="G32" s="160">
        <f t="shared" si="6"/>
        <v>55</v>
      </c>
      <c r="H32" s="160">
        <f t="shared" si="6"/>
        <v>55</v>
      </c>
      <c r="I32" s="160">
        <f t="shared" si="6"/>
        <v>0</v>
      </c>
      <c r="J32" s="160">
        <f t="shared" si="6"/>
        <v>0</v>
      </c>
      <c r="K32" s="159">
        <f t="shared" si="6"/>
        <v>0</v>
      </c>
      <c r="L32" s="159">
        <f t="shared" si="6"/>
        <v>0</v>
      </c>
      <c r="M32" s="159">
        <f t="shared" si="6"/>
        <v>0</v>
      </c>
      <c r="N32" s="159">
        <f t="shared" si="6"/>
        <v>0</v>
      </c>
      <c r="O32" s="159">
        <f t="shared" si="6"/>
        <v>0</v>
      </c>
      <c r="P32" s="159">
        <f t="shared" si="6"/>
        <v>0</v>
      </c>
      <c r="Q32" s="159">
        <f t="shared" si="6"/>
        <v>0</v>
      </c>
      <c r="R32" s="159">
        <f t="shared" si="6"/>
        <v>0</v>
      </c>
      <c r="S32" s="159">
        <f t="shared" si="6"/>
        <v>0</v>
      </c>
      <c r="T32" s="159">
        <f t="shared" si="6"/>
        <v>0</v>
      </c>
      <c r="U32" s="159">
        <f t="shared" si="6"/>
        <v>0</v>
      </c>
      <c r="V32" s="160">
        <f t="shared" si="6"/>
        <v>0</v>
      </c>
    </row>
    <row r="33" spans="1:22" ht="20.100000000000001" customHeight="1">
      <c r="A33" s="157" t="s">
        <v>58</v>
      </c>
      <c r="B33" s="157" t="s">
        <v>59</v>
      </c>
      <c r="C33" s="157" t="s">
        <v>84</v>
      </c>
      <c r="D33" s="158" t="s">
        <v>85</v>
      </c>
      <c r="E33" s="159">
        <v>35</v>
      </c>
      <c r="F33" s="159">
        <v>35</v>
      </c>
      <c r="G33" s="160">
        <v>35</v>
      </c>
      <c r="H33" s="160">
        <v>35</v>
      </c>
      <c r="I33" s="160">
        <v>0</v>
      </c>
      <c r="J33" s="160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60">
        <v>0</v>
      </c>
    </row>
    <row r="34" spans="1:22" ht="20.100000000000001" customHeight="1">
      <c r="A34" s="157" t="s">
        <v>58</v>
      </c>
      <c r="B34" s="157" t="s">
        <v>59</v>
      </c>
      <c r="C34" s="157" t="s">
        <v>84</v>
      </c>
      <c r="D34" s="158" t="s">
        <v>86</v>
      </c>
      <c r="E34" s="159">
        <v>20</v>
      </c>
      <c r="F34" s="159">
        <v>20</v>
      </c>
      <c r="G34" s="160">
        <v>20</v>
      </c>
      <c r="H34" s="160">
        <v>20</v>
      </c>
      <c r="I34" s="160">
        <v>0</v>
      </c>
      <c r="J34" s="160">
        <v>0</v>
      </c>
      <c r="K34" s="159">
        <v>0</v>
      </c>
      <c r="L34" s="159">
        <v>0</v>
      </c>
      <c r="M34" s="159">
        <v>0</v>
      </c>
      <c r="N34" s="159">
        <v>0</v>
      </c>
      <c r="O34" s="159">
        <v>0</v>
      </c>
      <c r="P34" s="159">
        <v>0</v>
      </c>
      <c r="Q34" s="159">
        <v>0</v>
      </c>
      <c r="R34" s="159">
        <v>0</v>
      </c>
      <c r="S34" s="159">
        <v>0</v>
      </c>
      <c r="T34" s="159">
        <v>0</v>
      </c>
      <c r="U34" s="159">
        <v>0</v>
      </c>
      <c r="V34" s="160">
        <v>0</v>
      </c>
    </row>
    <row r="35" spans="1:22" ht="20.100000000000001" customHeight="1">
      <c r="A35" s="157"/>
      <c r="B35" s="157"/>
      <c r="C35" s="157"/>
      <c r="D35" s="158" t="s">
        <v>87</v>
      </c>
      <c r="E35" s="159">
        <f t="shared" ref="E35:V35" si="7">SUM(E36:E48)</f>
        <v>446.14</v>
      </c>
      <c r="F35" s="159">
        <f t="shared" si="7"/>
        <v>446.14</v>
      </c>
      <c r="G35" s="160">
        <f t="shared" si="7"/>
        <v>446.14</v>
      </c>
      <c r="H35" s="160">
        <f t="shared" si="7"/>
        <v>446.14</v>
      </c>
      <c r="I35" s="160">
        <f t="shared" si="7"/>
        <v>0</v>
      </c>
      <c r="J35" s="160">
        <f t="shared" si="7"/>
        <v>0</v>
      </c>
      <c r="K35" s="159">
        <f t="shared" si="7"/>
        <v>0</v>
      </c>
      <c r="L35" s="159">
        <f t="shared" si="7"/>
        <v>0</v>
      </c>
      <c r="M35" s="159">
        <f t="shared" si="7"/>
        <v>0</v>
      </c>
      <c r="N35" s="159">
        <f t="shared" si="7"/>
        <v>0</v>
      </c>
      <c r="O35" s="159">
        <f t="shared" si="7"/>
        <v>0</v>
      </c>
      <c r="P35" s="159">
        <f t="shared" si="7"/>
        <v>0</v>
      </c>
      <c r="Q35" s="159">
        <f t="shared" si="7"/>
        <v>0</v>
      </c>
      <c r="R35" s="159">
        <f t="shared" si="7"/>
        <v>0</v>
      </c>
      <c r="S35" s="159">
        <f t="shared" si="7"/>
        <v>0</v>
      </c>
      <c r="T35" s="159">
        <f t="shared" si="7"/>
        <v>0</v>
      </c>
      <c r="U35" s="159">
        <f t="shared" si="7"/>
        <v>0</v>
      </c>
      <c r="V35" s="160">
        <f t="shared" si="7"/>
        <v>0</v>
      </c>
    </row>
    <row r="36" spans="1:22" ht="20.100000000000001" customHeight="1">
      <c r="A36" s="157" t="s">
        <v>58</v>
      </c>
      <c r="B36" s="157" t="s">
        <v>59</v>
      </c>
      <c r="C36" s="157" t="s">
        <v>88</v>
      </c>
      <c r="D36" s="158" t="s">
        <v>89</v>
      </c>
      <c r="E36" s="159">
        <v>170.77</v>
      </c>
      <c r="F36" s="159">
        <v>170.77</v>
      </c>
      <c r="G36" s="160">
        <v>170.77</v>
      </c>
      <c r="H36" s="160">
        <v>170.77</v>
      </c>
      <c r="I36" s="160">
        <v>0</v>
      </c>
      <c r="J36" s="160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60">
        <v>0</v>
      </c>
    </row>
    <row r="37" spans="1:22" ht="20.100000000000001" customHeight="1">
      <c r="A37" s="157" t="s">
        <v>58</v>
      </c>
      <c r="B37" s="157" t="s">
        <v>59</v>
      </c>
      <c r="C37" s="157" t="s">
        <v>88</v>
      </c>
      <c r="D37" s="158" t="s">
        <v>90</v>
      </c>
      <c r="E37" s="159">
        <v>71.89</v>
      </c>
      <c r="F37" s="159">
        <v>71.89</v>
      </c>
      <c r="G37" s="160">
        <v>71.89</v>
      </c>
      <c r="H37" s="160">
        <v>71.89</v>
      </c>
      <c r="I37" s="160">
        <v>0</v>
      </c>
      <c r="J37" s="160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0</v>
      </c>
      <c r="P37" s="159">
        <v>0</v>
      </c>
      <c r="Q37" s="159">
        <v>0</v>
      </c>
      <c r="R37" s="159">
        <v>0</v>
      </c>
      <c r="S37" s="159">
        <v>0</v>
      </c>
      <c r="T37" s="159">
        <v>0</v>
      </c>
      <c r="U37" s="159">
        <v>0</v>
      </c>
      <c r="V37" s="160">
        <v>0</v>
      </c>
    </row>
    <row r="38" spans="1:22" ht="20.100000000000001" customHeight="1">
      <c r="A38" s="157" t="s">
        <v>58</v>
      </c>
      <c r="B38" s="157" t="s">
        <v>59</v>
      </c>
      <c r="C38" s="157" t="s">
        <v>88</v>
      </c>
      <c r="D38" s="158" t="s">
        <v>91</v>
      </c>
      <c r="E38" s="159">
        <v>23.54</v>
      </c>
      <c r="F38" s="159">
        <v>23.54</v>
      </c>
      <c r="G38" s="160">
        <v>23.54</v>
      </c>
      <c r="H38" s="160">
        <v>23.54</v>
      </c>
      <c r="I38" s="160">
        <v>0</v>
      </c>
      <c r="J38" s="160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60">
        <v>0</v>
      </c>
    </row>
    <row r="39" spans="1:22" ht="20.100000000000001" customHeight="1">
      <c r="A39" s="157" t="s">
        <v>58</v>
      </c>
      <c r="B39" s="157" t="s">
        <v>59</v>
      </c>
      <c r="C39" s="157" t="s">
        <v>88</v>
      </c>
      <c r="D39" s="158" t="s">
        <v>62</v>
      </c>
      <c r="E39" s="159">
        <v>22.22</v>
      </c>
      <c r="F39" s="159">
        <v>22.22</v>
      </c>
      <c r="G39" s="160">
        <v>22.22</v>
      </c>
      <c r="H39" s="160">
        <v>22.22</v>
      </c>
      <c r="I39" s="160">
        <v>0</v>
      </c>
      <c r="J39" s="160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59">
        <v>0</v>
      </c>
      <c r="Q39" s="159">
        <v>0</v>
      </c>
      <c r="R39" s="159">
        <v>0</v>
      </c>
      <c r="S39" s="159">
        <v>0</v>
      </c>
      <c r="T39" s="159">
        <v>0</v>
      </c>
      <c r="U39" s="159">
        <v>0</v>
      </c>
      <c r="V39" s="160">
        <v>0</v>
      </c>
    </row>
    <row r="40" spans="1:22" ht="20.100000000000001" customHeight="1">
      <c r="A40" s="157" t="s">
        <v>58</v>
      </c>
      <c r="B40" s="157" t="s">
        <v>59</v>
      </c>
      <c r="C40" s="157" t="s">
        <v>88</v>
      </c>
      <c r="D40" s="158" t="s">
        <v>63</v>
      </c>
      <c r="E40" s="159">
        <v>8.7899999999999991</v>
      </c>
      <c r="F40" s="159">
        <v>8.7899999999999991</v>
      </c>
      <c r="G40" s="160">
        <v>8.7899999999999991</v>
      </c>
      <c r="H40" s="160">
        <v>8.7899999999999991</v>
      </c>
      <c r="I40" s="160">
        <v>0</v>
      </c>
      <c r="J40" s="160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0</v>
      </c>
      <c r="Q40" s="159">
        <v>0</v>
      </c>
      <c r="R40" s="159">
        <v>0</v>
      </c>
      <c r="S40" s="159">
        <v>0</v>
      </c>
      <c r="T40" s="159">
        <v>0</v>
      </c>
      <c r="U40" s="159">
        <v>0</v>
      </c>
      <c r="V40" s="160">
        <v>0</v>
      </c>
    </row>
    <row r="41" spans="1:22" ht="20.100000000000001" customHeight="1">
      <c r="A41" s="157" t="s">
        <v>58</v>
      </c>
      <c r="B41" s="157" t="s">
        <v>59</v>
      </c>
      <c r="C41" s="157" t="s">
        <v>88</v>
      </c>
      <c r="D41" s="158" t="s">
        <v>64</v>
      </c>
      <c r="E41" s="159">
        <v>22.22</v>
      </c>
      <c r="F41" s="159">
        <v>22.22</v>
      </c>
      <c r="G41" s="160">
        <v>22.22</v>
      </c>
      <c r="H41" s="160">
        <v>22.22</v>
      </c>
      <c r="I41" s="160">
        <v>0</v>
      </c>
      <c r="J41" s="160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59">
        <v>0</v>
      </c>
      <c r="Q41" s="159">
        <v>0</v>
      </c>
      <c r="R41" s="159">
        <v>0</v>
      </c>
      <c r="S41" s="159">
        <v>0</v>
      </c>
      <c r="T41" s="159">
        <v>0</v>
      </c>
      <c r="U41" s="159">
        <v>0</v>
      </c>
      <c r="V41" s="160">
        <v>0</v>
      </c>
    </row>
    <row r="42" spans="1:22" ht="20.100000000000001" customHeight="1">
      <c r="A42" s="157" t="s">
        <v>58</v>
      </c>
      <c r="B42" s="157" t="s">
        <v>59</v>
      </c>
      <c r="C42" s="157" t="s">
        <v>88</v>
      </c>
      <c r="D42" s="158" t="s">
        <v>65</v>
      </c>
      <c r="E42" s="159">
        <v>86.4</v>
      </c>
      <c r="F42" s="159">
        <v>86.4</v>
      </c>
      <c r="G42" s="160">
        <v>86.4</v>
      </c>
      <c r="H42" s="160">
        <v>86.4</v>
      </c>
      <c r="I42" s="160">
        <v>0</v>
      </c>
      <c r="J42" s="160">
        <v>0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59">
        <v>0</v>
      </c>
      <c r="Q42" s="159">
        <v>0</v>
      </c>
      <c r="R42" s="159">
        <v>0</v>
      </c>
      <c r="S42" s="159">
        <v>0</v>
      </c>
      <c r="T42" s="159">
        <v>0</v>
      </c>
      <c r="U42" s="159">
        <v>0</v>
      </c>
      <c r="V42" s="160">
        <v>0</v>
      </c>
    </row>
    <row r="43" spans="1:22" ht="20.100000000000001" customHeight="1">
      <c r="A43" s="157" t="s">
        <v>58</v>
      </c>
      <c r="B43" s="157" t="s">
        <v>59</v>
      </c>
      <c r="C43" s="157" t="s">
        <v>88</v>
      </c>
      <c r="D43" s="158" t="s">
        <v>92</v>
      </c>
      <c r="E43" s="159">
        <v>3.02</v>
      </c>
      <c r="F43" s="159">
        <v>3.02</v>
      </c>
      <c r="G43" s="160">
        <v>3.02</v>
      </c>
      <c r="H43" s="160">
        <v>3.02</v>
      </c>
      <c r="I43" s="160">
        <v>0</v>
      </c>
      <c r="J43" s="160">
        <v>0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0</v>
      </c>
      <c r="S43" s="159">
        <v>0</v>
      </c>
      <c r="T43" s="159">
        <v>0</v>
      </c>
      <c r="U43" s="159">
        <v>0</v>
      </c>
      <c r="V43" s="160">
        <v>0</v>
      </c>
    </row>
    <row r="44" spans="1:22" ht="20.100000000000001" customHeight="1">
      <c r="A44" s="157" t="s">
        <v>58</v>
      </c>
      <c r="B44" s="157" t="s">
        <v>59</v>
      </c>
      <c r="C44" s="157" t="s">
        <v>88</v>
      </c>
      <c r="D44" s="158" t="s">
        <v>67</v>
      </c>
      <c r="E44" s="159">
        <v>0.44</v>
      </c>
      <c r="F44" s="159">
        <v>0.44</v>
      </c>
      <c r="G44" s="160">
        <v>0.44</v>
      </c>
      <c r="H44" s="160">
        <v>0.44</v>
      </c>
      <c r="I44" s="160">
        <v>0</v>
      </c>
      <c r="J44" s="160"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59">
        <v>0</v>
      </c>
      <c r="Q44" s="159">
        <v>0</v>
      </c>
      <c r="R44" s="159">
        <v>0</v>
      </c>
      <c r="S44" s="159">
        <v>0</v>
      </c>
      <c r="T44" s="159">
        <v>0</v>
      </c>
      <c r="U44" s="159">
        <v>0</v>
      </c>
      <c r="V44" s="160">
        <v>0</v>
      </c>
    </row>
    <row r="45" spans="1:22" ht="20.100000000000001" customHeight="1">
      <c r="A45" s="157" t="s">
        <v>58</v>
      </c>
      <c r="B45" s="157" t="s">
        <v>59</v>
      </c>
      <c r="C45" s="157" t="s">
        <v>88</v>
      </c>
      <c r="D45" s="158" t="s">
        <v>68</v>
      </c>
      <c r="E45" s="159">
        <v>10.67</v>
      </c>
      <c r="F45" s="159">
        <v>10.67</v>
      </c>
      <c r="G45" s="160">
        <v>10.67</v>
      </c>
      <c r="H45" s="160">
        <v>10.67</v>
      </c>
      <c r="I45" s="160">
        <v>0</v>
      </c>
      <c r="J45" s="160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59">
        <v>0</v>
      </c>
      <c r="Q45" s="159">
        <v>0</v>
      </c>
      <c r="R45" s="159">
        <v>0</v>
      </c>
      <c r="S45" s="159">
        <v>0</v>
      </c>
      <c r="T45" s="159">
        <v>0</v>
      </c>
      <c r="U45" s="159">
        <v>0</v>
      </c>
      <c r="V45" s="160">
        <v>0</v>
      </c>
    </row>
    <row r="46" spans="1:22" ht="20.100000000000001" customHeight="1">
      <c r="A46" s="157" t="s">
        <v>58</v>
      </c>
      <c r="B46" s="157" t="s">
        <v>59</v>
      </c>
      <c r="C46" s="157" t="s">
        <v>88</v>
      </c>
      <c r="D46" s="158" t="s">
        <v>69</v>
      </c>
      <c r="E46" s="159">
        <v>5.33</v>
      </c>
      <c r="F46" s="159">
        <v>5.33</v>
      </c>
      <c r="G46" s="160">
        <v>5.33</v>
      </c>
      <c r="H46" s="160">
        <v>5.33</v>
      </c>
      <c r="I46" s="160">
        <v>0</v>
      </c>
      <c r="J46" s="160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59">
        <v>0</v>
      </c>
      <c r="Q46" s="159">
        <v>0</v>
      </c>
      <c r="R46" s="159">
        <v>0</v>
      </c>
      <c r="S46" s="159">
        <v>0</v>
      </c>
      <c r="T46" s="159">
        <v>0</v>
      </c>
      <c r="U46" s="159">
        <v>0</v>
      </c>
      <c r="V46" s="160">
        <v>0</v>
      </c>
    </row>
    <row r="47" spans="1:22" ht="20.100000000000001" customHeight="1">
      <c r="A47" s="157" t="s">
        <v>58</v>
      </c>
      <c r="B47" s="157" t="s">
        <v>59</v>
      </c>
      <c r="C47" s="157" t="s">
        <v>88</v>
      </c>
      <c r="D47" s="158" t="s">
        <v>72</v>
      </c>
      <c r="E47" s="159">
        <v>18.690000000000001</v>
      </c>
      <c r="F47" s="159">
        <v>18.690000000000001</v>
      </c>
      <c r="G47" s="160">
        <v>18.690000000000001</v>
      </c>
      <c r="H47" s="160">
        <v>18.690000000000001</v>
      </c>
      <c r="I47" s="160">
        <v>0</v>
      </c>
      <c r="J47" s="160">
        <v>0</v>
      </c>
      <c r="K47" s="159">
        <v>0</v>
      </c>
      <c r="L47" s="159">
        <v>0</v>
      </c>
      <c r="M47" s="159">
        <v>0</v>
      </c>
      <c r="N47" s="159">
        <v>0</v>
      </c>
      <c r="O47" s="159">
        <v>0</v>
      </c>
      <c r="P47" s="159">
        <v>0</v>
      </c>
      <c r="Q47" s="159">
        <v>0</v>
      </c>
      <c r="R47" s="159">
        <v>0</v>
      </c>
      <c r="S47" s="159">
        <v>0</v>
      </c>
      <c r="T47" s="159">
        <v>0</v>
      </c>
      <c r="U47" s="159">
        <v>0</v>
      </c>
      <c r="V47" s="160">
        <v>0</v>
      </c>
    </row>
    <row r="48" spans="1:22" ht="20.100000000000001" customHeight="1">
      <c r="A48" s="157" t="s">
        <v>58</v>
      </c>
      <c r="B48" s="157" t="s">
        <v>59</v>
      </c>
      <c r="C48" s="157" t="s">
        <v>88</v>
      </c>
      <c r="D48" s="158" t="s">
        <v>74</v>
      </c>
      <c r="E48" s="159">
        <v>2.16</v>
      </c>
      <c r="F48" s="159">
        <v>2.16</v>
      </c>
      <c r="G48" s="160">
        <v>2.16</v>
      </c>
      <c r="H48" s="160">
        <v>2.16</v>
      </c>
      <c r="I48" s="160">
        <v>0</v>
      </c>
      <c r="J48" s="160">
        <v>0</v>
      </c>
      <c r="K48" s="159">
        <v>0</v>
      </c>
      <c r="L48" s="159">
        <v>0</v>
      </c>
      <c r="M48" s="159">
        <v>0</v>
      </c>
      <c r="N48" s="159">
        <v>0</v>
      </c>
      <c r="O48" s="159">
        <v>0</v>
      </c>
      <c r="P48" s="159">
        <v>0</v>
      </c>
      <c r="Q48" s="159">
        <v>0</v>
      </c>
      <c r="R48" s="159">
        <v>0</v>
      </c>
      <c r="S48" s="159">
        <v>0</v>
      </c>
      <c r="T48" s="159">
        <v>0</v>
      </c>
      <c r="U48" s="159">
        <v>0</v>
      </c>
      <c r="V48" s="160">
        <v>0</v>
      </c>
    </row>
    <row r="49" spans="1:22" ht="20.100000000000001" customHeight="1">
      <c r="A49" s="157"/>
      <c r="B49" s="157"/>
      <c r="C49" s="157"/>
      <c r="D49" s="158" t="s">
        <v>93</v>
      </c>
      <c r="E49" s="159">
        <f t="shared" ref="E49:N50" si="8">E50</f>
        <v>6.4</v>
      </c>
      <c r="F49" s="159">
        <f t="shared" si="8"/>
        <v>6.4</v>
      </c>
      <c r="G49" s="160">
        <f t="shared" si="8"/>
        <v>6.4</v>
      </c>
      <c r="H49" s="160">
        <f t="shared" si="8"/>
        <v>6.4</v>
      </c>
      <c r="I49" s="160">
        <f t="shared" si="8"/>
        <v>0</v>
      </c>
      <c r="J49" s="160">
        <f t="shared" si="8"/>
        <v>0</v>
      </c>
      <c r="K49" s="159">
        <f t="shared" si="8"/>
        <v>0</v>
      </c>
      <c r="L49" s="159">
        <f t="shared" si="8"/>
        <v>0</v>
      </c>
      <c r="M49" s="159">
        <f t="shared" si="8"/>
        <v>0</v>
      </c>
      <c r="N49" s="159">
        <f t="shared" si="8"/>
        <v>0</v>
      </c>
      <c r="O49" s="159">
        <f t="shared" ref="O49:V50" si="9">O50</f>
        <v>0</v>
      </c>
      <c r="P49" s="159">
        <f t="shared" si="9"/>
        <v>0</v>
      </c>
      <c r="Q49" s="159">
        <f t="shared" si="9"/>
        <v>0</v>
      </c>
      <c r="R49" s="159">
        <f t="shared" si="9"/>
        <v>0</v>
      </c>
      <c r="S49" s="159">
        <f t="shared" si="9"/>
        <v>0</v>
      </c>
      <c r="T49" s="159">
        <f t="shared" si="9"/>
        <v>0</v>
      </c>
      <c r="U49" s="159">
        <f t="shared" si="9"/>
        <v>0</v>
      </c>
      <c r="V49" s="160">
        <f t="shared" si="9"/>
        <v>0</v>
      </c>
    </row>
    <row r="50" spans="1:22" ht="20.100000000000001" customHeight="1">
      <c r="A50" s="157"/>
      <c r="B50" s="157"/>
      <c r="C50" s="157"/>
      <c r="D50" s="158" t="s">
        <v>94</v>
      </c>
      <c r="E50" s="159">
        <f t="shared" si="8"/>
        <v>6.4</v>
      </c>
      <c r="F50" s="159">
        <f t="shared" si="8"/>
        <v>6.4</v>
      </c>
      <c r="G50" s="160">
        <f t="shared" si="8"/>
        <v>6.4</v>
      </c>
      <c r="H50" s="160">
        <f t="shared" si="8"/>
        <v>6.4</v>
      </c>
      <c r="I50" s="160">
        <f t="shared" si="8"/>
        <v>0</v>
      </c>
      <c r="J50" s="160">
        <f t="shared" si="8"/>
        <v>0</v>
      </c>
      <c r="K50" s="159">
        <f t="shared" si="8"/>
        <v>0</v>
      </c>
      <c r="L50" s="159">
        <f t="shared" si="8"/>
        <v>0</v>
      </c>
      <c r="M50" s="159">
        <f t="shared" si="8"/>
        <v>0</v>
      </c>
      <c r="N50" s="159">
        <f t="shared" si="8"/>
        <v>0</v>
      </c>
      <c r="O50" s="159">
        <f t="shared" si="9"/>
        <v>0</v>
      </c>
      <c r="P50" s="159">
        <f t="shared" si="9"/>
        <v>0</v>
      </c>
      <c r="Q50" s="159">
        <f t="shared" si="9"/>
        <v>0</v>
      </c>
      <c r="R50" s="159">
        <f t="shared" si="9"/>
        <v>0</v>
      </c>
      <c r="S50" s="159">
        <f t="shared" si="9"/>
        <v>0</v>
      </c>
      <c r="T50" s="159">
        <f t="shared" si="9"/>
        <v>0</v>
      </c>
      <c r="U50" s="159">
        <f t="shared" si="9"/>
        <v>0</v>
      </c>
      <c r="V50" s="160">
        <f t="shared" si="9"/>
        <v>0</v>
      </c>
    </row>
    <row r="51" spans="1:22" ht="20.100000000000001" customHeight="1">
      <c r="A51" s="157" t="s">
        <v>58</v>
      </c>
      <c r="B51" s="157" t="s">
        <v>95</v>
      </c>
      <c r="C51" s="157" t="s">
        <v>81</v>
      </c>
      <c r="D51" s="158" t="s">
        <v>96</v>
      </c>
      <c r="E51" s="159">
        <v>6.4</v>
      </c>
      <c r="F51" s="159">
        <v>6.4</v>
      </c>
      <c r="G51" s="160">
        <v>6.4</v>
      </c>
      <c r="H51" s="160">
        <v>6.4</v>
      </c>
      <c r="I51" s="160">
        <v>0</v>
      </c>
      <c r="J51" s="160"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159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60">
        <v>0</v>
      </c>
    </row>
    <row r="52" spans="1:22" ht="20.100000000000001" customHeight="1">
      <c r="A52" s="157"/>
      <c r="B52" s="157"/>
      <c r="C52" s="157"/>
      <c r="D52" s="158" t="s">
        <v>97</v>
      </c>
      <c r="E52" s="159">
        <f t="shared" ref="E52:V52" si="10">E53+E56</f>
        <v>76.430000000000007</v>
      </c>
      <c r="F52" s="159">
        <f t="shared" si="10"/>
        <v>76.430000000000007</v>
      </c>
      <c r="G52" s="160">
        <f t="shared" si="10"/>
        <v>76.430000000000007</v>
      </c>
      <c r="H52" s="160">
        <f t="shared" si="10"/>
        <v>76.430000000000007</v>
      </c>
      <c r="I52" s="160">
        <f t="shared" si="10"/>
        <v>0</v>
      </c>
      <c r="J52" s="160">
        <f t="shared" si="10"/>
        <v>0</v>
      </c>
      <c r="K52" s="159">
        <f t="shared" si="10"/>
        <v>0</v>
      </c>
      <c r="L52" s="159">
        <f t="shared" si="10"/>
        <v>0</v>
      </c>
      <c r="M52" s="159">
        <f t="shared" si="10"/>
        <v>0</v>
      </c>
      <c r="N52" s="159">
        <f t="shared" si="10"/>
        <v>0</v>
      </c>
      <c r="O52" s="159">
        <f t="shared" si="10"/>
        <v>0</v>
      </c>
      <c r="P52" s="159">
        <f t="shared" si="10"/>
        <v>0</v>
      </c>
      <c r="Q52" s="159">
        <f t="shared" si="10"/>
        <v>0</v>
      </c>
      <c r="R52" s="159">
        <f t="shared" si="10"/>
        <v>0</v>
      </c>
      <c r="S52" s="159">
        <f t="shared" si="10"/>
        <v>0</v>
      </c>
      <c r="T52" s="159">
        <f t="shared" si="10"/>
        <v>0</v>
      </c>
      <c r="U52" s="159">
        <f t="shared" si="10"/>
        <v>0</v>
      </c>
      <c r="V52" s="160">
        <f t="shared" si="10"/>
        <v>0</v>
      </c>
    </row>
    <row r="53" spans="1:22" ht="20.100000000000001" customHeight="1">
      <c r="A53" s="157"/>
      <c r="B53" s="157"/>
      <c r="C53" s="157"/>
      <c r="D53" s="158" t="s">
        <v>98</v>
      </c>
      <c r="E53" s="159">
        <f t="shared" ref="E53:N54" si="11">E54</f>
        <v>69.790000000000006</v>
      </c>
      <c r="F53" s="159">
        <f t="shared" si="11"/>
        <v>69.790000000000006</v>
      </c>
      <c r="G53" s="160">
        <f t="shared" si="11"/>
        <v>69.790000000000006</v>
      </c>
      <c r="H53" s="160">
        <f t="shared" si="11"/>
        <v>69.790000000000006</v>
      </c>
      <c r="I53" s="160">
        <f t="shared" si="11"/>
        <v>0</v>
      </c>
      <c r="J53" s="160">
        <f t="shared" si="11"/>
        <v>0</v>
      </c>
      <c r="K53" s="159">
        <f t="shared" si="11"/>
        <v>0</v>
      </c>
      <c r="L53" s="159">
        <f t="shared" si="11"/>
        <v>0</v>
      </c>
      <c r="M53" s="159">
        <f t="shared" si="11"/>
        <v>0</v>
      </c>
      <c r="N53" s="159">
        <f t="shared" si="11"/>
        <v>0</v>
      </c>
      <c r="O53" s="159">
        <f t="shared" ref="O53:V54" si="12">O54</f>
        <v>0</v>
      </c>
      <c r="P53" s="159">
        <f t="shared" si="12"/>
        <v>0</v>
      </c>
      <c r="Q53" s="159">
        <f t="shared" si="12"/>
        <v>0</v>
      </c>
      <c r="R53" s="159">
        <f t="shared" si="12"/>
        <v>0</v>
      </c>
      <c r="S53" s="159">
        <f t="shared" si="12"/>
        <v>0</v>
      </c>
      <c r="T53" s="159">
        <f t="shared" si="12"/>
        <v>0</v>
      </c>
      <c r="U53" s="159">
        <f t="shared" si="12"/>
        <v>0</v>
      </c>
      <c r="V53" s="160">
        <f t="shared" si="12"/>
        <v>0</v>
      </c>
    </row>
    <row r="54" spans="1:22" ht="20.100000000000001" customHeight="1">
      <c r="A54" s="157"/>
      <c r="B54" s="157"/>
      <c r="C54" s="157"/>
      <c r="D54" s="158" t="s">
        <v>99</v>
      </c>
      <c r="E54" s="159">
        <f t="shared" si="11"/>
        <v>69.790000000000006</v>
      </c>
      <c r="F54" s="159">
        <f t="shared" si="11"/>
        <v>69.790000000000006</v>
      </c>
      <c r="G54" s="160">
        <f t="shared" si="11"/>
        <v>69.790000000000006</v>
      </c>
      <c r="H54" s="160">
        <f t="shared" si="11"/>
        <v>69.790000000000006</v>
      </c>
      <c r="I54" s="160">
        <f t="shared" si="11"/>
        <v>0</v>
      </c>
      <c r="J54" s="160">
        <f t="shared" si="11"/>
        <v>0</v>
      </c>
      <c r="K54" s="159">
        <f t="shared" si="11"/>
        <v>0</v>
      </c>
      <c r="L54" s="159">
        <f t="shared" si="11"/>
        <v>0</v>
      </c>
      <c r="M54" s="159">
        <f t="shared" si="11"/>
        <v>0</v>
      </c>
      <c r="N54" s="159">
        <f t="shared" si="11"/>
        <v>0</v>
      </c>
      <c r="O54" s="159">
        <f t="shared" si="12"/>
        <v>0</v>
      </c>
      <c r="P54" s="159">
        <f t="shared" si="12"/>
        <v>0</v>
      </c>
      <c r="Q54" s="159">
        <f t="shared" si="12"/>
        <v>0</v>
      </c>
      <c r="R54" s="159">
        <f t="shared" si="12"/>
        <v>0</v>
      </c>
      <c r="S54" s="159">
        <f t="shared" si="12"/>
        <v>0</v>
      </c>
      <c r="T54" s="159">
        <f t="shared" si="12"/>
        <v>0</v>
      </c>
      <c r="U54" s="159">
        <f t="shared" si="12"/>
        <v>0</v>
      </c>
      <c r="V54" s="160">
        <f t="shared" si="12"/>
        <v>0</v>
      </c>
    </row>
    <row r="55" spans="1:22" ht="20.100000000000001" customHeight="1">
      <c r="A55" s="157" t="s">
        <v>100</v>
      </c>
      <c r="B55" s="157" t="s">
        <v>81</v>
      </c>
      <c r="C55" s="157" t="s">
        <v>81</v>
      </c>
      <c r="D55" s="158" t="s">
        <v>101</v>
      </c>
      <c r="E55" s="159">
        <v>69.790000000000006</v>
      </c>
      <c r="F55" s="159">
        <v>69.790000000000006</v>
      </c>
      <c r="G55" s="160">
        <v>69.790000000000006</v>
      </c>
      <c r="H55" s="160">
        <v>69.790000000000006</v>
      </c>
      <c r="I55" s="160">
        <v>0</v>
      </c>
      <c r="J55" s="160">
        <v>0</v>
      </c>
      <c r="K55" s="159">
        <v>0</v>
      </c>
      <c r="L55" s="159">
        <v>0</v>
      </c>
      <c r="M55" s="159">
        <v>0</v>
      </c>
      <c r="N55" s="159">
        <v>0</v>
      </c>
      <c r="O55" s="159">
        <v>0</v>
      </c>
      <c r="P55" s="159">
        <v>0</v>
      </c>
      <c r="Q55" s="159">
        <v>0</v>
      </c>
      <c r="R55" s="159">
        <v>0</v>
      </c>
      <c r="S55" s="159">
        <v>0</v>
      </c>
      <c r="T55" s="159">
        <v>0</v>
      </c>
      <c r="U55" s="159">
        <v>0</v>
      </c>
      <c r="V55" s="160">
        <v>0</v>
      </c>
    </row>
    <row r="56" spans="1:22" ht="20.100000000000001" customHeight="1">
      <c r="A56" s="157"/>
      <c r="B56" s="157"/>
      <c r="C56" s="157"/>
      <c r="D56" s="158" t="s">
        <v>102</v>
      </c>
      <c r="E56" s="159">
        <f t="shared" ref="E56:V56" si="13">E57+E59+E61</f>
        <v>6.64</v>
      </c>
      <c r="F56" s="159">
        <f t="shared" si="13"/>
        <v>6.64</v>
      </c>
      <c r="G56" s="160">
        <f t="shared" si="13"/>
        <v>6.64</v>
      </c>
      <c r="H56" s="160">
        <f t="shared" si="13"/>
        <v>6.64</v>
      </c>
      <c r="I56" s="160">
        <f t="shared" si="13"/>
        <v>0</v>
      </c>
      <c r="J56" s="160">
        <f t="shared" si="13"/>
        <v>0</v>
      </c>
      <c r="K56" s="159">
        <f t="shared" si="13"/>
        <v>0</v>
      </c>
      <c r="L56" s="159">
        <f t="shared" si="13"/>
        <v>0</v>
      </c>
      <c r="M56" s="159">
        <f t="shared" si="13"/>
        <v>0</v>
      </c>
      <c r="N56" s="159">
        <f t="shared" si="13"/>
        <v>0</v>
      </c>
      <c r="O56" s="159">
        <f t="shared" si="13"/>
        <v>0</v>
      </c>
      <c r="P56" s="159">
        <f t="shared" si="13"/>
        <v>0</v>
      </c>
      <c r="Q56" s="159">
        <f t="shared" si="13"/>
        <v>0</v>
      </c>
      <c r="R56" s="159">
        <f t="shared" si="13"/>
        <v>0</v>
      </c>
      <c r="S56" s="159">
        <f t="shared" si="13"/>
        <v>0</v>
      </c>
      <c r="T56" s="159">
        <f t="shared" si="13"/>
        <v>0</v>
      </c>
      <c r="U56" s="159">
        <f t="shared" si="13"/>
        <v>0</v>
      </c>
      <c r="V56" s="160">
        <f t="shared" si="13"/>
        <v>0</v>
      </c>
    </row>
    <row r="57" spans="1:22" ht="20.100000000000001" customHeight="1">
      <c r="A57" s="157"/>
      <c r="B57" s="157"/>
      <c r="C57" s="157"/>
      <c r="D57" s="158" t="s">
        <v>103</v>
      </c>
      <c r="E57" s="159">
        <f t="shared" ref="E57:V57" si="14">E58</f>
        <v>2.4500000000000002</v>
      </c>
      <c r="F57" s="159">
        <f t="shared" si="14"/>
        <v>2.4500000000000002</v>
      </c>
      <c r="G57" s="160">
        <f t="shared" si="14"/>
        <v>2.4500000000000002</v>
      </c>
      <c r="H57" s="160">
        <f t="shared" si="14"/>
        <v>2.4500000000000002</v>
      </c>
      <c r="I57" s="160">
        <f t="shared" si="14"/>
        <v>0</v>
      </c>
      <c r="J57" s="160">
        <f t="shared" si="14"/>
        <v>0</v>
      </c>
      <c r="K57" s="159">
        <f t="shared" si="14"/>
        <v>0</v>
      </c>
      <c r="L57" s="159">
        <f t="shared" si="14"/>
        <v>0</v>
      </c>
      <c r="M57" s="159">
        <f t="shared" si="14"/>
        <v>0</v>
      </c>
      <c r="N57" s="159">
        <f t="shared" si="14"/>
        <v>0</v>
      </c>
      <c r="O57" s="159">
        <f t="shared" si="14"/>
        <v>0</v>
      </c>
      <c r="P57" s="159">
        <f t="shared" si="14"/>
        <v>0</v>
      </c>
      <c r="Q57" s="159">
        <f t="shared" si="14"/>
        <v>0</v>
      </c>
      <c r="R57" s="159">
        <f t="shared" si="14"/>
        <v>0</v>
      </c>
      <c r="S57" s="159">
        <f t="shared" si="14"/>
        <v>0</v>
      </c>
      <c r="T57" s="159">
        <f t="shared" si="14"/>
        <v>0</v>
      </c>
      <c r="U57" s="159">
        <f t="shared" si="14"/>
        <v>0</v>
      </c>
      <c r="V57" s="160">
        <f t="shared" si="14"/>
        <v>0</v>
      </c>
    </row>
    <row r="58" spans="1:22" ht="20.100000000000001" customHeight="1">
      <c r="A58" s="157" t="s">
        <v>100</v>
      </c>
      <c r="B58" s="157" t="s">
        <v>104</v>
      </c>
      <c r="C58" s="157" t="s">
        <v>60</v>
      </c>
      <c r="D58" s="158" t="s">
        <v>105</v>
      </c>
      <c r="E58" s="159">
        <v>2.4500000000000002</v>
      </c>
      <c r="F58" s="159">
        <v>2.4500000000000002</v>
      </c>
      <c r="G58" s="160">
        <v>2.4500000000000002</v>
      </c>
      <c r="H58" s="160">
        <v>2.4500000000000002</v>
      </c>
      <c r="I58" s="160">
        <v>0</v>
      </c>
      <c r="J58" s="160">
        <v>0</v>
      </c>
      <c r="K58" s="159">
        <v>0</v>
      </c>
      <c r="L58" s="159">
        <v>0</v>
      </c>
      <c r="M58" s="159">
        <v>0</v>
      </c>
      <c r="N58" s="159">
        <v>0</v>
      </c>
      <c r="O58" s="159">
        <v>0</v>
      </c>
      <c r="P58" s="159">
        <v>0</v>
      </c>
      <c r="Q58" s="159">
        <v>0</v>
      </c>
      <c r="R58" s="159">
        <v>0</v>
      </c>
      <c r="S58" s="159">
        <v>0</v>
      </c>
      <c r="T58" s="159">
        <v>0</v>
      </c>
      <c r="U58" s="159">
        <v>0</v>
      </c>
      <c r="V58" s="160">
        <v>0</v>
      </c>
    </row>
    <row r="59" spans="1:22" ht="20.100000000000001" customHeight="1">
      <c r="A59" s="157"/>
      <c r="B59" s="157"/>
      <c r="C59" s="157"/>
      <c r="D59" s="158" t="s">
        <v>106</v>
      </c>
      <c r="E59" s="159">
        <f t="shared" ref="E59:V59" si="15">E60</f>
        <v>2.4500000000000002</v>
      </c>
      <c r="F59" s="159">
        <f t="shared" si="15"/>
        <v>2.4500000000000002</v>
      </c>
      <c r="G59" s="160">
        <f t="shared" si="15"/>
        <v>2.4500000000000002</v>
      </c>
      <c r="H59" s="160">
        <f t="shared" si="15"/>
        <v>2.4500000000000002</v>
      </c>
      <c r="I59" s="160">
        <f t="shared" si="15"/>
        <v>0</v>
      </c>
      <c r="J59" s="160">
        <f t="shared" si="15"/>
        <v>0</v>
      </c>
      <c r="K59" s="159">
        <f t="shared" si="15"/>
        <v>0</v>
      </c>
      <c r="L59" s="159">
        <f t="shared" si="15"/>
        <v>0</v>
      </c>
      <c r="M59" s="159">
        <f t="shared" si="15"/>
        <v>0</v>
      </c>
      <c r="N59" s="159">
        <f t="shared" si="15"/>
        <v>0</v>
      </c>
      <c r="O59" s="159">
        <f t="shared" si="15"/>
        <v>0</v>
      </c>
      <c r="P59" s="159">
        <f t="shared" si="15"/>
        <v>0</v>
      </c>
      <c r="Q59" s="159">
        <f t="shared" si="15"/>
        <v>0</v>
      </c>
      <c r="R59" s="159">
        <f t="shared" si="15"/>
        <v>0</v>
      </c>
      <c r="S59" s="159">
        <f t="shared" si="15"/>
        <v>0</v>
      </c>
      <c r="T59" s="159">
        <f t="shared" si="15"/>
        <v>0</v>
      </c>
      <c r="U59" s="159">
        <f t="shared" si="15"/>
        <v>0</v>
      </c>
      <c r="V59" s="160">
        <f t="shared" si="15"/>
        <v>0</v>
      </c>
    </row>
    <row r="60" spans="1:22" ht="20.100000000000001" customHeight="1">
      <c r="A60" s="157" t="s">
        <v>100</v>
      </c>
      <c r="B60" s="157" t="s">
        <v>104</v>
      </c>
      <c r="C60" s="157" t="s">
        <v>107</v>
      </c>
      <c r="D60" s="158" t="s">
        <v>108</v>
      </c>
      <c r="E60" s="159">
        <v>2.4500000000000002</v>
      </c>
      <c r="F60" s="159">
        <v>2.4500000000000002</v>
      </c>
      <c r="G60" s="160">
        <v>2.4500000000000002</v>
      </c>
      <c r="H60" s="160">
        <v>2.4500000000000002</v>
      </c>
      <c r="I60" s="160">
        <v>0</v>
      </c>
      <c r="J60" s="160">
        <v>0</v>
      </c>
      <c r="K60" s="159">
        <v>0</v>
      </c>
      <c r="L60" s="159">
        <v>0</v>
      </c>
      <c r="M60" s="159">
        <v>0</v>
      </c>
      <c r="N60" s="159">
        <v>0</v>
      </c>
      <c r="O60" s="159">
        <v>0</v>
      </c>
      <c r="P60" s="159">
        <v>0</v>
      </c>
      <c r="Q60" s="159">
        <v>0</v>
      </c>
      <c r="R60" s="159">
        <v>0</v>
      </c>
      <c r="S60" s="159">
        <v>0</v>
      </c>
      <c r="T60" s="159">
        <v>0</v>
      </c>
      <c r="U60" s="159">
        <v>0</v>
      </c>
      <c r="V60" s="160">
        <v>0</v>
      </c>
    </row>
    <row r="61" spans="1:22" ht="20.100000000000001" customHeight="1">
      <c r="A61" s="157"/>
      <c r="B61" s="157"/>
      <c r="C61" s="157"/>
      <c r="D61" s="158" t="s">
        <v>109</v>
      </c>
      <c r="E61" s="159">
        <f t="shared" ref="E61:V61" si="16">E62</f>
        <v>1.74</v>
      </c>
      <c r="F61" s="159">
        <f t="shared" si="16"/>
        <v>1.74</v>
      </c>
      <c r="G61" s="160">
        <f t="shared" si="16"/>
        <v>1.74</v>
      </c>
      <c r="H61" s="160">
        <f t="shared" si="16"/>
        <v>1.74</v>
      </c>
      <c r="I61" s="160">
        <f t="shared" si="16"/>
        <v>0</v>
      </c>
      <c r="J61" s="160">
        <f t="shared" si="16"/>
        <v>0</v>
      </c>
      <c r="K61" s="159">
        <f t="shared" si="16"/>
        <v>0</v>
      </c>
      <c r="L61" s="159">
        <f t="shared" si="16"/>
        <v>0</v>
      </c>
      <c r="M61" s="159">
        <f t="shared" si="16"/>
        <v>0</v>
      </c>
      <c r="N61" s="159">
        <f t="shared" si="16"/>
        <v>0</v>
      </c>
      <c r="O61" s="159">
        <f t="shared" si="16"/>
        <v>0</v>
      </c>
      <c r="P61" s="159">
        <f t="shared" si="16"/>
        <v>0</v>
      </c>
      <c r="Q61" s="159">
        <f t="shared" si="16"/>
        <v>0</v>
      </c>
      <c r="R61" s="159">
        <f t="shared" si="16"/>
        <v>0</v>
      </c>
      <c r="S61" s="159">
        <f t="shared" si="16"/>
        <v>0</v>
      </c>
      <c r="T61" s="159">
        <f t="shared" si="16"/>
        <v>0</v>
      </c>
      <c r="U61" s="159">
        <f t="shared" si="16"/>
        <v>0</v>
      </c>
      <c r="V61" s="160">
        <f t="shared" si="16"/>
        <v>0</v>
      </c>
    </row>
    <row r="62" spans="1:22" ht="20.100000000000001" customHeight="1">
      <c r="A62" s="157" t="s">
        <v>100</v>
      </c>
      <c r="B62" s="157" t="s">
        <v>104</v>
      </c>
      <c r="C62" s="157" t="s">
        <v>110</v>
      </c>
      <c r="D62" s="158" t="s">
        <v>111</v>
      </c>
      <c r="E62" s="159">
        <v>1.74</v>
      </c>
      <c r="F62" s="159">
        <v>1.74</v>
      </c>
      <c r="G62" s="160">
        <v>1.74</v>
      </c>
      <c r="H62" s="160">
        <v>1.74</v>
      </c>
      <c r="I62" s="160">
        <v>0</v>
      </c>
      <c r="J62" s="160">
        <v>0</v>
      </c>
      <c r="K62" s="159">
        <v>0</v>
      </c>
      <c r="L62" s="159">
        <v>0</v>
      </c>
      <c r="M62" s="159">
        <v>0</v>
      </c>
      <c r="N62" s="159">
        <v>0</v>
      </c>
      <c r="O62" s="159">
        <v>0</v>
      </c>
      <c r="P62" s="159">
        <v>0</v>
      </c>
      <c r="Q62" s="159">
        <v>0</v>
      </c>
      <c r="R62" s="159">
        <v>0</v>
      </c>
      <c r="S62" s="159">
        <v>0</v>
      </c>
      <c r="T62" s="159">
        <v>0</v>
      </c>
      <c r="U62" s="159">
        <v>0</v>
      </c>
      <c r="V62" s="160">
        <v>0</v>
      </c>
    </row>
    <row r="63" spans="1:22" ht="20.100000000000001" customHeight="1">
      <c r="A63" s="157"/>
      <c r="B63" s="157"/>
      <c r="C63" s="157"/>
      <c r="D63" s="158" t="s">
        <v>112</v>
      </c>
      <c r="E63" s="159">
        <f t="shared" ref="E63:V63" si="17">E64</f>
        <v>24.42</v>
      </c>
      <c r="F63" s="159">
        <f t="shared" si="17"/>
        <v>24.42</v>
      </c>
      <c r="G63" s="160">
        <f t="shared" si="17"/>
        <v>24.42</v>
      </c>
      <c r="H63" s="160">
        <f t="shared" si="17"/>
        <v>24.42</v>
      </c>
      <c r="I63" s="160">
        <f t="shared" si="17"/>
        <v>0</v>
      </c>
      <c r="J63" s="160">
        <f t="shared" si="17"/>
        <v>0</v>
      </c>
      <c r="K63" s="159">
        <f t="shared" si="17"/>
        <v>0</v>
      </c>
      <c r="L63" s="159">
        <f t="shared" si="17"/>
        <v>0</v>
      </c>
      <c r="M63" s="159">
        <f t="shared" si="17"/>
        <v>0</v>
      </c>
      <c r="N63" s="159">
        <f t="shared" si="17"/>
        <v>0</v>
      </c>
      <c r="O63" s="159">
        <f t="shared" si="17"/>
        <v>0</v>
      </c>
      <c r="P63" s="159">
        <f t="shared" si="17"/>
        <v>0</v>
      </c>
      <c r="Q63" s="159">
        <f t="shared" si="17"/>
        <v>0</v>
      </c>
      <c r="R63" s="159">
        <f t="shared" si="17"/>
        <v>0</v>
      </c>
      <c r="S63" s="159">
        <f t="shared" si="17"/>
        <v>0</v>
      </c>
      <c r="T63" s="159">
        <f t="shared" si="17"/>
        <v>0</v>
      </c>
      <c r="U63" s="159">
        <f t="shared" si="17"/>
        <v>0</v>
      </c>
      <c r="V63" s="160">
        <f t="shared" si="17"/>
        <v>0</v>
      </c>
    </row>
    <row r="64" spans="1:22" ht="20.100000000000001" customHeight="1">
      <c r="A64" s="157"/>
      <c r="B64" s="157"/>
      <c r="C64" s="157"/>
      <c r="D64" s="158" t="s">
        <v>113</v>
      </c>
      <c r="E64" s="159">
        <f t="shared" ref="E64:V64" si="18">E65+E67</f>
        <v>24.42</v>
      </c>
      <c r="F64" s="159">
        <f t="shared" si="18"/>
        <v>24.42</v>
      </c>
      <c r="G64" s="160">
        <f t="shared" si="18"/>
        <v>24.42</v>
      </c>
      <c r="H64" s="160">
        <f t="shared" si="18"/>
        <v>24.42</v>
      </c>
      <c r="I64" s="160">
        <f t="shared" si="18"/>
        <v>0</v>
      </c>
      <c r="J64" s="160">
        <f t="shared" si="18"/>
        <v>0</v>
      </c>
      <c r="K64" s="159">
        <f t="shared" si="18"/>
        <v>0</v>
      </c>
      <c r="L64" s="159">
        <f t="shared" si="18"/>
        <v>0</v>
      </c>
      <c r="M64" s="159">
        <f t="shared" si="18"/>
        <v>0</v>
      </c>
      <c r="N64" s="159">
        <f t="shared" si="18"/>
        <v>0</v>
      </c>
      <c r="O64" s="159">
        <f t="shared" si="18"/>
        <v>0</v>
      </c>
      <c r="P64" s="159">
        <f t="shared" si="18"/>
        <v>0</v>
      </c>
      <c r="Q64" s="159">
        <f t="shared" si="18"/>
        <v>0</v>
      </c>
      <c r="R64" s="159">
        <f t="shared" si="18"/>
        <v>0</v>
      </c>
      <c r="S64" s="159">
        <f t="shared" si="18"/>
        <v>0</v>
      </c>
      <c r="T64" s="159">
        <f t="shared" si="18"/>
        <v>0</v>
      </c>
      <c r="U64" s="159">
        <f t="shared" si="18"/>
        <v>0</v>
      </c>
      <c r="V64" s="160">
        <f t="shared" si="18"/>
        <v>0</v>
      </c>
    </row>
    <row r="65" spans="1:22" ht="20.100000000000001" customHeight="1">
      <c r="A65" s="157"/>
      <c r="B65" s="157"/>
      <c r="C65" s="157"/>
      <c r="D65" s="158" t="s">
        <v>114</v>
      </c>
      <c r="E65" s="159">
        <f t="shared" ref="E65:V65" si="19">E66</f>
        <v>5.76</v>
      </c>
      <c r="F65" s="159">
        <f t="shared" si="19"/>
        <v>5.76</v>
      </c>
      <c r="G65" s="160">
        <f t="shared" si="19"/>
        <v>5.76</v>
      </c>
      <c r="H65" s="160">
        <f t="shared" si="19"/>
        <v>5.76</v>
      </c>
      <c r="I65" s="160">
        <f t="shared" si="19"/>
        <v>0</v>
      </c>
      <c r="J65" s="160">
        <f t="shared" si="19"/>
        <v>0</v>
      </c>
      <c r="K65" s="159">
        <f t="shared" si="19"/>
        <v>0</v>
      </c>
      <c r="L65" s="159">
        <f t="shared" si="19"/>
        <v>0</v>
      </c>
      <c r="M65" s="159">
        <f t="shared" si="19"/>
        <v>0</v>
      </c>
      <c r="N65" s="159">
        <f t="shared" si="19"/>
        <v>0</v>
      </c>
      <c r="O65" s="159">
        <f t="shared" si="19"/>
        <v>0</v>
      </c>
      <c r="P65" s="159">
        <f t="shared" si="19"/>
        <v>0</v>
      </c>
      <c r="Q65" s="159">
        <f t="shared" si="19"/>
        <v>0</v>
      </c>
      <c r="R65" s="159">
        <f t="shared" si="19"/>
        <v>0</v>
      </c>
      <c r="S65" s="159">
        <f t="shared" si="19"/>
        <v>0</v>
      </c>
      <c r="T65" s="159">
        <f t="shared" si="19"/>
        <v>0</v>
      </c>
      <c r="U65" s="159">
        <f t="shared" si="19"/>
        <v>0</v>
      </c>
      <c r="V65" s="160">
        <f t="shared" si="19"/>
        <v>0</v>
      </c>
    </row>
    <row r="66" spans="1:22" ht="20.100000000000001" customHeight="1">
      <c r="A66" s="157" t="s">
        <v>115</v>
      </c>
      <c r="B66" s="157" t="s">
        <v>95</v>
      </c>
      <c r="C66" s="157" t="s">
        <v>60</v>
      </c>
      <c r="D66" s="158" t="s">
        <v>116</v>
      </c>
      <c r="E66" s="159">
        <v>5.76</v>
      </c>
      <c r="F66" s="159">
        <v>5.76</v>
      </c>
      <c r="G66" s="160">
        <v>5.76</v>
      </c>
      <c r="H66" s="160">
        <v>5.76</v>
      </c>
      <c r="I66" s="160">
        <v>0</v>
      </c>
      <c r="J66" s="160">
        <v>0</v>
      </c>
      <c r="K66" s="159">
        <v>0</v>
      </c>
      <c r="L66" s="159">
        <v>0</v>
      </c>
      <c r="M66" s="159">
        <v>0</v>
      </c>
      <c r="N66" s="159">
        <v>0</v>
      </c>
      <c r="O66" s="159">
        <v>0</v>
      </c>
      <c r="P66" s="159">
        <v>0</v>
      </c>
      <c r="Q66" s="159">
        <v>0</v>
      </c>
      <c r="R66" s="159">
        <v>0</v>
      </c>
      <c r="S66" s="159">
        <v>0</v>
      </c>
      <c r="T66" s="159">
        <v>0</v>
      </c>
      <c r="U66" s="159">
        <v>0</v>
      </c>
      <c r="V66" s="160">
        <v>0</v>
      </c>
    </row>
    <row r="67" spans="1:22" ht="20.100000000000001" customHeight="1">
      <c r="A67" s="157"/>
      <c r="B67" s="157"/>
      <c r="C67" s="157"/>
      <c r="D67" s="158" t="s">
        <v>117</v>
      </c>
      <c r="E67" s="159">
        <f t="shared" ref="E67:V67" si="20">E68</f>
        <v>18.66</v>
      </c>
      <c r="F67" s="159">
        <f t="shared" si="20"/>
        <v>18.66</v>
      </c>
      <c r="G67" s="160">
        <f t="shared" si="20"/>
        <v>18.66</v>
      </c>
      <c r="H67" s="160">
        <f t="shared" si="20"/>
        <v>18.66</v>
      </c>
      <c r="I67" s="160">
        <f t="shared" si="20"/>
        <v>0</v>
      </c>
      <c r="J67" s="160">
        <f t="shared" si="20"/>
        <v>0</v>
      </c>
      <c r="K67" s="159">
        <f t="shared" si="20"/>
        <v>0</v>
      </c>
      <c r="L67" s="159">
        <f t="shared" si="20"/>
        <v>0</v>
      </c>
      <c r="M67" s="159">
        <f t="shared" si="20"/>
        <v>0</v>
      </c>
      <c r="N67" s="159">
        <f t="shared" si="20"/>
        <v>0</v>
      </c>
      <c r="O67" s="159">
        <f t="shared" si="20"/>
        <v>0</v>
      </c>
      <c r="P67" s="159">
        <f t="shared" si="20"/>
        <v>0</v>
      </c>
      <c r="Q67" s="159">
        <f t="shared" si="20"/>
        <v>0</v>
      </c>
      <c r="R67" s="159">
        <f t="shared" si="20"/>
        <v>0</v>
      </c>
      <c r="S67" s="159">
        <f t="shared" si="20"/>
        <v>0</v>
      </c>
      <c r="T67" s="159">
        <f t="shared" si="20"/>
        <v>0</v>
      </c>
      <c r="U67" s="159">
        <f t="shared" si="20"/>
        <v>0</v>
      </c>
      <c r="V67" s="160">
        <f t="shared" si="20"/>
        <v>0</v>
      </c>
    </row>
    <row r="68" spans="1:22" ht="20.100000000000001" customHeight="1">
      <c r="A68" s="157" t="s">
        <v>115</v>
      </c>
      <c r="B68" s="157" t="s">
        <v>95</v>
      </c>
      <c r="C68" s="157" t="s">
        <v>107</v>
      </c>
      <c r="D68" s="158" t="s">
        <v>116</v>
      </c>
      <c r="E68" s="159">
        <v>18.66</v>
      </c>
      <c r="F68" s="159">
        <v>18.66</v>
      </c>
      <c r="G68" s="160">
        <v>18.66</v>
      </c>
      <c r="H68" s="160">
        <v>18.66</v>
      </c>
      <c r="I68" s="160">
        <v>0</v>
      </c>
      <c r="J68" s="160">
        <v>0</v>
      </c>
      <c r="K68" s="159">
        <v>0</v>
      </c>
      <c r="L68" s="159">
        <v>0</v>
      </c>
      <c r="M68" s="159">
        <v>0</v>
      </c>
      <c r="N68" s="159">
        <v>0</v>
      </c>
      <c r="O68" s="159">
        <v>0</v>
      </c>
      <c r="P68" s="159">
        <v>0</v>
      </c>
      <c r="Q68" s="159">
        <v>0</v>
      </c>
      <c r="R68" s="159">
        <v>0</v>
      </c>
      <c r="S68" s="159">
        <v>0</v>
      </c>
      <c r="T68" s="159">
        <v>0</v>
      </c>
      <c r="U68" s="159">
        <v>0</v>
      </c>
      <c r="V68" s="160">
        <v>0</v>
      </c>
    </row>
    <row r="69" spans="1:22" ht="20.100000000000001" customHeight="1">
      <c r="A69" s="157"/>
      <c r="B69" s="157"/>
      <c r="C69" s="157"/>
      <c r="D69" s="158" t="s">
        <v>118</v>
      </c>
      <c r="E69" s="159">
        <f t="shared" ref="E69:N71" si="21">E70</f>
        <v>41.88</v>
      </c>
      <c r="F69" s="159">
        <f t="shared" si="21"/>
        <v>41.88</v>
      </c>
      <c r="G69" s="160">
        <f t="shared" si="21"/>
        <v>41.88</v>
      </c>
      <c r="H69" s="160">
        <f t="shared" si="21"/>
        <v>41.88</v>
      </c>
      <c r="I69" s="160">
        <f t="shared" si="21"/>
        <v>0</v>
      </c>
      <c r="J69" s="160">
        <f t="shared" si="21"/>
        <v>0</v>
      </c>
      <c r="K69" s="159">
        <f t="shared" si="21"/>
        <v>0</v>
      </c>
      <c r="L69" s="159">
        <f t="shared" si="21"/>
        <v>0</v>
      </c>
      <c r="M69" s="159">
        <f t="shared" si="21"/>
        <v>0</v>
      </c>
      <c r="N69" s="159">
        <f t="shared" si="21"/>
        <v>0</v>
      </c>
      <c r="O69" s="159">
        <f t="shared" ref="O69:V71" si="22">O70</f>
        <v>0</v>
      </c>
      <c r="P69" s="159">
        <f t="shared" si="22"/>
        <v>0</v>
      </c>
      <c r="Q69" s="159">
        <f t="shared" si="22"/>
        <v>0</v>
      </c>
      <c r="R69" s="159">
        <f t="shared" si="22"/>
        <v>0</v>
      </c>
      <c r="S69" s="159">
        <f t="shared" si="22"/>
        <v>0</v>
      </c>
      <c r="T69" s="159">
        <f t="shared" si="22"/>
        <v>0</v>
      </c>
      <c r="U69" s="159">
        <f t="shared" si="22"/>
        <v>0</v>
      </c>
      <c r="V69" s="160">
        <f t="shared" si="22"/>
        <v>0</v>
      </c>
    </row>
    <row r="70" spans="1:22" ht="20.100000000000001" customHeight="1">
      <c r="A70" s="157"/>
      <c r="B70" s="157"/>
      <c r="C70" s="157"/>
      <c r="D70" s="158" t="s">
        <v>119</v>
      </c>
      <c r="E70" s="159">
        <f t="shared" si="21"/>
        <v>41.88</v>
      </c>
      <c r="F70" s="159">
        <f t="shared" si="21"/>
        <v>41.88</v>
      </c>
      <c r="G70" s="160">
        <f t="shared" si="21"/>
        <v>41.88</v>
      </c>
      <c r="H70" s="160">
        <f t="shared" si="21"/>
        <v>41.88</v>
      </c>
      <c r="I70" s="160">
        <f t="shared" si="21"/>
        <v>0</v>
      </c>
      <c r="J70" s="160">
        <f t="shared" si="21"/>
        <v>0</v>
      </c>
      <c r="K70" s="159">
        <f t="shared" si="21"/>
        <v>0</v>
      </c>
      <c r="L70" s="159">
        <f t="shared" si="21"/>
        <v>0</v>
      </c>
      <c r="M70" s="159">
        <f t="shared" si="21"/>
        <v>0</v>
      </c>
      <c r="N70" s="159">
        <f t="shared" si="21"/>
        <v>0</v>
      </c>
      <c r="O70" s="159">
        <f t="shared" si="22"/>
        <v>0</v>
      </c>
      <c r="P70" s="159">
        <f t="shared" si="22"/>
        <v>0</v>
      </c>
      <c r="Q70" s="159">
        <f t="shared" si="22"/>
        <v>0</v>
      </c>
      <c r="R70" s="159">
        <f t="shared" si="22"/>
        <v>0</v>
      </c>
      <c r="S70" s="159">
        <f t="shared" si="22"/>
        <v>0</v>
      </c>
      <c r="T70" s="159">
        <f t="shared" si="22"/>
        <v>0</v>
      </c>
      <c r="U70" s="159">
        <f t="shared" si="22"/>
        <v>0</v>
      </c>
      <c r="V70" s="160">
        <f t="shared" si="22"/>
        <v>0</v>
      </c>
    </row>
    <row r="71" spans="1:22" ht="20.100000000000001" customHeight="1">
      <c r="A71" s="157"/>
      <c r="B71" s="157"/>
      <c r="C71" s="157"/>
      <c r="D71" s="158" t="s">
        <v>120</v>
      </c>
      <c r="E71" s="159">
        <f t="shared" si="21"/>
        <v>41.88</v>
      </c>
      <c r="F71" s="159">
        <f t="shared" si="21"/>
        <v>41.88</v>
      </c>
      <c r="G71" s="160">
        <f t="shared" si="21"/>
        <v>41.88</v>
      </c>
      <c r="H71" s="160">
        <f t="shared" si="21"/>
        <v>41.88</v>
      </c>
      <c r="I71" s="160">
        <f t="shared" si="21"/>
        <v>0</v>
      </c>
      <c r="J71" s="160">
        <f t="shared" si="21"/>
        <v>0</v>
      </c>
      <c r="K71" s="159">
        <f t="shared" si="21"/>
        <v>0</v>
      </c>
      <c r="L71" s="159">
        <f t="shared" si="21"/>
        <v>0</v>
      </c>
      <c r="M71" s="159">
        <f t="shared" si="21"/>
        <v>0</v>
      </c>
      <c r="N71" s="159">
        <f t="shared" si="21"/>
        <v>0</v>
      </c>
      <c r="O71" s="159">
        <f t="shared" si="22"/>
        <v>0</v>
      </c>
      <c r="P71" s="159">
        <f t="shared" si="22"/>
        <v>0</v>
      </c>
      <c r="Q71" s="159">
        <f t="shared" si="22"/>
        <v>0</v>
      </c>
      <c r="R71" s="159">
        <f t="shared" si="22"/>
        <v>0</v>
      </c>
      <c r="S71" s="159">
        <f t="shared" si="22"/>
        <v>0</v>
      </c>
      <c r="T71" s="159">
        <f t="shared" si="22"/>
        <v>0</v>
      </c>
      <c r="U71" s="159">
        <f t="shared" si="22"/>
        <v>0</v>
      </c>
      <c r="V71" s="160">
        <f t="shared" si="22"/>
        <v>0</v>
      </c>
    </row>
    <row r="72" spans="1:22" ht="20.100000000000001" customHeight="1">
      <c r="A72" s="157" t="s">
        <v>121</v>
      </c>
      <c r="B72" s="157" t="s">
        <v>107</v>
      </c>
      <c r="C72" s="157" t="s">
        <v>60</v>
      </c>
      <c r="D72" s="158" t="s">
        <v>122</v>
      </c>
      <c r="E72" s="159">
        <v>41.88</v>
      </c>
      <c r="F72" s="159">
        <v>41.88</v>
      </c>
      <c r="G72" s="160">
        <v>41.88</v>
      </c>
      <c r="H72" s="160">
        <v>41.88</v>
      </c>
      <c r="I72" s="160">
        <v>0</v>
      </c>
      <c r="J72" s="160">
        <v>0</v>
      </c>
      <c r="K72" s="159">
        <v>0</v>
      </c>
      <c r="L72" s="159">
        <v>0</v>
      </c>
      <c r="M72" s="159">
        <v>0</v>
      </c>
      <c r="N72" s="159">
        <v>0</v>
      </c>
      <c r="O72" s="159">
        <v>0</v>
      </c>
      <c r="P72" s="159">
        <v>0</v>
      </c>
      <c r="Q72" s="159">
        <v>0</v>
      </c>
      <c r="R72" s="159">
        <v>0</v>
      </c>
      <c r="S72" s="159">
        <v>0</v>
      </c>
      <c r="T72" s="159">
        <v>0</v>
      </c>
      <c r="U72" s="159">
        <v>0</v>
      </c>
      <c r="V72" s="160">
        <v>0</v>
      </c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7"/>
  <sheetViews>
    <sheetView showGridLines="0" showZeros="0" workbookViewId="0">
      <selection activeCell="E51" sqref="E5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73" t="s">
        <v>123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20.100000000000001" customHeight="1">
      <c r="A2" s="174" t="s">
        <v>1</v>
      </c>
      <c r="B2" s="175"/>
      <c r="C2" s="175"/>
      <c r="D2" s="175"/>
      <c r="E2" s="38"/>
      <c r="F2" s="38"/>
      <c r="G2" s="39"/>
      <c r="H2" s="39"/>
      <c r="I2" s="39"/>
      <c r="J2" s="52" t="s">
        <v>2</v>
      </c>
    </row>
    <row r="3" spans="1:10" s="97" customFormat="1" ht="16.5" customHeight="1">
      <c r="A3" s="176" t="s">
        <v>124</v>
      </c>
      <c r="B3" s="177"/>
      <c r="C3" s="178"/>
      <c r="D3" s="183" t="s">
        <v>125</v>
      </c>
      <c r="E3" s="186" t="s">
        <v>29</v>
      </c>
      <c r="F3" s="179" t="s">
        <v>126</v>
      </c>
      <c r="G3" s="179"/>
      <c r="H3" s="179"/>
      <c r="I3" s="179"/>
      <c r="J3" s="179"/>
    </row>
    <row r="4" spans="1:10" s="97" customFormat="1" ht="14.25" customHeight="1">
      <c r="A4" s="181" t="s">
        <v>42</v>
      </c>
      <c r="B4" s="182" t="s">
        <v>43</v>
      </c>
      <c r="C4" s="182" t="s">
        <v>44</v>
      </c>
      <c r="D4" s="184"/>
      <c r="E4" s="186"/>
      <c r="F4" s="186" t="s">
        <v>35</v>
      </c>
      <c r="G4" s="180" t="s">
        <v>127</v>
      </c>
      <c r="H4" s="180"/>
      <c r="I4" s="180"/>
      <c r="J4" s="102" t="s">
        <v>128</v>
      </c>
    </row>
    <row r="5" spans="1:10" s="97" customFormat="1" ht="27" customHeight="1">
      <c r="A5" s="181"/>
      <c r="B5" s="182"/>
      <c r="C5" s="182"/>
      <c r="D5" s="185"/>
      <c r="E5" s="186"/>
      <c r="F5" s="186"/>
      <c r="G5" s="99" t="s">
        <v>129</v>
      </c>
      <c r="H5" s="99" t="s">
        <v>130</v>
      </c>
      <c r="I5" s="99" t="s">
        <v>131</v>
      </c>
      <c r="J5" s="99" t="s">
        <v>129</v>
      </c>
    </row>
    <row r="6" spans="1:10" s="97" customFormat="1" ht="20.100000000000001" customHeight="1">
      <c r="A6" s="103" t="s">
        <v>54</v>
      </c>
      <c r="B6" s="101" t="s">
        <v>54</v>
      </c>
      <c r="C6" s="101" t="s">
        <v>54</v>
      </c>
      <c r="D6" s="101" t="s">
        <v>54</v>
      </c>
      <c r="E6" s="100">
        <v>1</v>
      </c>
      <c r="F6" s="100">
        <v>2</v>
      </c>
      <c r="G6" s="100">
        <v>3</v>
      </c>
      <c r="H6" s="100">
        <v>4</v>
      </c>
      <c r="I6" s="100">
        <v>5</v>
      </c>
      <c r="J6" s="100">
        <v>6</v>
      </c>
    </row>
    <row r="7" spans="1:10" s="98" customFormat="1" ht="20.100000000000001" customHeight="1">
      <c r="A7" s="104"/>
      <c r="B7" s="105"/>
      <c r="C7" s="105"/>
      <c r="D7" s="105" t="s">
        <v>35</v>
      </c>
      <c r="E7" s="107">
        <f t="shared" ref="E7:J7" si="0">E8+E51+E66+E72</f>
        <v>891.54</v>
      </c>
      <c r="F7" s="107">
        <f t="shared" si="0"/>
        <v>891.54</v>
      </c>
      <c r="G7" s="107">
        <f t="shared" si="0"/>
        <v>725.14</v>
      </c>
      <c r="H7" s="107">
        <f t="shared" si="0"/>
        <v>690.32</v>
      </c>
      <c r="I7" s="107">
        <f t="shared" si="0"/>
        <v>34.82</v>
      </c>
      <c r="J7" s="107">
        <f t="shared" si="0"/>
        <v>166.4</v>
      </c>
    </row>
    <row r="8" spans="1:10" s="36" customFormat="1" ht="20.100000000000001" customHeight="1">
      <c r="A8" s="104" t="s">
        <v>58</v>
      </c>
      <c r="B8" s="105"/>
      <c r="C8" s="105"/>
      <c r="D8" s="105" t="s">
        <v>55</v>
      </c>
      <c r="E8" s="107">
        <f t="shared" ref="E8:J8" si="1">E9+E48</f>
        <v>748.81</v>
      </c>
      <c r="F8" s="107">
        <f t="shared" si="1"/>
        <v>748.81</v>
      </c>
      <c r="G8" s="107">
        <f t="shared" si="1"/>
        <v>582.41</v>
      </c>
      <c r="H8" s="107">
        <f t="shared" si="1"/>
        <v>547.59</v>
      </c>
      <c r="I8" s="107">
        <f t="shared" si="1"/>
        <v>34.82</v>
      </c>
      <c r="J8" s="107">
        <f t="shared" si="1"/>
        <v>166.4</v>
      </c>
    </row>
    <row r="9" spans="1:10" s="36" customFormat="1" ht="20.100000000000001" customHeight="1">
      <c r="A9" s="104"/>
      <c r="B9" s="105" t="s">
        <v>59</v>
      </c>
      <c r="C9" s="105"/>
      <c r="D9" s="105" t="s">
        <v>56</v>
      </c>
      <c r="E9" s="107">
        <f t="shared" ref="E9:J9" si="2">E10+E27+E29+E31+E34</f>
        <v>742.41</v>
      </c>
      <c r="F9" s="107">
        <f t="shared" si="2"/>
        <v>742.41</v>
      </c>
      <c r="G9" s="107">
        <f t="shared" si="2"/>
        <v>582.41</v>
      </c>
      <c r="H9" s="107">
        <f t="shared" si="2"/>
        <v>547.59</v>
      </c>
      <c r="I9" s="107">
        <f t="shared" si="2"/>
        <v>34.82</v>
      </c>
      <c r="J9" s="107">
        <f t="shared" si="2"/>
        <v>160</v>
      </c>
    </row>
    <row r="10" spans="1:10" s="36" customFormat="1" ht="20.100000000000001" customHeight="1">
      <c r="A10" s="104"/>
      <c r="B10" s="105"/>
      <c r="C10" s="105" t="s">
        <v>60</v>
      </c>
      <c r="D10" s="105" t="s">
        <v>57</v>
      </c>
      <c r="E10" s="107">
        <f t="shared" ref="E10:J10" si="3">SUM(E11:E26)</f>
        <v>201.27</v>
      </c>
      <c r="F10" s="107">
        <f t="shared" si="3"/>
        <v>201.27</v>
      </c>
      <c r="G10" s="107">
        <f t="shared" si="3"/>
        <v>136.27000000000001</v>
      </c>
      <c r="H10" s="107">
        <f t="shared" si="3"/>
        <v>122.3</v>
      </c>
      <c r="I10" s="107">
        <f t="shared" si="3"/>
        <v>13.97</v>
      </c>
      <c r="J10" s="107">
        <f t="shared" si="3"/>
        <v>65</v>
      </c>
    </row>
    <row r="11" spans="1:10" s="36" customFormat="1" ht="20.100000000000001" customHeight="1">
      <c r="A11" s="104" t="s">
        <v>132</v>
      </c>
      <c r="B11" s="105" t="s">
        <v>133</v>
      </c>
      <c r="C11" s="105" t="s">
        <v>134</v>
      </c>
      <c r="D11" s="105" t="s">
        <v>62</v>
      </c>
      <c r="E11" s="107">
        <v>6.86</v>
      </c>
      <c r="F11" s="107">
        <v>6.86</v>
      </c>
      <c r="G11" s="107">
        <v>6.86</v>
      </c>
      <c r="H11" s="107">
        <v>6.86</v>
      </c>
      <c r="I11" s="107">
        <v>0</v>
      </c>
      <c r="J11" s="107">
        <v>0</v>
      </c>
    </row>
    <row r="12" spans="1:10" s="36" customFormat="1" ht="20.100000000000001" customHeight="1">
      <c r="A12" s="104" t="s">
        <v>132</v>
      </c>
      <c r="B12" s="105" t="s">
        <v>133</v>
      </c>
      <c r="C12" s="105" t="s">
        <v>134</v>
      </c>
      <c r="D12" s="105" t="s">
        <v>64</v>
      </c>
      <c r="E12" s="107">
        <v>6.86</v>
      </c>
      <c r="F12" s="107">
        <v>6.86</v>
      </c>
      <c r="G12" s="107">
        <v>6.86</v>
      </c>
      <c r="H12" s="107">
        <v>6.86</v>
      </c>
      <c r="I12" s="107">
        <v>0</v>
      </c>
      <c r="J12" s="107">
        <v>0</v>
      </c>
    </row>
    <row r="13" spans="1:10" s="36" customFormat="1" ht="20.100000000000001" customHeight="1">
      <c r="A13" s="104" t="s">
        <v>132</v>
      </c>
      <c r="B13" s="105" t="s">
        <v>133</v>
      </c>
      <c r="C13" s="105" t="s">
        <v>134</v>
      </c>
      <c r="D13" s="105" t="s">
        <v>71</v>
      </c>
      <c r="E13" s="107">
        <v>8.08</v>
      </c>
      <c r="F13" s="107">
        <v>8.08</v>
      </c>
      <c r="G13" s="107">
        <v>8.08</v>
      </c>
      <c r="H13" s="107">
        <v>8.08</v>
      </c>
      <c r="I13" s="107">
        <v>0</v>
      </c>
      <c r="J13" s="107">
        <v>0</v>
      </c>
    </row>
    <row r="14" spans="1:10" s="36" customFormat="1" ht="20.100000000000001" customHeight="1">
      <c r="A14" s="104" t="s">
        <v>132</v>
      </c>
      <c r="B14" s="105" t="s">
        <v>133</v>
      </c>
      <c r="C14" s="105" t="s">
        <v>134</v>
      </c>
      <c r="D14" s="105" t="s">
        <v>68</v>
      </c>
      <c r="E14" s="107">
        <v>3.29</v>
      </c>
      <c r="F14" s="107">
        <v>3.29</v>
      </c>
      <c r="G14" s="107">
        <v>3.29</v>
      </c>
      <c r="H14" s="107">
        <v>3.29</v>
      </c>
      <c r="I14" s="107">
        <v>0</v>
      </c>
      <c r="J14" s="107">
        <v>0</v>
      </c>
    </row>
    <row r="15" spans="1:10" s="36" customFormat="1" ht="20.100000000000001" customHeight="1">
      <c r="A15" s="104" t="s">
        <v>132</v>
      </c>
      <c r="B15" s="105" t="s">
        <v>133</v>
      </c>
      <c r="C15" s="105" t="s">
        <v>134</v>
      </c>
      <c r="D15" s="105" t="s">
        <v>73</v>
      </c>
      <c r="E15" s="107">
        <v>0.24</v>
      </c>
      <c r="F15" s="107">
        <v>0.24</v>
      </c>
      <c r="G15" s="107">
        <v>0.24</v>
      </c>
      <c r="H15" s="107">
        <v>0</v>
      </c>
      <c r="I15" s="107">
        <v>0.24</v>
      </c>
      <c r="J15" s="107">
        <v>0</v>
      </c>
    </row>
    <row r="16" spans="1:10" s="36" customFormat="1" ht="20.100000000000001" customHeight="1">
      <c r="A16" s="104" t="s">
        <v>132</v>
      </c>
      <c r="B16" s="105" t="s">
        <v>133</v>
      </c>
      <c r="C16" s="105" t="s">
        <v>134</v>
      </c>
      <c r="D16" s="105" t="s">
        <v>66</v>
      </c>
      <c r="E16" s="107">
        <v>2.31</v>
      </c>
      <c r="F16" s="107">
        <v>2.31</v>
      </c>
      <c r="G16" s="107">
        <v>2.31</v>
      </c>
      <c r="H16" s="107">
        <v>2.31</v>
      </c>
      <c r="I16" s="107">
        <v>0</v>
      </c>
      <c r="J16" s="107">
        <v>0</v>
      </c>
    </row>
    <row r="17" spans="1:10" s="36" customFormat="1" ht="20.100000000000001" customHeight="1">
      <c r="A17" s="104" t="s">
        <v>132</v>
      </c>
      <c r="B17" s="105" t="s">
        <v>133</v>
      </c>
      <c r="C17" s="105" t="s">
        <v>134</v>
      </c>
      <c r="D17" s="105" t="s">
        <v>61</v>
      </c>
      <c r="E17" s="107">
        <v>82.14</v>
      </c>
      <c r="F17" s="107">
        <v>82.14</v>
      </c>
      <c r="G17" s="107">
        <v>82.14</v>
      </c>
      <c r="H17" s="107">
        <v>82.14</v>
      </c>
      <c r="I17" s="107">
        <v>0</v>
      </c>
      <c r="J17" s="107">
        <v>0</v>
      </c>
    </row>
    <row r="18" spans="1:10" s="36" customFormat="1" ht="20.100000000000001" customHeight="1">
      <c r="A18" s="104" t="s">
        <v>132</v>
      </c>
      <c r="B18" s="105" t="s">
        <v>133</v>
      </c>
      <c r="C18" s="105" t="s">
        <v>134</v>
      </c>
      <c r="D18" s="105" t="s">
        <v>67</v>
      </c>
      <c r="E18" s="107">
        <v>0.16</v>
      </c>
      <c r="F18" s="107">
        <v>0.16</v>
      </c>
      <c r="G18" s="107">
        <v>0.16</v>
      </c>
      <c r="H18" s="107">
        <v>0.16</v>
      </c>
      <c r="I18" s="107">
        <v>0</v>
      </c>
      <c r="J18" s="107">
        <v>0</v>
      </c>
    </row>
    <row r="19" spans="1:10" s="36" customFormat="1" ht="20.100000000000001" customHeight="1">
      <c r="A19" s="104" t="s">
        <v>132</v>
      </c>
      <c r="B19" s="105" t="s">
        <v>133</v>
      </c>
      <c r="C19" s="105" t="s">
        <v>134</v>
      </c>
      <c r="D19" s="105" t="s">
        <v>63</v>
      </c>
      <c r="E19" s="107">
        <v>2.4500000000000002</v>
      </c>
      <c r="F19" s="107">
        <v>2.4500000000000002</v>
      </c>
      <c r="G19" s="107">
        <v>2.4500000000000002</v>
      </c>
      <c r="H19" s="107">
        <v>2.4500000000000002</v>
      </c>
      <c r="I19" s="107">
        <v>0</v>
      </c>
      <c r="J19" s="107">
        <v>0</v>
      </c>
    </row>
    <row r="20" spans="1:10" s="36" customFormat="1" ht="20.100000000000001" customHeight="1">
      <c r="A20" s="104" t="s">
        <v>132</v>
      </c>
      <c r="B20" s="105" t="s">
        <v>133</v>
      </c>
      <c r="C20" s="105" t="s">
        <v>134</v>
      </c>
      <c r="D20" s="105" t="s">
        <v>72</v>
      </c>
      <c r="E20" s="107">
        <v>5.39</v>
      </c>
      <c r="F20" s="107">
        <v>5.39</v>
      </c>
      <c r="G20" s="107">
        <v>5.39</v>
      </c>
      <c r="H20" s="107">
        <v>0</v>
      </c>
      <c r="I20" s="107">
        <v>5.39</v>
      </c>
      <c r="J20" s="107">
        <v>0</v>
      </c>
    </row>
    <row r="21" spans="1:10" s="36" customFormat="1" ht="20.100000000000001" customHeight="1">
      <c r="A21" s="104" t="s">
        <v>132</v>
      </c>
      <c r="B21" s="105" t="s">
        <v>133</v>
      </c>
      <c r="C21" s="105" t="s">
        <v>134</v>
      </c>
      <c r="D21" s="105" t="s">
        <v>76</v>
      </c>
      <c r="E21" s="107">
        <v>30</v>
      </c>
      <c r="F21" s="107">
        <v>30</v>
      </c>
      <c r="G21" s="107">
        <v>0</v>
      </c>
      <c r="H21" s="107">
        <v>0</v>
      </c>
      <c r="I21" s="107">
        <v>0</v>
      </c>
      <c r="J21" s="107">
        <v>30</v>
      </c>
    </row>
    <row r="22" spans="1:10" s="36" customFormat="1" ht="20.100000000000001" customHeight="1">
      <c r="A22" s="104" t="s">
        <v>132</v>
      </c>
      <c r="B22" s="105" t="s">
        <v>133</v>
      </c>
      <c r="C22" s="105" t="s">
        <v>134</v>
      </c>
      <c r="D22" s="105" t="s">
        <v>65</v>
      </c>
      <c r="E22" s="107">
        <v>7.2</v>
      </c>
      <c r="F22" s="107">
        <v>7.2</v>
      </c>
      <c r="G22" s="107">
        <v>7.2</v>
      </c>
      <c r="H22" s="107">
        <v>7.2</v>
      </c>
      <c r="I22" s="107">
        <v>0</v>
      </c>
      <c r="J22" s="107">
        <v>0</v>
      </c>
    </row>
    <row r="23" spans="1:10" s="36" customFormat="1" ht="20.100000000000001" customHeight="1">
      <c r="A23" s="104" t="s">
        <v>132</v>
      </c>
      <c r="B23" s="105" t="s">
        <v>133</v>
      </c>
      <c r="C23" s="105" t="s">
        <v>134</v>
      </c>
      <c r="D23" s="105" t="s">
        <v>74</v>
      </c>
      <c r="E23" s="107">
        <v>8.34</v>
      </c>
      <c r="F23" s="107">
        <v>8.34</v>
      </c>
      <c r="G23" s="107">
        <v>8.34</v>
      </c>
      <c r="H23" s="107">
        <v>0</v>
      </c>
      <c r="I23" s="107">
        <v>8.34</v>
      </c>
      <c r="J23" s="107">
        <v>0</v>
      </c>
    </row>
    <row r="24" spans="1:10" s="36" customFormat="1" ht="20.100000000000001" customHeight="1">
      <c r="A24" s="104" t="s">
        <v>132</v>
      </c>
      <c r="B24" s="105" t="s">
        <v>133</v>
      </c>
      <c r="C24" s="105" t="s">
        <v>134</v>
      </c>
      <c r="D24" s="105" t="s">
        <v>69</v>
      </c>
      <c r="E24" s="107">
        <v>1.65</v>
      </c>
      <c r="F24" s="107">
        <v>1.65</v>
      </c>
      <c r="G24" s="107">
        <v>1.65</v>
      </c>
      <c r="H24" s="107">
        <v>1.65</v>
      </c>
      <c r="I24" s="107">
        <v>0</v>
      </c>
      <c r="J24" s="107">
        <v>0</v>
      </c>
    </row>
    <row r="25" spans="1:10" s="36" customFormat="1" ht="20.100000000000001" customHeight="1">
      <c r="A25" s="104" t="s">
        <v>132</v>
      </c>
      <c r="B25" s="105" t="s">
        <v>133</v>
      </c>
      <c r="C25" s="105" t="s">
        <v>134</v>
      </c>
      <c r="D25" s="105" t="s">
        <v>75</v>
      </c>
      <c r="E25" s="107">
        <v>35</v>
      </c>
      <c r="F25" s="107">
        <v>35</v>
      </c>
      <c r="G25" s="107">
        <v>0</v>
      </c>
      <c r="H25" s="107">
        <v>0</v>
      </c>
      <c r="I25" s="107">
        <v>0</v>
      </c>
      <c r="J25" s="107">
        <v>35</v>
      </c>
    </row>
    <row r="26" spans="1:10" s="36" customFormat="1" ht="20.100000000000001" customHeight="1">
      <c r="A26" s="104" t="s">
        <v>132</v>
      </c>
      <c r="B26" s="105" t="s">
        <v>133</v>
      </c>
      <c r="C26" s="105" t="s">
        <v>134</v>
      </c>
      <c r="D26" s="105" t="s">
        <v>70</v>
      </c>
      <c r="E26" s="107">
        <v>1.3</v>
      </c>
      <c r="F26" s="107">
        <v>1.3</v>
      </c>
      <c r="G26" s="107">
        <v>1.3</v>
      </c>
      <c r="H26" s="107">
        <v>1.3</v>
      </c>
      <c r="I26" s="107">
        <v>0</v>
      </c>
      <c r="J26" s="107">
        <v>0</v>
      </c>
    </row>
    <row r="27" spans="1:10" s="36" customFormat="1" ht="20.100000000000001" customHeight="1">
      <c r="A27" s="104"/>
      <c r="B27" s="105"/>
      <c r="C27" s="105" t="s">
        <v>78</v>
      </c>
      <c r="D27" s="105" t="s">
        <v>77</v>
      </c>
      <c r="E27" s="107">
        <f t="shared" ref="E27:J27" si="4">E28</f>
        <v>20</v>
      </c>
      <c r="F27" s="107">
        <f t="shared" si="4"/>
        <v>20</v>
      </c>
      <c r="G27" s="107">
        <f t="shared" si="4"/>
        <v>0</v>
      </c>
      <c r="H27" s="107">
        <f t="shared" si="4"/>
        <v>0</v>
      </c>
      <c r="I27" s="107">
        <f t="shared" si="4"/>
        <v>0</v>
      </c>
      <c r="J27" s="107">
        <f t="shared" si="4"/>
        <v>20</v>
      </c>
    </row>
    <row r="28" spans="1:10" s="36" customFormat="1" ht="20.100000000000001" customHeight="1">
      <c r="A28" s="104" t="s">
        <v>132</v>
      </c>
      <c r="B28" s="105" t="s">
        <v>133</v>
      </c>
      <c r="C28" s="105" t="s">
        <v>135</v>
      </c>
      <c r="D28" s="105" t="s">
        <v>79</v>
      </c>
      <c r="E28" s="107">
        <v>20</v>
      </c>
      <c r="F28" s="107">
        <v>20</v>
      </c>
      <c r="G28" s="107">
        <v>0</v>
      </c>
      <c r="H28" s="107">
        <v>0</v>
      </c>
      <c r="I28" s="107">
        <v>0</v>
      </c>
      <c r="J28" s="107">
        <v>20</v>
      </c>
    </row>
    <row r="29" spans="1:10" s="36" customFormat="1" ht="20.100000000000001" customHeight="1">
      <c r="A29" s="104"/>
      <c r="B29" s="105"/>
      <c r="C29" s="105" t="s">
        <v>81</v>
      </c>
      <c r="D29" s="105" t="s">
        <v>80</v>
      </c>
      <c r="E29" s="107">
        <f t="shared" ref="E29:J29" si="5">E30</f>
        <v>20</v>
      </c>
      <c r="F29" s="107">
        <f t="shared" si="5"/>
        <v>20</v>
      </c>
      <c r="G29" s="107">
        <f t="shared" si="5"/>
        <v>0</v>
      </c>
      <c r="H29" s="107">
        <f t="shared" si="5"/>
        <v>0</v>
      </c>
      <c r="I29" s="107">
        <f t="shared" si="5"/>
        <v>0</v>
      </c>
      <c r="J29" s="107">
        <f t="shared" si="5"/>
        <v>20</v>
      </c>
    </row>
    <row r="30" spans="1:10" s="36" customFormat="1" ht="20.100000000000001" customHeight="1">
      <c r="A30" s="104" t="s">
        <v>132</v>
      </c>
      <c r="B30" s="105" t="s">
        <v>133</v>
      </c>
      <c r="C30" s="105" t="s">
        <v>136</v>
      </c>
      <c r="D30" s="105" t="s">
        <v>82</v>
      </c>
      <c r="E30" s="107">
        <v>20</v>
      </c>
      <c r="F30" s="107">
        <v>20</v>
      </c>
      <c r="G30" s="107">
        <v>0</v>
      </c>
      <c r="H30" s="107">
        <v>0</v>
      </c>
      <c r="I30" s="107">
        <v>0</v>
      </c>
      <c r="J30" s="107">
        <v>20</v>
      </c>
    </row>
    <row r="31" spans="1:10" s="36" customFormat="1" ht="20.100000000000001" customHeight="1">
      <c r="A31" s="104"/>
      <c r="B31" s="105"/>
      <c r="C31" s="105" t="s">
        <v>84</v>
      </c>
      <c r="D31" s="105" t="s">
        <v>83</v>
      </c>
      <c r="E31" s="107">
        <f t="shared" ref="E31:J31" si="6">SUM(E32:E33)</f>
        <v>55</v>
      </c>
      <c r="F31" s="107">
        <f t="shared" si="6"/>
        <v>55</v>
      </c>
      <c r="G31" s="107">
        <f t="shared" si="6"/>
        <v>0</v>
      </c>
      <c r="H31" s="107">
        <f t="shared" si="6"/>
        <v>0</v>
      </c>
      <c r="I31" s="107">
        <f t="shared" si="6"/>
        <v>0</v>
      </c>
      <c r="J31" s="107">
        <f t="shared" si="6"/>
        <v>55</v>
      </c>
    </row>
    <row r="32" spans="1:10" ht="20.100000000000001" customHeight="1">
      <c r="A32" s="104" t="s">
        <v>132</v>
      </c>
      <c r="B32" s="105" t="s">
        <v>133</v>
      </c>
      <c r="C32" s="105" t="s">
        <v>137</v>
      </c>
      <c r="D32" s="105" t="s">
        <v>85</v>
      </c>
      <c r="E32" s="107">
        <v>35</v>
      </c>
      <c r="F32" s="107">
        <v>35</v>
      </c>
      <c r="G32" s="107">
        <v>0</v>
      </c>
      <c r="H32" s="107">
        <v>0</v>
      </c>
      <c r="I32" s="107">
        <v>0</v>
      </c>
      <c r="J32" s="107">
        <v>35</v>
      </c>
    </row>
    <row r="33" spans="1:10" ht="20.100000000000001" customHeight="1">
      <c r="A33" s="104" t="s">
        <v>132</v>
      </c>
      <c r="B33" s="105" t="s">
        <v>133</v>
      </c>
      <c r="C33" s="105" t="s">
        <v>137</v>
      </c>
      <c r="D33" s="105" t="s">
        <v>86</v>
      </c>
      <c r="E33" s="107">
        <v>20</v>
      </c>
      <c r="F33" s="107">
        <v>20</v>
      </c>
      <c r="G33" s="107">
        <v>0</v>
      </c>
      <c r="H33" s="107">
        <v>0</v>
      </c>
      <c r="I33" s="107">
        <v>0</v>
      </c>
      <c r="J33" s="107">
        <v>20</v>
      </c>
    </row>
    <row r="34" spans="1:10" ht="20.100000000000001" customHeight="1">
      <c r="A34" s="104"/>
      <c r="B34" s="105"/>
      <c r="C34" s="105" t="s">
        <v>88</v>
      </c>
      <c r="D34" s="105" t="s">
        <v>87</v>
      </c>
      <c r="E34" s="107">
        <f t="shared" ref="E34:J34" si="7">SUM(E35:E47)</f>
        <v>446.14</v>
      </c>
      <c r="F34" s="107">
        <f t="shared" si="7"/>
        <v>446.14</v>
      </c>
      <c r="G34" s="107">
        <f t="shared" si="7"/>
        <v>446.14</v>
      </c>
      <c r="H34" s="107">
        <f t="shared" si="7"/>
        <v>425.29</v>
      </c>
      <c r="I34" s="107">
        <f t="shared" si="7"/>
        <v>20.85</v>
      </c>
      <c r="J34" s="107">
        <f t="shared" si="7"/>
        <v>0</v>
      </c>
    </row>
    <row r="35" spans="1:10" ht="20.100000000000001" customHeight="1">
      <c r="A35" s="104" t="s">
        <v>132</v>
      </c>
      <c r="B35" s="105" t="s">
        <v>133</v>
      </c>
      <c r="C35" s="105" t="s">
        <v>138</v>
      </c>
      <c r="D35" s="105" t="s">
        <v>69</v>
      </c>
      <c r="E35" s="107">
        <v>5.33</v>
      </c>
      <c r="F35" s="107">
        <v>5.33</v>
      </c>
      <c r="G35" s="107">
        <v>5.33</v>
      </c>
      <c r="H35" s="107">
        <v>5.33</v>
      </c>
      <c r="I35" s="107">
        <v>0</v>
      </c>
      <c r="J35" s="107">
        <v>0</v>
      </c>
    </row>
    <row r="36" spans="1:10" ht="20.100000000000001" customHeight="1">
      <c r="A36" s="104" t="s">
        <v>132</v>
      </c>
      <c r="B36" s="105" t="s">
        <v>133</v>
      </c>
      <c r="C36" s="105" t="s">
        <v>138</v>
      </c>
      <c r="D36" s="105" t="s">
        <v>72</v>
      </c>
      <c r="E36" s="107">
        <v>18.690000000000001</v>
      </c>
      <c r="F36" s="107">
        <v>18.690000000000001</v>
      </c>
      <c r="G36" s="107">
        <v>18.690000000000001</v>
      </c>
      <c r="H36" s="107">
        <v>0</v>
      </c>
      <c r="I36" s="107">
        <v>18.690000000000001</v>
      </c>
      <c r="J36" s="107">
        <v>0</v>
      </c>
    </row>
    <row r="37" spans="1:10" ht="20.100000000000001" customHeight="1">
      <c r="A37" s="104" t="s">
        <v>132</v>
      </c>
      <c r="B37" s="105" t="s">
        <v>133</v>
      </c>
      <c r="C37" s="105" t="s">
        <v>138</v>
      </c>
      <c r="D37" s="105" t="s">
        <v>67</v>
      </c>
      <c r="E37" s="107">
        <v>0.44</v>
      </c>
      <c r="F37" s="107">
        <v>0.44</v>
      </c>
      <c r="G37" s="107">
        <v>0.44</v>
      </c>
      <c r="H37" s="107">
        <v>0.44</v>
      </c>
      <c r="I37" s="107">
        <v>0</v>
      </c>
      <c r="J37" s="107">
        <v>0</v>
      </c>
    </row>
    <row r="38" spans="1:10" ht="20.100000000000001" customHeight="1">
      <c r="A38" s="104" t="s">
        <v>132</v>
      </c>
      <c r="B38" s="105" t="s">
        <v>133</v>
      </c>
      <c r="C38" s="105" t="s">
        <v>138</v>
      </c>
      <c r="D38" s="105" t="s">
        <v>90</v>
      </c>
      <c r="E38" s="107">
        <v>71.89</v>
      </c>
      <c r="F38" s="107">
        <v>71.89</v>
      </c>
      <c r="G38" s="107">
        <v>71.89</v>
      </c>
      <c r="H38" s="107">
        <v>71.89</v>
      </c>
      <c r="I38" s="107">
        <v>0</v>
      </c>
      <c r="J38" s="107">
        <v>0</v>
      </c>
    </row>
    <row r="39" spans="1:10" ht="20.100000000000001" customHeight="1">
      <c r="A39" s="104" t="s">
        <v>132</v>
      </c>
      <c r="B39" s="105" t="s">
        <v>133</v>
      </c>
      <c r="C39" s="105" t="s">
        <v>138</v>
      </c>
      <c r="D39" s="105" t="s">
        <v>62</v>
      </c>
      <c r="E39" s="107">
        <v>22.22</v>
      </c>
      <c r="F39" s="107">
        <v>22.22</v>
      </c>
      <c r="G39" s="107">
        <v>22.22</v>
      </c>
      <c r="H39" s="107">
        <v>22.22</v>
      </c>
      <c r="I39" s="107">
        <v>0</v>
      </c>
      <c r="J39" s="107">
        <v>0</v>
      </c>
    </row>
    <row r="40" spans="1:10" ht="20.100000000000001" customHeight="1">
      <c r="A40" s="104" t="s">
        <v>132</v>
      </c>
      <c r="B40" s="105" t="s">
        <v>133</v>
      </c>
      <c r="C40" s="105" t="s">
        <v>138</v>
      </c>
      <c r="D40" s="105" t="s">
        <v>89</v>
      </c>
      <c r="E40" s="107">
        <v>170.77</v>
      </c>
      <c r="F40" s="107">
        <v>170.77</v>
      </c>
      <c r="G40" s="107">
        <v>170.77</v>
      </c>
      <c r="H40" s="107">
        <v>170.77</v>
      </c>
      <c r="I40" s="107">
        <v>0</v>
      </c>
      <c r="J40" s="107">
        <v>0</v>
      </c>
    </row>
    <row r="41" spans="1:10" ht="20.100000000000001" customHeight="1">
      <c r="A41" s="104" t="s">
        <v>132</v>
      </c>
      <c r="B41" s="105" t="s">
        <v>133</v>
      </c>
      <c r="C41" s="105" t="s">
        <v>138</v>
      </c>
      <c r="D41" s="105" t="s">
        <v>68</v>
      </c>
      <c r="E41" s="107">
        <v>10.67</v>
      </c>
      <c r="F41" s="107">
        <v>10.67</v>
      </c>
      <c r="G41" s="107">
        <v>10.67</v>
      </c>
      <c r="H41" s="107">
        <v>10.67</v>
      </c>
      <c r="I41" s="107">
        <v>0</v>
      </c>
      <c r="J41" s="107">
        <v>0</v>
      </c>
    </row>
    <row r="42" spans="1:10" ht="20.100000000000001" customHeight="1">
      <c r="A42" s="104" t="s">
        <v>132</v>
      </c>
      <c r="B42" s="105" t="s">
        <v>133</v>
      </c>
      <c r="C42" s="105" t="s">
        <v>138</v>
      </c>
      <c r="D42" s="105" t="s">
        <v>91</v>
      </c>
      <c r="E42" s="107">
        <v>23.54</v>
      </c>
      <c r="F42" s="107">
        <v>23.54</v>
      </c>
      <c r="G42" s="107">
        <v>23.54</v>
      </c>
      <c r="H42" s="107">
        <v>23.54</v>
      </c>
      <c r="I42" s="107">
        <v>0</v>
      </c>
      <c r="J42" s="107">
        <v>0</v>
      </c>
    </row>
    <row r="43" spans="1:10" ht="20.100000000000001" customHeight="1">
      <c r="A43" s="104" t="s">
        <v>132</v>
      </c>
      <c r="B43" s="105" t="s">
        <v>133</v>
      </c>
      <c r="C43" s="105" t="s">
        <v>138</v>
      </c>
      <c r="D43" s="105" t="s">
        <v>65</v>
      </c>
      <c r="E43" s="107">
        <v>86.4</v>
      </c>
      <c r="F43" s="107">
        <v>86.4</v>
      </c>
      <c r="G43" s="107">
        <v>86.4</v>
      </c>
      <c r="H43" s="107">
        <v>86.4</v>
      </c>
      <c r="I43" s="107">
        <v>0</v>
      </c>
      <c r="J43" s="107">
        <v>0</v>
      </c>
    </row>
    <row r="44" spans="1:10" ht="20.100000000000001" customHeight="1">
      <c r="A44" s="104" t="s">
        <v>132</v>
      </c>
      <c r="B44" s="105" t="s">
        <v>133</v>
      </c>
      <c r="C44" s="105" t="s">
        <v>138</v>
      </c>
      <c r="D44" s="105" t="s">
        <v>63</v>
      </c>
      <c r="E44" s="107">
        <v>8.7899999999999991</v>
      </c>
      <c r="F44" s="107">
        <v>8.7899999999999991</v>
      </c>
      <c r="G44" s="107">
        <v>8.7899999999999991</v>
      </c>
      <c r="H44" s="107">
        <v>8.7899999999999991</v>
      </c>
      <c r="I44" s="107">
        <v>0</v>
      </c>
      <c r="J44" s="107">
        <v>0</v>
      </c>
    </row>
    <row r="45" spans="1:10" ht="20.100000000000001" customHeight="1">
      <c r="A45" s="104" t="s">
        <v>132</v>
      </c>
      <c r="B45" s="105" t="s">
        <v>133</v>
      </c>
      <c r="C45" s="105" t="s">
        <v>138</v>
      </c>
      <c r="D45" s="105" t="s">
        <v>64</v>
      </c>
      <c r="E45" s="107">
        <v>22.22</v>
      </c>
      <c r="F45" s="107">
        <v>22.22</v>
      </c>
      <c r="G45" s="107">
        <v>22.22</v>
      </c>
      <c r="H45" s="107">
        <v>22.22</v>
      </c>
      <c r="I45" s="107">
        <v>0</v>
      </c>
      <c r="J45" s="107">
        <v>0</v>
      </c>
    </row>
    <row r="46" spans="1:10" ht="20.100000000000001" customHeight="1">
      <c r="A46" s="104" t="s">
        <v>132</v>
      </c>
      <c r="B46" s="105" t="s">
        <v>133</v>
      </c>
      <c r="C46" s="105" t="s">
        <v>138</v>
      </c>
      <c r="D46" s="105" t="s">
        <v>74</v>
      </c>
      <c r="E46" s="107">
        <v>2.16</v>
      </c>
      <c r="F46" s="107">
        <v>2.16</v>
      </c>
      <c r="G46" s="107">
        <v>2.16</v>
      </c>
      <c r="H46" s="107">
        <v>0</v>
      </c>
      <c r="I46" s="107">
        <v>2.16</v>
      </c>
      <c r="J46" s="107">
        <v>0</v>
      </c>
    </row>
    <row r="47" spans="1:10" ht="20.100000000000001" customHeight="1">
      <c r="A47" s="104" t="s">
        <v>132</v>
      </c>
      <c r="B47" s="105" t="s">
        <v>133</v>
      </c>
      <c r="C47" s="105" t="s">
        <v>138</v>
      </c>
      <c r="D47" s="105" t="s">
        <v>92</v>
      </c>
      <c r="E47" s="107">
        <v>3.02</v>
      </c>
      <c r="F47" s="107">
        <v>3.02</v>
      </c>
      <c r="G47" s="107">
        <v>3.02</v>
      </c>
      <c r="H47" s="107">
        <v>3.02</v>
      </c>
      <c r="I47" s="107">
        <v>0</v>
      </c>
      <c r="J47" s="107">
        <v>0</v>
      </c>
    </row>
    <row r="48" spans="1:10" ht="20.100000000000001" customHeight="1">
      <c r="A48" s="104"/>
      <c r="B48" s="105" t="s">
        <v>95</v>
      </c>
      <c r="C48" s="105"/>
      <c r="D48" s="105" t="s">
        <v>93</v>
      </c>
      <c r="E48" s="107">
        <f t="shared" ref="E48:J49" si="8">E49</f>
        <v>6.4</v>
      </c>
      <c r="F48" s="107">
        <f t="shared" si="8"/>
        <v>6.4</v>
      </c>
      <c r="G48" s="107">
        <f t="shared" si="8"/>
        <v>0</v>
      </c>
      <c r="H48" s="107">
        <f t="shared" si="8"/>
        <v>0</v>
      </c>
      <c r="I48" s="107">
        <f t="shared" si="8"/>
        <v>0</v>
      </c>
      <c r="J48" s="107">
        <f t="shared" si="8"/>
        <v>6.4</v>
      </c>
    </row>
    <row r="49" spans="1:10" ht="20.100000000000001" customHeight="1">
      <c r="A49" s="104"/>
      <c r="B49" s="105"/>
      <c r="C49" s="105" t="s">
        <v>81</v>
      </c>
      <c r="D49" s="105" t="s">
        <v>94</v>
      </c>
      <c r="E49" s="107">
        <f t="shared" si="8"/>
        <v>6.4</v>
      </c>
      <c r="F49" s="107">
        <f t="shared" si="8"/>
        <v>6.4</v>
      </c>
      <c r="G49" s="107">
        <f t="shared" si="8"/>
        <v>0</v>
      </c>
      <c r="H49" s="107">
        <f t="shared" si="8"/>
        <v>0</v>
      </c>
      <c r="I49" s="107">
        <f t="shared" si="8"/>
        <v>0</v>
      </c>
      <c r="J49" s="107">
        <f t="shared" si="8"/>
        <v>6.4</v>
      </c>
    </row>
    <row r="50" spans="1:10" ht="20.100000000000001" customHeight="1">
      <c r="A50" s="104" t="s">
        <v>132</v>
      </c>
      <c r="B50" s="105" t="s">
        <v>139</v>
      </c>
      <c r="C50" s="105" t="s">
        <v>136</v>
      </c>
      <c r="D50" s="105" t="s">
        <v>96</v>
      </c>
      <c r="E50" s="107">
        <v>6.4</v>
      </c>
      <c r="F50" s="107">
        <v>6.4</v>
      </c>
      <c r="G50" s="107">
        <v>0</v>
      </c>
      <c r="H50" s="107">
        <v>0</v>
      </c>
      <c r="I50" s="107">
        <v>0</v>
      </c>
      <c r="J50" s="107">
        <v>6.4</v>
      </c>
    </row>
    <row r="51" spans="1:10" ht="20.100000000000001" customHeight="1">
      <c r="A51" s="104" t="s">
        <v>100</v>
      </c>
      <c r="B51" s="105"/>
      <c r="C51" s="105"/>
      <c r="D51" s="105" t="s">
        <v>97</v>
      </c>
      <c r="E51" s="107">
        <f t="shared" ref="E51:J51" si="9">E52+E56</f>
        <v>76.430000000000007</v>
      </c>
      <c r="F51" s="107">
        <f t="shared" si="9"/>
        <v>76.430000000000007</v>
      </c>
      <c r="G51" s="107">
        <f t="shared" si="9"/>
        <v>76.430000000000007</v>
      </c>
      <c r="H51" s="107">
        <f t="shared" si="9"/>
        <v>76.430000000000007</v>
      </c>
      <c r="I51" s="107">
        <f t="shared" si="9"/>
        <v>0</v>
      </c>
      <c r="J51" s="107">
        <f t="shared" si="9"/>
        <v>0</v>
      </c>
    </row>
    <row r="52" spans="1:10" ht="20.100000000000001" customHeight="1">
      <c r="A52" s="104"/>
      <c r="B52" s="105" t="s">
        <v>81</v>
      </c>
      <c r="C52" s="105"/>
      <c r="D52" s="105" t="s">
        <v>98</v>
      </c>
      <c r="E52" s="107">
        <f t="shared" ref="E52:J52" si="10">E53</f>
        <v>69.790000000000006</v>
      </c>
      <c r="F52" s="107">
        <f t="shared" si="10"/>
        <v>69.790000000000006</v>
      </c>
      <c r="G52" s="107">
        <f t="shared" si="10"/>
        <v>69.790000000000006</v>
      </c>
      <c r="H52" s="107">
        <f t="shared" si="10"/>
        <v>69.790000000000006</v>
      </c>
      <c r="I52" s="107">
        <f t="shared" si="10"/>
        <v>0</v>
      </c>
      <c r="J52" s="107">
        <f t="shared" si="10"/>
        <v>0</v>
      </c>
    </row>
    <row r="53" spans="1:10" ht="20.100000000000001" customHeight="1">
      <c r="A53" s="104"/>
      <c r="B53" s="105"/>
      <c r="C53" s="105" t="s">
        <v>81</v>
      </c>
      <c r="D53" s="105" t="s">
        <v>99</v>
      </c>
      <c r="E53" s="107">
        <f t="shared" ref="E53:J53" si="11">SUM(E54:E55)</f>
        <v>69.790000000000006</v>
      </c>
      <c r="F53" s="107">
        <f t="shared" si="11"/>
        <v>69.790000000000006</v>
      </c>
      <c r="G53" s="107">
        <f t="shared" si="11"/>
        <v>69.790000000000006</v>
      </c>
      <c r="H53" s="107">
        <f t="shared" si="11"/>
        <v>69.790000000000006</v>
      </c>
      <c r="I53" s="107">
        <f t="shared" si="11"/>
        <v>0</v>
      </c>
      <c r="J53" s="107">
        <f t="shared" si="11"/>
        <v>0</v>
      </c>
    </row>
    <row r="54" spans="1:10" ht="20.100000000000001" customHeight="1">
      <c r="A54" s="104" t="s">
        <v>140</v>
      </c>
      <c r="B54" s="105" t="s">
        <v>136</v>
      </c>
      <c r="C54" s="105" t="s">
        <v>136</v>
      </c>
      <c r="D54" s="105" t="s">
        <v>101</v>
      </c>
      <c r="E54" s="107">
        <v>16.46</v>
      </c>
      <c r="F54" s="107">
        <v>16.46</v>
      </c>
      <c r="G54" s="107">
        <v>16.46</v>
      </c>
      <c r="H54" s="107">
        <v>16.46</v>
      </c>
      <c r="I54" s="107">
        <v>0</v>
      </c>
      <c r="J54" s="107">
        <v>0</v>
      </c>
    </row>
    <row r="55" spans="1:10" ht="20.100000000000001" customHeight="1">
      <c r="A55" s="104" t="s">
        <v>140</v>
      </c>
      <c r="B55" s="105" t="s">
        <v>136</v>
      </c>
      <c r="C55" s="105" t="s">
        <v>136</v>
      </c>
      <c r="D55" s="105" t="s">
        <v>101</v>
      </c>
      <c r="E55" s="107">
        <v>53.33</v>
      </c>
      <c r="F55" s="107">
        <v>53.33</v>
      </c>
      <c r="G55" s="107">
        <v>53.33</v>
      </c>
      <c r="H55" s="107">
        <v>53.33</v>
      </c>
      <c r="I55" s="107">
        <v>0</v>
      </c>
      <c r="J55" s="107">
        <v>0</v>
      </c>
    </row>
    <row r="56" spans="1:10" ht="20.100000000000001" customHeight="1">
      <c r="A56" s="104"/>
      <c r="B56" s="105" t="s">
        <v>104</v>
      </c>
      <c r="C56" s="105"/>
      <c r="D56" s="105" t="s">
        <v>102</v>
      </c>
      <c r="E56" s="107">
        <f t="shared" ref="E56:J56" si="12">E57+E60+E63</f>
        <v>6.64</v>
      </c>
      <c r="F56" s="107">
        <f t="shared" si="12"/>
        <v>6.64</v>
      </c>
      <c r="G56" s="107">
        <f t="shared" si="12"/>
        <v>6.64</v>
      </c>
      <c r="H56" s="107">
        <f t="shared" si="12"/>
        <v>6.64</v>
      </c>
      <c r="I56" s="107">
        <f t="shared" si="12"/>
        <v>0</v>
      </c>
      <c r="J56" s="107">
        <f t="shared" si="12"/>
        <v>0</v>
      </c>
    </row>
    <row r="57" spans="1:10" ht="20.100000000000001" customHeight="1">
      <c r="A57" s="104"/>
      <c r="B57" s="105"/>
      <c r="C57" s="105" t="s">
        <v>60</v>
      </c>
      <c r="D57" s="105" t="s">
        <v>103</v>
      </c>
      <c r="E57" s="107">
        <f t="shared" ref="E57:J57" si="13">SUM(E58:E59)</f>
        <v>2.4500000000000002</v>
      </c>
      <c r="F57" s="107">
        <f t="shared" si="13"/>
        <v>2.4500000000000002</v>
      </c>
      <c r="G57" s="107">
        <f t="shared" si="13"/>
        <v>2.4500000000000002</v>
      </c>
      <c r="H57" s="107">
        <f t="shared" si="13"/>
        <v>2.4500000000000002</v>
      </c>
      <c r="I57" s="107">
        <f t="shared" si="13"/>
        <v>0</v>
      </c>
      <c r="J57" s="107">
        <f t="shared" si="13"/>
        <v>0</v>
      </c>
    </row>
    <row r="58" spans="1:10" ht="20.100000000000001" customHeight="1">
      <c r="A58" s="104" t="s">
        <v>140</v>
      </c>
      <c r="B58" s="105" t="s">
        <v>141</v>
      </c>
      <c r="C58" s="105" t="s">
        <v>134</v>
      </c>
      <c r="D58" s="105" t="s">
        <v>105</v>
      </c>
      <c r="E58" s="107">
        <v>0.57999999999999996</v>
      </c>
      <c r="F58" s="107">
        <v>0.57999999999999996</v>
      </c>
      <c r="G58" s="107">
        <v>0.57999999999999996</v>
      </c>
      <c r="H58" s="107">
        <v>0.57999999999999996</v>
      </c>
      <c r="I58" s="107">
        <v>0</v>
      </c>
      <c r="J58" s="107">
        <v>0</v>
      </c>
    </row>
    <row r="59" spans="1:10" ht="20.100000000000001" customHeight="1">
      <c r="A59" s="104" t="s">
        <v>140</v>
      </c>
      <c r="B59" s="105" t="s">
        <v>141</v>
      </c>
      <c r="C59" s="105" t="s">
        <v>134</v>
      </c>
      <c r="D59" s="105" t="s">
        <v>105</v>
      </c>
      <c r="E59" s="107">
        <v>1.87</v>
      </c>
      <c r="F59" s="107">
        <v>1.87</v>
      </c>
      <c r="G59" s="107">
        <v>1.87</v>
      </c>
      <c r="H59" s="107">
        <v>1.87</v>
      </c>
      <c r="I59" s="107">
        <v>0</v>
      </c>
      <c r="J59" s="107">
        <v>0</v>
      </c>
    </row>
    <row r="60" spans="1:10" ht="20.100000000000001" customHeight="1">
      <c r="A60" s="104"/>
      <c r="B60" s="105"/>
      <c r="C60" s="105" t="s">
        <v>107</v>
      </c>
      <c r="D60" s="105" t="s">
        <v>106</v>
      </c>
      <c r="E60" s="107">
        <f t="shared" ref="E60:J60" si="14">SUM(E61:E62)</f>
        <v>2.4500000000000002</v>
      </c>
      <c r="F60" s="107">
        <f t="shared" si="14"/>
        <v>2.4500000000000002</v>
      </c>
      <c r="G60" s="107">
        <f t="shared" si="14"/>
        <v>2.4500000000000002</v>
      </c>
      <c r="H60" s="107">
        <f t="shared" si="14"/>
        <v>2.4500000000000002</v>
      </c>
      <c r="I60" s="107">
        <f t="shared" si="14"/>
        <v>0</v>
      </c>
      <c r="J60" s="107">
        <f t="shared" si="14"/>
        <v>0</v>
      </c>
    </row>
    <row r="61" spans="1:10" ht="20.100000000000001" customHeight="1">
      <c r="A61" s="104" t="s">
        <v>140</v>
      </c>
      <c r="B61" s="105" t="s">
        <v>141</v>
      </c>
      <c r="C61" s="105" t="s">
        <v>142</v>
      </c>
      <c r="D61" s="105" t="s">
        <v>108</v>
      </c>
      <c r="E61" s="107">
        <v>0.57999999999999996</v>
      </c>
      <c r="F61" s="107">
        <v>0.57999999999999996</v>
      </c>
      <c r="G61" s="107">
        <v>0.57999999999999996</v>
      </c>
      <c r="H61" s="107">
        <v>0.57999999999999996</v>
      </c>
      <c r="I61" s="107">
        <v>0</v>
      </c>
      <c r="J61" s="107">
        <v>0</v>
      </c>
    </row>
    <row r="62" spans="1:10" ht="20.100000000000001" customHeight="1">
      <c r="A62" s="104" t="s">
        <v>140</v>
      </c>
      <c r="B62" s="105" t="s">
        <v>141</v>
      </c>
      <c r="C62" s="105" t="s">
        <v>142</v>
      </c>
      <c r="D62" s="105" t="s">
        <v>108</v>
      </c>
      <c r="E62" s="107">
        <v>1.87</v>
      </c>
      <c r="F62" s="107">
        <v>1.87</v>
      </c>
      <c r="G62" s="107">
        <v>1.87</v>
      </c>
      <c r="H62" s="107">
        <v>1.87</v>
      </c>
      <c r="I62" s="107">
        <v>0</v>
      </c>
      <c r="J62" s="107">
        <v>0</v>
      </c>
    </row>
    <row r="63" spans="1:10" ht="20.100000000000001" customHeight="1">
      <c r="A63" s="104"/>
      <c r="B63" s="105"/>
      <c r="C63" s="105" t="s">
        <v>110</v>
      </c>
      <c r="D63" s="105" t="s">
        <v>109</v>
      </c>
      <c r="E63" s="107">
        <f t="shared" ref="E63:J63" si="15">SUM(E64:E65)</f>
        <v>1.74</v>
      </c>
      <c r="F63" s="107">
        <f t="shared" si="15"/>
        <v>1.74</v>
      </c>
      <c r="G63" s="107">
        <f t="shared" si="15"/>
        <v>1.74</v>
      </c>
      <c r="H63" s="107">
        <f t="shared" si="15"/>
        <v>1.74</v>
      </c>
      <c r="I63" s="107">
        <f t="shared" si="15"/>
        <v>0</v>
      </c>
      <c r="J63" s="107">
        <f t="shared" si="15"/>
        <v>0</v>
      </c>
    </row>
    <row r="64" spans="1:10" ht="20.100000000000001" customHeight="1">
      <c r="A64" s="104" t="s">
        <v>140</v>
      </c>
      <c r="B64" s="105" t="s">
        <v>141</v>
      </c>
      <c r="C64" s="105" t="s">
        <v>143</v>
      </c>
      <c r="D64" s="105" t="s">
        <v>111</v>
      </c>
      <c r="E64" s="107">
        <v>0.41</v>
      </c>
      <c r="F64" s="107">
        <v>0.41</v>
      </c>
      <c r="G64" s="107">
        <v>0.41</v>
      </c>
      <c r="H64" s="107">
        <v>0.41</v>
      </c>
      <c r="I64" s="107">
        <v>0</v>
      </c>
      <c r="J64" s="107">
        <v>0</v>
      </c>
    </row>
    <row r="65" spans="1:10" ht="20.100000000000001" customHeight="1">
      <c r="A65" s="104" t="s">
        <v>140</v>
      </c>
      <c r="B65" s="105" t="s">
        <v>141</v>
      </c>
      <c r="C65" s="105" t="s">
        <v>143</v>
      </c>
      <c r="D65" s="105" t="s">
        <v>111</v>
      </c>
      <c r="E65" s="107">
        <v>1.33</v>
      </c>
      <c r="F65" s="107">
        <v>1.33</v>
      </c>
      <c r="G65" s="107">
        <v>1.33</v>
      </c>
      <c r="H65" s="107">
        <v>1.33</v>
      </c>
      <c r="I65" s="107">
        <v>0</v>
      </c>
      <c r="J65" s="107">
        <v>0</v>
      </c>
    </row>
    <row r="66" spans="1:10" ht="20.100000000000001" customHeight="1">
      <c r="A66" s="104" t="s">
        <v>115</v>
      </c>
      <c r="B66" s="105"/>
      <c r="C66" s="105"/>
      <c r="D66" s="105" t="s">
        <v>112</v>
      </c>
      <c r="E66" s="107">
        <f t="shared" ref="E66:J66" si="16">E67</f>
        <v>24.42</v>
      </c>
      <c r="F66" s="107">
        <f t="shared" si="16"/>
        <v>24.42</v>
      </c>
      <c r="G66" s="107">
        <f t="shared" si="16"/>
        <v>24.42</v>
      </c>
      <c r="H66" s="107">
        <f t="shared" si="16"/>
        <v>24.42</v>
      </c>
      <c r="I66" s="107">
        <f t="shared" si="16"/>
        <v>0</v>
      </c>
      <c r="J66" s="107">
        <f t="shared" si="16"/>
        <v>0</v>
      </c>
    </row>
    <row r="67" spans="1:10" ht="20.100000000000001" customHeight="1">
      <c r="A67" s="104"/>
      <c r="B67" s="105" t="s">
        <v>95</v>
      </c>
      <c r="C67" s="105"/>
      <c r="D67" s="105" t="s">
        <v>113</v>
      </c>
      <c r="E67" s="107">
        <f t="shared" ref="E67:J67" si="17">E68+E70</f>
        <v>24.42</v>
      </c>
      <c r="F67" s="107">
        <f t="shared" si="17"/>
        <v>24.42</v>
      </c>
      <c r="G67" s="107">
        <f t="shared" si="17"/>
        <v>24.42</v>
      </c>
      <c r="H67" s="107">
        <f t="shared" si="17"/>
        <v>24.42</v>
      </c>
      <c r="I67" s="107">
        <f t="shared" si="17"/>
        <v>0</v>
      </c>
      <c r="J67" s="107">
        <f t="shared" si="17"/>
        <v>0</v>
      </c>
    </row>
    <row r="68" spans="1:10" ht="20.100000000000001" customHeight="1">
      <c r="A68" s="104"/>
      <c r="B68" s="105"/>
      <c r="C68" s="105" t="s">
        <v>60</v>
      </c>
      <c r="D68" s="105" t="s">
        <v>114</v>
      </c>
      <c r="E68" s="107">
        <f t="shared" ref="E68:J68" si="18">E69</f>
        <v>5.76</v>
      </c>
      <c r="F68" s="107">
        <f t="shared" si="18"/>
        <v>5.76</v>
      </c>
      <c r="G68" s="107">
        <f t="shared" si="18"/>
        <v>5.76</v>
      </c>
      <c r="H68" s="107">
        <f t="shared" si="18"/>
        <v>5.76</v>
      </c>
      <c r="I68" s="107">
        <f t="shared" si="18"/>
        <v>0</v>
      </c>
      <c r="J68" s="107">
        <f t="shared" si="18"/>
        <v>0</v>
      </c>
    </row>
    <row r="69" spans="1:10" ht="20.100000000000001" customHeight="1">
      <c r="A69" s="104" t="s">
        <v>144</v>
      </c>
      <c r="B69" s="105" t="s">
        <v>139</v>
      </c>
      <c r="C69" s="105" t="s">
        <v>134</v>
      </c>
      <c r="D69" s="105" t="s">
        <v>116</v>
      </c>
      <c r="E69" s="107">
        <v>5.76</v>
      </c>
      <c r="F69" s="107">
        <v>5.76</v>
      </c>
      <c r="G69" s="107">
        <v>5.76</v>
      </c>
      <c r="H69" s="107">
        <v>5.76</v>
      </c>
      <c r="I69" s="107">
        <v>0</v>
      </c>
      <c r="J69" s="107">
        <v>0</v>
      </c>
    </row>
    <row r="70" spans="1:10" ht="20.100000000000001" customHeight="1">
      <c r="A70" s="104"/>
      <c r="B70" s="105"/>
      <c r="C70" s="105" t="s">
        <v>107</v>
      </c>
      <c r="D70" s="105" t="s">
        <v>117</v>
      </c>
      <c r="E70" s="107">
        <f t="shared" ref="E70:J70" si="19">E71</f>
        <v>18.66</v>
      </c>
      <c r="F70" s="107">
        <f t="shared" si="19"/>
        <v>18.66</v>
      </c>
      <c r="G70" s="107">
        <f t="shared" si="19"/>
        <v>18.66</v>
      </c>
      <c r="H70" s="107">
        <f t="shared" si="19"/>
        <v>18.66</v>
      </c>
      <c r="I70" s="107">
        <f t="shared" si="19"/>
        <v>0</v>
      </c>
      <c r="J70" s="107">
        <f t="shared" si="19"/>
        <v>0</v>
      </c>
    </row>
    <row r="71" spans="1:10" ht="20.100000000000001" customHeight="1">
      <c r="A71" s="104" t="s">
        <v>144</v>
      </c>
      <c r="B71" s="105" t="s">
        <v>139</v>
      </c>
      <c r="C71" s="105" t="s">
        <v>142</v>
      </c>
      <c r="D71" s="105" t="s">
        <v>116</v>
      </c>
      <c r="E71" s="107">
        <v>18.66</v>
      </c>
      <c r="F71" s="107">
        <v>18.66</v>
      </c>
      <c r="G71" s="107">
        <v>18.66</v>
      </c>
      <c r="H71" s="107">
        <v>18.66</v>
      </c>
      <c r="I71" s="107">
        <v>0</v>
      </c>
      <c r="J71" s="107">
        <v>0</v>
      </c>
    </row>
    <row r="72" spans="1:10" ht="20.100000000000001" customHeight="1">
      <c r="A72" s="104" t="s">
        <v>121</v>
      </c>
      <c r="B72" s="105"/>
      <c r="C72" s="105"/>
      <c r="D72" s="105" t="s">
        <v>118</v>
      </c>
      <c r="E72" s="107">
        <f t="shared" ref="E72:J73" si="20">E73</f>
        <v>41.88</v>
      </c>
      <c r="F72" s="107">
        <f t="shared" si="20"/>
        <v>41.88</v>
      </c>
      <c r="G72" s="107">
        <f t="shared" si="20"/>
        <v>41.88</v>
      </c>
      <c r="H72" s="107">
        <f t="shared" si="20"/>
        <v>41.88</v>
      </c>
      <c r="I72" s="107">
        <f t="shared" si="20"/>
        <v>0</v>
      </c>
      <c r="J72" s="107">
        <f t="shared" si="20"/>
        <v>0</v>
      </c>
    </row>
    <row r="73" spans="1:10" ht="20.100000000000001" customHeight="1">
      <c r="A73" s="104"/>
      <c r="B73" s="105" t="s">
        <v>107</v>
      </c>
      <c r="C73" s="105"/>
      <c r="D73" s="105" t="s">
        <v>119</v>
      </c>
      <c r="E73" s="107">
        <f t="shared" si="20"/>
        <v>41.88</v>
      </c>
      <c r="F73" s="107">
        <f t="shared" si="20"/>
        <v>41.88</v>
      </c>
      <c r="G73" s="107">
        <f t="shared" si="20"/>
        <v>41.88</v>
      </c>
      <c r="H73" s="107">
        <f t="shared" si="20"/>
        <v>41.88</v>
      </c>
      <c r="I73" s="107">
        <f t="shared" si="20"/>
        <v>0</v>
      </c>
      <c r="J73" s="107">
        <f t="shared" si="20"/>
        <v>0</v>
      </c>
    </row>
    <row r="74" spans="1:10" ht="20.100000000000001" customHeight="1">
      <c r="A74" s="104"/>
      <c r="B74" s="105"/>
      <c r="C74" s="105" t="s">
        <v>60</v>
      </c>
      <c r="D74" s="105" t="s">
        <v>120</v>
      </c>
      <c r="E74" s="107">
        <f t="shared" ref="E74:J74" si="21">SUM(E75:E76)</f>
        <v>41.88</v>
      </c>
      <c r="F74" s="107">
        <f t="shared" si="21"/>
        <v>41.88</v>
      </c>
      <c r="G74" s="107">
        <f t="shared" si="21"/>
        <v>41.88</v>
      </c>
      <c r="H74" s="107">
        <f t="shared" si="21"/>
        <v>41.88</v>
      </c>
      <c r="I74" s="107">
        <f t="shared" si="21"/>
        <v>0</v>
      </c>
      <c r="J74" s="107">
        <f t="shared" si="21"/>
        <v>0</v>
      </c>
    </row>
    <row r="75" spans="1:10" ht="20.100000000000001" customHeight="1">
      <c r="A75" s="104" t="s">
        <v>145</v>
      </c>
      <c r="B75" s="105" t="s">
        <v>142</v>
      </c>
      <c r="C75" s="105" t="s">
        <v>134</v>
      </c>
      <c r="D75" s="105" t="s">
        <v>122</v>
      </c>
      <c r="E75" s="107">
        <v>9.8800000000000008</v>
      </c>
      <c r="F75" s="107">
        <v>9.8800000000000008</v>
      </c>
      <c r="G75" s="107">
        <v>9.8800000000000008</v>
      </c>
      <c r="H75" s="107">
        <v>9.8800000000000008</v>
      </c>
      <c r="I75" s="107">
        <v>0</v>
      </c>
      <c r="J75" s="107">
        <v>0</v>
      </c>
    </row>
    <row r="76" spans="1:10" ht="20.100000000000001" customHeight="1">
      <c r="A76" s="104" t="s">
        <v>145</v>
      </c>
      <c r="B76" s="105" t="s">
        <v>142</v>
      </c>
      <c r="C76" s="105" t="s">
        <v>134</v>
      </c>
      <c r="D76" s="105" t="s">
        <v>122</v>
      </c>
      <c r="E76" s="107">
        <v>32</v>
      </c>
      <c r="F76" s="107">
        <v>32</v>
      </c>
      <c r="G76" s="107">
        <v>32</v>
      </c>
      <c r="H76" s="107">
        <v>32</v>
      </c>
      <c r="I76" s="107">
        <v>0</v>
      </c>
      <c r="J76" s="107">
        <v>0</v>
      </c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D5" sqref="D5"/>
    </sheetView>
  </sheetViews>
  <sheetFormatPr defaultColWidth="9" defaultRowHeight="11.25"/>
  <cols>
    <col min="1" max="1" width="31.5" style="110" customWidth="1"/>
    <col min="2" max="2" width="23.125" style="110" customWidth="1"/>
    <col min="3" max="3" width="31.5" style="110" customWidth="1"/>
    <col min="4" max="4" width="24.25" style="110" customWidth="1"/>
    <col min="5" max="16384" width="9" style="110"/>
  </cols>
  <sheetData>
    <row r="1" spans="1:10" ht="42" customHeight="1">
      <c r="A1" s="162" t="s">
        <v>146</v>
      </c>
      <c r="B1" s="162"/>
      <c r="C1" s="162"/>
      <c r="D1" s="162"/>
      <c r="E1"/>
      <c r="F1"/>
      <c r="G1"/>
      <c r="H1"/>
      <c r="I1"/>
      <c r="J1"/>
    </row>
    <row r="2" spans="1:10" s="108" customFormat="1" ht="20.100000000000001" customHeight="1">
      <c r="A2" s="111" t="s">
        <v>1</v>
      </c>
      <c r="B2" s="112"/>
      <c r="C2" s="112"/>
      <c r="D2" s="113" t="s">
        <v>2</v>
      </c>
    </row>
    <row r="3" spans="1:10" s="108" customFormat="1" ht="27.75" customHeight="1">
      <c r="A3" s="114" t="s">
        <v>3</v>
      </c>
      <c r="B3" s="115" t="s">
        <v>4</v>
      </c>
      <c r="C3" s="114" t="s">
        <v>5</v>
      </c>
      <c r="D3" s="116" t="s">
        <v>4</v>
      </c>
    </row>
    <row r="4" spans="1:10" s="109" customFormat="1" ht="23.25" customHeight="1">
      <c r="A4" s="117" t="s">
        <v>6</v>
      </c>
      <c r="B4" s="118">
        <v>891.54</v>
      </c>
      <c r="C4" s="119" t="s">
        <v>7</v>
      </c>
      <c r="D4" s="120">
        <v>725.14</v>
      </c>
    </row>
    <row r="5" spans="1:10" s="109" customFormat="1" ht="23.25" customHeight="1">
      <c r="A5" s="117" t="s">
        <v>8</v>
      </c>
      <c r="B5" s="121">
        <v>891.54</v>
      </c>
      <c r="C5" s="119" t="s">
        <v>9</v>
      </c>
      <c r="D5" s="120">
        <v>690.32</v>
      </c>
    </row>
    <row r="6" spans="1:10" s="109" customFormat="1" ht="23.25" customHeight="1">
      <c r="A6" s="117" t="s">
        <v>10</v>
      </c>
      <c r="B6" s="122">
        <v>0</v>
      </c>
      <c r="C6" s="123" t="s">
        <v>11</v>
      </c>
      <c r="D6" s="120">
        <v>34.82</v>
      </c>
    </row>
    <row r="7" spans="1:10" s="109" customFormat="1" ht="23.25" customHeight="1">
      <c r="A7" s="117" t="s">
        <v>12</v>
      </c>
      <c r="B7" s="118">
        <v>0</v>
      </c>
      <c r="C7" s="123" t="s">
        <v>13</v>
      </c>
      <c r="D7" s="120">
        <v>166.4</v>
      </c>
    </row>
    <row r="8" spans="1:10" s="109" customFormat="1" ht="23.25" customHeight="1">
      <c r="A8" s="117" t="s">
        <v>14</v>
      </c>
      <c r="B8" s="121">
        <v>0</v>
      </c>
      <c r="C8" s="119"/>
      <c r="D8" s="124"/>
    </row>
    <row r="9" spans="1:10" s="109" customFormat="1" ht="23.25" customHeight="1">
      <c r="A9" s="125" t="s">
        <v>15</v>
      </c>
      <c r="B9" s="126">
        <v>0</v>
      </c>
      <c r="C9" s="123"/>
      <c r="D9" s="127"/>
    </row>
    <row r="10" spans="1:10" s="109" customFormat="1" ht="23.25" customHeight="1">
      <c r="A10" s="128" t="s">
        <v>16</v>
      </c>
      <c r="B10" s="122">
        <v>0</v>
      </c>
      <c r="C10" s="129"/>
      <c r="D10" s="130"/>
    </row>
    <row r="11" spans="1:10" s="109" customFormat="1" ht="19.350000000000001" customHeight="1">
      <c r="A11" s="131" t="s">
        <v>17</v>
      </c>
      <c r="B11" s="118">
        <v>0</v>
      </c>
      <c r="C11" s="129"/>
      <c r="D11" s="130"/>
    </row>
    <row r="12" spans="1:10" s="108" customFormat="1" ht="19.350000000000001" customHeight="1">
      <c r="A12" s="131"/>
      <c r="B12" s="132"/>
      <c r="C12" s="129"/>
      <c r="D12" s="133"/>
      <c r="E12" s="109"/>
      <c r="F12" s="109"/>
      <c r="G12" s="109"/>
      <c r="I12" s="109"/>
    </row>
    <row r="13" spans="1:10" s="108" customFormat="1" ht="19.350000000000001" customHeight="1">
      <c r="A13" s="134"/>
      <c r="B13" s="135"/>
      <c r="C13" s="136"/>
      <c r="D13" s="137"/>
      <c r="E13" s="109"/>
      <c r="F13" s="109"/>
      <c r="G13" s="109"/>
    </row>
    <row r="14" spans="1:10" s="108" customFormat="1" ht="19.350000000000001" customHeight="1">
      <c r="A14" s="138"/>
      <c r="B14" s="139"/>
      <c r="C14" s="140"/>
      <c r="D14" s="137"/>
      <c r="E14" s="109"/>
      <c r="G14" s="109"/>
      <c r="I14" s="109"/>
      <c r="J14" s="109"/>
    </row>
    <row r="15" spans="1:10" s="109" customFormat="1" ht="20.100000000000001" customHeight="1">
      <c r="A15" s="141" t="s">
        <v>18</v>
      </c>
      <c r="B15" s="118">
        <v>891.54</v>
      </c>
      <c r="C15" s="141" t="s">
        <v>19</v>
      </c>
      <c r="D15" s="120">
        <v>891.54</v>
      </c>
    </row>
    <row r="16" spans="1:10" s="109" customFormat="1" ht="20.100000000000001" customHeight="1">
      <c r="A16" s="142" t="s">
        <v>20</v>
      </c>
      <c r="B16" s="121">
        <v>0</v>
      </c>
      <c r="C16" s="143" t="s">
        <v>21</v>
      </c>
      <c r="D16" s="144">
        <v>0</v>
      </c>
    </row>
    <row r="17" spans="1:10" s="109" customFormat="1" ht="20.100000000000001" customHeight="1">
      <c r="A17" s="142" t="s">
        <v>22</v>
      </c>
      <c r="B17" s="126">
        <v>0</v>
      </c>
      <c r="C17" s="143" t="s">
        <v>147</v>
      </c>
      <c r="D17" s="145">
        <v>0</v>
      </c>
    </row>
    <row r="18" spans="1:10" s="109" customFormat="1" ht="20.100000000000001" customHeight="1">
      <c r="A18" s="142" t="s">
        <v>23</v>
      </c>
      <c r="B18" s="126">
        <v>0</v>
      </c>
      <c r="C18" s="143" t="s">
        <v>148</v>
      </c>
      <c r="D18" s="144">
        <v>0</v>
      </c>
    </row>
    <row r="19" spans="1:10" s="109" customFormat="1" ht="20.100000000000001" customHeight="1">
      <c r="A19" s="146" t="s">
        <v>24</v>
      </c>
      <c r="B19" s="126">
        <v>891.54</v>
      </c>
      <c r="C19" s="147" t="s">
        <v>25</v>
      </c>
      <c r="D19" s="148">
        <v>891.54</v>
      </c>
    </row>
    <row r="20" spans="1:10" ht="9.75" customHeight="1">
      <c r="A20"/>
      <c r="B20" s="14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4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49"/>
      <c r="D24"/>
      <c r="E24"/>
      <c r="F24"/>
      <c r="G24"/>
      <c r="H24"/>
      <c r="I24"/>
      <c r="J24"/>
    </row>
    <row r="25" spans="1:10" ht="14.25">
      <c r="A25"/>
      <c r="B25" s="14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4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2"/>
  <sheetViews>
    <sheetView showGridLines="0" showZeros="0" topLeftCell="A55" workbookViewId="0">
      <selection activeCell="H11" sqref="H1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73" t="s">
        <v>149</v>
      </c>
      <c r="B1" s="173"/>
      <c r="C1" s="173"/>
      <c r="D1" s="173"/>
      <c r="E1" s="173"/>
      <c r="F1" s="173"/>
      <c r="G1" s="173"/>
      <c r="H1" s="173"/>
      <c r="I1" s="173"/>
    </row>
    <row r="2" spans="1:9" ht="20.100000000000001" customHeight="1">
      <c r="A2" s="174" t="s">
        <v>1</v>
      </c>
      <c r="B2" s="175"/>
      <c r="C2" s="175"/>
      <c r="D2" s="175"/>
      <c r="E2" s="38"/>
      <c r="F2" s="39"/>
      <c r="G2" s="39"/>
      <c r="H2" s="39"/>
      <c r="I2" s="52" t="s">
        <v>2</v>
      </c>
    </row>
    <row r="3" spans="1:9" s="97" customFormat="1" ht="16.5" customHeight="1">
      <c r="A3" s="176" t="s">
        <v>124</v>
      </c>
      <c r="B3" s="177"/>
      <c r="C3" s="178"/>
      <c r="D3" s="183" t="s">
        <v>125</v>
      </c>
      <c r="E3" s="186" t="s">
        <v>29</v>
      </c>
      <c r="F3" s="179" t="s">
        <v>126</v>
      </c>
      <c r="G3" s="179"/>
      <c r="H3" s="179"/>
      <c r="I3" s="179"/>
    </row>
    <row r="4" spans="1:9" s="97" customFormat="1" ht="14.25" customHeight="1">
      <c r="A4" s="181" t="s">
        <v>42</v>
      </c>
      <c r="B4" s="182" t="s">
        <v>43</v>
      </c>
      <c r="C4" s="182" t="s">
        <v>44</v>
      </c>
      <c r="D4" s="184"/>
      <c r="E4" s="186"/>
      <c r="F4" s="180" t="s">
        <v>127</v>
      </c>
      <c r="G4" s="180"/>
      <c r="H4" s="180"/>
      <c r="I4" s="102" t="s">
        <v>128</v>
      </c>
    </row>
    <row r="5" spans="1:9" s="97" customFormat="1" ht="37.5" customHeight="1">
      <c r="A5" s="181"/>
      <c r="B5" s="182"/>
      <c r="C5" s="182"/>
      <c r="D5" s="185"/>
      <c r="E5" s="186"/>
      <c r="F5" s="99" t="s">
        <v>129</v>
      </c>
      <c r="G5" s="99" t="s">
        <v>130</v>
      </c>
      <c r="H5" s="99" t="s">
        <v>131</v>
      </c>
      <c r="I5" s="99" t="s">
        <v>129</v>
      </c>
    </row>
    <row r="6" spans="1:9" s="97" customFormat="1" ht="20.100000000000001" customHeight="1">
      <c r="A6" s="103" t="s">
        <v>54</v>
      </c>
      <c r="B6" s="101" t="s">
        <v>54</v>
      </c>
      <c r="C6" s="101" t="s">
        <v>54</v>
      </c>
      <c r="D6" s="101" t="s">
        <v>54</v>
      </c>
      <c r="E6" s="100">
        <v>1</v>
      </c>
      <c r="F6" s="100">
        <v>2</v>
      </c>
      <c r="G6" s="100">
        <v>3</v>
      </c>
      <c r="H6" s="100">
        <v>4</v>
      </c>
      <c r="I6" s="100">
        <v>5</v>
      </c>
    </row>
    <row r="7" spans="1:9" s="98" customFormat="1" ht="20.100000000000001" customHeight="1">
      <c r="A7" s="104"/>
      <c r="B7" s="105"/>
      <c r="C7" s="105"/>
      <c r="D7" s="106" t="s">
        <v>35</v>
      </c>
      <c r="E7" s="107">
        <f>E8+E51+E62+E68</f>
        <v>891.54</v>
      </c>
      <c r="F7" s="107">
        <f>F8+F51+F62+F68</f>
        <v>725.14</v>
      </c>
      <c r="G7" s="107">
        <f>G8+G51+G62+G68</f>
        <v>690.32</v>
      </c>
      <c r="H7" s="107">
        <f>H8+H51+H62+H68</f>
        <v>34.82</v>
      </c>
      <c r="I7" s="107">
        <f>I8+I51+I62+I68</f>
        <v>166.4</v>
      </c>
    </row>
    <row r="8" spans="1:9" s="36" customFormat="1" ht="20.100000000000001" customHeight="1">
      <c r="A8" s="104" t="s">
        <v>58</v>
      </c>
      <c r="B8" s="105"/>
      <c r="C8" s="105"/>
      <c r="D8" s="106" t="s">
        <v>55</v>
      </c>
      <c r="E8" s="107">
        <f>E9+E48</f>
        <v>748.81</v>
      </c>
      <c r="F8" s="107">
        <f>F9+F48</f>
        <v>582.41</v>
      </c>
      <c r="G8" s="107">
        <f>G9+G48</f>
        <v>547.59</v>
      </c>
      <c r="H8" s="107">
        <f>H9+H48</f>
        <v>34.82</v>
      </c>
      <c r="I8" s="107">
        <f>I9+I48</f>
        <v>166.4</v>
      </c>
    </row>
    <row r="9" spans="1:9" s="36" customFormat="1" ht="20.100000000000001" customHeight="1">
      <c r="A9" s="104"/>
      <c r="B9" s="105" t="s">
        <v>59</v>
      </c>
      <c r="C9" s="105"/>
      <c r="D9" s="106" t="s">
        <v>56</v>
      </c>
      <c r="E9" s="107">
        <f>E10+E27+E29+E31+E34</f>
        <v>742.41</v>
      </c>
      <c r="F9" s="107">
        <f>F10+F27+F29+F31+F34</f>
        <v>582.41</v>
      </c>
      <c r="G9" s="107">
        <f>G10+G27+G29+G31+G34</f>
        <v>547.59</v>
      </c>
      <c r="H9" s="107">
        <f>H10+H27+H29+H31+H34</f>
        <v>34.82</v>
      </c>
      <c r="I9" s="107">
        <f>I10+I27+I29+I31+I34</f>
        <v>160</v>
      </c>
    </row>
    <row r="10" spans="1:9" s="36" customFormat="1" ht="20.100000000000001" customHeight="1">
      <c r="A10" s="104"/>
      <c r="B10" s="105"/>
      <c r="C10" s="105" t="s">
        <v>60</v>
      </c>
      <c r="D10" s="106" t="s">
        <v>57</v>
      </c>
      <c r="E10" s="107">
        <f>SUM(E11:E26)</f>
        <v>201.27</v>
      </c>
      <c r="F10" s="107">
        <f>SUM(F11:F26)</f>
        <v>136.27000000000001</v>
      </c>
      <c r="G10" s="107">
        <f>SUM(G11:G26)</f>
        <v>122.3</v>
      </c>
      <c r="H10" s="107">
        <f>SUM(H11:H26)</f>
        <v>13.97</v>
      </c>
      <c r="I10" s="107">
        <f>SUM(I11:I26)</f>
        <v>65</v>
      </c>
    </row>
    <row r="11" spans="1:9" s="36" customFormat="1" ht="20.100000000000001" customHeight="1">
      <c r="A11" s="104" t="s">
        <v>132</v>
      </c>
      <c r="B11" s="105" t="s">
        <v>133</v>
      </c>
      <c r="C11" s="105" t="s">
        <v>134</v>
      </c>
      <c r="D11" s="106" t="s">
        <v>73</v>
      </c>
      <c r="E11" s="107">
        <v>0.24</v>
      </c>
      <c r="F11" s="107">
        <v>0.24</v>
      </c>
      <c r="G11" s="107">
        <v>0</v>
      </c>
      <c r="H11" s="107">
        <v>0.24</v>
      </c>
      <c r="I11" s="107">
        <v>0</v>
      </c>
    </row>
    <row r="12" spans="1:9" s="36" customFormat="1" ht="20.100000000000001" customHeight="1">
      <c r="A12" s="104" t="s">
        <v>132</v>
      </c>
      <c r="B12" s="105" t="s">
        <v>133</v>
      </c>
      <c r="C12" s="105" t="s">
        <v>134</v>
      </c>
      <c r="D12" s="106" t="s">
        <v>65</v>
      </c>
      <c r="E12" s="107">
        <v>7.2</v>
      </c>
      <c r="F12" s="107">
        <v>7.2</v>
      </c>
      <c r="G12" s="107">
        <v>7.2</v>
      </c>
      <c r="H12" s="107">
        <v>0</v>
      </c>
      <c r="I12" s="107">
        <v>0</v>
      </c>
    </row>
    <row r="13" spans="1:9" s="36" customFormat="1" ht="20.100000000000001" customHeight="1">
      <c r="A13" s="104" t="s">
        <v>132</v>
      </c>
      <c r="B13" s="105" t="s">
        <v>133</v>
      </c>
      <c r="C13" s="105" t="s">
        <v>134</v>
      </c>
      <c r="D13" s="106" t="s">
        <v>64</v>
      </c>
      <c r="E13" s="107">
        <v>6.86</v>
      </c>
      <c r="F13" s="107">
        <v>6.86</v>
      </c>
      <c r="G13" s="107">
        <v>6.86</v>
      </c>
      <c r="H13" s="107">
        <v>0</v>
      </c>
      <c r="I13" s="107">
        <v>0</v>
      </c>
    </row>
    <row r="14" spans="1:9" s="36" customFormat="1" ht="20.100000000000001" customHeight="1">
      <c r="A14" s="104" t="s">
        <v>132</v>
      </c>
      <c r="B14" s="105" t="s">
        <v>133</v>
      </c>
      <c r="C14" s="105" t="s">
        <v>134</v>
      </c>
      <c r="D14" s="106" t="s">
        <v>70</v>
      </c>
      <c r="E14" s="107">
        <v>1.3</v>
      </c>
      <c r="F14" s="107">
        <v>1.3</v>
      </c>
      <c r="G14" s="107">
        <v>1.3</v>
      </c>
      <c r="H14" s="107">
        <v>0</v>
      </c>
      <c r="I14" s="107">
        <v>0</v>
      </c>
    </row>
    <row r="15" spans="1:9" s="36" customFormat="1" ht="20.100000000000001" customHeight="1">
      <c r="A15" s="104" t="s">
        <v>132</v>
      </c>
      <c r="B15" s="105" t="s">
        <v>133</v>
      </c>
      <c r="C15" s="105" t="s">
        <v>134</v>
      </c>
      <c r="D15" s="106" t="s">
        <v>72</v>
      </c>
      <c r="E15" s="107">
        <v>5.39</v>
      </c>
      <c r="F15" s="107">
        <v>5.39</v>
      </c>
      <c r="G15" s="107">
        <v>0</v>
      </c>
      <c r="H15" s="107">
        <v>5.39</v>
      </c>
      <c r="I15" s="107">
        <v>0</v>
      </c>
    </row>
    <row r="16" spans="1:9" s="36" customFormat="1" ht="20.100000000000001" customHeight="1">
      <c r="A16" s="104" t="s">
        <v>132</v>
      </c>
      <c r="B16" s="105" t="s">
        <v>133</v>
      </c>
      <c r="C16" s="105" t="s">
        <v>134</v>
      </c>
      <c r="D16" s="106" t="s">
        <v>62</v>
      </c>
      <c r="E16" s="107">
        <v>6.86</v>
      </c>
      <c r="F16" s="107">
        <v>6.86</v>
      </c>
      <c r="G16" s="107">
        <v>6.86</v>
      </c>
      <c r="H16" s="107">
        <v>0</v>
      </c>
      <c r="I16" s="107">
        <v>0</v>
      </c>
    </row>
    <row r="17" spans="1:9" s="36" customFormat="1" ht="20.100000000000001" customHeight="1">
      <c r="A17" s="104" t="s">
        <v>132</v>
      </c>
      <c r="B17" s="105" t="s">
        <v>133</v>
      </c>
      <c r="C17" s="105" t="s">
        <v>134</v>
      </c>
      <c r="D17" s="106" t="s">
        <v>76</v>
      </c>
      <c r="E17" s="107">
        <v>30</v>
      </c>
      <c r="F17" s="107">
        <v>0</v>
      </c>
      <c r="G17" s="107">
        <v>0</v>
      </c>
      <c r="H17" s="107">
        <v>0</v>
      </c>
      <c r="I17" s="107">
        <v>30</v>
      </c>
    </row>
    <row r="18" spans="1:9" s="36" customFormat="1" ht="20.100000000000001" customHeight="1">
      <c r="A18" s="104" t="s">
        <v>132</v>
      </c>
      <c r="B18" s="105" t="s">
        <v>133</v>
      </c>
      <c r="C18" s="105" t="s">
        <v>134</v>
      </c>
      <c r="D18" s="106" t="s">
        <v>67</v>
      </c>
      <c r="E18" s="107">
        <v>0.16</v>
      </c>
      <c r="F18" s="107">
        <v>0.16</v>
      </c>
      <c r="G18" s="107">
        <v>0.16</v>
      </c>
      <c r="H18" s="107">
        <v>0</v>
      </c>
      <c r="I18" s="107">
        <v>0</v>
      </c>
    </row>
    <row r="19" spans="1:9" s="36" customFormat="1" ht="20.100000000000001" customHeight="1">
      <c r="A19" s="104" t="s">
        <v>132</v>
      </c>
      <c r="B19" s="105" t="s">
        <v>133</v>
      </c>
      <c r="C19" s="105" t="s">
        <v>134</v>
      </c>
      <c r="D19" s="106" t="s">
        <v>61</v>
      </c>
      <c r="E19" s="107">
        <v>82.14</v>
      </c>
      <c r="F19" s="107">
        <v>82.14</v>
      </c>
      <c r="G19" s="107">
        <v>82.14</v>
      </c>
      <c r="H19" s="107">
        <v>0</v>
      </c>
      <c r="I19" s="107">
        <v>0</v>
      </c>
    </row>
    <row r="20" spans="1:9" s="36" customFormat="1" ht="20.100000000000001" customHeight="1">
      <c r="A20" s="104" t="s">
        <v>132</v>
      </c>
      <c r="B20" s="105" t="s">
        <v>133</v>
      </c>
      <c r="C20" s="105" t="s">
        <v>134</v>
      </c>
      <c r="D20" s="106" t="s">
        <v>66</v>
      </c>
      <c r="E20" s="107">
        <v>2.31</v>
      </c>
      <c r="F20" s="107">
        <v>2.31</v>
      </c>
      <c r="G20" s="107">
        <v>2.31</v>
      </c>
      <c r="H20" s="107">
        <v>0</v>
      </c>
      <c r="I20" s="107">
        <v>0</v>
      </c>
    </row>
    <row r="21" spans="1:9" s="36" customFormat="1" ht="20.100000000000001" customHeight="1">
      <c r="A21" s="104" t="s">
        <v>132</v>
      </c>
      <c r="B21" s="105" t="s">
        <v>133</v>
      </c>
      <c r="C21" s="105" t="s">
        <v>134</v>
      </c>
      <c r="D21" s="106" t="s">
        <v>71</v>
      </c>
      <c r="E21" s="107">
        <v>8.08</v>
      </c>
      <c r="F21" s="107">
        <v>8.08</v>
      </c>
      <c r="G21" s="107">
        <v>8.08</v>
      </c>
      <c r="H21" s="107">
        <v>0</v>
      </c>
      <c r="I21" s="107">
        <v>0</v>
      </c>
    </row>
    <row r="22" spans="1:9" s="36" customFormat="1" ht="20.100000000000001" customHeight="1">
      <c r="A22" s="104" t="s">
        <v>132</v>
      </c>
      <c r="B22" s="105" t="s">
        <v>133</v>
      </c>
      <c r="C22" s="105" t="s">
        <v>134</v>
      </c>
      <c r="D22" s="106" t="s">
        <v>63</v>
      </c>
      <c r="E22" s="107">
        <v>2.4500000000000002</v>
      </c>
      <c r="F22" s="107">
        <v>2.4500000000000002</v>
      </c>
      <c r="G22" s="107">
        <v>2.4500000000000002</v>
      </c>
      <c r="H22" s="107">
        <v>0</v>
      </c>
      <c r="I22" s="107">
        <v>0</v>
      </c>
    </row>
    <row r="23" spans="1:9" s="36" customFormat="1" ht="20.100000000000001" customHeight="1">
      <c r="A23" s="104" t="s">
        <v>132</v>
      </c>
      <c r="B23" s="105" t="s">
        <v>133</v>
      </c>
      <c r="C23" s="105" t="s">
        <v>134</v>
      </c>
      <c r="D23" s="106" t="s">
        <v>68</v>
      </c>
      <c r="E23" s="107">
        <v>3.29</v>
      </c>
      <c r="F23" s="107">
        <v>3.29</v>
      </c>
      <c r="G23" s="107">
        <v>3.29</v>
      </c>
      <c r="H23" s="107">
        <v>0</v>
      </c>
      <c r="I23" s="107">
        <v>0</v>
      </c>
    </row>
    <row r="24" spans="1:9" s="36" customFormat="1" ht="20.100000000000001" customHeight="1">
      <c r="A24" s="104" t="s">
        <v>132</v>
      </c>
      <c r="B24" s="105" t="s">
        <v>133</v>
      </c>
      <c r="C24" s="105" t="s">
        <v>134</v>
      </c>
      <c r="D24" s="106" t="s">
        <v>69</v>
      </c>
      <c r="E24" s="107">
        <v>1.65</v>
      </c>
      <c r="F24" s="107">
        <v>1.65</v>
      </c>
      <c r="G24" s="107">
        <v>1.65</v>
      </c>
      <c r="H24" s="107">
        <v>0</v>
      </c>
      <c r="I24" s="107">
        <v>0</v>
      </c>
    </row>
    <row r="25" spans="1:9" s="36" customFormat="1" ht="20.100000000000001" customHeight="1">
      <c r="A25" s="104" t="s">
        <v>132</v>
      </c>
      <c r="B25" s="105" t="s">
        <v>133</v>
      </c>
      <c r="C25" s="105" t="s">
        <v>134</v>
      </c>
      <c r="D25" s="106" t="s">
        <v>75</v>
      </c>
      <c r="E25" s="107">
        <v>35</v>
      </c>
      <c r="F25" s="107">
        <v>0</v>
      </c>
      <c r="G25" s="107">
        <v>0</v>
      </c>
      <c r="H25" s="107">
        <v>0</v>
      </c>
      <c r="I25" s="107">
        <v>35</v>
      </c>
    </row>
    <row r="26" spans="1:9" s="36" customFormat="1" ht="20.100000000000001" customHeight="1">
      <c r="A26" s="104" t="s">
        <v>132</v>
      </c>
      <c r="B26" s="105" t="s">
        <v>133</v>
      </c>
      <c r="C26" s="105" t="s">
        <v>134</v>
      </c>
      <c r="D26" s="106" t="s">
        <v>74</v>
      </c>
      <c r="E26" s="107">
        <v>8.34</v>
      </c>
      <c r="F26" s="107">
        <v>8.34</v>
      </c>
      <c r="G26" s="107">
        <v>0</v>
      </c>
      <c r="H26" s="107">
        <v>8.34</v>
      </c>
      <c r="I26" s="107">
        <v>0</v>
      </c>
    </row>
    <row r="27" spans="1:9" s="36" customFormat="1" ht="20.100000000000001" customHeight="1">
      <c r="A27" s="104"/>
      <c r="B27" s="105"/>
      <c r="C27" s="105" t="s">
        <v>78</v>
      </c>
      <c r="D27" s="106" t="s">
        <v>77</v>
      </c>
      <c r="E27" s="107">
        <f>E28</f>
        <v>20</v>
      </c>
      <c r="F27" s="107">
        <f>F28</f>
        <v>0</v>
      </c>
      <c r="G27" s="107">
        <f>G28</f>
        <v>0</v>
      </c>
      <c r="H27" s="107">
        <f>H28</f>
        <v>0</v>
      </c>
      <c r="I27" s="107">
        <f>I28</f>
        <v>20</v>
      </c>
    </row>
    <row r="28" spans="1:9" s="36" customFormat="1" ht="20.100000000000001" customHeight="1">
      <c r="A28" s="104" t="s">
        <v>132</v>
      </c>
      <c r="B28" s="105" t="s">
        <v>133</v>
      </c>
      <c r="C28" s="105" t="s">
        <v>135</v>
      </c>
      <c r="D28" s="106" t="s">
        <v>79</v>
      </c>
      <c r="E28" s="107">
        <v>20</v>
      </c>
      <c r="F28" s="107">
        <v>0</v>
      </c>
      <c r="G28" s="107">
        <v>0</v>
      </c>
      <c r="H28" s="107">
        <v>0</v>
      </c>
      <c r="I28" s="107">
        <v>20</v>
      </c>
    </row>
    <row r="29" spans="1:9" s="36" customFormat="1" ht="20.100000000000001" customHeight="1">
      <c r="A29" s="104"/>
      <c r="B29" s="105"/>
      <c r="C29" s="105" t="s">
        <v>81</v>
      </c>
      <c r="D29" s="106" t="s">
        <v>80</v>
      </c>
      <c r="E29" s="107">
        <f>E30</f>
        <v>20</v>
      </c>
      <c r="F29" s="107">
        <f>F30</f>
        <v>0</v>
      </c>
      <c r="G29" s="107">
        <f>G30</f>
        <v>0</v>
      </c>
      <c r="H29" s="107">
        <f>H30</f>
        <v>0</v>
      </c>
      <c r="I29" s="107">
        <f>I30</f>
        <v>20</v>
      </c>
    </row>
    <row r="30" spans="1:9" s="36" customFormat="1" ht="20.100000000000001" customHeight="1">
      <c r="A30" s="104" t="s">
        <v>132</v>
      </c>
      <c r="B30" s="105" t="s">
        <v>133</v>
      </c>
      <c r="C30" s="105" t="s">
        <v>136</v>
      </c>
      <c r="D30" s="106" t="s">
        <v>82</v>
      </c>
      <c r="E30" s="107">
        <v>20</v>
      </c>
      <c r="F30" s="107">
        <v>0</v>
      </c>
      <c r="G30" s="107">
        <v>0</v>
      </c>
      <c r="H30" s="107">
        <v>0</v>
      </c>
      <c r="I30" s="107">
        <v>20</v>
      </c>
    </row>
    <row r="31" spans="1:9" s="36" customFormat="1" ht="20.100000000000001" customHeight="1">
      <c r="A31" s="104"/>
      <c r="B31" s="105"/>
      <c r="C31" s="105" t="s">
        <v>84</v>
      </c>
      <c r="D31" s="106" t="s">
        <v>83</v>
      </c>
      <c r="E31" s="107">
        <f>SUM(E32:E33)</f>
        <v>55</v>
      </c>
      <c r="F31" s="107">
        <f>SUM(F32:F33)</f>
        <v>0</v>
      </c>
      <c r="G31" s="107">
        <f>SUM(G32:G33)</f>
        <v>0</v>
      </c>
      <c r="H31" s="107">
        <f>SUM(H32:H33)</f>
        <v>0</v>
      </c>
      <c r="I31" s="107">
        <f>SUM(I32:I33)</f>
        <v>55</v>
      </c>
    </row>
    <row r="32" spans="1:9" ht="20.100000000000001" customHeight="1">
      <c r="A32" s="104" t="s">
        <v>132</v>
      </c>
      <c r="B32" s="105" t="s">
        <v>133</v>
      </c>
      <c r="C32" s="105" t="s">
        <v>137</v>
      </c>
      <c r="D32" s="106" t="s">
        <v>86</v>
      </c>
      <c r="E32" s="107">
        <v>20</v>
      </c>
      <c r="F32" s="107">
        <v>0</v>
      </c>
      <c r="G32" s="107">
        <v>0</v>
      </c>
      <c r="H32" s="107">
        <v>0</v>
      </c>
      <c r="I32" s="107">
        <v>20</v>
      </c>
    </row>
    <row r="33" spans="1:9" ht="20.100000000000001" customHeight="1">
      <c r="A33" s="104" t="s">
        <v>132</v>
      </c>
      <c r="B33" s="105" t="s">
        <v>133</v>
      </c>
      <c r="C33" s="105" t="s">
        <v>137</v>
      </c>
      <c r="D33" s="106" t="s">
        <v>85</v>
      </c>
      <c r="E33" s="107">
        <v>35</v>
      </c>
      <c r="F33" s="107">
        <v>0</v>
      </c>
      <c r="G33" s="107">
        <v>0</v>
      </c>
      <c r="H33" s="107">
        <v>0</v>
      </c>
      <c r="I33" s="107">
        <v>35</v>
      </c>
    </row>
    <row r="34" spans="1:9" ht="20.100000000000001" customHeight="1">
      <c r="A34" s="104"/>
      <c r="B34" s="105"/>
      <c r="C34" s="105" t="s">
        <v>88</v>
      </c>
      <c r="D34" s="106" t="s">
        <v>87</v>
      </c>
      <c r="E34" s="107">
        <f>SUM(E35:E47)</f>
        <v>446.14</v>
      </c>
      <c r="F34" s="107">
        <f>SUM(F35:F47)</f>
        <v>446.14</v>
      </c>
      <c r="G34" s="107">
        <f>SUM(G35:G47)</f>
        <v>425.29</v>
      </c>
      <c r="H34" s="107">
        <f>SUM(H35:H47)</f>
        <v>20.85</v>
      </c>
      <c r="I34" s="107">
        <f>SUM(I35:I47)</f>
        <v>0</v>
      </c>
    </row>
    <row r="35" spans="1:9" ht="20.100000000000001" customHeight="1">
      <c r="A35" s="104" t="s">
        <v>132</v>
      </c>
      <c r="B35" s="105" t="s">
        <v>133</v>
      </c>
      <c r="C35" s="105" t="s">
        <v>138</v>
      </c>
      <c r="D35" s="106" t="s">
        <v>90</v>
      </c>
      <c r="E35" s="107">
        <v>71.89</v>
      </c>
      <c r="F35" s="107">
        <v>71.89</v>
      </c>
      <c r="G35" s="107">
        <v>71.89</v>
      </c>
      <c r="H35" s="107">
        <v>0</v>
      </c>
      <c r="I35" s="107">
        <v>0</v>
      </c>
    </row>
    <row r="36" spans="1:9" ht="20.100000000000001" customHeight="1">
      <c r="A36" s="104" t="s">
        <v>132</v>
      </c>
      <c r="B36" s="105" t="s">
        <v>133</v>
      </c>
      <c r="C36" s="105" t="s">
        <v>138</v>
      </c>
      <c r="D36" s="106" t="s">
        <v>74</v>
      </c>
      <c r="E36" s="107">
        <v>2.16</v>
      </c>
      <c r="F36" s="107">
        <v>2.16</v>
      </c>
      <c r="G36" s="107">
        <v>0</v>
      </c>
      <c r="H36" s="107">
        <v>2.16</v>
      </c>
      <c r="I36" s="107">
        <v>0</v>
      </c>
    </row>
    <row r="37" spans="1:9" ht="20.100000000000001" customHeight="1">
      <c r="A37" s="104" t="s">
        <v>132</v>
      </c>
      <c r="B37" s="105" t="s">
        <v>133</v>
      </c>
      <c r="C37" s="105" t="s">
        <v>138</v>
      </c>
      <c r="D37" s="106" t="s">
        <v>68</v>
      </c>
      <c r="E37" s="107">
        <v>10.67</v>
      </c>
      <c r="F37" s="107">
        <v>10.67</v>
      </c>
      <c r="G37" s="107">
        <v>10.67</v>
      </c>
      <c r="H37" s="107">
        <v>0</v>
      </c>
      <c r="I37" s="107">
        <v>0</v>
      </c>
    </row>
    <row r="38" spans="1:9" ht="20.100000000000001" customHeight="1">
      <c r="A38" s="104" t="s">
        <v>132</v>
      </c>
      <c r="B38" s="105" t="s">
        <v>133</v>
      </c>
      <c r="C38" s="105" t="s">
        <v>138</v>
      </c>
      <c r="D38" s="106" t="s">
        <v>67</v>
      </c>
      <c r="E38" s="107">
        <v>0.44</v>
      </c>
      <c r="F38" s="107">
        <v>0.44</v>
      </c>
      <c r="G38" s="107">
        <v>0.44</v>
      </c>
      <c r="H38" s="107">
        <v>0</v>
      </c>
      <c r="I38" s="107">
        <v>0</v>
      </c>
    </row>
    <row r="39" spans="1:9" ht="20.100000000000001" customHeight="1">
      <c r="A39" s="104" t="s">
        <v>132</v>
      </c>
      <c r="B39" s="105" t="s">
        <v>133</v>
      </c>
      <c r="C39" s="105" t="s">
        <v>138</v>
      </c>
      <c r="D39" s="106" t="s">
        <v>92</v>
      </c>
      <c r="E39" s="107">
        <v>3.02</v>
      </c>
      <c r="F39" s="107">
        <v>3.02</v>
      </c>
      <c r="G39" s="107">
        <v>3.02</v>
      </c>
      <c r="H39" s="107">
        <v>0</v>
      </c>
      <c r="I39" s="107">
        <v>0</v>
      </c>
    </row>
    <row r="40" spans="1:9" ht="20.100000000000001" customHeight="1">
      <c r="A40" s="104" t="s">
        <v>132</v>
      </c>
      <c r="B40" s="105" t="s">
        <v>133</v>
      </c>
      <c r="C40" s="105" t="s">
        <v>138</v>
      </c>
      <c r="D40" s="106" t="s">
        <v>91</v>
      </c>
      <c r="E40" s="107">
        <v>23.54</v>
      </c>
      <c r="F40" s="107">
        <v>23.54</v>
      </c>
      <c r="G40" s="107">
        <v>23.54</v>
      </c>
      <c r="H40" s="107">
        <v>0</v>
      </c>
      <c r="I40" s="107">
        <v>0</v>
      </c>
    </row>
    <row r="41" spans="1:9" ht="20.100000000000001" customHeight="1">
      <c r="A41" s="104" t="s">
        <v>132</v>
      </c>
      <c r="B41" s="105" t="s">
        <v>133</v>
      </c>
      <c r="C41" s="105" t="s">
        <v>138</v>
      </c>
      <c r="D41" s="106" t="s">
        <v>64</v>
      </c>
      <c r="E41" s="107">
        <v>22.22</v>
      </c>
      <c r="F41" s="107">
        <v>22.22</v>
      </c>
      <c r="G41" s="107">
        <v>22.22</v>
      </c>
      <c r="H41" s="107">
        <v>0</v>
      </c>
      <c r="I41" s="107">
        <v>0</v>
      </c>
    </row>
    <row r="42" spans="1:9" ht="20.100000000000001" customHeight="1">
      <c r="A42" s="104" t="s">
        <v>132</v>
      </c>
      <c r="B42" s="105" t="s">
        <v>133</v>
      </c>
      <c r="C42" s="105" t="s">
        <v>138</v>
      </c>
      <c r="D42" s="106" t="s">
        <v>89</v>
      </c>
      <c r="E42" s="107">
        <v>170.77</v>
      </c>
      <c r="F42" s="107">
        <v>170.77</v>
      </c>
      <c r="G42" s="107">
        <v>170.77</v>
      </c>
      <c r="H42" s="107">
        <v>0</v>
      </c>
      <c r="I42" s="107">
        <v>0</v>
      </c>
    </row>
    <row r="43" spans="1:9" ht="20.100000000000001" customHeight="1">
      <c r="A43" s="104" t="s">
        <v>132</v>
      </c>
      <c r="B43" s="105" t="s">
        <v>133</v>
      </c>
      <c r="C43" s="105" t="s">
        <v>138</v>
      </c>
      <c r="D43" s="106" t="s">
        <v>63</v>
      </c>
      <c r="E43" s="107">
        <v>8.7899999999999991</v>
      </c>
      <c r="F43" s="107">
        <v>8.7899999999999991</v>
      </c>
      <c r="G43" s="107">
        <v>8.7899999999999991</v>
      </c>
      <c r="H43" s="107">
        <v>0</v>
      </c>
      <c r="I43" s="107">
        <v>0</v>
      </c>
    </row>
    <row r="44" spans="1:9" ht="20.100000000000001" customHeight="1">
      <c r="A44" s="104" t="s">
        <v>132</v>
      </c>
      <c r="B44" s="105" t="s">
        <v>133</v>
      </c>
      <c r="C44" s="105" t="s">
        <v>138</v>
      </c>
      <c r="D44" s="106" t="s">
        <v>69</v>
      </c>
      <c r="E44" s="107">
        <v>5.33</v>
      </c>
      <c r="F44" s="107">
        <v>5.33</v>
      </c>
      <c r="G44" s="107">
        <v>5.33</v>
      </c>
      <c r="H44" s="107">
        <v>0</v>
      </c>
      <c r="I44" s="107">
        <v>0</v>
      </c>
    </row>
    <row r="45" spans="1:9" ht="20.100000000000001" customHeight="1">
      <c r="A45" s="104" t="s">
        <v>132</v>
      </c>
      <c r="B45" s="105" t="s">
        <v>133</v>
      </c>
      <c r="C45" s="105" t="s">
        <v>138</v>
      </c>
      <c r="D45" s="106" t="s">
        <v>62</v>
      </c>
      <c r="E45" s="107">
        <v>22.22</v>
      </c>
      <c r="F45" s="107">
        <v>22.22</v>
      </c>
      <c r="G45" s="107">
        <v>22.22</v>
      </c>
      <c r="H45" s="107">
        <v>0</v>
      </c>
      <c r="I45" s="107">
        <v>0</v>
      </c>
    </row>
    <row r="46" spans="1:9" ht="20.100000000000001" customHeight="1">
      <c r="A46" s="104" t="s">
        <v>132</v>
      </c>
      <c r="B46" s="105" t="s">
        <v>133</v>
      </c>
      <c r="C46" s="105" t="s">
        <v>138</v>
      </c>
      <c r="D46" s="106" t="s">
        <v>65</v>
      </c>
      <c r="E46" s="107">
        <v>86.4</v>
      </c>
      <c r="F46" s="107">
        <v>86.4</v>
      </c>
      <c r="G46" s="107">
        <v>86.4</v>
      </c>
      <c r="H46" s="107">
        <v>0</v>
      </c>
      <c r="I46" s="107">
        <v>0</v>
      </c>
    </row>
    <row r="47" spans="1:9" ht="20.100000000000001" customHeight="1">
      <c r="A47" s="104" t="s">
        <v>132</v>
      </c>
      <c r="B47" s="105" t="s">
        <v>133</v>
      </c>
      <c r="C47" s="105" t="s">
        <v>138</v>
      </c>
      <c r="D47" s="106" t="s">
        <v>72</v>
      </c>
      <c r="E47" s="107">
        <v>18.690000000000001</v>
      </c>
      <c r="F47" s="107">
        <v>18.690000000000001</v>
      </c>
      <c r="G47" s="107">
        <v>0</v>
      </c>
      <c r="H47" s="107">
        <v>18.690000000000001</v>
      </c>
      <c r="I47" s="107">
        <v>0</v>
      </c>
    </row>
    <row r="48" spans="1:9" ht="20.100000000000001" customHeight="1">
      <c r="A48" s="104"/>
      <c r="B48" s="105" t="s">
        <v>95</v>
      </c>
      <c r="C48" s="105"/>
      <c r="D48" s="106" t="s">
        <v>93</v>
      </c>
      <c r="E48" s="107">
        <f t="shared" ref="E48:I49" si="0">E49</f>
        <v>6.4</v>
      </c>
      <c r="F48" s="107">
        <f t="shared" si="0"/>
        <v>0</v>
      </c>
      <c r="G48" s="107">
        <f t="shared" si="0"/>
        <v>0</v>
      </c>
      <c r="H48" s="107">
        <f t="shared" si="0"/>
        <v>0</v>
      </c>
      <c r="I48" s="107">
        <f t="shared" si="0"/>
        <v>6.4</v>
      </c>
    </row>
    <row r="49" spans="1:9" ht="20.100000000000001" customHeight="1">
      <c r="A49" s="104"/>
      <c r="B49" s="105"/>
      <c r="C49" s="105" t="s">
        <v>81</v>
      </c>
      <c r="D49" s="106" t="s">
        <v>94</v>
      </c>
      <c r="E49" s="107">
        <f t="shared" si="0"/>
        <v>6.4</v>
      </c>
      <c r="F49" s="107">
        <f t="shared" si="0"/>
        <v>0</v>
      </c>
      <c r="G49" s="107">
        <f t="shared" si="0"/>
        <v>0</v>
      </c>
      <c r="H49" s="107">
        <f t="shared" si="0"/>
        <v>0</v>
      </c>
      <c r="I49" s="107">
        <f t="shared" si="0"/>
        <v>6.4</v>
      </c>
    </row>
    <row r="50" spans="1:9" ht="20.100000000000001" customHeight="1">
      <c r="A50" s="104" t="s">
        <v>132</v>
      </c>
      <c r="B50" s="105" t="s">
        <v>139</v>
      </c>
      <c r="C50" s="105" t="s">
        <v>136</v>
      </c>
      <c r="D50" s="106" t="s">
        <v>96</v>
      </c>
      <c r="E50" s="107">
        <v>6.4</v>
      </c>
      <c r="F50" s="107">
        <v>0</v>
      </c>
      <c r="G50" s="107">
        <v>0</v>
      </c>
      <c r="H50" s="107">
        <v>0</v>
      </c>
      <c r="I50" s="107">
        <v>6.4</v>
      </c>
    </row>
    <row r="51" spans="1:9" ht="20.100000000000001" customHeight="1">
      <c r="A51" s="104" t="s">
        <v>100</v>
      </c>
      <c r="B51" s="105"/>
      <c r="C51" s="105"/>
      <c r="D51" s="106" t="s">
        <v>97</v>
      </c>
      <c r="E51" s="107">
        <f>E52+E55</f>
        <v>76.430000000000007</v>
      </c>
      <c r="F51" s="107">
        <f>F52+F55</f>
        <v>76.430000000000007</v>
      </c>
      <c r="G51" s="107">
        <f>G52+G55</f>
        <v>76.430000000000007</v>
      </c>
      <c r="H51" s="107">
        <f>H52+H55</f>
        <v>0</v>
      </c>
      <c r="I51" s="107">
        <f>I52+I55</f>
        <v>0</v>
      </c>
    </row>
    <row r="52" spans="1:9" ht="20.100000000000001" customHeight="1">
      <c r="A52" s="104"/>
      <c r="B52" s="105" t="s">
        <v>81</v>
      </c>
      <c r="C52" s="105"/>
      <c r="D52" s="106" t="s">
        <v>98</v>
      </c>
      <c r="E52" s="107">
        <f t="shared" ref="E52:I53" si="1">E53</f>
        <v>69.790000000000006</v>
      </c>
      <c r="F52" s="107">
        <f t="shared" si="1"/>
        <v>69.790000000000006</v>
      </c>
      <c r="G52" s="107">
        <f t="shared" si="1"/>
        <v>69.790000000000006</v>
      </c>
      <c r="H52" s="107">
        <f t="shared" si="1"/>
        <v>0</v>
      </c>
      <c r="I52" s="107">
        <f t="shared" si="1"/>
        <v>0</v>
      </c>
    </row>
    <row r="53" spans="1:9" ht="20.100000000000001" customHeight="1">
      <c r="A53" s="104"/>
      <c r="B53" s="105"/>
      <c r="C53" s="105" t="s">
        <v>81</v>
      </c>
      <c r="D53" s="106" t="s">
        <v>99</v>
      </c>
      <c r="E53" s="107">
        <f t="shared" si="1"/>
        <v>69.790000000000006</v>
      </c>
      <c r="F53" s="107">
        <f t="shared" si="1"/>
        <v>69.790000000000006</v>
      </c>
      <c r="G53" s="107">
        <f t="shared" si="1"/>
        <v>69.790000000000006</v>
      </c>
      <c r="H53" s="107">
        <f t="shared" si="1"/>
        <v>0</v>
      </c>
      <c r="I53" s="107">
        <f t="shared" si="1"/>
        <v>0</v>
      </c>
    </row>
    <row r="54" spans="1:9" ht="20.100000000000001" customHeight="1">
      <c r="A54" s="104" t="s">
        <v>140</v>
      </c>
      <c r="B54" s="105" t="s">
        <v>136</v>
      </c>
      <c r="C54" s="105" t="s">
        <v>136</v>
      </c>
      <c r="D54" s="106" t="s">
        <v>101</v>
      </c>
      <c r="E54" s="107">
        <v>69.790000000000006</v>
      </c>
      <c r="F54" s="107">
        <v>69.790000000000006</v>
      </c>
      <c r="G54" s="107">
        <v>69.790000000000006</v>
      </c>
      <c r="H54" s="107">
        <v>0</v>
      </c>
      <c r="I54" s="107">
        <v>0</v>
      </c>
    </row>
    <row r="55" spans="1:9" ht="20.100000000000001" customHeight="1">
      <c r="A55" s="104"/>
      <c r="B55" s="105" t="s">
        <v>104</v>
      </c>
      <c r="C55" s="105"/>
      <c r="D55" s="106" t="s">
        <v>102</v>
      </c>
      <c r="E55" s="107">
        <f>E56+E58+E60</f>
        <v>6.64</v>
      </c>
      <c r="F55" s="107">
        <f>F56+F58+F60</f>
        <v>6.64</v>
      </c>
      <c r="G55" s="107">
        <f>G56+G58+G60</f>
        <v>6.64</v>
      </c>
      <c r="H55" s="107">
        <f>H56+H58+H60</f>
        <v>0</v>
      </c>
      <c r="I55" s="107">
        <f>I56+I58+I60</f>
        <v>0</v>
      </c>
    </row>
    <row r="56" spans="1:9" ht="20.100000000000001" customHeight="1">
      <c r="A56" s="104"/>
      <c r="B56" s="105"/>
      <c r="C56" s="105" t="s">
        <v>60</v>
      </c>
      <c r="D56" s="106" t="s">
        <v>103</v>
      </c>
      <c r="E56" s="107">
        <f>E57</f>
        <v>2.4500000000000002</v>
      </c>
      <c r="F56" s="107">
        <f>F57</f>
        <v>2.4500000000000002</v>
      </c>
      <c r="G56" s="107">
        <f>G57</f>
        <v>2.4500000000000002</v>
      </c>
      <c r="H56" s="107">
        <f>H57</f>
        <v>0</v>
      </c>
      <c r="I56" s="107">
        <f>I57</f>
        <v>0</v>
      </c>
    </row>
    <row r="57" spans="1:9" ht="20.100000000000001" customHeight="1">
      <c r="A57" s="104" t="s">
        <v>140</v>
      </c>
      <c r="B57" s="105" t="s">
        <v>141</v>
      </c>
      <c r="C57" s="105" t="s">
        <v>134</v>
      </c>
      <c r="D57" s="106" t="s">
        <v>105</v>
      </c>
      <c r="E57" s="107">
        <v>2.4500000000000002</v>
      </c>
      <c r="F57" s="107">
        <v>2.4500000000000002</v>
      </c>
      <c r="G57" s="107">
        <v>2.4500000000000002</v>
      </c>
      <c r="H57" s="107">
        <v>0</v>
      </c>
      <c r="I57" s="107">
        <v>0</v>
      </c>
    </row>
    <row r="58" spans="1:9" ht="20.100000000000001" customHeight="1">
      <c r="A58" s="104"/>
      <c r="B58" s="105"/>
      <c r="C58" s="105" t="s">
        <v>107</v>
      </c>
      <c r="D58" s="106" t="s">
        <v>106</v>
      </c>
      <c r="E58" s="107">
        <f>E59</f>
        <v>2.4500000000000002</v>
      </c>
      <c r="F58" s="107">
        <f>F59</f>
        <v>2.4500000000000002</v>
      </c>
      <c r="G58" s="107">
        <f>G59</f>
        <v>2.4500000000000002</v>
      </c>
      <c r="H58" s="107">
        <f>H59</f>
        <v>0</v>
      </c>
      <c r="I58" s="107">
        <f>I59</f>
        <v>0</v>
      </c>
    </row>
    <row r="59" spans="1:9" ht="20.100000000000001" customHeight="1">
      <c r="A59" s="104" t="s">
        <v>140</v>
      </c>
      <c r="B59" s="105" t="s">
        <v>141</v>
      </c>
      <c r="C59" s="105" t="s">
        <v>142</v>
      </c>
      <c r="D59" s="106" t="s">
        <v>108</v>
      </c>
      <c r="E59" s="107">
        <v>2.4500000000000002</v>
      </c>
      <c r="F59" s="107">
        <v>2.4500000000000002</v>
      </c>
      <c r="G59" s="107">
        <v>2.4500000000000002</v>
      </c>
      <c r="H59" s="107">
        <v>0</v>
      </c>
      <c r="I59" s="107">
        <v>0</v>
      </c>
    </row>
    <row r="60" spans="1:9" ht="20.100000000000001" customHeight="1">
      <c r="A60" s="104"/>
      <c r="B60" s="105"/>
      <c r="C60" s="105" t="s">
        <v>110</v>
      </c>
      <c r="D60" s="106" t="s">
        <v>109</v>
      </c>
      <c r="E60" s="107">
        <f>E61</f>
        <v>1.74</v>
      </c>
      <c r="F60" s="107">
        <f>F61</f>
        <v>1.74</v>
      </c>
      <c r="G60" s="107">
        <f>G61</f>
        <v>1.74</v>
      </c>
      <c r="H60" s="107">
        <f>H61</f>
        <v>0</v>
      </c>
      <c r="I60" s="107">
        <f>I61</f>
        <v>0</v>
      </c>
    </row>
    <row r="61" spans="1:9" ht="20.100000000000001" customHeight="1">
      <c r="A61" s="104" t="s">
        <v>140</v>
      </c>
      <c r="B61" s="105" t="s">
        <v>141</v>
      </c>
      <c r="C61" s="105" t="s">
        <v>143</v>
      </c>
      <c r="D61" s="106" t="s">
        <v>111</v>
      </c>
      <c r="E61" s="107">
        <v>1.74</v>
      </c>
      <c r="F61" s="107">
        <v>1.74</v>
      </c>
      <c r="G61" s="107">
        <v>1.74</v>
      </c>
      <c r="H61" s="107">
        <v>0</v>
      </c>
      <c r="I61" s="107">
        <v>0</v>
      </c>
    </row>
    <row r="62" spans="1:9" ht="20.100000000000001" customHeight="1">
      <c r="A62" s="104" t="s">
        <v>115</v>
      </c>
      <c r="B62" s="105"/>
      <c r="C62" s="105"/>
      <c r="D62" s="106" t="s">
        <v>112</v>
      </c>
      <c r="E62" s="107">
        <f>E63</f>
        <v>24.42</v>
      </c>
      <c r="F62" s="107">
        <f>F63</f>
        <v>24.42</v>
      </c>
      <c r="G62" s="107">
        <f>G63</f>
        <v>24.42</v>
      </c>
      <c r="H62" s="107">
        <f>H63</f>
        <v>0</v>
      </c>
      <c r="I62" s="107">
        <f>I63</f>
        <v>0</v>
      </c>
    </row>
    <row r="63" spans="1:9" ht="20.100000000000001" customHeight="1">
      <c r="A63" s="104"/>
      <c r="B63" s="105" t="s">
        <v>95</v>
      </c>
      <c r="C63" s="105"/>
      <c r="D63" s="106" t="s">
        <v>113</v>
      </c>
      <c r="E63" s="107">
        <f>E64+E66</f>
        <v>24.42</v>
      </c>
      <c r="F63" s="107">
        <f>F64+F66</f>
        <v>24.42</v>
      </c>
      <c r="G63" s="107">
        <f>G64+G66</f>
        <v>24.42</v>
      </c>
      <c r="H63" s="107">
        <f>H64+H66</f>
        <v>0</v>
      </c>
      <c r="I63" s="107">
        <f>I64+I66</f>
        <v>0</v>
      </c>
    </row>
    <row r="64" spans="1:9" ht="20.100000000000001" customHeight="1">
      <c r="A64" s="104"/>
      <c r="B64" s="105"/>
      <c r="C64" s="105" t="s">
        <v>60</v>
      </c>
      <c r="D64" s="106" t="s">
        <v>114</v>
      </c>
      <c r="E64" s="107">
        <f>E65</f>
        <v>5.76</v>
      </c>
      <c r="F64" s="107">
        <f>F65</f>
        <v>5.76</v>
      </c>
      <c r="G64" s="107">
        <f>G65</f>
        <v>5.76</v>
      </c>
      <c r="H64" s="107">
        <f>H65</f>
        <v>0</v>
      </c>
      <c r="I64" s="107">
        <f>I65</f>
        <v>0</v>
      </c>
    </row>
    <row r="65" spans="1:9" ht="20.100000000000001" customHeight="1">
      <c r="A65" s="104" t="s">
        <v>144</v>
      </c>
      <c r="B65" s="105" t="s">
        <v>139</v>
      </c>
      <c r="C65" s="105" t="s">
        <v>134</v>
      </c>
      <c r="D65" s="106" t="s">
        <v>116</v>
      </c>
      <c r="E65" s="107">
        <v>5.76</v>
      </c>
      <c r="F65" s="107">
        <v>5.76</v>
      </c>
      <c r="G65" s="107">
        <v>5.76</v>
      </c>
      <c r="H65" s="107">
        <v>0</v>
      </c>
      <c r="I65" s="107">
        <v>0</v>
      </c>
    </row>
    <row r="66" spans="1:9" ht="20.100000000000001" customHeight="1">
      <c r="A66" s="104"/>
      <c r="B66" s="105"/>
      <c r="C66" s="105" t="s">
        <v>107</v>
      </c>
      <c r="D66" s="106" t="s">
        <v>117</v>
      </c>
      <c r="E66" s="107">
        <f>E67</f>
        <v>18.66</v>
      </c>
      <c r="F66" s="107">
        <f>F67</f>
        <v>18.66</v>
      </c>
      <c r="G66" s="107">
        <f>G67</f>
        <v>18.66</v>
      </c>
      <c r="H66" s="107">
        <f>H67</f>
        <v>0</v>
      </c>
      <c r="I66" s="107">
        <f>I67</f>
        <v>0</v>
      </c>
    </row>
    <row r="67" spans="1:9" ht="20.100000000000001" customHeight="1">
      <c r="A67" s="104" t="s">
        <v>144</v>
      </c>
      <c r="B67" s="105" t="s">
        <v>139</v>
      </c>
      <c r="C67" s="105" t="s">
        <v>142</v>
      </c>
      <c r="D67" s="106" t="s">
        <v>116</v>
      </c>
      <c r="E67" s="107">
        <v>18.66</v>
      </c>
      <c r="F67" s="107">
        <v>18.66</v>
      </c>
      <c r="G67" s="107">
        <v>18.66</v>
      </c>
      <c r="H67" s="107">
        <v>0</v>
      </c>
      <c r="I67" s="107">
        <v>0</v>
      </c>
    </row>
    <row r="68" spans="1:9" ht="20.100000000000001" customHeight="1">
      <c r="A68" s="104" t="s">
        <v>121</v>
      </c>
      <c r="B68" s="105"/>
      <c r="C68" s="105"/>
      <c r="D68" s="106" t="s">
        <v>118</v>
      </c>
      <c r="E68" s="107">
        <f t="shared" ref="E68:I70" si="2">E69</f>
        <v>41.88</v>
      </c>
      <c r="F68" s="107">
        <f t="shared" si="2"/>
        <v>41.88</v>
      </c>
      <c r="G68" s="107">
        <f t="shared" si="2"/>
        <v>41.88</v>
      </c>
      <c r="H68" s="107">
        <f t="shared" si="2"/>
        <v>0</v>
      </c>
      <c r="I68" s="107">
        <f t="shared" si="2"/>
        <v>0</v>
      </c>
    </row>
    <row r="69" spans="1:9" ht="20.100000000000001" customHeight="1">
      <c r="A69" s="104"/>
      <c r="B69" s="105" t="s">
        <v>107</v>
      </c>
      <c r="C69" s="105"/>
      <c r="D69" s="106" t="s">
        <v>119</v>
      </c>
      <c r="E69" s="107">
        <f t="shared" si="2"/>
        <v>41.88</v>
      </c>
      <c r="F69" s="107">
        <f t="shared" si="2"/>
        <v>41.88</v>
      </c>
      <c r="G69" s="107">
        <f t="shared" si="2"/>
        <v>41.88</v>
      </c>
      <c r="H69" s="107">
        <f t="shared" si="2"/>
        <v>0</v>
      </c>
      <c r="I69" s="107">
        <f t="shared" si="2"/>
        <v>0</v>
      </c>
    </row>
    <row r="70" spans="1:9" ht="20.100000000000001" customHeight="1">
      <c r="A70" s="104"/>
      <c r="B70" s="105"/>
      <c r="C70" s="105" t="s">
        <v>60</v>
      </c>
      <c r="D70" s="106" t="s">
        <v>120</v>
      </c>
      <c r="E70" s="107">
        <f t="shared" si="2"/>
        <v>41.88</v>
      </c>
      <c r="F70" s="107">
        <f t="shared" si="2"/>
        <v>41.88</v>
      </c>
      <c r="G70" s="107">
        <f t="shared" si="2"/>
        <v>41.88</v>
      </c>
      <c r="H70" s="107">
        <f t="shared" si="2"/>
        <v>0</v>
      </c>
      <c r="I70" s="107">
        <f t="shared" si="2"/>
        <v>0</v>
      </c>
    </row>
    <row r="71" spans="1:9" ht="20.100000000000001" customHeight="1">
      <c r="A71" s="104" t="s">
        <v>145</v>
      </c>
      <c r="B71" s="105" t="s">
        <v>142</v>
      </c>
      <c r="C71" s="105" t="s">
        <v>134</v>
      </c>
      <c r="D71" s="106" t="s">
        <v>122</v>
      </c>
      <c r="E71" s="107">
        <v>41.88</v>
      </c>
      <c r="F71" s="107">
        <v>41.88</v>
      </c>
      <c r="G71" s="107">
        <v>41.88</v>
      </c>
      <c r="H71" s="107">
        <v>0</v>
      </c>
      <c r="I71" s="107">
        <v>0</v>
      </c>
    </row>
    <row r="72" spans="1:9" ht="20.100000000000001" customHeight="1">
      <c r="A72"/>
      <c r="B72"/>
      <c r="C72"/>
      <c r="D72"/>
      <c r="E72"/>
      <c r="F72"/>
      <c r="G72"/>
      <c r="H72"/>
      <c r="I72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topLeftCell="A64" workbookViewId="0">
      <selection activeCell="F71" sqref="F71"/>
    </sheetView>
  </sheetViews>
  <sheetFormatPr defaultColWidth="9" defaultRowHeight="13.5"/>
  <cols>
    <col min="1" max="1" width="4" style="75" customWidth="1"/>
    <col min="2" max="2" width="3.75" style="75" customWidth="1"/>
    <col min="3" max="3" width="17.625" style="75" customWidth="1"/>
    <col min="4" max="4" width="4.875" style="75" customWidth="1"/>
    <col min="5" max="5" width="4" style="75" customWidth="1"/>
    <col min="6" max="6" width="19" style="75" customWidth="1"/>
    <col min="7" max="7" width="11.5" style="75" customWidth="1"/>
    <col min="8" max="8" width="9" style="75"/>
    <col min="9" max="9" width="11.125" style="75" customWidth="1"/>
    <col min="10" max="19" width="9" style="75"/>
    <col min="20" max="20" width="11.25" style="75" customWidth="1"/>
    <col min="21" max="21" width="9" style="75"/>
    <col min="22" max="22" width="8.875" style="75" customWidth="1"/>
    <col min="23" max="16384" width="9" style="75"/>
  </cols>
  <sheetData>
    <row r="1" spans="1:22" s="67" customFormat="1" ht="42" customHeight="1">
      <c r="A1" s="199" t="s">
        <v>150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spans="1:22" s="68" customFormat="1" ht="17.25" customHeight="1">
      <c r="A2" s="200" t="s">
        <v>1</v>
      </c>
      <c r="B2" s="201"/>
      <c r="C2" s="201"/>
      <c r="D2" s="201"/>
      <c r="E2" s="201"/>
      <c r="F2" s="201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202" t="s">
        <v>2</v>
      </c>
      <c r="V2" s="202"/>
    </row>
    <row r="3" spans="1:22" s="68" customFormat="1" ht="18" customHeight="1">
      <c r="A3" s="190" t="s">
        <v>151</v>
      </c>
      <c r="B3" s="194"/>
      <c r="C3" s="191"/>
      <c r="D3" s="190" t="s">
        <v>152</v>
      </c>
      <c r="E3" s="194"/>
      <c r="F3" s="191"/>
      <c r="G3" s="203" t="s">
        <v>126</v>
      </c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5"/>
    </row>
    <row r="4" spans="1:22" s="68" customFormat="1" ht="13.5" customHeight="1">
      <c r="A4" s="195"/>
      <c r="B4" s="196"/>
      <c r="C4" s="197"/>
      <c r="D4" s="195"/>
      <c r="E4" s="196"/>
      <c r="F4" s="197"/>
      <c r="G4" s="187" t="s">
        <v>35</v>
      </c>
      <c r="H4" s="190" t="s">
        <v>36</v>
      </c>
      <c r="I4" s="191"/>
      <c r="J4" s="203" t="s">
        <v>37</v>
      </c>
      <c r="K4" s="204"/>
      <c r="L4" s="204"/>
      <c r="M4" s="204"/>
      <c r="N4" s="204"/>
      <c r="O4" s="205"/>
      <c r="P4" s="187" t="s">
        <v>38</v>
      </c>
      <c r="Q4" s="187" t="s">
        <v>153</v>
      </c>
      <c r="R4" s="187" t="s">
        <v>154</v>
      </c>
      <c r="S4" s="190" t="s">
        <v>155</v>
      </c>
      <c r="T4" s="191"/>
      <c r="U4" s="187" t="s">
        <v>32</v>
      </c>
      <c r="V4" s="187" t="s">
        <v>33</v>
      </c>
    </row>
    <row r="5" spans="1:22" s="68" customFormat="1" ht="22.5" customHeight="1">
      <c r="A5" s="192"/>
      <c r="B5" s="198"/>
      <c r="C5" s="193"/>
      <c r="D5" s="192"/>
      <c r="E5" s="198"/>
      <c r="F5" s="193"/>
      <c r="G5" s="188"/>
      <c r="H5" s="192"/>
      <c r="I5" s="193"/>
      <c r="J5" s="206" t="s">
        <v>129</v>
      </c>
      <c r="K5" s="206" t="s">
        <v>49</v>
      </c>
      <c r="L5" s="206" t="s">
        <v>50</v>
      </c>
      <c r="M5" s="206" t="s">
        <v>51</v>
      </c>
      <c r="N5" s="206" t="s">
        <v>52</v>
      </c>
      <c r="O5" s="206" t="s">
        <v>53</v>
      </c>
      <c r="P5" s="188"/>
      <c r="Q5" s="188"/>
      <c r="R5" s="188"/>
      <c r="S5" s="192"/>
      <c r="T5" s="193"/>
      <c r="U5" s="188"/>
      <c r="V5" s="188"/>
    </row>
    <row r="6" spans="1:22" s="68" customFormat="1" ht="22.5" customHeight="1">
      <c r="A6" s="77" t="s">
        <v>42</v>
      </c>
      <c r="B6" s="77" t="s">
        <v>43</v>
      </c>
      <c r="C6" s="77" t="s">
        <v>28</v>
      </c>
      <c r="D6" s="77" t="s">
        <v>42</v>
      </c>
      <c r="E6" s="77" t="s">
        <v>43</v>
      </c>
      <c r="F6" s="77" t="s">
        <v>28</v>
      </c>
      <c r="G6" s="189"/>
      <c r="H6" s="77" t="s">
        <v>46</v>
      </c>
      <c r="I6" s="77" t="s">
        <v>47</v>
      </c>
      <c r="J6" s="206"/>
      <c r="K6" s="206"/>
      <c r="L6" s="206"/>
      <c r="M6" s="206"/>
      <c r="N6" s="206"/>
      <c r="O6" s="206"/>
      <c r="P6" s="189"/>
      <c r="Q6" s="189"/>
      <c r="R6" s="189"/>
      <c r="S6" s="77" t="s">
        <v>156</v>
      </c>
      <c r="T6" s="77" t="s">
        <v>41</v>
      </c>
      <c r="U6" s="189"/>
      <c r="V6" s="189"/>
    </row>
    <row r="7" spans="1:22" s="69" customFormat="1" ht="20.100000000000001" customHeight="1">
      <c r="A7" s="78"/>
      <c r="B7" s="79"/>
      <c r="C7" s="80" t="s">
        <v>35</v>
      </c>
      <c r="D7" s="79"/>
      <c r="E7" s="79"/>
      <c r="F7" s="79"/>
      <c r="G7" s="81">
        <f t="shared" ref="G7:V7" si="0">G8+G65</f>
        <v>725.14</v>
      </c>
      <c r="H7" s="81">
        <f t="shared" si="0"/>
        <v>725.14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81">
        <f t="shared" si="0"/>
        <v>0</v>
      </c>
      <c r="M7" s="81">
        <f t="shared" si="0"/>
        <v>0</v>
      </c>
      <c r="N7" s="81">
        <f t="shared" si="0"/>
        <v>0</v>
      </c>
      <c r="O7" s="81">
        <f t="shared" si="0"/>
        <v>0</v>
      </c>
      <c r="P7" s="81">
        <f t="shared" si="0"/>
        <v>0</v>
      </c>
      <c r="Q7" s="81">
        <f t="shared" si="0"/>
        <v>0</v>
      </c>
      <c r="R7" s="81">
        <f t="shared" si="0"/>
        <v>0</v>
      </c>
      <c r="S7" s="81">
        <f t="shared" si="0"/>
        <v>0</v>
      </c>
      <c r="T7" s="81">
        <f t="shared" si="0"/>
        <v>0</v>
      </c>
      <c r="U7" s="81">
        <f t="shared" si="0"/>
        <v>0</v>
      </c>
      <c r="V7" s="81">
        <f t="shared" si="0"/>
        <v>0</v>
      </c>
    </row>
    <row r="8" spans="1:22" ht="20.100000000000001" customHeight="1">
      <c r="A8" s="78"/>
      <c r="B8" s="79"/>
      <c r="C8" s="78" t="s">
        <v>157</v>
      </c>
      <c r="D8" s="79"/>
      <c r="E8" s="79"/>
      <c r="F8" s="79"/>
      <c r="G8" s="81">
        <f t="shared" ref="G8:V8" si="1">G9+G12+G14+G16+G18+G21+G24+G27+G30+G33+G36+G39+G42+G45+G48+G50+G52+G55+G58+G61+G63</f>
        <v>690.32</v>
      </c>
      <c r="H8" s="81">
        <f t="shared" si="1"/>
        <v>690.32</v>
      </c>
      <c r="I8" s="81">
        <f t="shared" si="1"/>
        <v>0</v>
      </c>
      <c r="J8" s="81">
        <f t="shared" si="1"/>
        <v>0</v>
      </c>
      <c r="K8" s="81">
        <f t="shared" si="1"/>
        <v>0</v>
      </c>
      <c r="L8" s="81">
        <f t="shared" si="1"/>
        <v>0</v>
      </c>
      <c r="M8" s="81">
        <f t="shared" si="1"/>
        <v>0</v>
      </c>
      <c r="N8" s="81">
        <f t="shared" si="1"/>
        <v>0</v>
      </c>
      <c r="O8" s="81">
        <f t="shared" si="1"/>
        <v>0</v>
      </c>
      <c r="P8" s="81">
        <f t="shared" si="1"/>
        <v>0</v>
      </c>
      <c r="Q8" s="81">
        <f t="shared" si="1"/>
        <v>0</v>
      </c>
      <c r="R8" s="81">
        <f t="shared" si="1"/>
        <v>0</v>
      </c>
      <c r="S8" s="81">
        <f t="shared" si="1"/>
        <v>0</v>
      </c>
      <c r="T8" s="81">
        <f t="shared" si="1"/>
        <v>0</v>
      </c>
      <c r="U8" s="81">
        <f t="shared" si="1"/>
        <v>0</v>
      </c>
      <c r="V8" s="81">
        <f t="shared" si="1"/>
        <v>0</v>
      </c>
    </row>
    <row r="9" spans="1:22" s="70" customFormat="1" ht="20.100000000000001" customHeight="1">
      <c r="A9" s="82"/>
      <c r="B9" s="83"/>
      <c r="C9" s="82" t="s">
        <v>158</v>
      </c>
      <c r="D9" s="83"/>
      <c r="E9" s="83"/>
      <c r="F9" s="83"/>
      <c r="G9" s="84">
        <f t="shared" ref="G9:V9" si="2">SUM(G10:G11)</f>
        <v>82.14</v>
      </c>
      <c r="H9" s="84">
        <f t="shared" si="2"/>
        <v>82.14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0</v>
      </c>
    </row>
    <row r="10" spans="1:22" s="71" customFormat="1" ht="20.100000000000001" customHeight="1">
      <c r="A10" s="85">
        <v>301</v>
      </c>
      <c r="B10" s="86" t="s">
        <v>60</v>
      </c>
      <c r="C10" s="85" t="s">
        <v>159</v>
      </c>
      <c r="D10" s="86" t="s">
        <v>160</v>
      </c>
      <c r="E10" s="86" t="s">
        <v>60</v>
      </c>
      <c r="F10" s="86" t="s">
        <v>161</v>
      </c>
      <c r="G10" s="87">
        <v>51.91</v>
      </c>
      <c r="H10" s="87">
        <v>51.91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</row>
    <row r="11" spans="1:22" s="71" customFormat="1" ht="20.100000000000001" customHeight="1">
      <c r="A11" s="85">
        <v>301</v>
      </c>
      <c r="B11" s="86" t="s">
        <v>107</v>
      </c>
      <c r="C11" s="85" t="s">
        <v>162</v>
      </c>
      <c r="D11" s="86" t="s">
        <v>160</v>
      </c>
      <c r="E11" s="86" t="s">
        <v>60</v>
      </c>
      <c r="F11" s="86" t="s">
        <v>161</v>
      </c>
      <c r="G11" s="87">
        <v>30.23</v>
      </c>
      <c r="H11" s="87">
        <v>30.23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</row>
    <row r="12" spans="1:22" s="70" customFormat="1" ht="20.100000000000001" customHeight="1">
      <c r="A12" s="82"/>
      <c r="B12" s="83"/>
      <c r="C12" s="82" t="s">
        <v>163</v>
      </c>
      <c r="D12" s="83"/>
      <c r="E12" s="83"/>
      <c r="F12" s="83"/>
      <c r="G12" s="84">
        <f t="shared" ref="G12:V12" si="3">G13</f>
        <v>170.77</v>
      </c>
      <c r="H12" s="84">
        <f t="shared" si="3"/>
        <v>170.77</v>
      </c>
      <c r="I12" s="84">
        <f t="shared" si="3"/>
        <v>0</v>
      </c>
      <c r="J12" s="84">
        <f t="shared" si="3"/>
        <v>0</v>
      </c>
      <c r="K12" s="84">
        <f t="shared" si="3"/>
        <v>0</v>
      </c>
      <c r="L12" s="84">
        <f t="shared" si="3"/>
        <v>0</v>
      </c>
      <c r="M12" s="84">
        <f t="shared" si="3"/>
        <v>0</v>
      </c>
      <c r="N12" s="84">
        <f t="shared" si="3"/>
        <v>0</v>
      </c>
      <c r="O12" s="84">
        <f t="shared" si="3"/>
        <v>0</v>
      </c>
      <c r="P12" s="84">
        <f t="shared" si="3"/>
        <v>0</v>
      </c>
      <c r="Q12" s="84">
        <f t="shared" si="3"/>
        <v>0</v>
      </c>
      <c r="R12" s="84">
        <f t="shared" si="3"/>
        <v>0</v>
      </c>
      <c r="S12" s="84">
        <f t="shared" si="3"/>
        <v>0</v>
      </c>
      <c r="T12" s="84">
        <f t="shared" si="3"/>
        <v>0</v>
      </c>
      <c r="U12" s="84">
        <f t="shared" si="3"/>
        <v>0</v>
      </c>
      <c r="V12" s="84">
        <f t="shared" si="3"/>
        <v>0</v>
      </c>
    </row>
    <row r="13" spans="1:22" s="71" customFormat="1" ht="20.100000000000001" customHeight="1">
      <c r="A13" s="85">
        <v>301</v>
      </c>
      <c r="B13" s="86" t="s">
        <v>60</v>
      </c>
      <c r="C13" s="85" t="s">
        <v>159</v>
      </c>
      <c r="D13" s="86" t="s">
        <v>164</v>
      </c>
      <c r="E13" s="86" t="s">
        <v>60</v>
      </c>
      <c r="F13" s="86" t="s">
        <v>165</v>
      </c>
      <c r="G13" s="87">
        <v>170.77</v>
      </c>
      <c r="H13" s="87">
        <v>170.77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</row>
    <row r="14" spans="1:22" s="70" customFormat="1" ht="20.100000000000001" customHeight="1">
      <c r="A14" s="82"/>
      <c r="B14" s="83"/>
      <c r="C14" s="82" t="s">
        <v>166</v>
      </c>
      <c r="D14" s="83"/>
      <c r="E14" s="83"/>
      <c r="F14" s="83"/>
      <c r="G14" s="84">
        <f t="shared" ref="G14:V14" si="4">G15</f>
        <v>71.89</v>
      </c>
      <c r="H14" s="84">
        <f t="shared" si="4"/>
        <v>71.89</v>
      </c>
      <c r="I14" s="84">
        <f t="shared" si="4"/>
        <v>0</v>
      </c>
      <c r="J14" s="84">
        <f t="shared" si="4"/>
        <v>0</v>
      </c>
      <c r="K14" s="84">
        <f t="shared" si="4"/>
        <v>0</v>
      </c>
      <c r="L14" s="84">
        <f t="shared" si="4"/>
        <v>0</v>
      </c>
      <c r="M14" s="84">
        <f t="shared" si="4"/>
        <v>0</v>
      </c>
      <c r="N14" s="84">
        <f t="shared" si="4"/>
        <v>0</v>
      </c>
      <c r="O14" s="84">
        <f t="shared" si="4"/>
        <v>0</v>
      </c>
      <c r="P14" s="84">
        <f t="shared" si="4"/>
        <v>0</v>
      </c>
      <c r="Q14" s="84">
        <f t="shared" si="4"/>
        <v>0</v>
      </c>
      <c r="R14" s="84">
        <f t="shared" si="4"/>
        <v>0</v>
      </c>
      <c r="S14" s="84">
        <f t="shared" si="4"/>
        <v>0</v>
      </c>
      <c r="T14" s="84">
        <f t="shared" si="4"/>
        <v>0</v>
      </c>
      <c r="U14" s="84">
        <f t="shared" si="4"/>
        <v>0</v>
      </c>
      <c r="V14" s="84">
        <f t="shared" si="4"/>
        <v>0</v>
      </c>
    </row>
    <row r="15" spans="1:22" s="71" customFormat="1" ht="20.100000000000001" customHeight="1">
      <c r="A15" s="85">
        <v>301</v>
      </c>
      <c r="B15" s="86" t="s">
        <v>84</v>
      </c>
      <c r="C15" s="85" t="s">
        <v>167</v>
      </c>
      <c r="D15" s="86" t="s">
        <v>164</v>
      </c>
      <c r="E15" s="86" t="s">
        <v>60</v>
      </c>
      <c r="F15" s="86" t="s">
        <v>165</v>
      </c>
      <c r="G15" s="87">
        <v>71.89</v>
      </c>
      <c r="H15" s="87">
        <v>71.89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</row>
    <row r="16" spans="1:22" s="70" customFormat="1" ht="20.100000000000001" customHeight="1">
      <c r="A16" s="82"/>
      <c r="B16" s="83"/>
      <c r="C16" s="82" t="s">
        <v>168</v>
      </c>
      <c r="D16" s="83"/>
      <c r="E16" s="83"/>
      <c r="F16" s="83"/>
      <c r="G16" s="84">
        <f t="shared" ref="G16:V16" si="5">G17</f>
        <v>23.54</v>
      </c>
      <c r="H16" s="84">
        <f t="shared" si="5"/>
        <v>23.54</v>
      </c>
      <c r="I16" s="84">
        <f t="shared" si="5"/>
        <v>0</v>
      </c>
      <c r="J16" s="84">
        <f t="shared" si="5"/>
        <v>0</v>
      </c>
      <c r="K16" s="84">
        <f t="shared" si="5"/>
        <v>0</v>
      </c>
      <c r="L16" s="84">
        <f t="shared" si="5"/>
        <v>0</v>
      </c>
      <c r="M16" s="84">
        <f t="shared" si="5"/>
        <v>0</v>
      </c>
      <c r="N16" s="84">
        <f t="shared" si="5"/>
        <v>0</v>
      </c>
      <c r="O16" s="84">
        <f t="shared" si="5"/>
        <v>0</v>
      </c>
      <c r="P16" s="84">
        <f t="shared" si="5"/>
        <v>0</v>
      </c>
      <c r="Q16" s="84">
        <f t="shared" si="5"/>
        <v>0</v>
      </c>
      <c r="R16" s="84">
        <f t="shared" si="5"/>
        <v>0</v>
      </c>
      <c r="S16" s="84">
        <f t="shared" si="5"/>
        <v>0</v>
      </c>
      <c r="T16" s="84">
        <f t="shared" si="5"/>
        <v>0</v>
      </c>
      <c r="U16" s="84">
        <f t="shared" si="5"/>
        <v>0</v>
      </c>
      <c r="V16" s="84">
        <f t="shared" si="5"/>
        <v>0</v>
      </c>
    </row>
    <row r="17" spans="1:22" s="71" customFormat="1" ht="20.100000000000001" customHeight="1">
      <c r="A17" s="85">
        <v>301</v>
      </c>
      <c r="B17" s="86" t="s">
        <v>84</v>
      </c>
      <c r="C17" s="85" t="s">
        <v>167</v>
      </c>
      <c r="D17" s="86" t="s">
        <v>164</v>
      </c>
      <c r="E17" s="86" t="s">
        <v>60</v>
      </c>
      <c r="F17" s="86" t="s">
        <v>165</v>
      </c>
      <c r="G17" s="87">
        <v>23.54</v>
      </c>
      <c r="H17" s="87">
        <v>23.54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</row>
    <row r="18" spans="1:22" s="70" customFormat="1" ht="20.100000000000001" customHeight="1">
      <c r="A18" s="82"/>
      <c r="B18" s="83"/>
      <c r="C18" s="82" t="s">
        <v>169</v>
      </c>
      <c r="D18" s="83"/>
      <c r="E18" s="83"/>
      <c r="F18" s="83"/>
      <c r="G18" s="84">
        <f t="shared" ref="G18:V18" si="6">SUM(G19:G20)</f>
        <v>29.08</v>
      </c>
      <c r="H18" s="84">
        <f t="shared" si="6"/>
        <v>29.08</v>
      </c>
      <c r="I18" s="84">
        <f t="shared" si="6"/>
        <v>0</v>
      </c>
      <c r="J18" s="84">
        <f t="shared" si="6"/>
        <v>0</v>
      </c>
      <c r="K18" s="84">
        <f t="shared" si="6"/>
        <v>0</v>
      </c>
      <c r="L18" s="84">
        <f t="shared" si="6"/>
        <v>0</v>
      </c>
      <c r="M18" s="84">
        <f t="shared" si="6"/>
        <v>0</v>
      </c>
      <c r="N18" s="84">
        <f t="shared" si="6"/>
        <v>0</v>
      </c>
      <c r="O18" s="84">
        <f t="shared" si="6"/>
        <v>0</v>
      </c>
      <c r="P18" s="84">
        <f t="shared" si="6"/>
        <v>0</v>
      </c>
      <c r="Q18" s="84">
        <f t="shared" si="6"/>
        <v>0</v>
      </c>
      <c r="R18" s="84">
        <f t="shared" si="6"/>
        <v>0</v>
      </c>
      <c r="S18" s="84">
        <f t="shared" si="6"/>
        <v>0</v>
      </c>
      <c r="T18" s="84">
        <f t="shared" si="6"/>
        <v>0</v>
      </c>
      <c r="U18" s="84">
        <f t="shared" si="6"/>
        <v>0</v>
      </c>
      <c r="V18" s="84">
        <f t="shared" si="6"/>
        <v>0</v>
      </c>
    </row>
    <row r="19" spans="1:22" s="72" customFormat="1" ht="20.100000000000001" customHeight="1">
      <c r="A19" s="88">
        <v>301</v>
      </c>
      <c r="B19" s="89" t="s">
        <v>110</v>
      </c>
      <c r="C19" s="88" t="s">
        <v>170</v>
      </c>
      <c r="D19" s="89" t="s">
        <v>160</v>
      </c>
      <c r="E19" s="89" t="s">
        <v>60</v>
      </c>
      <c r="F19" s="89" t="s">
        <v>161</v>
      </c>
      <c r="G19" s="90">
        <v>6.86</v>
      </c>
      <c r="H19" s="90">
        <v>6.86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</row>
    <row r="20" spans="1:22" s="72" customFormat="1" ht="20.100000000000001" customHeight="1">
      <c r="A20" s="88">
        <v>301</v>
      </c>
      <c r="B20" s="89" t="s">
        <v>110</v>
      </c>
      <c r="C20" s="88" t="s">
        <v>170</v>
      </c>
      <c r="D20" s="89" t="s">
        <v>164</v>
      </c>
      <c r="E20" s="89" t="s">
        <v>60</v>
      </c>
      <c r="F20" s="89" t="s">
        <v>165</v>
      </c>
      <c r="G20" s="90">
        <v>22.22</v>
      </c>
      <c r="H20" s="90">
        <v>22.22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</row>
    <row r="21" spans="1:22" s="73" customFormat="1" ht="20.100000000000001" customHeight="1">
      <c r="A21" s="91"/>
      <c r="B21" s="92"/>
      <c r="C21" s="91" t="s">
        <v>171</v>
      </c>
      <c r="D21" s="92"/>
      <c r="E21" s="92"/>
      <c r="F21" s="92"/>
      <c r="G21" s="93">
        <f t="shared" ref="G21:V21" si="7">SUM(G22:G23)</f>
        <v>24.42</v>
      </c>
      <c r="H21" s="93">
        <f t="shared" si="7"/>
        <v>24.42</v>
      </c>
      <c r="I21" s="93">
        <f t="shared" si="7"/>
        <v>0</v>
      </c>
      <c r="J21" s="93">
        <f t="shared" si="7"/>
        <v>0</v>
      </c>
      <c r="K21" s="93">
        <f t="shared" si="7"/>
        <v>0</v>
      </c>
      <c r="L21" s="93">
        <f t="shared" si="7"/>
        <v>0</v>
      </c>
      <c r="M21" s="93">
        <f t="shared" si="7"/>
        <v>0</v>
      </c>
      <c r="N21" s="93">
        <f t="shared" si="7"/>
        <v>0</v>
      </c>
      <c r="O21" s="93">
        <f t="shared" si="7"/>
        <v>0</v>
      </c>
      <c r="P21" s="93">
        <f t="shared" si="7"/>
        <v>0</v>
      </c>
      <c r="Q21" s="93">
        <f t="shared" si="7"/>
        <v>0</v>
      </c>
      <c r="R21" s="93">
        <f t="shared" si="7"/>
        <v>0</v>
      </c>
      <c r="S21" s="93">
        <f t="shared" si="7"/>
        <v>0</v>
      </c>
      <c r="T21" s="93">
        <f t="shared" si="7"/>
        <v>0</v>
      </c>
      <c r="U21" s="93">
        <f t="shared" si="7"/>
        <v>0</v>
      </c>
      <c r="V21" s="93">
        <f t="shared" si="7"/>
        <v>0</v>
      </c>
    </row>
    <row r="22" spans="1:22" ht="20.100000000000001" customHeight="1">
      <c r="A22" s="78">
        <v>301</v>
      </c>
      <c r="B22" s="79" t="s">
        <v>172</v>
      </c>
      <c r="C22" s="78" t="s">
        <v>173</v>
      </c>
      <c r="D22" s="79" t="s">
        <v>160</v>
      </c>
      <c r="E22" s="79" t="s">
        <v>107</v>
      </c>
      <c r="F22" s="79" t="s">
        <v>174</v>
      </c>
      <c r="G22" s="81">
        <v>5.76</v>
      </c>
      <c r="H22" s="81">
        <v>5.76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</row>
    <row r="23" spans="1:22" ht="20.100000000000001" customHeight="1">
      <c r="A23" s="78">
        <v>301</v>
      </c>
      <c r="B23" s="79" t="s">
        <v>172</v>
      </c>
      <c r="C23" s="78" t="s">
        <v>173</v>
      </c>
      <c r="D23" s="79" t="s">
        <v>164</v>
      </c>
      <c r="E23" s="79" t="s">
        <v>60</v>
      </c>
      <c r="F23" s="79" t="s">
        <v>165</v>
      </c>
      <c r="G23" s="81">
        <v>18.66</v>
      </c>
      <c r="H23" s="81">
        <v>18.66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</row>
    <row r="24" spans="1:22" s="73" customFormat="1" ht="20.100000000000001" customHeight="1">
      <c r="A24" s="91"/>
      <c r="B24" s="92"/>
      <c r="C24" s="91" t="s">
        <v>175</v>
      </c>
      <c r="D24" s="92"/>
      <c r="E24" s="92"/>
      <c r="F24" s="92"/>
      <c r="G24" s="93">
        <f t="shared" ref="G24:V24" si="8">SUM(G25:G26)</f>
        <v>69.790000000000006</v>
      </c>
      <c r="H24" s="93">
        <f t="shared" si="8"/>
        <v>69.790000000000006</v>
      </c>
      <c r="I24" s="93">
        <f t="shared" si="8"/>
        <v>0</v>
      </c>
      <c r="J24" s="93">
        <f t="shared" si="8"/>
        <v>0</v>
      </c>
      <c r="K24" s="93">
        <f t="shared" si="8"/>
        <v>0</v>
      </c>
      <c r="L24" s="93">
        <f t="shared" si="8"/>
        <v>0</v>
      </c>
      <c r="M24" s="93">
        <f t="shared" si="8"/>
        <v>0</v>
      </c>
      <c r="N24" s="93">
        <f t="shared" si="8"/>
        <v>0</v>
      </c>
      <c r="O24" s="93">
        <f t="shared" si="8"/>
        <v>0</v>
      </c>
      <c r="P24" s="93">
        <f t="shared" si="8"/>
        <v>0</v>
      </c>
      <c r="Q24" s="93">
        <f t="shared" si="8"/>
        <v>0</v>
      </c>
      <c r="R24" s="93">
        <f t="shared" si="8"/>
        <v>0</v>
      </c>
      <c r="S24" s="93">
        <f t="shared" si="8"/>
        <v>0</v>
      </c>
      <c r="T24" s="93">
        <f t="shared" si="8"/>
        <v>0</v>
      </c>
      <c r="U24" s="93">
        <f t="shared" si="8"/>
        <v>0</v>
      </c>
      <c r="V24" s="93">
        <f t="shared" si="8"/>
        <v>0</v>
      </c>
    </row>
    <row r="25" spans="1:22" ht="20.100000000000001" customHeight="1">
      <c r="A25" s="78">
        <v>301</v>
      </c>
      <c r="B25" s="79" t="s">
        <v>176</v>
      </c>
      <c r="C25" s="78" t="s">
        <v>177</v>
      </c>
      <c r="D25" s="79" t="s">
        <v>160</v>
      </c>
      <c r="E25" s="79" t="s">
        <v>107</v>
      </c>
      <c r="F25" s="79" t="s">
        <v>174</v>
      </c>
      <c r="G25" s="81">
        <v>16.46</v>
      </c>
      <c r="H25" s="81">
        <v>16.46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</row>
    <row r="26" spans="1:22" ht="20.100000000000001" customHeight="1">
      <c r="A26" s="78">
        <v>301</v>
      </c>
      <c r="B26" s="79" t="s">
        <v>176</v>
      </c>
      <c r="C26" s="78" t="s">
        <v>177</v>
      </c>
      <c r="D26" s="79" t="s">
        <v>164</v>
      </c>
      <c r="E26" s="79" t="s">
        <v>60</v>
      </c>
      <c r="F26" s="79" t="s">
        <v>165</v>
      </c>
      <c r="G26" s="81">
        <v>53.33</v>
      </c>
      <c r="H26" s="81">
        <v>53.33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</row>
    <row r="27" spans="1:22" s="73" customFormat="1" ht="20.100000000000001" customHeight="1">
      <c r="A27" s="91"/>
      <c r="B27" s="92"/>
      <c r="C27" s="91" t="s">
        <v>178</v>
      </c>
      <c r="D27" s="92"/>
      <c r="E27" s="92"/>
      <c r="F27" s="92"/>
      <c r="G27" s="93">
        <f t="shared" ref="G27:V27" si="9">SUM(G28:G29)</f>
        <v>2.4500000000000002</v>
      </c>
      <c r="H27" s="93">
        <f t="shared" si="9"/>
        <v>2.4500000000000002</v>
      </c>
      <c r="I27" s="93">
        <f t="shared" si="9"/>
        <v>0</v>
      </c>
      <c r="J27" s="93">
        <f t="shared" si="9"/>
        <v>0</v>
      </c>
      <c r="K27" s="93">
        <f t="shared" si="9"/>
        <v>0</v>
      </c>
      <c r="L27" s="93">
        <f t="shared" si="9"/>
        <v>0</v>
      </c>
      <c r="M27" s="93">
        <f t="shared" si="9"/>
        <v>0</v>
      </c>
      <c r="N27" s="93">
        <f t="shared" si="9"/>
        <v>0</v>
      </c>
      <c r="O27" s="93">
        <f t="shared" si="9"/>
        <v>0</v>
      </c>
      <c r="P27" s="93">
        <f t="shared" si="9"/>
        <v>0</v>
      </c>
      <c r="Q27" s="93">
        <f t="shared" si="9"/>
        <v>0</v>
      </c>
      <c r="R27" s="93">
        <f t="shared" si="9"/>
        <v>0</v>
      </c>
      <c r="S27" s="93">
        <f t="shared" si="9"/>
        <v>0</v>
      </c>
      <c r="T27" s="93">
        <f t="shared" si="9"/>
        <v>0</v>
      </c>
      <c r="U27" s="93">
        <f t="shared" si="9"/>
        <v>0</v>
      </c>
      <c r="V27" s="93">
        <f t="shared" si="9"/>
        <v>0</v>
      </c>
    </row>
    <row r="28" spans="1:22" ht="20.100000000000001" customHeight="1">
      <c r="A28" s="78">
        <v>301</v>
      </c>
      <c r="B28" s="79" t="s">
        <v>179</v>
      </c>
      <c r="C28" s="78" t="s">
        <v>180</v>
      </c>
      <c r="D28" s="79" t="s">
        <v>160</v>
      </c>
      <c r="E28" s="79" t="s">
        <v>107</v>
      </c>
      <c r="F28" s="79" t="s">
        <v>174</v>
      </c>
      <c r="G28" s="81">
        <v>0.57999999999999996</v>
      </c>
      <c r="H28" s="81">
        <v>0.57999999999999996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</row>
    <row r="29" spans="1:22" ht="20.100000000000001" customHeight="1">
      <c r="A29" s="78">
        <v>301</v>
      </c>
      <c r="B29" s="79" t="s">
        <v>179</v>
      </c>
      <c r="C29" s="78" t="s">
        <v>180</v>
      </c>
      <c r="D29" s="79" t="s">
        <v>164</v>
      </c>
      <c r="E29" s="79" t="s">
        <v>60</v>
      </c>
      <c r="F29" s="79" t="s">
        <v>165</v>
      </c>
      <c r="G29" s="81">
        <v>1.87</v>
      </c>
      <c r="H29" s="81">
        <v>1.87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</row>
    <row r="30" spans="1:22" s="73" customFormat="1" ht="20.100000000000001" customHeight="1">
      <c r="A30" s="91"/>
      <c r="B30" s="92"/>
      <c r="C30" s="91" t="s">
        <v>181</v>
      </c>
      <c r="D30" s="92"/>
      <c r="E30" s="92"/>
      <c r="F30" s="92"/>
      <c r="G30" s="93">
        <f t="shared" ref="G30:V30" si="10">SUM(G31:G32)</f>
        <v>2.4500000000000002</v>
      </c>
      <c r="H30" s="93">
        <f t="shared" si="10"/>
        <v>2.4500000000000002</v>
      </c>
      <c r="I30" s="93">
        <f t="shared" si="10"/>
        <v>0</v>
      </c>
      <c r="J30" s="93">
        <f t="shared" si="10"/>
        <v>0</v>
      </c>
      <c r="K30" s="93">
        <f t="shared" si="10"/>
        <v>0</v>
      </c>
      <c r="L30" s="93">
        <f t="shared" si="10"/>
        <v>0</v>
      </c>
      <c r="M30" s="93">
        <f t="shared" si="10"/>
        <v>0</v>
      </c>
      <c r="N30" s="93">
        <f t="shared" si="10"/>
        <v>0</v>
      </c>
      <c r="O30" s="93">
        <f t="shared" si="10"/>
        <v>0</v>
      </c>
      <c r="P30" s="93">
        <f t="shared" si="10"/>
        <v>0</v>
      </c>
      <c r="Q30" s="93">
        <f t="shared" si="10"/>
        <v>0</v>
      </c>
      <c r="R30" s="93">
        <f t="shared" si="10"/>
        <v>0</v>
      </c>
      <c r="S30" s="93">
        <f t="shared" si="10"/>
        <v>0</v>
      </c>
      <c r="T30" s="93">
        <f t="shared" si="10"/>
        <v>0</v>
      </c>
      <c r="U30" s="93">
        <f t="shared" si="10"/>
        <v>0</v>
      </c>
      <c r="V30" s="93">
        <f t="shared" si="10"/>
        <v>0</v>
      </c>
    </row>
    <row r="31" spans="1:22" ht="20.100000000000001" customHeight="1">
      <c r="A31" s="78">
        <v>301</v>
      </c>
      <c r="B31" s="79" t="s">
        <v>179</v>
      </c>
      <c r="C31" s="78" t="s">
        <v>180</v>
      </c>
      <c r="D31" s="79" t="s">
        <v>160</v>
      </c>
      <c r="E31" s="79" t="s">
        <v>107</v>
      </c>
      <c r="F31" s="79" t="s">
        <v>174</v>
      </c>
      <c r="G31" s="81">
        <v>0.57999999999999996</v>
      </c>
      <c r="H31" s="81">
        <v>0.57999999999999996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</row>
    <row r="32" spans="1:22" ht="20.100000000000001" customHeight="1">
      <c r="A32" s="78">
        <v>301</v>
      </c>
      <c r="B32" s="79" t="s">
        <v>179</v>
      </c>
      <c r="C32" s="78" t="s">
        <v>180</v>
      </c>
      <c r="D32" s="79" t="s">
        <v>164</v>
      </c>
      <c r="E32" s="79" t="s">
        <v>60</v>
      </c>
      <c r="F32" s="79" t="s">
        <v>165</v>
      </c>
      <c r="G32" s="81">
        <v>1.87</v>
      </c>
      <c r="H32" s="81">
        <v>1.87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</row>
    <row r="33" spans="1:22" s="73" customFormat="1" ht="20.100000000000001" customHeight="1">
      <c r="A33" s="91"/>
      <c r="B33" s="92"/>
      <c r="C33" s="91" t="s">
        <v>182</v>
      </c>
      <c r="D33" s="92"/>
      <c r="E33" s="92"/>
      <c r="F33" s="92"/>
      <c r="G33" s="93">
        <f t="shared" ref="G33:V33" si="11">SUM(G34:G35)</f>
        <v>1.74</v>
      </c>
      <c r="H33" s="93">
        <f t="shared" si="11"/>
        <v>1.74</v>
      </c>
      <c r="I33" s="93">
        <f t="shared" si="11"/>
        <v>0</v>
      </c>
      <c r="J33" s="93">
        <f t="shared" si="11"/>
        <v>0</v>
      </c>
      <c r="K33" s="93">
        <f t="shared" si="11"/>
        <v>0</v>
      </c>
      <c r="L33" s="93">
        <f t="shared" si="11"/>
        <v>0</v>
      </c>
      <c r="M33" s="93">
        <f t="shared" si="11"/>
        <v>0</v>
      </c>
      <c r="N33" s="93">
        <f t="shared" si="11"/>
        <v>0</v>
      </c>
      <c r="O33" s="93">
        <f t="shared" si="11"/>
        <v>0</v>
      </c>
      <c r="P33" s="93">
        <f t="shared" si="11"/>
        <v>0</v>
      </c>
      <c r="Q33" s="93">
        <f t="shared" si="11"/>
        <v>0</v>
      </c>
      <c r="R33" s="93">
        <f t="shared" si="11"/>
        <v>0</v>
      </c>
      <c r="S33" s="93">
        <f t="shared" si="11"/>
        <v>0</v>
      </c>
      <c r="T33" s="93">
        <f t="shared" si="11"/>
        <v>0</v>
      </c>
      <c r="U33" s="93">
        <f t="shared" si="11"/>
        <v>0</v>
      </c>
      <c r="V33" s="93">
        <f t="shared" si="11"/>
        <v>0</v>
      </c>
    </row>
    <row r="34" spans="1:22" ht="20.100000000000001" customHeight="1">
      <c r="A34" s="78">
        <v>301</v>
      </c>
      <c r="B34" s="79" t="s">
        <v>179</v>
      </c>
      <c r="C34" s="78" t="s">
        <v>180</v>
      </c>
      <c r="D34" s="79" t="s">
        <v>160</v>
      </c>
      <c r="E34" s="79" t="s">
        <v>107</v>
      </c>
      <c r="F34" s="79" t="s">
        <v>174</v>
      </c>
      <c r="G34" s="81">
        <v>0.41</v>
      </c>
      <c r="H34" s="81">
        <v>0.41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</row>
    <row r="35" spans="1:22" ht="20.100000000000001" customHeight="1">
      <c r="A35" s="78">
        <v>301</v>
      </c>
      <c r="B35" s="79" t="s">
        <v>179</v>
      </c>
      <c r="C35" s="78" t="s">
        <v>180</v>
      </c>
      <c r="D35" s="79" t="s">
        <v>164</v>
      </c>
      <c r="E35" s="79" t="s">
        <v>60</v>
      </c>
      <c r="F35" s="79" t="s">
        <v>165</v>
      </c>
      <c r="G35" s="81">
        <v>1.33</v>
      </c>
      <c r="H35" s="81">
        <v>1.33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</row>
    <row r="36" spans="1:22" s="73" customFormat="1" ht="20.100000000000001" customHeight="1">
      <c r="A36" s="91"/>
      <c r="B36" s="92"/>
      <c r="C36" s="91" t="s">
        <v>183</v>
      </c>
      <c r="D36" s="92"/>
      <c r="E36" s="92"/>
      <c r="F36" s="92"/>
      <c r="G36" s="93">
        <f t="shared" ref="G36:V36" si="12">SUM(G37:G38)</f>
        <v>41.88</v>
      </c>
      <c r="H36" s="93">
        <f t="shared" si="12"/>
        <v>41.88</v>
      </c>
      <c r="I36" s="93">
        <f t="shared" si="12"/>
        <v>0</v>
      </c>
      <c r="J36" s="93">
        <f t="shared" si="12"/>
        <v>0</v>
      </c>
      <c r="K36" s="93">
        <f t="shared" si="12"/>
        <v>0</v>
      </c>
      <c r="L36" s="93">
        <f t="shared" si="12"/>
        <v>0</v>
      </c>
      <c r="M36" s="93">
        <f t="shared" si="12"/>
        <v>0</v>
      </c>
      <c r="N36" s="93">
        <f t="shared" si="12"/>
        <v>0</v>
      </c>
      <c r="O36" s="93">
        <f t="shared" si="12"/>
        <v>0</v>
      </c>
      <c r="P36" s="93">
        <f t="shared" si="12"/>
        <v>0</v>
      </c>
      <c r="Q36" s="93">
        <f t="shared" si="12"/>
        <v>0</v>
      </c>
      <c r="R36" s="93">
        <f t="shared" si="12"/>
        <v>0</v>
      </c>
      <c r="S36" s="93">
        <f t="shared" si="12"/>
        <v>0</v>
      </c>
      <c r="T36" s="93">
        <f t="shared" si="12"/>
        <v>0</v>
      </c>
      <c r="U36" s="93">
        <f t="shared" si="12"/>
        <v>0</v>
      </c>
      <c r="V36" s="93">
        <f t="shared" si="12"/>
        <v>0</v>
      </c>
    </row>
    <row r="37" spans="1:22" ht="20.100000000000001" customHeight="1">
      <c r="A37" s="78">
        <v>301</v>
      </c>
      <c r="B37" s="79" t="s">
        <v>184</v>
      </c>
      <c r="C37" s="78" t="s">
        <v>120</v>
      </c>
      <c r="D37" s="79" t="s">
        <v>160</v>
      </c>
      <c r="E37" s="79" t="s">
        <v>110</v>
      </c>
      <c r="F37" s="79" t="s">
        <v>185</v>
      </c>
      <c r="G37" s="81">
        <v>9.8800000000000008</v>
      </c>
      <c r="H37" s="81">
        <v>9.8800000000000008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</row>
    <row r="38" spans="1:22" ht="20.100000000000001" customHeight="1">
      <c r="A38" s="78">
        <v>301</v>
      </c>
      <c r="B38" s="79" t="s">
        <v>184</v>
      </c>
      <c r="C38" s="78" t="s">
        <v>120</v>
      </c>
      <c r="D38" s="79" t="s">
        <v>164</v>
      </c>
      <c r="E38" s="79" t="s">
        <v>60</v>
      </c>
      <c r="F38" s="79" t="s">
        <v>165</v>
      </c>
      <c r="G38" s="81">
        <v>32</v>
      </c>
      <c r="H38" s="81">
        <v>32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</row>
    <row r="39" spans="1:22" s="70" customFormat="1" ht="20.100000000000001" customHeight="1">
      <c r="A39" s="82"/>
      <c r="B39" s="83"/>
      <c r="C39" s="82" t="s">
        <v>186</v>
      </c>
      <c r="D39" s="83"/>
      <c r="E39" s="83"/>
      <c r="F39" s="83"/>
      <c r="G39" s="84">
        <f t="shared" ref="G39:V39" si="13">SUM(G40:G41)</f>
        <v>11.24</v>
      </c>
      <c r="H39" s="84">
        <f t="shared" si="13"/>
        <v>11.24</v>
      </c>
      <c r="I39" s="84">
        <f t="shared" si="13"/>
        <v>0</v>
      </c>
      <c r="J39" s="84">
        <f t="shared" si="13"/>
        <v>0</v>
      </c>
      <c r="K39" s="84">
        <f t="shared" si="13"/>
        <v>0</v>
      </c>
      <c r="L39" s="84">
        <f t="shared" si="13"/>
        <v>0</v>
      </c>
      <c r="M39" s="84">
        <f t="shared" si="13"/>
        <v>0</v>
      </c>
      <c r="N39" s="84">
        <f t="shared" si="13"/>
        <v>0</v>
      </c>
      <c r="O39" s="84">
        <f t="shared" si="13"/>
        <v>0</v>
      </c>
      <c r="P39" s="84">
        <f t="shared" si="13"/>
        <v>0</v>
      </c>
      <c r="Q39" s="84">
        <f t="shared" si="13"/>
        <v>0</v>
      </c>
      <c r="R39" s="84">
        <f t="shared" si="13"/>
        <v>0</v>
      </c>
      <c r="S39" s="84">
        <f t="shared" si="13"/>
        <v>0</v>
      </c>
      <c r="T39" s="84">
        <f t="shared" si="13"/>
        <v>0</v>
      </c>
      <c r="U39" s="84">
        <f t="shared" si="13"/>
        <v>0</v>
      </c>
      <c r="V39" s="84">
        <f t="shared" si="13"/>
        <v>0</v>
      </c>
    </row>
    <row r="40" spans="1:22" s="71" customFormat="1" ht="20.100000000000001" customHeight="1">
      <c r="A40" s="85">
        <v>301</v>
      </c>
      <c r="B40" s="86" t="s">
        <v>107</v>
      </c>
      <c r="C40" s="85" t="s">
        <v>162</v>
      </c>
      <c r="D40" s="86" t="s">
        <v>160</v>
      </c>
      <c r="E40" s="86" t="s">
        <v>60</v>
      </c>
      <c r="F40" s="86" t="s">
        <v>161</v>
      </c>
      <c r="G40" s="87">
        <v>2.4500000000000002</v>
      </c>
      <c r="H40" s="87">
        <v>2.4500000000000002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</row>
    <row r="41" spans="1:22" s="72" customFormat="1" ht="20.100000000000001" customHeight="1">
      <c r="A41" s="88">
        <v>301</v>
      </c>
      <c r="B41" s="89" t="s">
        <v>107</v>
      </c>
      <c r="C41" s="88" t="s">
        <v>162</v>
      </c>
      <c r="D41" s="89" t="s">
        <v>164</v>
      </c>
      <c r="E41" s="89" t="s">
        <v>60</v>
      </c>
      <c r="F41" s="89" t="s">
        <v>165</v>
      </c>
      <c r="G41" s="90">
        <v>8.7899999999999991</v>
      </c>
      <c r="H41" s="90">
        <v>8.7899999999999991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</row>
    <row r="42" spans="1:22" s="70" customFormat="1" ht="20.100000000000001" customHeight="1">
      <c r="A42" s="82"/>
      <c r="B42" s="83"/>
      <c r="C42" s="82" t="s">
        <v>187</v>
      </c>
      <c r="D42" s="83"/>
      <c r="E42" s="83"/>
      <c r="F42" s="83"/>
      <c r="G42" s="84">
        <f t="shared" ref="G42:V42" si="14">SUM(G43:G44)</f>
        <v>29.08</v>
      </c>
      <c r="H42" s="84">
        <f t="shared" si="14"/>
        <v>29.08</v>
      </c>
      <c r="I42" s="84">
        <f t="shared" si="14"/>
        <v>0</v>
      </c>
      <c r="J42" s="84">
        <f t="shared" si="14"/>
        <v>0</v>
      </c>
      <c r="K42" s="84">
        <f t="shared" si="14"/>
        <v>0</v>
      </c>
      <c r="L42" s="84">
        <f t="shared" si="14"/>
        <v>0</v>
      </c>
      <c r="M42" s="84">
        <f t="shared" si="14"/>
        <v>0</v>
      </c>
      <c r="N42" s="84">
        <f t="shared" si="14"/>
        <v>0</v>
      </c>
      <c r="O42" s="84">
        <f t="shared" si="14"/>
        <v>0</v>
      </c>
      <c r="P42" s="84">
        <f t="shared" si="14"/>
        <v>0</v>
      </c>
      <c r="Q42" s="84">
        <f t="shared" si="14"/>
        <v>0</v>
      </c>
      <c r="R42" s="84">
        <f t="shared" si="14"/>
        <v>0</v>
      </c>
      <c r="S42" s="84">
        <f t="shared" si="14"/>
        <v>0</v>
      </c>
      <c r="T42" s="84">
        <f t="shared" si="14"/>
        <v>0</v>
      </c>
      <c r="U42" s="84">
        <f t="shared" si="14"/>
        <v>0</v>
      </c>
      <c r="V42" s="84">
        <f t="shared" si="14"/>
        <v>0</v>
      </c>
    </row>
    <row r="43" spans="1:22" s="71" customFormat="1" ht="20.100000000000001" customHeight="1">
      <c r="A43" s="85">
        <v>301</v>
      </c>
      <c r="B43" s="86" t="s">
        <v>110</v>
      </c>
      <c r="C43" s="85" t="s">
        <v>170</v>
      </c>
      <c r="D43" s="86" t="s">
        <v>160</v>
      </c>
      <c r="E43" s="86" t="s">
        <v>60</v>
      </c>
      <c r="F43" s="86" t="s">
        <v>161</v>
      </c>
      <c r="G43" s="87">
        <v>6.86</v>
      </c>
      <c r="H43" s="87">
        <v>6.86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</row>
    <row r="44" spans="1:22" s="71" customFormat="1" ht="20.100000000000001" customHeight="1">
      <c r="A44" s="85">
        <v>301</v>
      </c>
      <c r="B44" s="86" t="s">
        <v>110</v>
      </c>
      <c r="C44" s="85" t="s">
        <v>170</v>
      </c>
      <c r="D44" s="86" t="s">
        <v>164</v>
      </c>
      <c r="E44" s="86" t="s">
        <v>60</v>
      </c>
      <c r="F44" s="86" t="s">
        <v>165</v>
      </c>
      <c r="G44" s="87">
        <v>22.22</v>
      </c>
      <c r="H44" s="87">
        <v>22.22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</row>
    <row r="45" spans="1:22" s="70" customFormat="1" ht="20.100000000000001" customHeight="1">
      <c r="A45" s="82"/>
      <c r="B45" s="83"/>
      <c r="C45" s="82" t="s">
        <v>188</v>
      </c>
      <c r="D45" s="83"/>
      <c r="E45" s="83"/>
      <c r="F45" s="83"/>
      <c r="G45" s="84">
        <f t="shared" ref="G45:V45" si="15">SUM(G46:G47)</f>
        <v>93.6</v>
      </c>
      <c r="H45" s="84">
        <f t="shared" si="15"/>
        <v>93.6</v>
      </c>
      <c r="I45" s="84">
        <f t="shared" si="15"/>
        <v>0</v>
      </c>
      <c r="J45" s="84">
        <f t="shared" si="15"/>
        <v>0</v>
      </c>
      <c r="K45" s="84">
        <f t="shared" si="15"/>
        <v>0</v>
      </c>
      <c r="L45" s="84">
        <f t="shared" si="15"/>
        <v>0</v>
      </c>
      <c r="M45" s="84">
        <f t="shared" si="15"/>
        <v>0</v>
      </c>
      <c r="N45" s="84">
        <f t="shared" si="15"/>
        <v>0</v>
      </c>
      <c r="O45" s="84">
        <f t="shared" si="15"/>
        <v>0</v>
      </c>
      <c r="P45" s="84">
        <f t="shared" si="15"/>
        <v>0</v>
      </c>
      <c r="Q45" s="84">
        <f t="shared" si="15"/>
        <v>0</v>
      </c>
      <c r="R45" s="84">
        <f t="shared" si="15"/>
        <v>0</v>
      </c>
      <c r="S45" s="84">
        <f t="shared" si="15"/>
        <v>0</v>
      </c>
      <c r="T45" s="84">
        <f t="shared" si="15"/>
        <v>0</v>
      </c>
      <c r="U45" s="84">
        <f t="shared" si="15"/>
        <v>0</v>
      </c>
      <c r="V45" s="84">
        <f t="shared" si="15"/>
        <v>0</v>
      </c>
    </row>
    <row r="46" spans="1:22" s="71" customFormat="1" ht="20.100000000000001" customHeight="1">
      <c r="A46" s="85">
        <v>301</v>
      </c>
      <c r="B46" s="86" t="s">
        <v>110</v>
      </c>
      <c r="C46" s="85" t="s">
        <v>170</v>
      </c>
      <c r="D46" s="86" t="s">
        <v>160</v>
      </c>
      <c r="E46" s="86" t="s">
        <v>60</v>
      </c>
      <c r="F46" s="86" t="s">
        <v>161</v>
      </c>
      <c r="G46" s="87">
        <v>7.2</v>
      </c>
      <c r="H46" s="87">
        <v>7.2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</row>
    <row r="47" spans="1:22" s="71" customFormat="1" ht="20.100000000000001" customHeight="1">
      <c r="A47" s="85">
        <v>301</v>
      </c>
      <c r="B47" s="86" t="s">
        <v>110</v>
      </c>
      <c r="C47" s="85" t="s">
        <v>170</v>
      </c>
      <c r="D47" s="86" t="s">
        <v>164</v>
      </c>
      <c r="E47" s="86" t="s">
        <v>60</v>
      </c>
      <c r="F47" s="86" t="s">
        <v>165</v>
      </c>
      <c r="G47" s="87">
        <v>86.4</v>
      </c>
      <c r="H47" s="87">
        <v>86.4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</row>
    <row r="48" spans="1:22" ht="20.100000000000001" customHeight="1">
      <c r="A48" s="78"/>
      <c r="B48" s="79"/>
      <c r="C48" s="78" t="s">
        <v>189</v>
      </c>
      <c r="D48" s="79"/>
      <c r="E48" s="79"/>
      <c r="F48" s="79"/>
      <c r="G48" s="81">
        <f t="shared" ref="G48:V48" si="16">G49</f>
        <v>2.31</v>
      </c>
      <c r="H48" s="81">
        <f t="shared" si="16"/>
        <v>2.31</v>
      </c>
      <c r="I48" s="81">
        <f t="shared" si="16"/>
        <v>0</v>
      </c>
      <c r="J48" s="81">
        <f t="shared" si="16"/>
        <v>0</v>
      </c>
      <c r="K48" s="81">
        <f t="shared" si="16"/>
        <v>0</v>
      </c>
      <c r="L48" s="81">
        <f t="shared" si="16"/>
        <v>0</v>
      </c>
      <c r="M48" s="81">
        <f t="shared" si="16"/>
        <v>0</v>
      </c>
      <c r="N48" s="81">
        <f t="shared" si="16"/>
        <v>0</v>
      </c>
      <c r="O48" s="81">
        <f t="shared" si="16"/>
        <v>0</v>
      </c>
      <c r="P48" s="81">
        <f t="shared" si="16"/>
        <v>0</v>
      </c>
      <c r="Q48" s="81">
        <f t="shared" si="16"/>
        <v>0</v>
      </c>
      <c r="R48" s="81">
        <f t="shared" si="16"/>
        <v>0</v>
      </c>
      <c r="S48" s="81">
        <f t="shared" si="16"/>
        <v>0</v>
      </c>
      <c r="T48" s="81">
        <f t="shared" si="16"/>
        <v>0</v>
      </c>
      <c r="U48" s="81">
        <f t="shared" si="16"/>
        <v>0</v>
      </c>
      <c r="V48" s="81">
        <f t="shared" si="16"/>
        <v>0</v>
      </c>
    </row>
    <row r="49" spans="1:22" ht="20.100000000000001" customHeight="1">
      <c r="A49" s="78">
        <v>303</v>
      </c>
      <c r="B49" s="79" t="s">
        <v>107</v>
      </c>
      <c r="C49" s="78" t="s">
        <v>190</v>
      </c>
      <c r="D49" s="79" t="s">
        <v>191</v>
      </c>
      <c r="E49" s="79" t="s">
        <v>81</v>
      </c>
      <c r="F49" s="79" t="s">
        <v>192</v>
      </c>
      <c r="G49" s="81">
        <v>2.31</v>
      </c>
      <c r="H49" s="81">
        <v>2.31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</row>
    <row r="50" spans="1:22" ht="20.100000000000001" customHeight="1">
      <c r="A50" s="78"/>
      <c r="B50" s="79"/>
      <c r="C50" s="78" t="s">
        <v>193</v>
      </c>
      <c r="D50" s="79"/>
      <c r="E50" s="79"/>
      <c r="F50" s="79"/>
      <c r="G50" s="81">
        <f t="shared" ref="G50:V50" si="17">G51</f>
        <v>3.02</v>
      </c>
      <c r="H50" s="81">
        <f t="shared" si="17"/>
        <v>3.02</v>
      </c>
      <c r="I50" s="81">
        <f t="shared" si="17"/>
        <v>0</v>
      </c>
      <c r="J50" s="81">
        <f t="shared" si="17"/>
        <v>0</v>
      </c>
      <c r="K50" s="81">
        <f t="shared" si="17"/>
        <v>0</v>
      </c>
      <c r="L50" s="81">
        <f t="shared" si="17"/>
        <v>0</v>
      </c>
      <c r="M50" s="81">
        <f t="shared" si="17"/>
        <v>0</v>
      </c>
      <c r="N50" s="81">
        <f t="shared" si="17"/>
        <v>0</v>
      </c>
      <c r="O50" s="81">
        <f t="shared" si="17"/>
        <v>0</v>
      </c>
      <c r="P50" s="81">
        <f t="shared" si="17"/>
        <v>0</v>
      </c>
      <c r="Q50" s="81">
        <f t="shared" si="17"/>
        <v>0</v>
      </c>
      <c r="R50" s="81">
        <f t="shared" si="17"/>
        <v>0</v>
      </c>
      <c r="S50" s="81">
        <f t="shared" si="17"/>
        <v>0</v>
      </c>
      <c r="T50" s="81">
        <f t="shared" si="17"/>
        <v>0</v>
      </c>
      <c r="U50" s="81">
        <f t="shared" si="17"/>
        <v>0</v>
      </c>
      <c r="V50" s="81">
        <f t="shared" si="17"/>
        <v>0</v>
      </c>
    </row>
    <row r="51" spans="1:22" ht="20.100000000000001" customHeight="1">
      <c r="A51" s="78">
        <v>303</v>
      </c>
      <c r="B51" s="79" t="s">
        <v>107</v>
      </c>
      <c r="C51" s="78" t="s">
        <v>190</v>
      </c>
      <c r="D51" s="79" t="s">
        <v>191</v>
      </c>
      <c r="E51" s="79" t="s">
        <v>81</v>
      </c>
      <c r="F51" s="79" t="s">
        <v>192</v>
      </c>
      <c r="G51" s="81">
        <v>3.02</v>
      </c>
      <c r="H51" s="81">
        <v>3.02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</row>
    <row r="52" spans="1:22" ht="20.100000000000001" customHeight="1">
      <c r="A52" s="78"/>
      <c r="B52" s="79"/>
      <c r="C52" s="78" t="s">
        <v>194</v>
      </c>
      <c r="D52" s="79"/>
      <c r="E52" s="79"/>
      <c r="F52" s="79"/>
      <c r="G52" s="81">
        <f t="shared" ref="G52:V52" si="18">SUM(G53:G54)</f>
        <v>0.6</v>
      </c>
      <c r="H52" s="81">
        <f t="shared" si="18"/>
        <v>0.6</v>
      </c>
      <c r="I52" s="81">
        <f t="shared" si="18"/>
        <v>0</v>
      </c>
      <c r="J52" s="81">
        <f t="shared" si="18"/>
        <v>0</v>
      </c>
      <c r="K52" s="81">
        <f t="shared" si="18"/>
        <v>0</v>
      </c>
      <c r="L52" s="81">
        <f t="shared" si="18"/>
        <v>0</v>
      </c>
      <c r="M52" s="81">
        <f t="shared" si="18"/>
        <v>0</v>
      </c>
      <c r="N52" s="81">
        <f t="shared" si="18"/>
        <v>0</v>
      </c>
      <c r="O52" s="81">
        <f t="shared" si="18"/>
        <v>0</v>
      </c>
      <c r="P52" s="81">
        <f t="shared" si="18"/>
        <v>0</v>
      </c>
      <c r="Q52" s="81">
        <f t="shared" si="18"/>
        <v>0</v>
      </c>
      <c r="R52" s="81">
        <f t="shared" si="18"/>
        <v>0</v>
      </c>
      <c r="S52" s="81">
        <f t="shared" si="18"/>
        <v>0</v>
      </c>
      <c r="T52" s="81">
        <f t="shared" si="18"/>
        <v>0</v>
      </c>
      <c r="U52" s="81">
        <f t="shared" si="18"/>
        <v>0</v>
      </c>
      <c r="V52" s="81">
        <f t="shared" si="18"/>
        <v>0</v>
      </c>
    </row>
    <row r="53" spans="1:22" ht="20.100000000000001" customHeight="1">
      <c r="A53" s="78">
        <v>301</v>
      </c>
      <c r="B53" s="79" t="s">
        <v>195</v>
      </c>
      <c r="C53" s="78" t="s">
        <v>196</v>
      </c>
      <c r="D53" s="79" t="s">
        <v>160</v>
      </c>
      <c r="E53" s="79" t="s">
        <v>195</v>
      </c>
      <c r="F53" s="79" t="s">
        <v>197</v>
      </c>
      <c r="G53" s="81">
        <v>0.16</v>
      </c>
      <c r="H53" s="81">
        <v>0.16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</row>
    <row r="54" spans="1:22" ht="20.100000000000001" customHeight="1">
      <c r="A54" s="78">
        <v>301</v>
      </c>
      <c r="B54" s="79" t="s">
        <v>195</v>
      </c>
      <c r="C54" s="78" t="s">
        <v>196</v>
      </c>
      <c r="D54" s="79" t="s">
        <v>164</v>
      </c>
      <c r="E54" s="79" t="s">
        <v>60</v>
      </c>
      <c r="F54" s="79" t="s">
        <v>165</v>
      </c>
      <c r="G54" s="81">
        <v>0.44</v>
      </c>
      <c r="H54" s="81">
        <v>0.44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</row>
    <row r="55" spans="1:22" s="73" customFormat="1" ht="20.100000000000001" customHeight="1">
      <c r="A55" s="91"/>
      <c r="B55" s="92"/>
      <c r="C55" s="91" t="s">
        <v>198</v>
      </c>
      <c r="D55" s="92"/>
      <c r="E55" s="92"/>
      <c r="F55" s="92"/>
      <c r="G55" s="93">
        <f t="shared" ref="G55:V55" si="19">SUM(G56:G57)</f>
        <v>13.96</v>
      </c>
      <c r="H55" s="93">
        <f t="shared" si="19"/>
        <v>13.96</v>
      </c>
      <c r="I55" s="93">
        <f t="shared" si="19"/>
        <v>0</v>
      </c>
      <c r="J55" s="93">
        <f t="shared" si="19"/>
        <v>0</v>
      </c>
      <c r="K55" s="93">
        <f t="shared" si="19"/>
        <v>0</v>
      </c>
      <c r="L55" s="93">
        <f t="shared" si="19"/>
        <v>0</v>
      </c>
      <c r="M55" s="93">
        <f t="shared" si="19"/>
        <v>0</v>
      </c>
      <c r="N55" s="93">
        <f t="shared" si="19"/>
        <v>0</v>
      </c>
      <c r="O55" s="93">
        <f t="shared" si="19"/>
        <v>0</v>
      </c>
      <c r="P55" s="93">
        <f t="shared" si="19"/>
        <v>0</v>
      </c>
      <c r="Q55" s="93">
        <f t="shared" si="19"/>
        <v>0</v>
      </c>
      <c r="R55" s="93">
        <f t="shared" si="19"/>
        <v>0</v>
      </c>
      <c r="S55" s="93">
        <f t="shared" si="19"/>
        <v>0</v>
      </c>
      <c r="T55" s="93">
        <f t="shared" si="19"/>
        <v>0</v>
      </c>
      <c r="U55" s="93">
        <f t="shared" si="19"/>
        <v>0</v>
      </c>
      <c r="V55" s="93">
        <f t="shared" si="19"/>
        <v>0</v>
      </c>
    </row>
    <row r="56" spans="1:22" ht="20.100000000000001" customHeight="1">
      <c r="A56" s="78">
        <v>301</v>
      </c>
      <c r="B56" s="79" t="s">
        <v>199</v>
      </c>
      <c r="C56" s="78" t="s">
        <v>200</v>
      </c>
      <c r="D56" s="79" t="s">
        <v>160</v>
      </c>
      <c r="E56" s="79" t="s">
        <v>107</v>
      </c>
      <c r="F56" s="79" t="s">
        <v>174</v>
      </c>
      <c r="G56" s="81">
        <v>3.29</v>
      </c>
      <c r="H56" s="81">
        <v>3.29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</row>
    <row r="57" spans="1:22" ht="20.100000000000001" customHeight="1">
      <c r="A57" s="78">
        <v>301</v>
      </c>
      <c r="B57" s="79" t="s">
        <v>199</v>
      </c>
      <c r="C57" s="78" t="s">
        <v>200</v>
      </c>
      <c r="D57" s="79" t="s">
        <v>164</v>
      </c>
      <c r="E57" s="79" t="s">
        <v>60</v>
      </c>
      <c r="F57" s="79" t="s">
        <v>165</v>
      </c>
      <c r="G57" s="81">
        <v>10.67</v>
      </c>
      <c r="H57" s="81">
        <v>10.67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</row>
    <row r="58" spans="1:22" s="74" customFormat="1" ht="20.100000000000001" customHeight="1">
      <c r="A58" s="94"/>
      <c r="B58" s="95"/>
      <c r="C58" s="94" t="s">
        <v>201</v>
      </c>
      <c r="D58" s="95"/>
      <c r="E58" s="95"/>
      <c r="F58" s="95"/>
      <c r="G58" s="96">
        <f t="shared" ref="G58:V58" si="20">SUM(G59:G60)</f>
        <v>6.98</v>
      </c>
      <c r="H58" s="96">
        <f t="shared" si="20"/>
        <v>6.98</v>
      </c>
      <c r="I58" s="96">
        <f t="shared" si="20"/>
        <v>0</v>
      </c>
      <c r="J58" s="96">
        <f t="shared" si="20"/>
        <v>0</v>
      </c>
      <c r="K58" s="96">
        <f t="shared" si="20"/>
        <v>0</v>
      </c>
      <c r="L58" s="96">
        <f t="shared" si="20"/>
        <v>0</v>
      </c>
      <c r="M58" s="96">
        <f t="shared" si="20"/>
        <v>0</v>
      </c>
      <c r="N58" s="96">
        <f t="shared" si="20"/>
        <v>0</v>
      </c>
      <c r="O58" s="96">
        <f t="shared" si="20"/>
        <v>0</v>
      </c>
      <c r="P58" s="96">
        <f t="shared" si="20"/>
        <v>0</v>
      </c>
      <c r="Q58" s="96">
        <f t="shared" si="20"/>
        <v>0</v>
      </c>
      <c r="R58" s="96">
        <f t="shared" si="20"/>
        <v>0</v>
      </c>
      <c r="S58" s="96">
        <f t="shared" si="20"/>
        <v>0</v>
      </c>
      <c r="T58" s="96">
        <f t="shared" si="20"/>
        <v>0</v>
      </c>
      <c r="U58" s="96">
        <f t="shared" si="20"/>
        <v>0</v>
      </c>
      <c r="V58" s="96">
        <f t="shared" si="20"/>
        <v>0</v>
      </c>
    </row>
    <row r="59" spans="1:22" ht="20.100000000000001" customHeight="1">
      <c r="A59" s="78">
        <v>302</v>
      </c>
      <c r="B59" s="79" t="s">
        <v>202</v>
      </c>
      <c r="C59" s="78" t="s">
        <v>203</v>
      </c>
      <c r="D59" s="79" t="s">
        <v>204</v>
      </c>
      <c r="E59" s="79" t="s">
        <v>60</v>
      </c>
      <c r="F59" s="79" t="s">
        <v>205</v>
      </c>
      <c r="G59" s="81">
        <v>1.65</v>
      </c>
      <c r="H59" s="81">
        <v>1.65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</row>
    <row r="60" spans="1:22" ht="20.100000000000001" customHeight="1">
      <c r="A60" s="78">
        <v>302</v>
      </c>
      <c r="B60" s="79" t="s">
        <v>202</v>
      </c>
      <c r="C60" s="78" t="s">
        <v>203</v>
      </c>
      <c r="D60" s="79" t="s">
        <v>164</v>
      </c>
      <c r="E60" s="79" t="s">
        <v>107</v>
      </c>
      <c r="F60" s="79" t="s">
        <v>206</v>
      </c>
      <c r="G60" s="81">
        <v>5.33</v>
      </c>
      <c r="H60" s="81">
        <v>5.33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1">
        <v>0</v>
      </c>
      <c r="T60" s="81">
        <v>0</v>
      </c>
      <c r="U60" s="81">
        <v>0</v>
      </c>
      <c r="V60" s="81">
        <v>0</v>
      </c>
    </row>
    <row r="61" spans="1:22" ht="20.100000000000001" customHeight="1">
      <c r="A61" s="78"/>
      <c r="B61" s="79"/>
      <c r="C61" s="78" t="s">
        <v>207</v>
      </c>
      <c r="D61" s="79"/>
      <c r="E61" s="79"/>
      <c r="F61" s="79"/>
      <c r="G61" s="81">
        <f t="shared" ref="G61:V61" si="21">G62</f>
        <v>1.3</v>
      </c>
      <c r="H61" s="81">
        <f t="shared" si="21"/>
        <v>1.3</v>
      </c>
      <c r="I61" s="81">
        <f t="shared" si="21"/>
        <v>0</v>
      </c>
      <c r="J61" s="81">
        <f t="shared" si="21"/>
        <v>0</v>
      </c>
      <c r="K61" s="81">
        <f t="shared" si="21"/>
        <v>0</v>
      </c>
      <c r="L61" s="81">
        <f t="shared" si="21"/>
        <v>0</v>
      </c>
      <c r="M61" s="81">
        <f t="shared" si="21"/>
        <v>0</v>
      </c>
      <c r="N61" s="81">
        <f t="shared" si="21"/>
        <v>0</v>
      </c>
      <c r="O61" s="81">
        <f t="shared" si="21"/>
        <v>0</v>
      </c>
      <c r="P61" s="81">
        <f t="shared" si="21"/>
        <v>0</v>
      </c>
      <c r="Q61" s="81">
        <f t="shared" si="21"/>
        <v>0</v>
      </c>
      <c r="R61" s="81">
        <f t="shared" si="21"/>
        <v>0</v>
      </c>
      <c r="S61" s="81">
        <f t="shared" si="21"/>
        <v>0</v>
      </c>
      <c r="T61" s="81">
        <f t="shared" si="21"/>
        <v>0</v>
      </c>
      <c r="U61" s="81">
        <f t="shared" si="21"/>
        <v>0</v>
      </c>
      <c r="V61" s="81">
        <f t="shared" si="21"/>
        <v>0</v>
      </c>
    </row>
    <row r="62" spans="1:22" ht="20.100000000000001" customHeight="1">
      <c r="A62" s="78">
        <v>303</v>
      </c>
      <c r="B62" s="79" t="s">
        <v>81</v>
      </c>
      <c r="C62" s="78" t="s">
        <v>208</v>
      </c>
      <c r="D62" s="79" t="s">
        <v>191</v>
      </c>
      <c r="E62" s="79" t="s">
        <v>60</v>
      </c>
      <c r="F62" s="79" t="s">
        <v>209</v>
      </c>
      <c r="G62" s="81">
        <v>1.3</v>
      </c>
      <c r="H62" s="81">
        <v>1.3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</row>
    <row r="63" spans="1:22" s="72" customFormat="1" ht="20.100000000000001" customHeight="1">
      <c r="A63" s="88"/>
      <c r="B63" s="89"/>
      <c r="C63" s="88" t="s">
        <v>210</v>
      </c>
      <c r="D63" s="89"/>
      <c r="E63" s="89"/>
      <c r="F63" s="89"/>
      <c r="G63" s="90">
        <f t="shared" ref="G63:V63" si="22">G64</f>
        <v>8.08</v>
      </c>
      <c r="H63" s="90">
        <f t="shared" si="22"/>
        <v>8.08</v>
      </c>
      <c r="I63" s="90">
        <f t="shared" si="22"/>
        <v>0</v>
      </c>
      <c r="J63" s="90">
        <f t="shared" si="22"/>
        <v>0</v>
      </c>
      <c r="K63" s="90">
        <f t="shared" si="22"/>
        <v>0</v>
      </c>
      <c r="L63" s="90">
        <f t="shared" si="22"/>
        <v>0</v>
      </c>
      <c r="M63" s="90">
        <f t="shared" si="22"/>
        <v>0</v>
      </c>
      <c r="N63" s="90">
        <f t="shared" si="22"/>
        <v>0</v>
      </c>
      <c r="O63" s="90">
        <f t="shared" si="22"/>
        <v>0</v>
      </c>
      <c r="P63" s="90">
        <f t="shared" si="22"/>
        <v>0</v>
      </c>
      <c r="Q63" s="90">
        <f t="shared" si="22"/>
        <v>0</v>
      </c>
      <c r="R63" s="90">
        <f t="shared" si="22"/>
        <v>0</v>
      </c>
      <c r="S63" s="90">
        <f t="shared" si="22"/>
        <v>0</v>
      </c>
      <c r="T63" s="90">
        <f t="shared" si="22"/>
        <v>0</v>
      </c>
      <c r="U63" s="90">
        <f t="shared" si="22"/>
        <v>0</v>
      </c>
      <c r="V63" s="90">
        <f t="shared" si="22"/>
        <v>0</v>
      </c>
    </row>
    <row r="64" spans="1:22" s="72" customFormat="1" ht="20.100000000000001" customHeight="1">
      <c r="A64" s="88">
        <v>301</v>
      </c>
      <c r="B64" s="89" t="s">
        <v>195</v>
      </c>
      <c r="C64" s="88" t="s">
        <v>196</v>
      </c>
      <c r="D64" s="89" t="s">
        <v>160</v>
      </c>
      <c r="E64" s="89" t="s">
        <v>195</v>
      </c>
      <c r="F64" s="89" t="s">
        <v>197</v>
      </c>
      <c r="G64" s="90">
        <v>8.08</v>
      </c>
      <c r="H64" s="90">
        <v>8.08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90">
        <v>0</v>
      </c>
      <c r="T64" s="90">
        <v>0</v>
      </c>
      <c r="U64" s="90">
        <v>0</v>
      </c>
      <c r="V64" s="90">
        <v>0</v>
      </c>
    </row>
    <row r="65" spans="1:22" ht="20.100000000000001" customHeight="1">
      <c r="A65" s="78"/>
      <c r="B65" s="79"/>
      <c r="C65" s="78" t="s">
        <v>211</v>
      </c>
      <c r="D65" s="79"/>
      <c r="E65" s="79"/>
      <c r="F65" s="79"/>
      <c r="G65" s="81">
        <f t="shared" ref="G65:V65" si="23">G66+G81+G83</f>
        <v>34.82</v>
      </c>
      <c r="H65" s="81">
        <f t="shared" si="23"/>
        <v>34.82</v>
      </c>
      <c r="I65" s="81">
        <f t="shared" si="23"/>
        <v>0</v>
      </c>
      <c r="J65" s="81">
        <f t="shared" si="23"/>
        <v>0</v>
      </c>
      <c r="K65" s="81">
        <f t="shared" si="23"/>
        <v>0</v>
      </c>
      <c r="L65" s="81">
        <f t="shared" si="23"/>
        <v>0</v>
      </c>
      <c r="M65" s="81">
        <f t="shared" si="23"/>
        <v>0</v>
      </c>
      <c r="N65" s="81">
        <f t="shared" si="23"/>
        <v>0</v>
      </c>
      <c r="O65" s="81">
        <f t="shared" si="23"/>
        <v>0</v>
      </c>
      <c r="P65" s="81">
        <f t="shared" si="23"/>
        <v>0</v>
      </c>
      <c r="Q65" s="81">
        <f t="shared" si="23"/>
        <v>0</v>
      </c>
      <c r="R65" s="81">
        <f t="shared" si="23"/>
        <v>0</v>
      </c>
      <c r="S65" s="81">
        <f t="shared" si="23"/>
        <v>0</v>
      </c>
      <c r="T65" s="81">
        <f t="shared" si="23"/>
        <v>0</v>
      </c>
      <c r="U65" s="81">
        <f t="shared" si="23"/>
        <v>0</v>
      </c>
      <c r="V65" s="81">
        <f t="shared" si="23"/>
        <v>0</v>
      </c>
    </row>
    <row r="66" spans="1:22" ht="20.100000000000001" customHeight="1">
      <c r="A66" s="78"/>
      <c r="B66" s="79"/>
      <c r="C66" s="78" t="s">
        <v>212</v>
      </c>
      <c r="D66" s="79"/>
      <c r="E66" s="79"/>
      <c r="F66" s="79"/>
      <c r="G66" s="81">
        <f t="shared" ref="G66:V66" si="24">SUM(G67:G80)</f>
        <v>24.08</v>
      </c>
      <c r="H66" s="81">
        <f t="shared" si="24"/>
        <v>24.08</v>
      </c>
      <c r="I66" s="81">
        <f t="shared" si="24"/>
        <v>0</v>
      </c>
      <c r="J66" s="81">
        <f t="shared" si="24"/>
        <v>0</v>
      </c>
      <c r="K66" s="81">
        <f t="shared" si="24"/>
        <v>0</v>
      </c>
      <c r="L66" s="81">
        <f t="shared" si="24"/>
        <v>0</v>
      </c>
      <c r="M66" s="81">
        <f t="shared" si="24"/>
        <v>0</v>
      </c>
      <c r="N66" s="81">
        <f t="shared" si="24"/>
        <v>0</v>
      </c>
      <c r="O66" s="81">
        <f t="shared" si="24"/>
        <v>0</v>
      </c>
      <c r="P66" s="81">
        <f t="shared" si="24"/>
        <v>0</v>
      </c>
      <c r="Q66" s="81">
        <f t="shared" si="24"/>
        <v>0</v>
      </c>
      <c r="R66" s="81">
        <f t="shared" si="24"/>
        <v>0</v>
      </c>
      <c r="S66" s="81">
        <f t="shared" si="24"/>
        <v>0</v>
      </c>
      <c r="T66" s="81">
        <f t="shared" si="24"/>
        <v>0</v>
      </c>
      <c r="U66" s="81">
        <f t="shared" si="24"/>
        <v>0</v>
      </c>
      <c r="V66" s="81">
        <f t="shared" si="24"/>
        <v>0</v>
      </c>
    </row>
    <row r="67" spans="1:22" ht="20.100000000000001" customHeight="1">
      <c r="A67" s="78">
        <v>302</v>
      </c>
      <c r="B67" s="79" t="s">
        <v>60</v>
      </c>
      <c r="C67" s="78" t="s">
        <v>213</v>
      </c>
      <c r="D67" s="79" t="s">
        <v>204</v>
      </c>
      <c r="E67" s="79" t="s">
        <v>60</v>
      </c>
      <c r="F67" s="79" t="s">
        <v>205</v>
      </c>
      <c r="G67" s="81">
        <v>0.84</v>
      </c>
      <c r="H67" s="81">
        <v>0.84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</row>
    <row r="68" spans="1:22" ht="20.100000000000001" customHeight="1">
      <c r="A68" s="78">
        <v>302</v>
      </c>
      <c r="B68" s="79" t="s">
        <v>60</v>
      </c>
      <c r="C68" s="78" t="s">
        <v>213</v>
      </c>
      <c r="D68" s="79" t="s">
        <v>164</v>
      </c>
      <c r="E68" s="79" t="s">
        <v>107</v>
      </c>
      <c r="F68" s="79" t="s">
        <v>206</v>
      </c>
      <c r="G68" s="81">
        <v>3.06</v>
      </c>
      <c r="H68" s="81">
        <v>3.06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</row>
    <row r="69" spans="1:22" ht="20.100000000000001" customHeight="1">
      <c r="A69" s="78">
        <v>302</v>
      </c>
      <c r="B69" s="79" t="s">
        <v>81</v>
      </c>
      <c r="C69" s="78" t="s">
        <v>214</v>
      </c>
      <c r="D69" s="79" t="s">
        <v>204</v>
      </c>
      <c r="E69" s="79" t="s">
        <v>60</v>
      </c>
      <c r="F69" s="79" t="s">
        <v>205</v>
      </c>
      <c r="G69" s="81">
        <v>0.56000000000000005</v>
      </c>
      <c r="H69" s="81">
        <v>0.56000000000000005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</row>
    <row r="70" spans="1:22" ht="20.100000000000001" customHeight="1">
      <c r="A70" s="78">
        <v>302</v>
      </c>
      <c r="B70" s="79" t="s">
        <v>81</v>
      </c>
      <c r="C70" s="78" t="s">
        <v>214</v>
      </c>
      <c r="D70" s="79" t="s">
        <v>164</v>
      </c>
      <c r="E70" s="79" t="s">
        <v>107</v>
      </c>
      <c r="F70" s="79" t="s">
        <v>206</v>
      </c>
      <c r="G70" s="81">
        <v>2.04</v>
      </c>
      <c r="H70" s="81">
        <v>2.04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</row>
    <row r="71" spans="1:22" ht="20.100000000000001" customHeight="1">
      <c r="A71" s="78">
        <v>302</v>
      </c>
      <c r="B71" s="79" t="s">
        <v>84</v>
      </c>
      <c r="C71" s="78" t="s">
        <v>215</v>
      </c>
      <c r="D71" s="79" t="s">
        <v>204</v>
      </c>
      <c r="E71" s="79" t="s">
        <v>60</v>
      </c>
      <c r="F71" s="79" t="s">
        <v>205</v>
      </c>
      <c r="G71" s="81">
        <v>0.56000000000000005</v>
      </c>
      <c r="H71" s="81">
        <v>0.56000000000000005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</row>
    <row r="72" spans="1:22" ht="20.100000000000001" customHeight="1">
      <c r="A72" s="78">
        <v>302</v>
      </c>
      <c r="B72" s="79" t="s">
        <v>84</v>
      </c>
      <c r="C72" s="78" t="s">
        <v>215</v>
      </c>
      <c r="D72" s="79" t="s">
        <v>164</v>
      </c>
      <c r="E72" s="79" t="s">
        <v>107</v>
      </c>
      <c r="F72" s="79" t="s">
        <v>206</v>
      </c>
      <c r="G72" s="81">
        <v>2.04</v>
      </c>
      <c r="H72" s="81">
        <v>2.04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</row>
    <row r="73" spans="1:22" ht="20.100000000000001" customHeight="1">
      <c r="A73" s="78">
        <v>302</v>
      </c>
      <c r="B73" s="79" t="s">
        <v>176</v>
      </c>
      <c r="C73" s="78" t="s">
        <v>216</v>
      </c>
      <c r="D73" s="79" t="s">
        <v>204</v>
      </c>
      <c r="E73" s="79" t="s">
        <v>60</v>
      </c>
      <c r="F73" s="79" t="s">
        <v>205</v>
      </c>
      <c r="G73" s="81">
        <v>0.42</v>
      </c>
      <c r="H73" s="81">
        <v>0.42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</row>
    <row r="74" spans="1:22" ht="20.100000000000001" customHeight="1">
      <c r="A74" s="78">
        <v>302</v>
      </c>
      <c r="B74" s="79" t="s">
        <v>176</v>
      </c>
      <c r="C74" s="78" t="s">
        <v>216</v>
      </c>
      <c r="D74" s="79" t="s">
        <v>164</v>
      </c>
      <c r="E74" s="79" t="s">
        <v>107</v>
      </c>
      <c r="F74" s="79" t="s">
        <v>206</v>
      </c>
      <c r="G74" s="81">
        <v>1.53</v>
      </c>
      <c r="H74" s="81">
        <v>1.53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</row>
    <row r="75" spans="1:22" ht="20.100000000000001" customHeight="1">
      <c r="A75" s="78">
        <v>302</v>
      </c>
      <c r="B75" s="79" t="s">
        <v>95</v>
      </c>
      <c r="C75" s="78" t="s">
        <v>217</v>
      </c>
      <c r="D75" s="79" t="s">
        <v>204</v>
      </c>
      <c r="E75" s="79" t="s">
        <v>60</v>
      </c>
      <c r="F75" s="79" t="s">
        <v>205</v>
      </c>
      <c r="G75" s="81">
        <v>1.4</v>
      </c>
      <c r="H75" s="81">
        <v>1.4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</row>
    <row r="76" spans="1:22" ht="20.100000000000001" customHeight="1">
      <c r="A76" s="78">
        <v>302</v>
      </c>
      <c r="B76" s="79" t="s">
        <v>95</v>
      </c>
      <c r="C76" s="78" t="s">
        <v>217</v>
      </c>
      <c r="D76" s="79" t="s">
        <v>164</v>
      </c>
      <c r="E76" s="79" t="s">
        <v>107</v>
      </c>
      <c r="F76" s="79" t="s">
        <v>206</v>
      </c>
      <c r="G76" s="81">
        <v>5.0999999999999996</v>
      </c>
      <c r="H76" s="81">
        <v>5.0999999999999996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</row>
    <row r="77" spans="1:22" ht="20.100000000000001" customHeight="1">
      <c r="A77" s="78">
        <v>302</v>
      </c>
      <c r="B77" s="79" t="s">
        <v>218</v>
      </c>
      <c r="C77" s="78" t="s">
        <v>219</v>
      </c>
      <c r="D77" s="79" t="s">
        <v>204</v>
      </c>
      <c r="E77" s="79" t="s">
        <v>110</v>
      </c>
      <c r="F77" s="79" t="s">
        <v>220</v>
      </c>
      <c r="G77" s="81">
        <v>0.78</v>
      </c>
      <c r="H77" s="81">
        <v>0.78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</row>
    <row r="78" spans="1:22" ht="20.100000000000001" customHeight="1">
      <c r="A78" s="78">
        <v>302</v>
      </c>
      <c r="B78" s="79" t="s">
        <v>218</v>
      </c>
      <c r="C78" s="78" t="s">
        <v>219</v>
      </c>
      <c r="D78" s="79" t="s">
        <v>164</v>
      </c>
      <c r="E78" s="79" t="s">
        <v>107</v>
      </c>
      <c r="F78" s="79" t="s">
        <v>206</v>
      </c>
      <c r="G78" s="81">
        <v>2.52</v>
      </c>
      <c r="H78" s="81">
        <v>2.52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</row>
    <row r="79" spans="1:22" ht="20.100000000000001" customHeight="1">
      <c r="A79" s="78">
        <v>302</v>
      </c>
      <c r="B79" s="79" t="s">
        <v>221</v>
      </c>
      <c r="C79" s="78" t="s">
        <v>222</v>
      </c>
      <c r="D79" s="79" t="s">
        <v>204</v>
      </c>
      <c r="E79" s="79" t="s">
        <v>59</v>
      </c>
      <c r="F79" s="79" t="s">
        <v>223</v>
      </c>
      <c r="G79" s="81">
        <v>0.83</v>
      </c>
      <c r="H79" s="81">
        <v>0.83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</row>
    <row r="80" spans="1:22" ht="20.100000000000001" customHeight="1">
      <c r="A80" s="78">
        <v>302</v>
      </c>
      <c r="B80" s="79" t="s">
        <v>224</v>
      </c>
      <c r="C80" s="78" t="s">
        <v>225</v>
      </c>
      <c r="D80" s="79" t="s">
        <v>164</v>
      </c>
      <c r="E80" s="79" t="s">
        <v>107</v>
      </c>
      <c r="F80" s="79" t="s">
        <v>206</v>
      </c>
      <c r="G80" s="81">
        <v>2.4</v>
      </c>
      <c r="H80" s="81">
        <v>2.4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</row>
    <row r="81" spans="1:22" ht="20.100000000000001" customHeight="1">
      <c r="A81" s="78"/>
      <c r="B81" s="79"/>
      <c r="C81" s="78" t="s">
        <v>226</v>
      </c>
      <c r="D81" s="79"/>
      <c r="E81" s="79"/>
      <c r="F81" s="79"/>
      <c r="G81" s="81">
        <f t="shared" ref="G81:V81" si="25">G82</f>
        <v>0.24</v>
      </c>
      <c r="H81" s="81">
        <f t="shared" si="25"/>
        <v>0.24</v>
      </c>
      <c r="I81" s="81">
        <f t="shared" si="25"/>
        <v>0</v>
      </c>
      <c r="J81" s="81">
        <f t="shared" si="25"/>
        <v>0</v>
      </c>
      <c r="K81" s="81">
        <f t="shared" si="25"/>
        <v>0</v>
      </c>
      <c r="L81" s="81">
        <f t="shared" si="25"/>
        <v>0</v>
      </c>
      <c r="M81" s="81">
        <f t="shared" si="25"/>
        <v>0</v>
      </c>
      <c r="N81" s="81">
        <f t="shared" si="25"/>
        <v>0</v>
      </c>
      <c r="O81" s="81">
        <f t="shared" si="25"/>
        <v>0</v>
      </c>
      <c r="P81" s="81">
        <f t="shared" si="25"/>
        <v>0</v>
      </c>
      <c r="Q81" s="81">
        <f t="shared" si="25"/>
        <v>0</v>
      </c>
      <c r="R81" s="81">
        <f t="shared" si="25"/>
        <v>0</v>
      </c>
      <c r="S81" s="81">
        <f t="shared" si="25"/>
        <v>0</v>
      </c>
      <c r="T81" s="81">
        <f t="shared" si="25"/>
        <v>0</v>
      </c>
      <c r="U81" s="81">
        <f t="shared" si="25"/>
        <v>0</v>
      </c>
      <c r="V81" s="81">
        <f t="shared" si="25"/>
        <v>0</v>
      </c>
    </row>
    <row r="82" spans="1:22" ht="20.100000000000001" customHeight="1">
      <c r="A82" s="78">
        <v>302</v>
      </c>
      <c r="B82" s="79" t="s">
        <v>84</v>
      </c>
      <c r="C82" s="78" t="s">
        <v>215</v>
      </c>
      <c r="D82" s="79" t="s">
        <v>204</v>
      </c>
      <c r="E82" s="79" t="s">
        <v>60</v>
      </c>
      <c r="F82" s="79" t="s">
        <v>205</v>
      </c>
      <c r="G82" s="81">
        <v>0.24</v>
      </c>
      <c r="H82" s="81">
        <v>0.24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</row>
    <row r="83" spans="1:22" ht="20.100000000000001" customHeight="1">
      <c r="A83" s="78"/>
      <c r="B83" s="79"/>
      <c r="C83" s="78" t="s">
        <v>227</v>
      </c>
      <c r="D83" s="79"/>
      <c r="E83" s="79"/>
      <c r="F83" s="79"/>
      <c r="G83" s="81">
        <f t="shared" ref="G83:V83" si="26">SUM(G84:G85)</f>
        <v>10.5</v>
      </c>
      <c r="H83" s="81">
        <f t="shared" si="26"/>
        <v>10.5</v>
      </c>
      <c r="I83" s="81">
        <f t="shared" si="26"/>
        <v>0</v>
      </c>
      <c r="J83" s="81">
        <f t="shared" si="26"/>
        <v>0</v>
      </c>
      <c r="K83" s="81">
        <f t="shared" si="26"/>
        <v>0</v>
      </c>
      <c r="L83" s="81">
        <f t="shared" si="26"/>
        <v>0</v>
      </c>
      <c r="M83" s="81">
        <f t="shared" si="26"/>
        <v>0</v>
      </c>
      <c r="N83" s="81">
        <f t="shared" si="26"/>
        <v>0</v>
      </c>
      <c r="O83" s="81">
        <f t="shared" si="26"/>
        <v>0</v>
      </c>
      <c r="P83" s="81">
        <f t="shared" si="26"/>
        <v>0</v>
      </c>
      <c r="Q83" s="81">
        <f t="shared" si="26"/>
        <v>0</v>
      </c>
      <c r="R83" s="81">
        <f t="shared" si="26"/>
        <v>0</v>
      </c>
      <c r="S83" s="81">
        <f t="shared" si="26"/>
        <v>0</v>
      </c>
      <c r="T83" s="81">
        <f t="shared" si="26"/>
        <v>0</v>
      </c>
      <c r="U83" s="81">
        <f t="shared" si="26"/>
        <v>0</v>
      </c>
      <c r="V83" s="81">
        <f t="shared" si="26"/>
        <v>0</v>
      </c>
    </row>
    <row r="84" spans="1:22" ht="20.100000000000001" customHeight="1">
      <c r="A84" s="78">
        <v>302</v>
      </c>
      <c r="B84" s="79" t="s">
        <v>228</v>
      </c>
      <c r="C84" s="78" t="s">
        <v>229</v>
      </c>
      <c r="D84" s="79" t="s">
        <v>204</v>
      </c>
      <c r="E84" s="79" t="s">
        <v>60</v>
      </c>
      <c r="F84" s="79" t="s">
        <v>205</v>
      </c>
      <c r="G84" s="81">
        <v>8.34</v>
      </c>
      <c r="H84" s="81">
        <v>8.34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</row>
    <row r="85" spans="1:22" ht="20.100000000000001" customHeight="1">
      <c r="A85" s="78">
        <v>302</v>
      </c>
      <c r="B85" s="79" t="s">
        <v>228</v>
      </c>
      <c r="C85" s="78" t="s">
        <v>229</v>
      </c>
      <c r="D85" s="79" t="s">
        <v>164</v>
      </c>
      <c r="E85" s="79" t="s">
        <v>107</v>
      </c>
      <c r="F85" s="79" t="s">
        <v>206</v>
      </c>
      <c r="G85" s="81">
        <v>2.16</v>
      </c>
      <c r="H85" s="81">
        <v>2.16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5" sqref="B5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207" t="s">
        <v>230</v>
      </c>
      <c r="B1" s="20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231</v>
      </c>
      <c r="B3" s="62" t="s">
        <v>232</v>
      </c>
      <c r="C3" s="57"/>
    </row>
    <row r="4" spans="1:3" s="56" customFormat="1" ht="30" customHeight="1">
      <c r="A4" s="63" t="s">
        <v>233</v>
      </c>
      <c r="B4" s="64">
        <v>4.43</v>
      </c>
      <c r="C4" s="65"/>
    </row>
    <row r="5" spans="1:3" s="56" customFormat="1" ht="30" customHeight="1">
      <c r="A5" s="66" t="s">
        <v>234</v>
      </c>
      <c r="B5" s="64">
        <v>0</v>
      </c>
      <c r="C5" s="65"/>
    </row>
    <row r="6" spans="1:3" s="56" customFormat="1" ht="30" customHeight="1">
      <c r="A6" s="66" t="s">
        <v>235</v>
      </c>
      <c r="B6" s="64">
        <v>0.83</v>
      </c>
      <c r="C6" s="65"/>
    </row>
    <row r="7" spans="1:3" s="56" customFormat="1" ht="30" customHeight="1">
      <c r="A7" s="66" t="s">
        <v>236</v>
      </c>
      <c r="B7" s="64">
        <v>3.6</v>
      </c>
      <c r="C7" s="65"/>
    </row>
    <row r="8" spans="1:3" s="56" customFormat="1" ht="30" customHeight="1">
      <c r="A8" s="66" t="s">
        <v>237</v>
      </c>
      <c r="B8" s="64">
        <v>3.6</v>
      </c>
      <c r="C8" s="65"/>
    </row>
    <row r="9" spans="1:3" s="56" customFormat="1" ht="30" customHeight="1">
      <c r="A9" s="66" t="s">
        <v>238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208" t="s">
        <v>239</v>
      </c>
      <c r="B11" s="20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73" t="s">
        <v>240</v>
      </c>
      <c r="B1" s="173"/>
      <c r="C1" s="173"/>
      <c r="D1" s="173"/>
      <c r="E1" s="173"/>
      <c r="F1" s="173"/>
      <c r="G1" s="173"/>
      <c r="H1" s="173"/>
      <c r="I1" s="173"/>
    </row>
    <row r="2" spans="1:9" ht="18" customHeight="1">
      <c r="A2" s="174" t="s">
        <v>1</v>
      </c>
      <c r="B2" s="175"/>
      <c r="C2" s="175"/>
      <c r="D2" s="175"/>
      <c r="E2" s="38"/>
      <c r="F2" s="39"/>
      <c r="G2" s="39"/>
      <c r="H2" s="39"/>
      <c r="I2" s="52" t="s">
        <v>2</v>
      </c>
    </row>
    <row r="3" spans="1:9" s="34" customFormat="1" ht="16.5" customHeight="1">
      <c r="A3" s="209" t="s">
        <v>124</v>
      </c>
      <c r="B3" s="210"/>
      <c r="C3" s="211"/>
      <c r="D3" s="216" t="s">
        <v>125</v>
      </c>
      <c r="E3" s="212" t="s">
        <v>126</v>
      </c>
      <c r="F3" s="212"/>
      <c r="G3" s="212"/>
      <c r="H3" s="212"/>
      <c r="I3" s="212"/>
    </row>
    <row r="4" spans="1:9" s="34" customFormat="1" ht="14.25" customHeight="1">
      <c r="A4" s="214" t="s">
        <v>42</v>
      </c>
      <c r="B4" s="215" t="s">
        <v>43</v>
      </c>
      <c r="C4" s="215" t="s">
        <v>44</v>
      </c>
      <c r="D4" s="217"/>
      <c r="E4" s="219" t="s">
        <v>35</v>
      </c>
      <c r="F4" s="213" t="s">
        <v>127</v>
      </c>
      <c r="G4" s="213"/>
      <c r="H4" s="213"/>
      <c r="I4" s="43" t="s">
        <v>128</v>
      </c>
    </row>
    <row r="5" spans="1:9" s="34" customFormat="1" ht="37.5" customHeight="1">
      <c r="A5" s="214"/>
      <c r="B5" s="215"/>
      <c r="C5" s="215"/>
      <c r="D5" s="218"/>
      <c r="E5" s="219"/>
      <c r="F5" s="42" t="s">
        <v>129</v>
      </c>
      <c r="G5" s="42" t="s">
        <v>130</v>
      </c>
      <c r="H5" s="42" t="s">
        <v>131</v>
      </c>
      <c r="I5" s="42" t="s">
        <v>129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C20" sqref="C20:C2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20" t="s">
        <v>241</v>
      </c>
      <c r="B1" s="220"/>
      <c r="C1" s="22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151</v>
      </c>
      <c r="B3" s="29" t="s">
        <v>152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34.82</v>
      </c>
      <c r="D4" s="33"/>
    </row>
    <row r="5" spans="1:4" ht="20.100000000000001" customHeight="1">
      <c r="A5" s="30" t="s">
        <v>206</v>
      </c>
      <c r="B5" s="31"/>
      <c r="C5" s="32">
        <f>SUM(C6:C21)</f>
        <v>34.82</v>
      </c>
    </row>
    <row r="6" spans="1:4" ht="20.100000000000001" customHeight="1">
      <c r="A6" s="30" t="s">
        <v>242</v>
      </c>
      <c r="B6" s="31" t="s">
        <v>205</v>
      </c>
      <c r="C6" s="32">
        <v>0.84</v>
      </c>
    </row>
    <row r="7" spans="1:4" ht="20.100000000000001" customHeight="1">
      <c r="A7" s="30" t="s">
        <v>242</v>
      </c>
      <c r="B7" s="31" t="s">
        <v>206</v>
      </c>
      <c r="C7" s="32">
        <v>3.06</v>
      </c>
    </row>
    <row r="8" spans="1:4" ht="20.100000000000001" customHeight="1">
      <c r="A8" s="30" t="s">
        <v>243</v>
      </c>
      <c r="B8" s="31" t="s">
        <v>206</v>
      </c>
      <c r="C8" s="32">
        <v>2.04</v>
      </c>
    </row>
    <row r="9" spans="1:4" ht="20.100000000000001" customHeight="1">
      <c r="A9" s="30" t="s">
        <v>243</v>
      </c>
      <c r="B9" s="31" t="s">
        <v>205</v>
      </c>
      <c r="C9" s="32">
        <v>0.56000000000000005</v>
      </c>
    </row>
    <row r="10" spans="1:4" ht="20.100000000000001" customHeight="1">
      <c r="A10" s="30" t="s">
        <v>244</v>
      </c>
      <c r="B10" s="31" t="s">
        <v>205</v>
      </c>
      <c r="C10" s="32">
        <v>0.8</v>
      </c>
    </row>
    <row r="11" spans="1:4" ht="20.100000000000001" customHeight="1">
      <c r="A11" s="30" t="s">
        <v>244</v>
      </c>
      <c r="B11" s="31" t="s">
        <v>206</v>
      </c>
      <c r="C11" s="32">
        <v>2.04</v>
      </c>
    </row>
    <row r="12" spans="1:4" ht="20.100000000000001" customHeight="1">
      <c r="A12" s="30" t="s">
        <v>245</v>
      </c>
      <c r="B12" s="31" t="s">
        <v>206</v>
      </c>
      <c r="C12" s="32">
        <v>1.53</v>
      </c>
    </row>
    <row r="13" spans="1:4" ht="20.100000000000001" customHeight="1">
      <c r="A13" s="30" t="s">
        <v>245</v>
      </c>
      <c r="B13" s="31" t="s">
        <v>205</v>
      </c>
      <c r="C13" s="32">
        <v>0.42</v>
      </c>
    </row>
    <row r="14" spans="1:4" ht="20.100000000000001" customHeight="1">
      <c r="A14" s="30" t="s">
        <v>246</v>
      </c>
      <c r="B14" s="31" t="s">
        <v>205</v>
      </c>
      <c r="C14" s="32">
        <v>1.4</v>
      </c>
    </row>
    <row r="15" spans="1:4" ht="20.100000000000001" customHeight="1">
      <c r="A15" s="30" t="s">
        <v>246</v>
      </c>
      <c r="B15" s="31" t="s">
        <v>206</v>
      </c>
      <c r="C15" s="32">
        <v>5.0999999999999996</v>
      </c>
    </row>
    <row r="16" spans="1:4" ht="20.100000000000001" customHeight="1">
      <c r="A16" s="30" t="s">
        <v>247</v>
      </c>
      <c r="B16" s="31" t="s">
        <v>206</v>
      </c>
      <c r="C16" s="32">
        <v>2.52</v>
      </c>
    </row>
    <row r="17" spans="1:3" ht="20.100000000000001" customHeight="1">
      <c r="A17" s="30" t="s">
        <v>247</v>
      </c>
      <c r="B17" s="31" t="s">
        <v>220</v>
      </c>
      <c r="C17" s="32">
        <v>0.78</v>
      </c>
    </row>
    <row r="18" spans="1:3" ht="20.100000000000001" customHeight="1">
      <c r="A18" s="30" t="s">
        <v>248</v>
      </c>
      <c r="B18" s="31" t="s">
        <v>223</v>
      </c>
      <c r="C18" s="32">
        <v>0.83</v>
      </c>
    </row>
    <row r="19" spans="1:3" ht="20.100000000000001" customHeight="1">
      <c r="A19" s="30" t="s">
        <v>249</v>
      </c>
      <c r="B19" s="31" t="s">
        <v>206</v>
      </c>
      <c r="C19" s="32">
        <v>2.4</v>
      </c>
    </row>
    <row r="20" spans="1:3" ht="20.100000000000001" customHeight="1">
      <c r="A20" s="30" t="s">
        <v>250</v>
      </c>
      <c r="B20" s="31" t="s">
        <v>205</v>
      </c>
      <c r="C20" s="32">
        <v>8.34</v>
      </c>
    </row>
    <row r="21" spans="1:3" ht="20.100000000000001" customHeight="1">
      <c r="A21" s="30" t="s">
        <v>250</v>
      </c>
      <c r="B21" s="31" t="s">
        <v>206</v>
      </c>
      <c r="C21" s="32">
        <v>2.16</v>
      </c>
    </row>
    <row r="22" spans="1:3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29" t="s">
        <v>251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30" t="s">
        <v>2</v>
      </c>
      <c r="R2" s="230"/>
      <c r="S2" s="230"/>
      <c r="T2" s="230"/>
    </row>
    <row r="3" spans="1:20" ht="20.100000000000001" customHeight="1">
      <c r="A3" s="221" t="s">
        <v>252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</row>
    <row r="4" spans="1:20" ht="20.100000000000001" customHeight="1">
      <c r="A4" s="221" t="s">
        <v>253</v>
      </c>
      <c r="B4" s="221"/>
      <c r="C4" s="221"/>
      <c r="D4" s="221"/>
      <c r="E4" s="221"/>
      <c r="F4" s="221"/>
      <c r="G4" s="221"/>
      <c r="H4" s="221"/>
      <c r="I4" s="221"/>
      <c r="J4" s="221" t="s">
        <v>254</v>
      </c>
      <c r="K4" s="221"/>
      <c r="L4" s="221"/>
      <c r="M4" s="221"/>
      <c r="N4" s="221"/>
      <c r="O4" s="221"/>
      <c r="P4" s="221"/>
      <c r="Q4" s="221"/>
      <c r="R4" s="221"/>
      <c r="S4" s="221"/>
      <c r="T4" s="221"/>
    </row>
    <row r="5" spans="1:20" ht="20.100000000000001" customHeight="1">
      <c r="A5" s="221" t="s">
        <v>255</v>
      </c>
      <c r="B5" s="221" t="s">
        <v>256</v>
      </c>
      <c r="C5" s="221"/>
      <c r="D5" s="221"/>
      <c r="E5" s="221"/>
      <c r="F5" s="221"/>
      <c r="G5" s="221"/>
      <c r="H5" s="221"/>
      <c r="I5" s="221"/>
      <c r="J5" s="221" t="s">
        <v>257</v>
      </c>
      <c r="K5" s="221"/>
      <c r="L5" s="221"/>
      <c r="M5" s="221"/>
      <c r="N5" s="221"/>
      <c r="O5" s="221"/>
      <c r="P5" s="221"/>
      <c r="Q5" s="221"/>
      <c r="R5" s="221"/>
      <c r="S5" s="221"/>
      <c r="T5" s="221"/>
    </row>
    <row r="6" spans="1:20" ht="39.950000000000003" customHeight="1">
      <c r="A6" s="221"/>
      <c r="B6" s="221" t="s">
        <v>258</v>
      </c>
      <c r="C6" s="221"/>
      <c r="D6" s="221"/>
      <c r="E6" s="221"/>
      <c r="F6" s="221"/>
      <c r="G6" s="221"/>
      <c r="H6" s="221"/>
      <c r="I6" s="221"/>
      <c r="J6" s="221" t="s">
        <v>259</v>
      </c>
      <c r="K6" s="221"/>
      <c r="L6" s="221"/>
      <c r="M6" s="221"/>
      <c r="N6" s="221"/>
      <c r="O6" s="221"/>
      <c r="P6" s="221"/>
      <c r="Q6" s="221"/>
      <c r="R6" s="221"/>
      <c r="S6" s="221"/>
      <c r="T6" s="221"/>
    </row>
    <row r="7" spans="1:20" s="18" customFormat="1" ht="60" customHeight="1">
      <c r="A7" s="221"/>
      <c r="B7" s="225" t="s">
        <v>260</v>
      </c>
      <c r="C7" s="225"/>
      <c r="D7" s="225"/>
      <c r="E7" s="225"/>
      <c r="F7" s="225"/>
      <c r="G7" s="225"/>
      <c r="H7" s="23" t="s">
        <v>261</v>
      </c>
      <c r="I7" s="23"/>
      <c r="J7" s="225" t="s">
        <v>262</v>
      </c>
      <c r="K7" s="225"/>
      <c r="L7" s="225"/>
      <c r="M7" s="225"/>
      <c r="N7" s="225"/>
      <c r="O7" s="225"/>
      <c r="P7" s="225"/>
      <c r="Q7" s="23" t="s">
        <v>33</v>
      </c>
      <c r="R7" s="226">
        <v>0</v>
      </c>
      <c r="S7" s="227"/>
      <c r="T7" s="228"/>
    </row>
    <row r="8" spans="1:20" ht="39.950000000000003" customHeight="1">
      <c r="A8" s="221"/>
      <c r="B8" s="221" t="s">
        <v>263</v>
      </c>
      <c r="C8" s="221"/>
      <c r="D8" s="221"/>
      <c r="E8" s="221"/>
      <c r="F8" s="221"/>
      <c r="G8" s="221"/>
      <c r="H8" s="22" t="s">
        <v>126</v>
      </c>
      <c r="I8" s="22"/>
      <c r="J8" s="221" t="s">
        <v>264</v>
      </c>
      <c r="K8" s="221"/>
      <c r="L8" s="221"/>
      <c r="M8" s="221"/>
      <c r="N8" s="221"/>
      <c r="O8" s="221"/>
      <c r="P8" s="221"/>
      <c r="Q8" s="22" t="s">
        <v>265</v>
      </c>
      <c r="R8" s="221"/>
      <c r="S8" s="221"/>
      <c r="T8" s="221"/>
    </row>
    <row r="9" spans="1:20" ht="20.100000000000001" customHeight="1">
      <c r="A9" s="221"/>
      <c r="B9" s="221" t="s">
        <v>266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</row>
    <row r="10" spans="1:20" ht="20.100000000000001" customHeight="1">
      <c r="A10" s="221"/>
      <c r="B10" s="221" t="s">
        <v>267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</row>
    <row r="11" spans="1:20" ht="20.100000000000001" customHeight="1">
      <c r="A11" s="221" t="s">
        <v>268</v>
      </c>
      <c r="B11" s="221" t="s">
        <v>269</v>
      </c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</row>
    <row r="12" spans="1:20" ht="39.950000000000003" customHeight="1">
      <c r="A12" s="221"/>
      <c r="B12" s="221" t="s">
        <v>270</v>
      </c>
      <c r="C12" s="221"/>
      <c r="D12" s="221" t="s">
        <v>271</v>
      </c>
      <c r="E12" s="221"/>
      <c r="F12" s="221" t="s">
        <v>272</v>
      </c>
      <c r="G12" s="221"/>
      <c r="H12" s="221" t="s">
        <v>273</v>
      </c>
      <c r="I12" s="221"/>
      <c r="J12" s="221"/>
      <c r="K12" s="221"/>
      <c r="L12" s="221"/>
      <c r="M12" s="221"/>
      <c r="N12" s="221"/>
      <c r="O12" s="221"/>
      <c r="P12" s="221" t="s">
        <v>274</v>
      </c>
      <c r="Q12" s="221"/>
      <c r="R12" s="221"/>
      <c r="S12" s="221"/>
      <c r="T12" s="221"/>
    </row>
    <row r="13" spans="1:20" ht="20.100000000000001" customHeight="1">
      <c r="A13" s="221"/>
      <c r="B13" s="221"/>
      <c r="C13" s="221"/>
      <c r="D13" s="221" t="s">
        <v>275</v>
      </c>
      <c r="E13" s="221"/>
      <c r="F13" s="221" t="s">
        <v>276</v>
      </c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</row>
    <row r="14" spans="1:20" ht="20.100000000000001" customHeight="1">
      <c r="A14" s="221"/>
      <c r="B14" s="221"/>
      <c r="C14" s="221"/>
      <c r="D14" s="221"/>
      <c r="E14" s="221"/>
      <c r="F14" s="221" t="s">
        <v>277</v>
      </c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</row>
    <row r="15" spans="1:20" ht="20.100000000000001" customHeight="1">
      <c r="A15" s="221"/>
      <c r="B15" s="221"/>
      <c r="C15" s="221"/>
      <c r="D15" s="221"/>
      <c r="E15" s="221"/>
      <c r="F15" s="221" t="s">
        <v>278</v>
      </c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</row>
    <row r="16" spans="1:20" ht="20.100000000000001" customHeight="1">
      <c r="A16" s="221"/>
      <c r="B16" s="221"/>
      <c r="C16" s="221"/>
      <c r="D16" s="221"/>
      <c r="E16" s="221"/>
      <c r="F16" s="221" t="s">
        <v>279</v>
      </c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</row>
    <row r="17" spans="1:20" ht="39.950000000000003" customHeight="1">
      <c r="A17" s="221"/>
      <c r="B17" s="221"/>
      <c r="C17" s="221"/>
      <c r="D17" s="221" t="s">
        <v>280</v>
      </c>
      <c r="E17" s="221"/>
      <c r="F17" s="221" t="s">
        <v>281</v>
      </c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</row>
    <row r="18" spans="1:20" ht="39.950000000000003" customHeight="1">
      <c r="A18" s="221"/>
      <c r="B18" s="221"/>
      <c r="C18" s="221"/>
      <c r="D18" s="221"/>
      <c r="E18" s="221"/>
      <c r="F18" s="221" t="s">
        <v>282</v>
      </c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</row>
    <row r="19" spans="1:20" ht="39.950000000000003" customHeight="1">
      <c r="A19" s="221"/>
      <c r="B19" s="221"/>
      <c r="C19" s="221"/>
      <c r="D19" s="221"/>
      <c r="E19" s="221"/>
      <c r="F19" s="221" t="s">
        <v>283</v>
      </c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</row>
    <row r="20" spans="1:20" ht="39.950000000000003" customHeight="1">
      <c r="A20" s="221"/>
      <c r="B20" s="221"/>
      <c r="C20" s="221"/>
      <c r="D20" s="221"/>
      <c r="E20" s="221"/>
      <c r="F20" s="221" t="s">
        <v>284</v>
      </c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</row>
    <row r="21" spans="1:20" ht="60" customHeight="1">
      <c r="A21" s="221"/>
      <c r="B21" s="221"/>
      <c r="C21" s="221"/>
      <c r="D21" s="221" t="s">
        <v>285</v>
      </c>
      <c r="E21" s="221"/>
      <c r="F21" s="221" t="s">
        <v>286</v>
      </c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</row>
    <row r="22" spans="1:20" ht="14.25" customHeight="1">
      <c r="A22" s="222" t="s">
        <v>287</v>
      </c>
      <c r="B22" s="222"/>
      <c r="C22" s="222"/>
      <c r="D22" s="222"/>
      <c r="E22" s="222"/>
      <c r="F22" s="222"/>
      <c r="G22" s="222"/>
      <c r="H22" s="223" t="s">
        <v>288</v>
      </c>
      <c r="I22" s="223"/>
      <c r="J22" s="224"/>
      <c r="K22" s="224"/>
      <c r="L22" s="224" t="s">
        <v>289</v>
      </c>
      <c r="M22" s="224"/>
      <c r="N22" s="224"/>
      <c r="O22" s="224"/>
      <c r="P22" s="224"/>
      <c r="Q22" s="224"/>
      <c r="R22" s="224"/>
      <c r="S22" s="224"/>
      <c r="T22" s="22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31" t="s">
        <v>290</v>
      </c>
      <c r="B1" s="231"/>
      <c r="C1" s="231"/>
      <c r="D1" s="23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291</v>
      </c>
      <c r="B3" s="7" t="s">
        <v>292</v>
      </c>
      <c r="C3" s="6" t="s">
        <v>291</v>
      </c>
      <c r="D3" s="7" t="s">
        <v>293</v>
      </c>
    </row>
    <row r="4" spans="1:4" s="1" customFormat="1" ht="30" customHeight="1">
      <c r="A4" s="8" t="s">
        <v>294</v>
      </c>
      <c r="B4" s="9"/>
      <c r="C4" s="10" t="s">
        <v>295</v>
      </c>
      <c r="D4" s="11">
        <v>0</v>
      </c>
    </row>
    <row r="5" spans="1:4" s="1" customFormat="1" ht="30" customHeight="1">
      <c r="A5" s="8" t="s">
        <v>296</v>
      </c>
      <c r="B5" s="9"/>
      <c r="C5" s="10" t="s">
        <v>297</v>
      </c>
      <c r="D5" s="9"/>
    </row>
    <row r="6" spans="1:4" s="1" customFormat="1" ht="30" customHeight="1">
      <c r="A6" s="8" t="s">
        <v>298</v>
      </c>
      <c r="B6" s="9"/>
      <c r="C6" s="10" t="s">
        <v>299</v>
      </c>
      <c r="D6" s="9"/>
    </row>
    <row r="7" spans="1:4" s="1" customFormat="1" ht="30" customHeight="1">
      <c r="A7" s="8" t="s">
        <v>300</v>
      </c>
      <c r="B7" s="9"/>
      <c r="C7" s="10" t="s">
        <v>301</v>
      </c>
      <c r="D7" s="9"/>
    </row>
    <row r="8" spans="1:4" s="1" customFormat="1" ht="30" customHeight="1">
      <c r="A8" s="8" t="s">
        <v>302</v>
      </c>
      <c r="B8" s="9"/>
      <c r="C8" s="10" t="s">
        <v>303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304</v>
      </c>
      <c r="B10" s="13"/>
      <c r="C10" s="14" t="s">
        <v>305</v>
      </c>
      <c r="D10" s="13"/>
    </row>
    <row r="11" spans="1:4" s="1" customFormat="1" ht="30" customHeight="1">
      <c r="A11" s="15" t="s">
        <v>306</v>
      </c>
      <c r="B11" s="9"/>
      <c r="C11" s="16" t="s">
        <v>307</v>
      </c>
      <c r="D11" s="9"/>
    </row>
    <row r="12" spans="1:4" s="1" customFormat="1" ht="30" customHeight="1">
      <c r="A12" s="16" t="s">
        <v>308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2019-03-28T05:58:24Z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  <property fmtid="{D5CDD505-2E9C-101B-9397-08002B2CF9AE}" pid="3" name="KSOProductBuildVer">
    <vt:lpwstr>2052-11.1.0.8500</vt:lpwstr>
  </property>
</Properties>
</file>