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8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'2部门收入总体情况表'!$A$1:$V$85</definedName>
    <definedName name="_xlnm.Print_Area" localSheetId="2">'3部门支出总体情况表'!$A$1:$J$88</definedName>
    <definedName name="_xlnm.Print_Area" localSheetId="3">'4部门财政拨款收支总体情况表'!$A$1:$D$19</definedName>
    <definedName name="_xlnm.Print_Area" localSheetId="4">'5一般公共预算支出情况表'!$A$1:$I$83</definedName>
    <definedName name="_xlnm.Print_Area" localSheetId="5">'6一般公共预算基本支出情况表'!$A$1:$V$81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'9机关运行经费'!$A$1:$C$19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80" i="57"/>
  <c r="U80"/>
  <c r="T80"/>
  <c r="S80"/>
  <c r="R80"/>
  <c r="Q80"/>
  <c r="P80"/>
  <c r="O80"/>
  <c r="N80"/>
  <c r="M80"/>
  <c r="L80"/>
  <c r="K80"/>
  <c r="J80"/>
  <c r="I80"/>
  <c r="H80"/>
  <c r="G80"/>
  <c r="V78"/>
  <c r="U78"/>
  <c r="T78"/>
  <c r="S78"/>
  <c r="R78"/>
  <c r="Q78"/>
  <c r="P78"/>
  <c r="O78"/>
  <c r="N78"/>
  <c r="M78"/>
  <c r="L78"/>
  <c r="K78"/>
  <c r="J78"/>
  <c r="I78"/>
  <c r="H78"/>
  <c r="G78"/>
  <c r="V64"/>
  <c r="U64"/>
  <c r="T64"/>
  <c r="S64"/>
  <c r="R64"/>
  <c r="Q64"/>
  <c r="P64"/>
  <c r="O64"/>
  <c r="N64"/>
  <c r="M64"/>
  <c r="L64"/>
  <c r="K64"/>
  <c r="J64"/>
  <c r="I64"/>
  <c r="H64"/>
  <c r="G64"/>
  <c r="V63"/>
  <c r="U63"/>
  <c r="T63"/>
  <c r="S63"/>
  <c r="R63"/>
  <c r="Q63"/>
  <c r="P63"/>
  <c r="O63"/>
  <c r="N63"/>
  <c r="M63"/>
  <c r="L63"/>
  <c r="K63"/>
  <c r="J63"/>
  <c r="I63"/>
  <c r="H63"/>
  <c r="G63"/>
  <c r="V61"/>
  <c r="U61"/>
  <c r="T61"/>
  <c r="S61"/>
  <c r="R61"/>
  <c r="Q61"/>
  <c r="P61"/>
  <c r="O61"/>
  <c r="N61"/>
  <c r="M61"/>
  <c r="L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82" i="32"/>
  <c r="H82"/>
  <c r="G82"/>
  <c r="F82"/>
  <c r="E82"/>
  <c r="I81"/>
  <c r="H81"/>
  <c r="G81"/>
  <c r="F81"/>
  <c r="E81"/>
  <c r="I80"/>
  <c r="H80"/>
  <c r="G80"/>
  <c r="F80"/>
  <c r="E80"/>
  <c r="I78"/>
  <c r="H78"/>
  <c r="G78"/>
  <c r="F78"/>
  <c r="E78"/>
  <c r="I77"/>
  <c r="H77"/>
  <c r="G77"/>
  <c r="F77"/>
  <c r="E77"/>
  <c r="I76"/>
  <c r="H76"/>
  <c r="G76"/>
  <c r="F76"/>
  <c r="E76"/>
  <c r="I74"/>
  <c r="H74"/>
  <c r="G74"/>
  <c r="F74"/>
  <c r="E74"/>
  <c r="I72"/>
  <c r="H72"/>
  <c r="G72"/>
  <c r="F72"/>
  <c r="E72"/>
  <c r="I71"/>
  <c r="H71"/>
  <c r="G71"/>
  <c r="F71"/>
  <c r="E71"/>
  <c r="I70"/>
  <c r="H70"/>
  <c r="G70"/>
  <c r="F70"/>
  <c r="E70"/>
  <c r="I68"/>
  <c r="H68"/>
  <c r="G68"/>
  <c r="F68"/>
  <c r="E68"/>
  <c r="I66"/>
  <c r="H66"/>
  <c r="G66"/>
  <c r="F66"/>
  <c r="E66"/>
  <c r="I64"/>
  <c r="H64"/>
  <c r="G64"/>
  <c r="F64"/>
  <c r="E64"/>
  <c r="I63"/>
  <c r="H63"/>
  <c r="G63"/>
  <c r="F63"/>
  <c r="E63"/>
  <c r="I53"/>
  <c r="H53"/>
  <c r="G53"/>
  <c r="F53"/>
  <c r="E53"/>
  <c r="I51"/>
  <c r="H51"/>
  <c r="G51"/>
  <c r="F51"/>
  <c r="E51"/>
  <c r="I46"/>
  <c r="H46"/>
  <c r="G46"/>
  <c r="F46"/>
  <c r="E46"/>
  <c r="I42"/>
  <c r="H42"/>
  <c r="G42"/>
  <c r="F42"/>
  <c r="E42"/>
  <c r="I28"/>
  <c r="H28"/>
  <c r="G28"/>
  <c r="F28"/>
  <c r="E28"/>
  <c r="I13"/>
  <c r="H13"/>
  <c r="G13"/>
  <c r="F13"/>
  <c r="E13"/>
  <c r="I12"/>
  <c r="H12"/>
  <c r="G12"/>
  <c r="F12"/>
  <c r="E12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87" i="9"/>
  <c r="I87"/>
  <c r="H87"/>
  <c r="G87"/>
  <c r="F87"/>
  <c r="E87"/>
  <c r="J86"/>
  <c r="I86"/>
  <c r="H86"/>
  <c r="G86"/>
  <c r="F86"/>
  <c r="E86"/>
  <c r="J85"/>
  <c r="I85"/>
  <c r="H85"/>
  <c r="G85"/>
  <c r="F85"/>
  <c r="E85"/>
  <c r="J82"/>
  <c r="I82"/>
  <c r="H82"/>
  <c r="G82"/>
  <c r="F82"/>
  <c r="E82"/>
  <c r="J81"/>
  <c r="I81"/>
  <c r="H81"/>
  <c r="G81"/>
  <c r="F81"/>
  <c r="E81"/>
  <c r="J80"/>
  <c r="I80"/>
  <c r="H80"/>
  <c r="G80"/>
  <c r="F80"/>
  <c r="E80"/>
  <c r="J78"/>
  <c r="I78"/>
  <c r="H78"/>
  <c r="G78"/>
  <c r="F78"/>
  <c r="E78"/>
  <c r="J76"/>
  <c r="I76"/>
  <c r="H76"/>
  <c r="G76"/>
  <c r="F76"/>
  <c r="E76"/>
  <c r="J75"/>
  <c r="I75"/>
  <c r="H75"/>
  <c r="G75"/>
  <c r="F75"/>
  <c r="E75"/>
  <c r="J74"/>
  <c r="I74"/>
  <c r="H74"/>
  <c r="G74"/>
  <c r="F74"/>
  <c r="E74"/>
  <c r="J71"/>
  <c r="I71"/>
  <c r="H71"/>
  <c r="G71"/>
  <c r="F71"/>
  <c r="E71"/>
  <c r="J68"/>
  <c r="I68"/>
  <c r="H68"/>
  <c r="G68"/>
  <c r="F68"/>
  <c r="E68"/>
  <c r="J65"/>
  <c r="I65"/>
  <c r="H65"/>
  <c r="G65"/>
  <c r="F65"/>
  <c r="E65"/>
  <c r="J64"/>
  <c r="I64"/>
  <c r="H64"/>
  <c r="G64"/>
  <c r="F64"/>
  <c r="E64"/>
  <c r="J54"/>
  <c r="I54"/>
  <c r="H54"/>
  <c r="G54"/>
  <c r="F54"/>
  <c r="E54"/>
  <c r="J52"/>
  <c r="I52"/>
  <c r="H52"/>
  <c r="G52"/>
  <c r="F52"/>
  <c r="E52"/>
  <c r="J47"/>
  <c r="I47"/>
  <c r="H47"/>
  <c r="G47"/>
  <c r="F47"/>
  <c r="E47"/>
  <c r="J43"/>
  <c r="I43"/>
  <c r="H43"/>
  <c r="G43"/>
  <c r="F43"/>
  <c r="E43"/>
  <c r="J29"/>
  <c r="I29"/>
  <c r="H29"/>
  <c r="G29"/>
  <c r="F29"/>
  <c r="E29"/>
  <c r="J14"/>
  <c r="I14"/>
  <c r="H14"/>
  <c r="G14"/>
  <c r="F14"/>
  <c r="E14"/>
  <c r="J13"/>
  <c r="I13"/>
  <c r="H13"/>
  <c r="G13"/>
  <c r="F13"/>
  <c r="E13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83" i="5"/>
  <c r="U83"/>
  <c r="T83"/>
  <c r="S83"/>
  <c r="R83"/>
  <c r="Q83"/>
  <c r="P83"/>
  <c r="O83"/>
  <c r="N83"/>
  <c r="M83"/>
  <c r="L83"/>
  <c r="K83"/>
  <c r="J83"/>
  <c r="I83"/>
  <c r="H83"/>
  <c r="G83"/>
  <c r="F83"/>
  <c r="E83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<sst xmlns="http://schemas.openxmlformats.org/spreadsheetml/2006/main" count="1337" uniqueCount="317">
  <si>
    <t>2019年部门收支总体情况表</t>
  </si>
  <si>
    <t>单位名称：焦作市中站区残疾人联合会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</si>
  <si>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</si>
  <si>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</si>
  <si>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</si>
  <si>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</si>
  <si>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</si>
  <si>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</si>
  <si>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</si>
  <si>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</si>
  <si>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</si>
  <si>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</si>
  <si>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</si>
  <si>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</si>
  <si>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</si>
  <si>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</si>
  <si>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</si>
  <si>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</si>
  <si>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</si>
  <si>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</si>
  <si>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</si>
  <si>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</si>
  <si>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</si>
  <si>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</si>
  <si>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</si>
  <si>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</si>
  <si>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</si>
  <si>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</si>
  <si>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</si>
  <si>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</si>
  <si>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</si>
  <si>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</si>
  <si>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</si>
  <si>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</si>
  <si>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</si>
  <si>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</si>
  <si>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</si>
  <si>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</si>
  <si>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</si>
  <si>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</si>
  <si>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</si>
  <si>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</si>
  <si>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</si>
  <si>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</si>
  <si>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</si>
  <si>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</si>
  <si>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</si>
  <si>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</si>
  <si>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</si>
  <si>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</si>
  <si>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</si>
  <si>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</si>
  <si>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</si>
  <si>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</si>
  <si>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</si>
  <si>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</si>
  <si>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</si>
  <si>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</si>
  <si>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</si>
  <si>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</si>
  <si>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</si>
  <si>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残疾人事业</t>
  </si>
  <si>
    <t xml:space="preserve">    行政运行（残疾人事业）</t>
  </si>
  <si>
    <t>11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</si>
  <si>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</si>
  <si>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</si>
  <si>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</si>
  <si>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</si>
  <si>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</si>
  <si>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</si>
  <si>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</si>
  <si>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</si>
  <si>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</si>
  <si>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</si>
  <si>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</si>
  <si>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遗属补助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</si>
  <si>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</si>
  <si>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</si>
  <si>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</si>
  <si>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机关服务（残疾人事业）</t>
  </si>
  <si>
    <t>03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</si>
  <si>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</si>
  <si>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</si>
  <si>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</si>
  <si>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残疾人康复</t>
  </si>
  <si>
    <t>04</t>
  </si>
  <si>
    <t xml:space="preserve">      精神病救助项目</t>
  </si>
  <si>
    <t xml:space="preserve">      康复经费</t>
  </si>
  <si>
    <t xml:space="preserve">      精准康复服务示范区培育经费</t>
  </si>
  <si>
    <t xml:space="preserve">    残疾人就业和扶贫</t>
  </si>
  <si>
    <t xml:space="preserve">      残疾人就业培训经费</t>
  </si>
  <si>
    <t xml:space="preserve">      学生救助</t>
  </si>
  <si>
    <t xml:space="preserve">      春节走访慰问残疾人等节日救助</t>
  </si>
  <si>
    <t xml:space="preserve">      为困难残疾人购买人身意外伤害保险</t>
  </si>
  <si>
    <t xml:space="preserve">    残疾人体育</t>
  </si>
  <si>
    <t>06</t>
  </si>
  <si>
    <t xml:space="preserve">      残疾人文化周、健身示范点等活动经费</t>
  </si>
  <si>
    <t xml:space="preserve">    其他残疾人事业支出</t>
  </si>
  <si>
    <t>99</t>
  </si>
  <si>
    <t xml:space="preserve">      残疾人数据动态更新</t>
  </si>
  <si>
    <t xml:space="preserve">      专职委员工作补贴</t>
  </si>
  <si>
    <t xml:space="preserve">      年审系统软件维护费及年审手册印刷费 </t>
  </si>
  <si>
    <t xml:space="preserve">      全国助残日等残疾人节日活动经费</t>
  </si>
  <si>
    <t xml:space="preserve">      免费办证鉴定补贴、照片费</t>
  </si>
  <si>
    <t xml:space="preserve">      残联流动服务车服务经费</t>
  </si>
  <si>
    <t xml:space="preserve">      提前下达2019年残疾人事业发展补助</t>
  </si>
  <si>
    <t xml:space="preserve">      印制惠残政策等宣传费</t>
  </si>
  <si>
    <t xml:space="preserve">      建档立卡贫困残疾人集中托养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</si>
  <si>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</si>
  <si>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</si>
  <si>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</si>
  <si>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</si>
  <si>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</si>
  <si>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</si>
  <si>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</si>
  <si>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</si>
  <si>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</si>
  <si>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</si>
  <si>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</si>
  <si>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</si>
  <si>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</si>
  <si>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 xml:space="preserve">      医疗保险金</t>
  </si>
  <si>
    <t xml:space="preserve">    事业单位医疗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</si>
  <si>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</si>
  <si>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</si>
  <si>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</si>
  <si>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</si>
  <si>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</si>
  <si>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>其他支出</t>
  </si>
  <si>
    <t xml:space="preserve">  彩票公益金安排的支出</t>
  </si>
  <si>
    <t xml:space="preserve">    用于残疾人事业的彩票公益金支出</t>
  </si>
  <si>
    <t>229</t>
  </si>
  <si>
    <t>60</t>
  </si>
  <si>
    <t xml:space="preserve">      提前下达2019年残疾人事业发展补助（基金）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</si>
  <si>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</si>
  <si>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</si>
  <si>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</si>
  <si>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</si>
  <si>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</si>
  <si>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</si>
  <si>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</si>
  <si>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</si>
  <si>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</si>
  <si>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208</t>
  </si>
  <si>
    <t xml:space="preserve">  05</t>
  </si>
  <si>
    <t xml:space="preserve">  11</t>
  </si>
  <si>
    <t xml:space="preserve">  01</t>
  </si>
  <si>
    <t xml:space="preserve">  03</t>
  </si>
  <si>
    <t xml:space="preserve">  04</t>
  </si>
  <si>
    <t xml:space="preserve">  06</t>
  </si>
  <si>
    <t xml:space="preserve">  99</t>
  </si>
  <si>
    <t xml:space="preserve">  27</t>
  </si>
  <si>
    <t xml:space="preserve">  02</t>
  </si>
  <si>
    <t xml:space="preserve">  210</t>
  </si>
  <si>
    <t xml:space="preserve">  221</t>
  </si>
  <si>
    <t xml:space="preserve">  229</t>
  </si>
  <si>
    <t xml:space="preserve">  60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</si>
  <si>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</si>
  <si>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</si>
  <si>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</si>
  <si>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</si>
  <si>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</si>
  <si>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</si>
  <si>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</si>
  <si>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</si>
  <si>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</si>
  <si>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</si>
  <si>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</si>
  <si>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</si>
  <si>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</si>
  <si>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</si>
  <si>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</si>
  <si>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</si>
  <si>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</si>
  <si>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</si>
  <si>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</si>
  <si>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</si>
  <si>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</si>
  <si>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</si>
  <si>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</si>
  <si>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</si>
  <si>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</si>
  <si>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</si>
  <si>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</si>
  <si>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</si>
  <si>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</si>
  <si>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</si>
  <si>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</si>
  <si>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</si>
  <si>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</si>
  <si>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</si>
  <si>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</si>
  <si>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</si>
  <si>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</si>
  <si>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</si>
  <si>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</si>
  <si>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</si>
  <si>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</si>
  <si>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</si>
  <si>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</si>
  <si>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</si>
  <si>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</si>
  <si>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</si>
  <si>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</si>
  <si>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</si>
  <si>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</si>
  <si>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</si>
  <si>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</si>
  <si>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</si>
  <si>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</si>
  <si>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</si>
  <si>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</si>
  <si>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</si>
  <si>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</si>
  <si>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</si>
  <si>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</si>
  <si>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</si>
  <si>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</si>
  <si>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 xml:space="preserve">  遗属补助</t>
  </si>
  <si>
    <t xml:space="preserve">    生活补助</t>
  </si>
  <si>
    <t>社会福利和救助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</si>
  <si>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</si>
  <si>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</si>
  <si>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</si>
  <si>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</si>
  <si>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</si>
  <si>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</si>
  <si>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</si>
  <si>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</si>
  <si>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</si>
  <si>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</si>
  <si>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</si>
  <si>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</si>
  <si>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</si>
  <si>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</si>
  <si>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</si>
  <si>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</si>
  <si>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</si>
  <si>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</si>
  <si>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</si>
  <si>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</si>
  <si>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</si>
  <si>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</si>
  <si>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</si>
  <si>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</si>
  <si>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</si>
  <si>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</si>
  <si>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</si>
  <si>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</si>
  <si>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</si>
  <si>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</si>
  <si>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</si>
  <si>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</si>
  <si>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</si>
  <si>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</si>
  <si>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</si>
  <si>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</si>
  <si>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</si>
  <si>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</si>
  <si>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</si>
  <si>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</si>
  <si>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</si>
  <si>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</si>
  <si>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</si>
  <si>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</si>
  <si>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</si>
  <si>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</si>
  <si>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</si>
  <si>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</si>
  <si>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</si>
  <si>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</si>
  <si>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</si>
  <si>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</si>
  <si>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</si>
  <si>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</si>
  <si>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</si>
  <si>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</si>
  <si>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</si>
  <si>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</si>
  <si>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</si>
  <si>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</si>
  <si>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</si>
  <si>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</si>
  <si>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</si>
  <si>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</si>
  <si>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</si>
  <si>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</si>
  <si>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</si>
  <si>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</si>
  <si>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</si>
  <si>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</si>
  <si>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</si>
  <si>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</si>
  <si>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</si>
  <si>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</si>
  <si>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</si>
  <si>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</si>
  <si>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</si>
  <si>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</si>
  <si>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</si>
  <si>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</si>
  <si>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</si>
  <si>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</si>
  <si>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</si>
  <si>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</si>
  <si>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</si>
  <si>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</si>
  <si>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</si>
  <si>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</si>
  <si>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</si>
  <si>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</si>
  <si>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</si>
  <si>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</si>
  <si>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</si>
  <si>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</si>
  <si>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</si>
  <si>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 xml:space="preserve">  彩票公益金安排的支出</t>
    <phoneticPr fontId="1" type="noConversion"/>
  </si>
</sst>
</file>

<file path=xl/styles.xml><?xml version="1.0" encoding="utf-8"?>
<styleSheet xmlns="http://schemas.openxmlformats.org/spreadsheetml/2006/main">
  <numFmts count="10">
    <numFmt numFmtId="176" formatCode="#,##0.0000"/>
    <numFmt numFmtId="177" formatCode="#,##0_);[Red]\(#,##0\)"/>
    <numFmt numFmtId="178" formatCode="#,##0.0_);[Red]\(#,##0.0\)"/>
    <numFmt numFmtId="179" formatCode="00"/>
    <numFmt numFmtId="180" formatCode="0000"/>
    <numFmt numFmtId="181" formatCode="#,##0.00_ "/>
    <numFmt numFmtId="182" formatCode="0.000_);[Red]\(0.000\)"/>
    <numFmt numFmtId="183" formatCode="#,##0.00_);[Red]\(#,##0.00\)"/>
    <numFmt numFmtId="184" formatCode="#,##0.0"/>
    <numFmt numFmtId="185" formatCode="0.00_);[Red]\(0.00\)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9"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0" borderId="0"/>
    <xf numFmtId="0" fontId="15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215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7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6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7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7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78" fontId="9" fillId="0" borderId="0" xfId="16" applyNumberFormat="1" applyFont="1" applyFill="1" applyAlignment="1" applyProtection="1">
      <alignment vertical="center"/>
    </xf>
    <xf numFmtId="178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1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78" fontId="9" fillId="0" borderId="2" xfId="16" applyNumberFormat="1" applyFont="1" applyFill="1" applyBorder="1" applyAlignment="1" applyProtection="1">
      <alignment horizontal="right" vertical="center"/>
    </xf>
    <xf numFmtId="176" fontId="9" fillId="0" borderId="1" xfId="16" applyNumberFormat="1" applyFont="1" applyFill="1" applyBorder="1" applyAlignment="1">
      <alignment horizontal="right" vertical="center"/>
    </xf>
    <xf numFmtId="0" fontId="10" fillId="0" borderId="0" xfId="50" applyFont="1">
      <alignment vertical="center"/>
    </xf>
    <xf numFmtId="0" fontId="0" fillId="0" borderId="0" xfId="50" applyFont="1">
      <alignment vertical="center"/>
    </xf>
    <xf numFmtId="0" fontId="0" fillId="0" borderId="0" xfId="50" applyFont="1" applyFill="1">
      <alignment vertical="center"/>
    </xf>
    <xf numFmtId="0" fontId="18" fillId="0" borderId="0" xfId="50">
      <alignment vertical="center"/>
    </xf>
    <xf numFmtId="182" fontId="18" fillId="0" borderId="0" xfId="50" applyNumberFormat="1">
      <alignment vertical="center"/>
    </xf>
    <xf numFmtId="0" fontId="4" fillId="0" borderId="0" xfId="50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182" fontId="1" fillId="0" borderId="0" xfId="50" applyNumberFormat="1" applyFont="1" applyAlignment="1">
      <alignment horizontal="right" vertical="center"/>
    </xf>
    <xf numFmtId="0" fontId="1" fillId="0" borderId="1" xfId="50" applyFont="1" applyBorder="1" applyAlignment="1">
      <alignment horizontal="center" vertical="center"/>
    </xf>
    <xf numFmtId="182" fontId="1" fillId="0" borderId="1" xfId="50" applyNumberFormat="1" applyFont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182" fontId="1" fillId="0" borderId="1" xfId="50" applyNumberFormat="1" applyFont="1" applyFill="1" applyBorder="1" applyAlignment="1">
      <alignment horizontal="right" vertical="center"/>
    </xf>
    <xf numFmtId="0" fontId="18" fillId="0" borderId="0" xfId="50" applyFill="1">
      <alignment vertical="center"/>
    </xf>
    <xf numFmtId="0" fontId="1" fillId="0" borderId="1" xfId="50" applyFont="1" applyFill="1" applyBorder="1">
      <alignment vertical="center"/>
    </xf>
    <xf numFmtId="182" fontId="0" fillId="0" borderId="0" xfId="0" applyNumberFormat="1">
      <alignment vertical="center"/>
    </xf>
    <xf numFmtId="182" fontId="0" fillId="0" borderId="0" xfId="50" applyNumberFormat="1" applyFont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3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4" fontId="1" fillId="0" borderId="3" xfId="66" applyNumberFormat="1" applyFont="1" applyFill="1" applyBorder="1" applyAlignment="1">
      <alignment horizontal="left" vertical="center"/>
    </xf>
    <xf numFmtId="183" fontId="1" fillId="0" borderId="6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>
      <alignment horizontal="left" vertical="center"/>
    </xf>
    <xf numFmtId="181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1" xfId="66" applyNumberFormat="1" applyFont="1" applyFill="1" applyBorder="1" applyAlignment="1" applyProtection="1">
      <alignment horizontal="right" vertical="center" wrapText="1"/>
    </xf>
    <xf numFmtId="183" fontId="1" fillId="0" borderId="7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4" fontId="1" fillId="0" borderId="3" xfId="66" applyNumberFormat="1" applyFont="1" applyFill="1" applyBorder="1" applyAlignment="1">
      <alignment horizontal="left" vertical="center" wrapText="1"/>
    </xf>
    <xf numFmtId="183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4" fontId="1" fillId="0" borderId="24" xfId="66" applyNumberFormat="1" applyFont="1" applyFill="1" applyBorder="1" applyAlignment="1">
      <alignment horizontal="left" vertical="center"/>
    </xf>
    <xf numFmtId="184" fontId="1" fillId="0" borderId="3" xfId="66" applyNumberFormat="1" applyFont="1" applyFill="1" applyBorder="1" applyAlignment="1" applyProtection="1">
      <alignment horizontal="left" vertical="center"/>
    </xf>
    <xf numFmtId="181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5" fontId="1" fillId="0" borderId="6" xfId="66" applyNumberFormat="1" applyFont="1" applyFill="1" applyBorder="1" applyAlignment="1" applyProtection="1">
      <alignment horizontal="right" vertical="center" wrapText="1"/>
    </xf>
    <xf numFmtId="181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5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1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5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1" fontId="1" fillId="0" borderId="1" xfId="66" applyNumberFormat="1" applyFont="1" applyFill="1" applyBorder="1" applyAlignment="1" applyProtection="1">
      <alignment horizontal="right" vertical="center" wrapText="1"/>
    </xf>
    <xf numFmtId="181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1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3" fontId="1" fillId="0" borderId="3" xfId="67" applyNumberFormat="1" applyFont="1" applyFill="1" applyBorder="1" applyAlignment="1" applyProtection="1">
      <alignment horizontal="right" vertical="center" wrapText="1"/>
    </xf>
    <xf numFmtId="183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79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5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79" fontId="9" fillId="0" borderId="1" xfId="16" applyNumberFormat="1" applyFont="1" applyFill="1" applyBorder="1" applyAlignment="1" applyProtection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9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3"/>
    <cellStyle name="20% - 着色 4 3" xfId="22"/>
    <cellStyle name="20% - 着色 5 2" xfId="25"/>
    <cellStyle name="20% - 着色 5 2 2" xfId="7"/>
    <cellStyle name="20% - 着色 5 3" xfId="27"/>
    <cellStyle name="20% - 着色 6 2" xfId="5"/>
    <cellStyle name="20% - 着色 6 2 2" xfId="28"/>
    <cellStyle name="20% - 着色 6 3" xfId="29"/>
    <cellStyle name="40% - 着色 1 2" xfId="30"/>
    <cellStyle name="40% - 着色 1 2 2" xfId="31"/>
    <cellStyle name="40% - 着色 1 3" xfId="33"/>
    <cellStyle name="40% - 着色 2 2" xfId="34"/>
    <cellStyle name="40% - 着色 2 2 2" xfId="35"/>
    <cellStyle name="40% - 着色 2 3" xfId="32"/>
    <cellStyle name="40% - 着色 3 2" xfId="36"/>
    <cellStyle name="40% - 着色 3 2 2" xfId="37"/>
    <cellStyle name="40% - 着色 3 3" xfId="9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49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8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 7" xfId="78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50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6"/>
    <cellStyle name="着色 2 2" xfId="4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5" t="s">
        <v>0</v>
      </c>
      <c r="B1" s="145"/>
      <c r="C1" s="145"/>
      <c r="D1" s="145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147.88999999999999</v>
      </c>
      <c r="C4" s="102" t="s">
        <v>7</v>
      </c>
      <c r="D4" s="103">
        <v>45.6</v>
      </c>
    </row>
    <row r="5" spans="1:10" s="92" customFormat="1" ht="23.25" customHeight="1">
      <c r="A5" s="100" t="s">
        <v>8</v>
      </c>
      <c r="B5" s="104">
        <v>147.88999999999999</v>
      </c>
      <c r="C5" s="102" t="s">
        <v>9</v>
      </c>
      <c r="D5" s="103">
        <v>42.55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3.05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102.29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147.88999999999999</v>
      </c>
      <c r="C15" s="124" t="s">
        <v>19</v>
      </c>
      <c r="D15" s="103">
        <v>147.88999999999999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22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23</v>
      </c>
      <c r="D18" s="127">
        <v>0</v>
      </c>
    </row>
    <row r="19" spans="1:10" s="92" customFormat="1" ht="20.100000000000001" customHeight="1">
      <c r="A19" s="129" t="s">
        <v>24</v>
      </c>
      <c r="B19" s="109">
        <v>147.88999999999999</v>
      </c>
      <c r="C19" s="130" t="s">
        <v>25</v>
      </c>
      <c r="D19" s="131">
        <v>147.88999999999999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topLeftCell="A19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12" t="s">
        <v>258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3" t="s">
        <v>2</v>
      </c>
      <c r="R2" s="213"/>
      <c r="S2" s="213"/>
      <c r="T2" s="213"/>
    </row>
    <row r="3" spans="1:20" ht="20.100000000000001" customHeight="1">
      <c r="A3" s="204" t="s">
        <v>259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</row>
    <row r="4" spans="1:20" ht="20.100000000000001" customHeight="1">
      <c r="A4" s="204" t="s">
        <v>260</v>
      </c>
      <c r="B4" s="204"/>
      <c r="C4" s="204"/>
      <c r="D4" s="204"/>
      <c r="E4" s="204"/>
      <c r="F4" s="204"/>
      <c r="G4" s="204"/>
      <c r="H4" s="204"/>
      <c r="I4" s="204"/>
      <c r="J4" s="204" t="s">
        <v>261</v>
      </c>
      <c r="K4" s="204"/>
      <c r="L4" s="204"/>
      <c r="M4" s="204"/>
      <c r="N4" s="204"/>
      <c r="O4" s="204"/>
      <c r="P4" s="204"/>
      <c r="Q4" s="204"/>
      <c r="R4" s="204"/>
      <c r="S4" s="204"/>
      <c r="T4" s="204"/>
    </row>
    <row r="5" spans="1:20" ht="20.100000000000001" customHeight="1">
      <c r="A5" s="204" t="s">
        <v>262</v>
      </c>
      <c r="B5" s="204" t="s">
        <v>263</v>
      </c>
      <c r="C5" s="204"/>
      <c r="D5" s="204"/>
      <c r="E5" s="204"/>
      <c r="F5" s="204"/>
      <c r="G5" s="204"/>
      <c r="H5" s="204"/>
      <c r="I5" s="204"/>
      <c r="J5" s="204" t="s">
        <v>264</v>
      </c>
      <c r="K5" s="204"/>
      <c r="L5" s="204"/>
      <c r="M5" s="204"/>
      <c r="N5" s="204"/>
      <c r="O5" s="204"/>
      <c r="P5" s="204"/>
      <c r="Q5" s="204"/>
      <c r="R5" s="204"/>
      <c r="S5" s="204"/>
      <c r="T5" s="204"/>
    </row>
    <row r="6" spans="1:20" ht="39.950000000000003" customHeight="1">
      <c r="A6" s="204"/>
      <c r="B6" s="204" t="s">
        <v>265</v>
      </c>
      <c r="C6" s="204"/>
      <c r="D6" s="204"/>
      <c r="E6" s="204"/>
      <c r="F6" s="204"/>
      <c r="G6" s="204"/>
      <c r="H6" s="204"/>
      <c r="I6" s="204"/>
      <c r="J6" s="204" t="s">
        <v>266</v>
      </c>
      <c r="K6" s="204"/>
      <c r="L6" s="204"/>
      <c r="M6" s="204"/>
      <c r="N6" s="204"/>
      <c r="O6" s="204"/>
      <c r="P6" s="204"/>
      <c r="Q6" s="204"/>
      <c r="R6" s="204"/>
      <c r="S6" s="204"/>
      <c r="T6" s="204"/>
    </row>
    <row r="7" spans="1:20" s="18" customFormat="1" ht="60" customHeight="1">
      <c r="A7" s="204"/>
      <c r="B7" s="208" t="s">
        <v>267</v>
      </c>
      <c r="C7" s="208"/>
      <c r="D7" s="208"/>
      <c r="E7" s="208"/>
      <c r="F7" s="208"/>
      <c r="G7" s="208"/>
      <c r="H7" s="23" t="s">
        <v>268</v>
      </c>
      <c r="I7" s="23"/>
      <c r="J7" s="208" t="s">
        <v>269</v>
      </c>
      <c r="K7" s="208"/>
      <c r="L7" s="208"/>
      <c r="M7" s="208"/>
      <c r="N7" s="208"/>
      <c r="O7" s="208"/>
      <c r="P7" s="208"/>
      <c r="Q7" s="23" t="s">
        <v>33</v>
      </c>
      <c r="R7" s="209">
        <v>0</v>
      </c>
      <c r="S7" s="210"/>
      <c r="T7" s="211"/>
    </row>
    <row r="8" spans="1:20" ht="39.950000000000003" customHeight="1">
      <c r="A8" s="204"/>
      <c r="B8" s="204" t="s">
        <v>270</v>
      </c>
      <c r="C8" s="204"/>
      <c r="D8" s="204"/>
      <c r="E8" s="204"/>
      <c r="F8" s="204"/>
      <c r="G8" s="204"/>
      <c r="H8" s="22" t="s">
        <v>137</v>
      </c>
      <c r="I8" s="22"/>
      <c r="J8" s="204" t="s">
        <v>271</v>
      </c>
      <c r="K8" s="204"/>
      <c r="L8" s="204"/>
      <c r="M8" s="204"/>
      <c r="N8" s="204"/>
      <c r="O8" s="204"/>
      <c r="P8" s="204"/>
      <c r="Q8" s="22" t="s">
        <v>272</v>
      </c>
      <c r="R8" s="204"/>
      <c r="S8" s="204"/>
      <c r="T8" s="204"/>
    </row>
    <row r="9" spans="1:20" ht="20.100000000000001" customHeight="1">
      <c r="A9" s="204"/>
      <c r="B9" s="204" t="s">
        <v>273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</row>
    <row r="10" spans="1:20" ht="20.100000000000001" customHeight="1">
      <c r="A10" s="204"/>
      <c r="B10" s="204" t="s">
        <v>274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</row>
    <row r="11" spans="1:20" ht="20.100000000000001" customHeight="1">
      <c r="A11" s="204" t="s">
        <v>275</v>
      </c>
      <c r="B11" s="204" t="s">
        <v>276</v>
      </c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</row>
    <row r="12" spans="1:20" ht="39.950000000000003" customHeight="1">
      <c r="A12" s="204"/>
      <c r="B12" s="204" t="s">
        <v>277</v>
      </c>
      <c r="C12" s="204"/>
      <c r="D12" s="204" t="s">
        <v>278</v>
      </c>
      <c r="E12" s="204"/>
      <c r="F12" s="204" t="s">
        <v>279</v>
      </c>
      <c r="G12" s="204"/>
      <c r="H12" s="204" t="s">
        <v>280</v>
      </c>
      <c r="I12" s="204"/>
      <c r="J12" s="204"/>
      <c r="K12" s="204"/>
      <c r="L12" s="204"/>
      <c r="M12" s="204"/>
      <c r="N12" s="204"/>
      <c r="O12" s="204"/>
      <c r="P12" s="204" t="s">
        <v>281</v>
      </c>
      <c r="Q12" s="204"/>
      <c r="R12" s="204"/>
      <c r="S12" s="204"/>
      <c r="T12" s="204"/>
    </row>
    <row r="13" spans="1:20" ht="20.100000000000001" customHeight="1">
      <c r="A13" s="204"/>
      <c r="B13" s="204"/>
      <c r="C13" s="204"/>
      <c r="D13" s="204" t="s">
        <v>282</v>
      </c>
      <c r="E13" s="204"/>
      <c r="F13" s="204" t="s">
        <v>283</v>
      </c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</row>
    <row r="14" spans="1:20" ht="20.100000000000001" customHeight="1">
      <c r="A14" s="204"/>
      <c r="B14" s="204"/>
      <c r="C14" s="204"/>
      <c r="D14" s="204"/>
      <c r="E14" s="204"/>
      <c r="F14" s="204" t="s">
        <v>284</v>
      </c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</row>
    <row r="15" spans="1:20" ht="20.100000000000001" customHeight="1">
      <c r="A15" s="204"/>
      <c r="B15" s="204"/>
      <c r="C15" s="204"/>
      <c r="D15" s="204"/>
      <c r="E15" s="204"/>
      <c r="F15" s="204" t="s">
        <v>285</v>
      </c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</row>
    <row r="16" spans="1:20" ht="20.100000000000001" customHeight="1">
      <c r="A16" s="204"/>
      <c r="B16" s="204"/>
      <c r="C16" s="204"/>
      <c r="D16" s="204"/>
      <c r="E16" s="204"/>
      <c r="F16" s="204" t="s">
        <v>286</v>
      </c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</row>
    <row r="17" spans="1:20" ht="39.950000000000003" customHeight="1">
      <c r="A17" s="204"/>
      <c r="B17" s="204"/>
      <c r="C17" s="204"/>
      <c r="D17" s="204" t="s">
        <v>287</v>
      </c>
      <c r="E17" s="204"/>
      <c r="F17" s="204" t="s">
        <v>288</v>
      </c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</row>
    <row r="18" spans="1:20" ht="39.950000000000003" customHeight="1">
      <c r="A18" s="204"/>
      <c r="B18" s="204"/>
      <c r="C18" s="204"/>
      <c r="D18" s="204"/>
      <c r="E18" s="204"/>
      <c r="F18" s="204" t="s">
        <v>289</v>
      </c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</row>
    <row r="19" spans="1:20" ht="39.950000000000003" customHeight="1">
      <c r="A19" s="204"/>
      <c r="B19" s="204"/>
      <c r="C19" s="204"/>
      <c r="D19" s="204"/>
      <c r="E19" s="204"/>
      <c r="F19" s="204" t="s">
        <v>290</v>
      </c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</row>
    <row r="20" spans="1:20" ht="39.950000000000003" customHeight="1">
      <c r="A20" s="204"/>
      <c r="B20" s="204"/>
      <c r="C20" s="204"/>
      <c r="D20" s="204"/>
      <c r="E20" s="204"/>
      <c r="F20" s="204" t="s">
        <v>291</v>
      </c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</row>
    <row r="21" spans="1:20" ht="60" customHeight="1">
      <c r="A21" s="204"/>
      <c r="B21" s="204"/>
      <c r="C21" s="204"/>
      <c r="D21" s="204" t="s">
        <v>292</v>
      </c>
      <c r="E21" s="204"/>
      <c r="F21" s="204" t="s">
        <v>293</v>
      </c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</row>
    <row r="22" spans="1:20" ht="14.25" customHeight="1">
      <c r="A22" s="205" t="s">
        <v>294</v>
      </c>
      <c r="B22" s="205"/>
      <c r="C22" s="205"/>
      <c r="D22" s="205"/>
      <c r="E22" s="205"/>
      <c r="F22" s="205"/>
      <c r="G22" s="205"/>
      <c r="H22" s="206" t="s">
        <v>295</v>
      </c>
      <c r="I22" s="206"/>
      <c r="J22" s="207"/>
      <c r="K22" s="207"/>
      <c r="L22" s="207" t="s">
        <v>296</v>
      </c>
      <c r="M22" s="207"/>
      <c r="N22" s="207"/>
      <c r="O22" s="207"/>
      <c r="P22" s="207"/>
      <c r="Q22" s="207"/>
      <c r="R22" s="207"/>
      <c r="S22" s="207"/>
      <c r="T22" s="207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3:E16"/>
    <mergeCell ref="D17:E20"/>
    <mergeCell ref="B12:C21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topLeftCell="A4" workbookViewId="0">
      <selection activeCell="F11" sqref="F1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4" t="s">
        <v>297</v>
      </c>
      <c r="B1" s="214"/>
      <c r="C1" s="214"/>
      <c r="D1" s="214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298</v>
      </c>
      <c r="B3" s="7" t="s">
        <v>299</v>
      </c>
      <c r="C3" s="6" t="s">
        <v>298</v>
      </c>
      <c r="D3" s="7" t="s">
        <v>300</v>
      </c>
    </row>
    <row r="4" spans="1:4" s="1" customFormat="1" ht="30" customHeight="1">
      <c r="A4" s="8" t="s">
        <v>301</v>
      </c>
      <c r="B4" s="9"/>
      <c r="C4" s="10" t="s">
        <v>302</v>
      </c>
      <c r="D4" s="11">
        <v>0</v>
      </c>
    </row>
    <row r="5" spans="1:4" s="1" customFormat="1" ht="30" customHeight="1">
      <c r="A5" s="8" t="s">
        <v>303</v>
      </c>
      <c r="B5" s="9"/>
      <c r="C5" s="10" t="s">
        <v>304</v>
      </c>
      <c r="D5" s="9"/>
    </row>
    <row r="6" spans="1:4" s="1" customFormat="1" ht="30" customHeight="1">
      <c r="A6" s="8" t="s">
        <v>305</v>
      </c>
      <c r="B6" s="9"/>
      <c r="C6" s="10" t="s">
        <v>306</v>
      </c>
      <c r="D6" s="9"/>
    </row>
    <row r="7" spans="1:4" s="1" customFormat="1" ht="30" customHeight="1">
      <c r="A7" s="8" t="s">
        <v>307</v>
      </c>
      <c r="B7" s="9"/>
      <c r="C7" s="10" t="s">
        <v>308</v>
      </c>
      <c r="D7" s="9"/>
    </row>
    <row r="8" spans="1:4" s="1" customFormat="1" ht="30" customHeight="1">
      <c r="A8" s="8" t="s">
        <v>309</v>
      </c>
      <c r="B8" s="9"/>
      <c r="C8" s="10" t="s">
        <v>310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311</v>
      </c>
      <c r="B10" s="13"/>
      <c r="C10" s="14" t="s">
        <v>312</v>
      </c>
      <c r="D10" s="13"/>
    </row>
    <row r="11" spans="1:4" s="1" customFormat="1" ht="30" customHeight="1">
      <c r="A11" s="15" t="s">
        <v>313</v>
      </c>
      <c r="B11" s="9"/>
      <c r="C11" s="16" t="s">
        <v>314</v>
      </c>
      <c r="D11" s="9"/>
    </row>
    <row r="12" spans="1:4" s="1" customFormat="1" ht="30" customHeight="1">
      <c r="A12" s="16" t="s">
        <v>315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27"/>
  <sheetViews>
    <sheetView showGridLines="0" showZeros="0" topLeftCell="A70" workbookViewId="0">
      <selection activeCell="D82" sqref="D82"/>
    </sheetView>
  </sheetViews>
  <sheetFormatPr defaultColWidth="9" defaultRowHeight="11.25"/>
  <cols>
    <col min="1" max="1" width="5.125" style="135" customWidth="1"/>
    <col min="2" max="3" width="4.125" style="135" customWidth="1"/>
    <col min="4" max="4" width="19.75" style="135" customWidth="1"/>
    <col min="5" max="6" width="13.625" style="135" customWidth="1"/>
    <col min="7" max="16" width="11.5" style="135" customWidth="1"/>
    <col min="17" max="17" width="6.875" style="135" customWidth="1"/>
    <col min="18" max="18" width="10.375" style="135" customWidth="1"/>
    <col min="19" max="19" width="9.625" style="135" customWidth="1"/>
    <col min="20" max="251" width="6.875" style="135" customWidth="1"/>
    <col min="252" max="16384" width="9" style="135"/>
  </cols>
  <sheetData>
    <row r="1" spans="1:22" ht="42" customHeight="1">
      <c r="A1" s="149" t="s">
        <v>26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</row>
    <row r="2" spans="1:22" s="133" customFormat="1" ht="20.100000000000001" customHeight="1">
      <c r="A2" s="150" t="s">
        <v>1</v>
      </c>
      <c r="B2" s="150"/>
      <c r="C2" s="150"/>
      <c r="D2" s="150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V2" s="144" t="s">
        <v>2</v>
      </c>
    </row>
    <row r="3" spans="1:22" s="133" customFormat="1" ht="20.100000000000001" customHeight="1">
      <c r="A3" s="147" t="s">
        <v>27</v>
      </c>
      <c r="B3" s="147"/>
      <c r="C3" s="147"/>
      <c r="D3" s="148" t="s">
        <v>28</v>
      </c>
      <c r="E3" s="146" t="s">
        <v>29</v>
      </c>
      <c r="F3" s="151" t="s">
        <v>30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3"/>
      <c r="R3" s="146" t="s">
        <v>31</v>
      </c>
      <c r="S3" s="146"/>
      <c r="T3" s="146" t="s">
        <v>32</v>
      </c>
      <c r="U3" s="146" t="s">
        <v>33</v>
      </c>
      <c r="V3" s="146" t="s">
        <v>34</v>
      </c>
    </row>
    <row r="4" spans="1:22" s="133" customFormat="1" ht="20.100000000000001" customHeight="1">
      <c r="A4" s="147"/>
      <c r="B4" s="147"/>
      <c r="C4" s="147"/>
      <c r="D4" s="148"/>
      <c r="E4" s="146"/>
      <c r="F4" s="146" t="s">
        <v>35</v>
      </c>
      <c r="G4" s="151" t="s">
        <v>36</v>
      </c>
      <c r="H4" s="152"/>
      <c r="I4" s="153"/>
      <c r="J4" s="151" t="s">
        <v>37</v>
      </c>
      <c r="K4" s="152"/>
      <c r="L4" s="152"/>
      <c r="M4" s="152"/>
      <c r="N4" s="152"/>
      <c r="O4" s="153"/>
      <c r="P4" s="146" t="s">
        <v>38</v>
      </c>
      <c r="Q4" s="146" t="s">
        <v>39</v>
      </c>
      <c r="R4" s="146" t="s">
        <v>40</v>
      </c>
      <c r="S4" s="146" t="s">
        <v>41</v>
      </c>
      <c r="T4" s="146"/>
      <c r="U4" s="146"/>
      <c r="V4" s="146"/>
    </row>
    <row r="5" spans="1:22" s="133" customFormat="1" ht="20.100000000000001" customHeight="1">
      <c r="A5" s="148" t="s">
        <v>42</v>
      </c>
      <c r="B5" s="148" t="s">
        <v>43</v>
      </c>
      <c r="C5" s="148" t="s">
        <v>44</v>
      </c>
      <c r="D5" s="148"/>
      <c r="E5" s="146"/>
      <c r="F5" s="146"/>
      <c r="G5" s="154" t="s">
        <v>45</v>
      </c>
      <c r="H5" s="154" t="s">
        <v>46</v>
      </c>
      <c r="I5" s="154" t="s">
        <v>47</v>
      </c>
      <c r="J5" s="146" t="s">
        <v>48</v>
      </c>
      <c r="K5" s="146" t="s">
        <v>49</v>
      </c>
      <c r="L5" s="146" t="s">
        <v>50</v>
      </c>
      <c r="M5" s="146" t="s">
        <v>51</v>
      </c>
      <c r="N5" s="146" t="s">
        <v>52</v>
      </c>
      <c r="O5" s="146" t="s">
        <v>53</v>
      </c>
      <c r="P5" s="146"/>
      <c r="Q5" s="146"/>
      <c r="R5" s="146"/>
      <c r="S5" s="146"/>
      <c r="T5" s="146"/>
      <c r="U5" s="146"/>
      <c r="V5" s="146"/>
    </row>
    <row r="6" spans="1:22" s="133" customFormat="1" ht="30" customHeight="1">
      <c r="A6" s="148"/>
      <c r="B6" s="148"/>
      <c r="C6" s="148"/>
      <c r="D6" s="148"/>
      <c r="E6" s="146"/>
      <c r="F6" s="146"/>
      <c r="G6" s="155"/>
      <c r="H6" s="155"/>
      <c r="I6" s="155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7" spans="1:22" s="133" customFormat="1" ht="20.100000000000001" customHeight="1">
      <c r="A7" s="137" t="s">
        <v>54</v>
      </c>
      <c r="B7" s="137" t="s">
        <v>54</v>
      </c>
      <c r="C7" s="137" t="s">
        <v>54</v>
      </c>
      <c r="D7" s="137" t="s">
        <v>54</v>
      </c>
      <c r="E7" s="138">
        <v>1</v>
      </c>
      <c r="F7" s="139">
        <v>2</v>
      </c>
      <c r="G7" s="139">
        <v>3</v>
      </c>
      <c r="H7" s="139">
        <v>4</v>
      </c>
      <c r="I7" s="139">
        <v>5</v>
      </c>
      <c r="J7" s="139">
        <v>6</v>
      </c>
      <c r="K7" s="139">
        <v>7</v>
      </c>
      <c r="L7" s="139">
        <v>8</v>
      </c>
      <c r="M7" s="139">
        <v>9</v>
      </c>
      <c r="N7" s="139">
        <v>10</v>
      </c>
      <c r="O7" s="139">
        <v>11</v>
      </c>
      <c r="P7" s="139">
        <v>12</v>
      </c>
      <c r="Q7" s="139">
        <v>13</v>
      </c>
      <c r="R7" s="139">
        <v>14</v>
      </c>
      <c r="S7" s="139">
        <v>15</v>
      </c>
      <c r="T7" s="139">
        <v>16</v>
      </c>
      <c r="U7" s="139">
        <v>17</v>
      </c>
      <c r="V7" s="139">
        <v>18</v>
      </c>
    </row>
    <row r="8" spans="1:22" s="134" customFormat="1" ht="20.100000000000001" customHeight="1">
      <c r="A8" s="140"/>
      <c r="B8" s="140"/>
      <c r="C8" s="140"/>
      <c r="D8" s="141" t="s">
        <v>35</v>
      </c>
      <c r="E8" s="142">
        <f t="shared" ref="E8:V8" si="0">E9+E71+E77+E81</f>
        <v>147.88999999999999</v>
      </c>
      <c r="F8" s="142">
        <f t="shared" si="0"/>
        <v>147.88999999999999</v>
      </c>
      <c r="G8" s="143">
        <f t="shared" si="0"/>
        <v>147.88999999999999</v>
      </c>
      <c r="H8" s="143">
        <f t="shared" si="0"/>
        <v>147.88999999999999</v>
      </c>
      <c r="I8" s="143">
        <f t="shared" si="0"/>
        <v>0</v>
      </c>
      <c r="J8" s="143">
        <f t="shared" si="0"/>
        <v>0</v>
      </c>
      <c r="K8" s="142">
        <f t="shared" si="0"/>
        <v>0</v>
      </c>
      <c r="L8" s="142">
        <f t="shared" si="0"/>
        <v>0</v>
      </c>
      <c r="M8" s="142">
        <f t="shared" si="0"/>
        <v>0</v>
      </c>
      <c r="N8" s="142">
        <f t="shared" si="0"/>
        <v>0</v>
      </c>
      <c r="O8" s="142">
        <f t="shared" si="0"/>
        <v>0</v>
      </c>
      <c r="P8" s="142">
        <f t="shared" si="0"/>
        <v>0</v>
      </c>
      <c r="Q8" s="142">
        <f t="shared" si="0"/>
        <v>0</v>
      </c>
      <c r="R8" s="142">
        <f t="shared" si="0"/>
        <v>0</v>
      </c>
      <c r="S8" s="142">
        <f t="shared" si="0"/>
        <v>0</v>
      </c>
      <c r="T8" s="142">
        <f t="shared" si="0"/>
        <v>0</v>
      </c>
      <c r="U8" s="142">
        <f t="shared" si="0"/>
        <v>0</v>
      </c>
      <c r="V8" s="143">
        <f t="shared" si="0"/>
        <v>0</v>
      </c>
    </row>
    <row r="9" spans="1:22" ht="20.100000000000001" customHeight="1">
      <c r="A9" s="140"/>
      <c r="B9" s="140"/>
      <c r="C9" s="140"/>
      <c r="D9" s="141" t="s">
        <v>55</v>
      </c>
      <c r="E9" s="142">
        <f t="shared" ref="E9:V9" si="1">E10+E13+E64</f>
        <v>141.26</v>
      </c>
      <c r="F9" s="142">
        <f t="shared" si="1"/>
        <v>141.26</v>
      </c>
      <c r="G9" s="143">
        <f t="shared" si="1"/>
        <v>141.26</v>
      </c>
      <c r="H9" s="143">
        <f t="shared" si="1"/>
        <v>141.26</v>
      </c>
      <c r="I9" s="143">
        <f t="shared" si="1"/>
        <v>0</v>
      </c>
      <c r="J9" s="143">
        <f t="shared" si="1"/>
        <v>0</v>
      </c>
      <c r="K9" s="142">
        <f t="shared" si="1"/>
        <v>0</v>
      </c>
      <c r="L9" s="142">
        <f t="shared" si="1"/>
        <v>0</v>
      </c>
      <c r="M9" s="142">
        <f t="shared" si="1"/>
        <v>0</v>
      </c>
      <c r="N9" s="142">
        <f t="shared" si="1"/>
        <v>0</v>
      </c>
      <c r="O9" s="142">
        <f t="shared" si="1"/>
        <v>0</v>
      </c>
      <c r="P9" s="142">
        <f t="shared" si="1"/>
        <v>0</v>
      </c>
      <c r="Q9" s="142">
        <f t="shared" si="1"/>
        <v>0</v>
      </c>
      <c r="R9" s="142">
        <f t="shared" si="1"/>
        <v>0</v>
      </c>
      <c r="S9" s="142">
        <f t="shared" si="1"/>
        <v>0</v>
      </c>
      <c r="T9" s="142">
        <f t="shared" si="1"/>
        <v>0</v>
      </c>
      <c r="U9" s="142">
        <f t="shared" si="1"/>
        <v>0</v>
      </c>
      <c r="V9" s="143">
        <f t="shared" si="1"/>
        <v>0</v>
      </c>
    </row>
    <row r="10" spans="1:22" ht="20.100000000000001" customHeight="1">
      <c r="A10" s="140"/>
      <c r="B10" s="140"/>
      <c r="C10" s="140"/>
      <c r="D10" s="141" t="s">
        <v>56</v>
      </c>
      <c r="E10" s="142">
        <f t="shared" ref="E10:N11" si="2">E11</f>
        <v>4.08</v>
      </c>
      <c r="F10" s="142">
        <f t="shared" si="2"/>
        <v>4.08</v>
      </c>
      <c r="G10" s="143">
        <f t="shared" si="2"/>
        <v>4.08</v>
      </c>
      <c r="H10" s="143">
        <f t="shared" si="2"/>
        <v>4.08</v>
      </c>
      <c r="I10" s="143">
        <f t="shared" si="2"/>
        <v>0</v>
      </c>
      <c r="J10" s="143">
        <f t="shared" si="2"/>
        <v>0</v>
      </c>
      <c r="K10" s="142">
        <f t="shared" si="2"/>
        <v>0</v>
      </c>
      <c r="L10" s="142">
        <f t="shared" si="2"/>
        <v>0</v>
      </c>
      <c r="M10" s="142">
        <f t="shared" si="2"/>
        <v>0</v>
      </c>
      <c r="N10" s="142">
        <f t="shared" si="2"/>
        <v>0</v>
      </c>
      <c r="O10" s="142">
        <f t="shared" ref="O10:V11" si="3">O11</f>
        <v>0</v>
      </c>
      <c r="P10" s="142">
        <f t="shared" si="3"/>
        <v>0</v>
      </c>
      <c r="Q10" s="142">
        <f t="shared" si="3"/>
        <v>0</v>
      </c>
      <c r="R10" s="142">
        <f t="shared" si="3"/>
        <v>0</v>
      </c>
      <c r="S10" s="142">
        <f t="shared" si="3"/>
        <v>0</v>
      </c>
      <c r="T10" s="142">
        <f t="shared" si="3"/>
        <v>0</v>
      </c>
      <c r="U10" s="142">
        <f t="shared" si="3"/>
        <v>0</v>
      </c>
      <c r="V10" s="143">
        <f t="shared" si="3"/>
        <v>0</v>
      </c>
    </row>
    <row r="11" spans="1:22" ht="20.100000000000001" customHeight="1">
      <c r="A11" s="140"/>
      <c r="B11" s="140"/>
      <c r="C11" s="140"/>
      <c r="D11" s="141" t="s">
        <v>57</v>
      </c>
      <c r="E11" s="142">
        <f t="shared" si="2"/>
        <v>4.08</v>
      </c>
      <c r="F11" s="142">
        <f t="shared" si="2"/>
        <v>4.08</v>
      </c>
      <c r="G11" s="143">
        <f t="shared" si="2"/>
        <v>4.08</v>
      </c>
      <c r="H11" s="143">
        <f t="shared" si="2"/>
        <v>4.08</v>
      </c>
      <c r="I11" s="143">
        <f t="shared" si="2"/>
        <v>0</v>
      </c>
      <c r="J11" s="143">
        <f t="shared" si="2"/>
        <v>0</v>
      </c>
      <c r="K11" s="142">
        <f t="shared" si="2"/>
        <v>0</v>
      </c>
      <c r="L11" s="142">
        <f t="shared" si="2"/>
        <v>0</v>
      </c>
      <c r="M11" s="142">
        <f t="shared" si="2"/>
        <v>0</v>
      </c>
      <c r="N11" s="142">
        <f t="shared" si="2"/>
        <v>0</v>
      </c>
      <c r="O11" s="142">
        <f t="shared" si="3"/>
        <v>0</v>
      </c>
      <c r="P11" s="142">
        <f t="shared" si="3"/>
        <v>0</v>
      </c>
      <c r="Q11" s="142">
        <f t="shared" si="3"/>
        <v>0</v>
      </c>
      <c r="R11" s="142">
        <f t="shared" si="3"/>
        <v>0</v>
      </c>
      <c r="S11" s="142">
        <f t="shared" si="3"/>
        <v>0</v>
      </c>
      <c r="T11" s="142">
        <f t="shared" si="3"/>
        <v>0</v>
      </c>
      <c r="U11" s="142">
        <f t="shared" si="3"/>
        <v>0</v>
      </c>
      <c r="V11" s="143">
        <f t="shared" si="3"/>
        <v>0</v>
      </c>
    </row>
    <row r="12" spans="1:22" ht="20.100000000000001" customHeight="1">
      <c r="A12" s="140" t="s">
        <v>58</v>
      </c>
      <c r="B12" s="140" t="s">
        <v>59</v>
      </c>
      <c r="C12" s="140" t="s">
        <v>59</v>
      </c>
      <c r="D12" s="141" t="s">
        <v>60</v>
      </c>
      <c r="E12" s="142">
        <v>4.08</v>
      </c>
      <c r="F12" s="142">
        <v>4.08</v>
      </c>
      <c r="G12" s="143">
        <v>4.08</v>
      </c>
      <c r="H12" s="143">
        <v>4.08</v>
      </c>
      <c r="I12" s="143">
        <v>0</v>
      </c>
      <c r="J12" s="143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3">
        <v>0</v>
      </c>
    </row>
    <row r="13" spans="1:22" ht="20.100000000000001" customHeight="1">
      <c r="A13" s="140"/>
      <c r="B13" s="140"/>
      <c r="C13" s="140"/>
      <c r="D13" s="141" t="s">
        <v>61</v>
      </c>
      <c r="E13" s="142">
        <f t="shared" ref="E13:V13" si="4">E14+E29+E43+E47+E52+E54</f>
        <v>136.80000000000001</v>
      </c>
      <c r="F13" s="142">
        <f t="shared" si="4"/>
        <v>136.80000000000001</v>
      </c>
      <c r="G13" s="143">
        <f t="shared" si="4"/>
        <v>136.80000000000001</v>
      </c>
      <c r="H13" s="143">
        <f t="shared" si="4"/>
        <v>136.80000000000001</v>
      </c>
      <c r="I13" s="143">
        <f t="shared" si="4"/>
        <v>0</v>
      </c>
      <c r="J13" s="143">
        <f t="shared" si="4"/>
        <v>0</v>
      </c>
      <c r="K13" s="142">
        <f t="shared" si="4"/>
        <v>0</v>
      </c>
      <c r="L13" s="142">
        <f t="shared" si="4"/>
        <v>0</v>
      </c>
      <c r="M13" s="142">
        <f t="shared" si="4"/>
        <v>0</v>
      </c>
      <c r="N13" s="142">
        <f t="shared" si="4"/>
        <v>0</v>
      </c>
      <c r="O13" s="142">
        <f t="shared" si="4"/>
        <v>0</v>
      </c>
      <c r="P13" s="142">
        <f t="shared" si="4"/>
        <v>0</v>
      </c>
      <c r="Q13" s="142">
        <f t="shared" si="4"/>
        <v>0</v>
      </c>
      <c r="R13" s="142">
        <f t="shared" si="4"/>
        <v>0</v>
      </c>
      <c r="S13" s="142">
        <f t="shared" si="4"/>
        <v>0</v>
      </c>
      <c r="T13" s="142">
        <f t="shared" si="4"/>
        <v>0</v>
      </c>
      <c r="U13" s="142">
        <f t="shared" si="4"/>
        <v>0</v>
      </c>
      <c r="V13" s="143">
        <f t="shared" si="4"/>
        <v>0</v>
      </c>
    </row>
    <row r="14" spans="1:22" ht="20.100000000000001" customHeight="1">
      <c r="A14" s="140"/>
      <c r="B14" s="140"/>
      <c r="C14" s="140"/>
      <c r="D14" s="141" t="s">
        <v>62</v>
      </c>
      <c r="E14" s="142">
        <f t="shared" ref="E14:V14" si="5">SUM(E15:E28)</f>
        <v>26.44</v>
      </c>
      <c r="F14" s="142">
        <f t="shared" si="5"/>
        <v>26.44</v>
      </c>
      <c r="G14" s="143">
        <f t="shared" si="5"/>
        <v>26.44</v>
      </c>
      <c r="H14" s="143">
        <f t="shared" si="5"/>
        <v>26.44</v>
      </c>
      <c r="I14" s="143">
        <f t="shared" si="5"/>
        <v>0</v>
      </c>
      <c r="J14" s="143">
        <f t="shared" si="5"/>
        <v>0</v>
      </c>
      <c r="K14" s="142">
        <f t="shared" si="5"/>
        <v>0</v>
      </c>
      <c r="L14" s="142">
        <f t="shared" si="5"/>
        <v>0</v>
      </c>
      <c r="M14" s="142">
        <f t="shared" si="5"/>
        <v>0</v>
      </c>
      <c r="N14" s="142">
        <f t="shared" si="5"/>
        <v>0</v>
      </c>
      <c r="O14" s="142">
        <f t="shared" si="5"/>
        <v>0</v>
      </c>
      <c r="P14" s="142">
        <f t="shared" si="5"/>
        <v>0</v>
      </c>
      <c r="Q14" s="142">
        <f t="shared" si="5"/>
        <v>0</v>
      </c>
      <c r="R14" s="142">
        <f t="shared" si="5"/>
        <v>0</v>
      </c>
      <c r="S14" s="142">
        <f t="shared" si="5"/>
        <v>0</v>
      </c>
      <c r="T14" s="142">
        <f t="shared" si="5"/>
        <v>0</v>
      </c>
      <c r="U14" s="142">
        <f t="shared" si="5"/>
        <v>0</v>
      </c>
      <c r="V14" s="143">
        <f t="shared" si="5"/>
        <v>0</v>
      </c>
    </row>
    <row r="15" spans="1:22" ht="20.100000000000001" customHeight="1">
      <c r="A15" s="140" t="s">
        <v>58</v>
      </c>
      <c r="B15" s="140" t="s">
        <v>63</v>
      </c>
      <c r="C15" s="140" t="s">
        <v>64</v>
      </c>
      <c r="D15" s="141" t="s">
        <v>65</v>
      </c>
      <c r="E15" s="142">
        <v>15.85</v>
      </c>
      <c r="F15" s="142">
        <v>15.85</v>
      </c>
      <c r="G15" s="143">
        <v>15.85</v>
      </c>
      <c r="H15" s="143">
        <v>15.85</v>
      </c>
      <c r="I15" s="143">
        <v>0</v>
      </c>
      <c r="J15" s="143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3">
        <v>0</v>
      </c>
    </row>
    <row r="16" spans="1:22" ht="20.100000000000001" customHeight="1">
      <c r="A16" s="140" t="s">
        <v>58</v>
      </c>
      <c r="B16" s="140" t="s">
        <v>63</v>
      </c>
      <c r="C16" s="140" t="s">
        <v>64</v>
      </c>
      <c r="D16" s="141" t="s">
        <v>66</v>
      </c>
      <c r="E16" s="142">
        <v>1.32</v>
      </c>
      <c r="F16" s="142">
        <v>1.32</v>
      </c>
      <c r="G16" s="143">
        <v>1.32</v>
      </c>
      <c r="H16" s="143">
        <v>1.32</v>
      </c>
      <c r="I16" s="143">
        <v>0</v>
      </c>
      <c r="J16" s="143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3">
        <v>0</v>
      </c>
    </row>
    <row r="17" spans="1:22" ht="20.100000000000001" customHeight="1">
      <c r="A17" s="140" t="s">
        <v>58</v>
      </c>
      <c r="B17" s="140" t="s">
        <v>63</v>
      </c>
      <c r="C17" s="140" t="s">
        <v>64</v>
      </c>
      <c r="D17" s="141" t="s">
        <v>67</v>
      </c>
      <c r="E17" s="142">
        <v>0.48</v>
      </c>
      <c r="F17" s="142">
        <v>0.48</v>
      </c>
      <c r="G17" s="143">
        <v>0.48</v>
      </c>
      <c r="H17" s="143">
        <v>0.48</v>
      </c>
      <c r="I17" s="143">
        <v>0</v>
      </c>
      <c r="J17" s="143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3">
        <v>0</v>
      </c>
    </row>
    <row r="18" spans="1:22" ht="20.100000000000001" customHeight="1">
      <c r="A18" s="140" t="s">
        <v>58</v>
      </c>
      <c r="B18" s="140" t="s">
        <v>63</v>
      </c>
      <c r="C18" s="140" t="s">
        <v>64</v>
      </c>
      <c r="D18" s="141" t="s">
        <v>68</v>
      </c>
      <c r="E18" s="142">
        <v>1.32</v>
      </c>
      <c r="F18" s="142">
        <v>1.32</v>
      </c>
      <c r="G18" s="143">
        <v>1.32</v>
      </c>
      <c r="H18" s="143">
        <v>1.32</v>
      </c>
      <c r="I18" s="143">
        <v>0</v>
      </c>
      <c r="J18" s="143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3">
        <v>0</v>
      </c>
    </row>
    <row r="19" spans="1:22" ht="20.100000000000001" customHeight="1">
      <c r="A19" s="140" t="s">
        <v>58</v>
      </c>
      <c r="B19" s="140" t="s">
        <v>63</v>
      </c>
      <c r="C19" s="140" t="s">
        <v>64</v>
      </c>
      <c r="D19" s="141" t="s">
        <v>69</v>
      </c>
      <c r="E19" s="142">
        <v>1.44</v>
      </c>
      <c r="F19" s="142">
        <v>1.44</v>
      </c>
      <c r="G19" s="143">
        <v>1.44</v>
      </c>
      <c r="H19" s="143">
        <v>1.44</v>
      </c>
      <c r="I19" s="143">
        <v>0</v>
      </c>
      <c r="J19" s="143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3">
        <v>0</v>
      </c>
    </row>
    <row r="20" spans="1:22" ht="20.100000000000001" customHeight="1">
      <c r="A20" s="140" t="s">
        <v>58</v>
      </c>
      <c r="B20" s="140" t="s">
        <v>63</v>
      </c>
      <c r="C20" s="140" t="s">
        <v>64</v>
      </c>
      <c r="D20" s="141" t="s">
        <v>70</v>
      </c>
      <c r="E20" s="142">
        <v>0.52</v>
      </c>
      <c r="F20" s="142">
        <v>0.52</v>
      </c>
      <c r="G20" s="143">
        <v>0.52</v>
      </c>
      <c r="H20" s="143">
        <v>0.52</v>
      </c>
      <c r="I20" s="143">
        <v>0</v>
      </c>
      <c r="J20" s="143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3">
        <v>0</v>
      </c>
    </row>
    <row r="21" spans="1:22" ht="20.100000000000001" customHeight="1">
      <c r="A21" s="140" t="s">
        <v>58</v>
      </c>
      <c r="B21" s="140" t="s">
        <v>63</v>
      </c>
      <c r="C21" s="140" t="s">
        <v>64</v>
      </c>
      <c r="D21" s="141" t="s">
        <v>71</v>
      </c>
      <c r="E21" s="142">
        <v>1.1299999999999999</v>
      </c>
      <c r="F21" s="142">
        <v>1.1299999999999999</v>
      </c>
      <c r="G21" s="143">
        <v>1.1299999999999999</v>
      </c>
      <c r="H21" s="143">
        <v>1.1299999999999999</v>
      </c>
      <c r="I21" s="143">
        <v>0</v>
      </c>
      <c r="J21" s="143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3">
        <v>0</v>
      </c>
    </row>
    <row r="22" spans="1:22" ht="20.100000000000001" customHeight="1">
      <c r="A22" s="140" t="s">
        <v>58</v>
      </c>
      <c r="B22" s="140" t="s">
        <v>63</v>
      </c>
      <c r="C22" s="140" t="s">
        <v>64</v>
      </c>
      <c r="D22" s="141" t="s">
        <v>72</v>
      </c>
      <c r="E22" s="142">
        <v>0.01</v>
      </c>
      <c r="F22" s="142">
        <v>0.01</v>
      </c>
      <c r="G22" s="143">
        <v>0.01</v>
      </c>
      <c r="H22" s="143">
        <v>0.01</v>
      </c>
      <c r="I22" s="143">
        <v>0</v>
      </c>
      <c r="J22" s="143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3">
        <v>0</v>
      </c>
    </row>
    <row r="23" spans="1:22" ht="20.100000000000001" customHeight="1">
      <c r="A23" s="140" t="s">
        <v>58</v>
      </c>
      <c r="B23" s="140" t="s">
        <v>63</v>
      </c>
      <c r="C23" s="140" t="s">
        <v>64</v>
      </c>
      <c r="D23" s="141" t="s">
        <v>73</v>
      </c>
      <c r="E23" s="142">
        <v>0.63</v>
      </c>
      <c r="F23" s="142">
        <v>0.63</v>
      </c>
      <c r="G23" s="143">
        <v>0.63</v>
      </c>
      <c r="H23" s="143">
        <v>0.63</v>
      </c>
      <c r="I23" s="143">
        <v>0</v>
      </c>
      <c r="J23" s="143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  <c r="P23" s="142">
        <v>0</v>
      </c>
      <c r="Q23" s="142">
        <v>0</v>
      </c>
      <c r="R23" s="142">
        <v>0</v>
      </c>
      <c r="S23" s="142">
        <v>0</v>
      </c>
      <c r="T23" s="142">
        <v>0</v>
      </c>
      <c r="U23" s="142">
        <v>0</v>
      </c>
      <c r="V23" s="143">
        <v>0</v>
      </c>
    </row>
    <row r="24" spans="1:22" ht="20.100000000000001" customHeight="1">
      <c r="A24" s="140" t="s">
        <v>58</v>
      </c>
      <c r="B24" s="140" t="s">
        <v>63</v>
      </c>
      <c r="C24" s="140" t="s">
        <v>64</v>
      </c>
      <c r="D24" s="141" t="s">
        <v>74</v>
      </c>
      <c r="E24" s="142">
        <v>0.32</v>
      </c>
      <c r="F24" s="142">
        <v>0.32</v>
      </c>
      <c r="G24" s="143">
        <v>0.32</v>
      </c>
      <c r="H24" s="143">
        <v>0.32</v>
      </c>
      <c r="I24" s="143">
        <v>0</v>
      </c>
      <c r="J24" s="143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  <c r="P24" s="142">
        <v>0</v>
      </c>
      <c r="Q24" s="142">
        <v>0</v>
      </c>
      <c r="R24" s="142">
        <v>0</v>
      </c>
      <c r="S24" s="142">
        <v>0</v>
      </c>
      <c r="T24" s="142">
        <v>0</v>
      </c>
      <c r="U24" s="142">
        <v>0</v>
      </c>
      <c r="V24" s="143">
        <v>0</v>
      </c>
    </row>
    <row r="25" spans="1:22" ht="20.100000000000001" customHeight="1">
      <c r="A25" s="140" t="s">
        <v>58</v>
      </c>
      <c r="B25" s="140" t="s">
        <v>63</v>
      </c>
      <c r="C25" s="140" t="s">
        <v>64</v>
      </c>
      <c r="D25" s="141" t="s">
        <v>75</v>
      </c>
      <c r="E25" s="142">
        <v>0.68</v>
      </c>
      <c r="F25" s="142">
        <v>0.68</v>
      </c>
      <c r="G25" s="143">
        <v>0.68</v>
      </c>
      <c r="H25" s="143">
        <v>0.68</v>
      </c>
      <c r="I25" s="143">
        <v>0</v>
      </c>
      <c r="J25" s="143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  <c r="P25" s="142">
        <v>0</v>
      </c>
      <c r="Q25" s="142">
        <v>0</v>
      </c>
      <c r="R25" s="142">
        <v>0</v>
      </c>
      <c r="S25" s="142">
        <v>0</v>
      </c>
      <c r="T25" s="142">
        <v>0</v>
      </c>
      <c r="U25" s="142">
        <v>0</v>
      </c>
      <c r="V25" s="143">
        <v>0</v>
      </c>
    </row>
    <row r="26" spans="1:22" ht="20.100000000000001" customHeight="1">
      <c r="A26" s="140" t="s">
        <v>58</v>
      </c>
      <c r="B26" s="140" t="s">
        <v>63</v>
      </c>
      <c r="C26" s="140" t="s">
        <v>64</v>
      </c>
      <c r="D26" s="141" t="s">
        <v>76</v>
      </c>
      <c r="E26" s="142">
        <v>1</v>
      </c>
      <c r="F26" s="142">
        <v>1</v>
      </c>
      <c r="G26" s="143">
        <v>1</v>
      </c>
      <c r="H26" s="143">
        <v>1</v>
      </c>
      <c r="I26" s="143">
        <v>0</v>
      </c>
      <c r="J26" s="143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0</v>
      </c>
      <c r="R26" s="142">
        <v>0</v>
      </c>
      <c r="S26" s="142">
        <v>0</v>
      </c>
      <c r="T26" s="142">
        <v>0</v>
      </c>
      <c r="U26" s="142">
        <v>0</v>
      </c>
      <c r="V26" s="143">
        <v>0</v>
      </c>
    </row>
    <row r="27" spans="1:22" ht="20.100000000000001" customHeight="1">
      <c r="A27" s="140" t="s">
        <v>58</v>
      </c>
      <c r="B27" s="140" t="s">
        <v>63</v>
      </c>
      <c r="C27" s="140" t="s">
        <v>64</v>
      </c>
      <c r="D27" s="141" t="s">
        <v>77</v>
      </c>
      <c r="E27" s="142">
        <v>0.24</v>
      </c>
      <c r="F27" s="142">
        <v>0.24</v>
      </c>
      <c r="G27" s="143">
        <v>0.24</v>
      </c>
      <c r="H27" s="143">
        <v>0.24</v>
      </c>
      <c r="I27" s="143">
        <v>0</v>
      </c>
      <c r="J27" s="143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3">
        <v>0</v>
      </c>
    </row>
    <row r="28" spans="1:22" ht="20.100000000000001" customHeight="1">
      <c r="A28" s="140" t="s">
        <v>58</v>
      </c>
      <c r="B28" s="140" t="s">
        <v>63</v>
      </c>
      <c r="C28" s="140" t="s">
        <v>64</v>
      </c>
      <c r="D28" s="141" t="s">
        <v>78</v>
      </c>
      <c r="E28" s="142">
        <v>1.5</v>
      </c>
      <c r="F28" s="142">
        <v>1.5</v>
      </c>
      <c r="G28" s="143">
        <v>1.5</v>
      </c>
      <c r="H28" s="143">
        <v>1.5</v>
      </c>
      <c r="I28" s="143">
        <v>0</v>
      </c>
      <c r="J28" s="143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3">
        <v>0</v>
      </c>
    </row>
    <row r="29" spans="1:22" ht="20.100000000000001" customHeight="1">
      <c r="A29" s="140"/>
      <c r="B29" s="140"/>
      <c r="C29" s="140"/>
      <c r="D29" s="141" t="s">
        <v>79</v>
      </c>
      <c r="E29" s="142">
        <f t="shared" ref="E29:V29" si="6">SUM(E30:E42)</f>
        <v>10.82</v>
      </c>
      <c r="F29" s="142">
        <f t="shared" si="6"/>
        <v>10.82</v>
      </c>
      <c r="G29" s="143">
        <f t="shared" si="6"/>
        <v>10.82</v>
      </c>
      <c r="H29" s="143">
        <f t="shared" si="6"/>
        <v>10.82</v>
      </c>
      <c r="I29" s="143">
        <f t="shared" si="6"/>
        <v>0</v>
      </c>
      <c r="J29" s="143">
        <f t="shared" si="6"/>
        <v>0</v>
      </c>
      <c r="K29" s="142">
        <f t="shared" si="6"/>
        <v>0</v>
      </c>
      <c r="L29" s="142">
        <f t="shared" si="6"/>
        <v>0</v>
      </c>
      <c r="M29" s="142">
        <f t="shared" si="6"/>
        <v>0</v>
      </c>
      <c r="N29" s="142">
        <f t="shared" si="6"/>
        <v>0</v>
      </c>
      <c r="O29" s="142">
        <f t="shared" si="6"/>
        <v>0</v>
      </c>
      <c r="P29" s="142">
        <f t="shared" si="6"/>
        <v>0</v>
      </c>
      <c r="Q29" s="142">
        <f t="shared" si="6"/>
        <v>0</v>
      </c>
      <c r="R29" s="142">
        <f t="shared" si="6"/>
        <v>0</v>
      </c>
      <c r="S29" s="142">
        <f t="shared" si="6"/>
        <v>0</v>
      </c>
      <c r="T29" s="142">
        <f t="shared" si="6"/>
        <v>0</v>
      </c>
      <c r="U29" s="142">
        <f t="shared" si="6"/>
        <v>0</v>
      </c>
      <c r="V29" s="143">
        <f t="shared" si="6"/>
        <v>0</v>
      </c>
    </row>
    <row r="30" spans="1:22" ht="20.100000000000001" customHeight="1">
      <c r="A30" s="140" t="s">
        <v>58</v>
      </c>
      <c r="B30" s="140" t="s">
        <v>63</v>
      </c>
      <c r="C30" s="140" t="s">
        <v>80</v>
      </c>
      <c r="D30" s="141" t="s">
        <v>81</v>
      </c>
      <c r="E30" s="142">
        <v>2.69</v>
      </c>
      <c r="F30" s="142">
        <v>2.69</v>
      </c>
      <c r="G30" s="143">
        <v>2.69</v>
      </c>
      <c r="H30" s="143">
        <v>2.69</v>
      </c>
      <c r="I30" s="143">
        <v>0</v>
      </c>
      <c r="J30" s="143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  <c r="P30" s="142">
        <v>0</v>
      </c>
      <c r="Q30" s="142">
        <v>0</v>
      </c>
      <c r="R30" s="142">
        <v>0</v>
      </c>
      <c r="S30" s="142">
        <v>0</v>
      </c>
      <c r="T30" s="142">
        <v>0</v>
      </c>
      <c r="U30" s="142">
        <v>0</v>
      </c>
      <c r="V30" s="143">
        <v>0</v>
      </c>
    </row>
    <row r="31" spans="1:22" ht="20.100000000000001" customHeight="1">
      <c r="A31" s="140" t="s">
        <v>58</v>
      </c>
      <c r="B31" s="140" t="s">
        <v>63</v>
      </c>
      <c r="C31" s="140" t="s">
        <v>80</v>
      </c>
      <c r="D31" s="141" t="s">
        <v>82</v>
      </c>
      <c r="E31" s="142">
        <v>1.31</v>
      </c>
      <c r="F31" s="142">
        <v>1.31</v>
      </c>
      <c r="G31" s="143">
        <v>1.31</v>
      </c>
      <c r="H31" s="143">
        <v>1.31</v>
      </c>
      <c r="I31" s="143">
        <v>0</v>
      </c>
      <c r="J31" s="143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  <c r="P31" s="142">
        <v>0</v>
      </c>
      <c r="Q31" s="142">
        <v>0</v>
      </c>
      <c r="R31" s="142">
        <v>0</v>
      </c>
      <c r="S31" s="142">
        <v>0</v>
      </c>
      <c r="T31" s="142">
        <v>0</v>
      </c>
      <c r="U31" s="142">
        <v>0</v>
      </c>
      <c r="V31" s="143">
        <v>0</v>
      </c>
    </row>
    <row r="32" spans="1:22" ht="20.100000000000001" customHeight="1">
      <c r="A32" s="140" t="s">
        <v>58</v>
      </c>
      <c r="B32" s="140" t="s">
        <v>63</v>
      </c>
      <c r="C32" s="140" t="s">
        <v>80</v>
      </c>
      <c r="D32" s="141" t="s">
        <v>83</v>
      </c>
      <c r="E32" s="142">
        <v>0.56000000000000005</v>
      </c>
      <c r="F32" s="142">
        <v>0.56000000000000005</v>
      </c>
      <c r="G32" s="143">
        <v>0.56000000000000005</v>
      </c>
      <c r="H32" s="143">
        <v>0.56000000000000005</v>
      </c>
      <c r="I32" s="143">
        <v>0</v>
      </c>
      <c r="J32" s="143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  <c r="P32" s="142">
        <v>0</v>
      </c>
      <c r="Q32" s="142">
        <v>0</v>
      </c>
      <c r="R32" s="142">
        <v>0</v>
      </c>
      <c r="S32" s="142">
        <v>0</v>
      </c>
      <c r="T32" s="142">
        <v>0</v>
      </c>
      <c r="U32" s="142">
        <v>0</v>
      </c>
      <c r="V32" s="143">
        <v>0</v>
      </c>
    </row>
    <row r="33" spans="1:22" ht="20.100000000000001" customHeight="1">
      <c r="A33" s="140" t="s">
        <v>58</v>
      </c>
      <c r="B33" s="140" t="s">
        <v>63</v>
      </c>
      <c r="C33" s="140" t="s">
        <v>80</v>
      </c>
      <c r="D33" s="141" t="s">
        <v>66</v>
      </c>
      <c r="E33" s="142">
        <v>0.38</v>
      </c>
      <c r="F33" s="142">
        <v>0.38</v>
      </c>
      <c r="G33" s="143">
        <v>0.38</v>
      </c>
      <c r="H33" s="143">
        <v>0.38</v>
      </c>
      <c r="I33" s="143">
        <v>0</v>
      </c>
      <c r="J33" s="143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3">
        <v>0</v>
      </c>
    </row>
    <row r="34" spans="1:22" ht="20.100000000000001" customHeight="1">
      <c r="A34" s="140" t="s">
        <v>58</v>
      </c>
      <c r="B34" s="140" t="s">
        <v>63</v>
      </c>
      <c r="C34" s="140" t="s">
        <v>80</v>
      </c>
      <c r="D34" s="141" t="s">
        <v>67</v>
      </c>
      <c r="E34" s="142">
        <v>0.15</v>
      </c>
      <c r="F34" s="142">
        <v>0.15</v>
      </c>
      <c r="G34" s="143">
        <v>0.15</v>
      </c>
      <c r="H34" s="143">
        <v>0.15</v>
      </c>
      <c r="I34" s="143">
        <v>0</v>
      </c>
      <c r="J34" s="143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2">
        <v>0</v>
      </c>
      <c r="S34" s="142">
        <v>0</v>
      </c>
      <c r="T34" s="142">
        <v>0</v>
      </c>
      <c r="U34" s="142">
        <v>0</v>
      </c>
      <c r="V34" s="143">
        <v>0</v>
      </c>
    </row>
    <row r="35" spans="1:22" ht="20.100000000000001" customHeight="1">
      <c r="A35" s="140" t="s">
        <v>58</v>
      </c>
      <c r="B35" s="140" t="s">
        <v>63</v>
      </c>
      <c r="C35" s="140" t="s">
        <v>80</v>
      </c>
      <c r="D35" s="141" t="s">
        <v>68</v>
      </c>
      <c r="E35" s="142">
        <v>0.38</v>
      </c>
      <c r="F35" s="142">
        <v>0.38</v>
      </c>
      <c r="G35" s="143">
        <v>0.38</v>
      </c>
      <c r="H35" s="143">
        <v>0.38</v>
      </c>
      <c r="I35" s="143">
        <v>0</v>
      </c>
      <c r="J35" s="143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3">
        <v>0</v>
      </c>
    </row>
    <row r="36" spans="1:22" ht="20.100000000000001" customHeight="1">
      <c r="A36" s="140" t="s">
        <v>58</v>
      </c>
      <c r="B36" s="140" t="s">
        <v>63</v>
      </c>
      <c r="C36" s="140" t="s">
        <v>80</v>
      </c>
      <c r="D36" s="141" t="s">
        <v>69</v>
      </c>
      <c r="E36" s="142">
        <v>4.32</v>
      </c>
      <c r="F36" s="142">
        <v>4.32</v>
      </c>
      <c r="G36" s="143">
        <v>4.32</v>
      </c>
      <c r="H36" s="143">
        <v>4.32</v>
      </c>
      <c r="I36" s="143">
        <v>0</v>
      </c>
      <c r="J36" s="143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3">
        <v>0</v>
      </c>
    </row>
    <row r="37" spans="1:22" ht="20.100000000000001" customHeight="1">
      <c r="A37" s="140" t="s">
        <v>58</v>
      </c>
      <c r="B37" s="140" t="s">
        <v>63</v>
      </c>
      <c r="C37" s="140" t="s">
        <v>80</v>
      </c>
      <c r="D37" s="141" t="s">
        <v>70</v>
      </c>
      <c r="E37" s="142">
        <v>0.15</v>
      </c>
      <c r="F37" s="142">
        <v>0.15</v>
      </c>
      <c r="G37" s="143">
        <v>0.15</v>
      </c>
      <c r="H37" s="143">
        <v>0.15</v>
      </c>
      <c r="I37" s="143">
        <v>0</v>
      </c>
      <c r="J37" s="143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  <c r="P37" s="142">
        <v>0</v>
      </c>
      <c r="Q37" s="142">
        <v>0</v>
      </c>
      <c r="R37" s="142">
        <v>0</v>
      </c>
      <c r="S37" s="142">
        <v>0</v>
      </c>
      <c r="T37" s="142">
        <v>0</v>
      </c>
      <c r="U37" s="142">
        <v>0</v>
      </c>
      <c r="V37" s="143">
        <v>0</v>
      </c>
    </row>
    <row r="38" spans="1:22" ht="20.100000000000001" customHeight="1">
      <c r="A38" s="140" t="s">
        <v>58</v>
      </c>
      <c r="B38" s="140" t="s">
        <v>63</v>
      </c>
      <c r="C38" s="140" t="s">
        <v>80</v>
      </c>
      <c r="D38" s="141" t="s">
        <v>71</v>
      </c>
      <c r="E38" s="142">
        <v>0.28999999999999998</v>
      </c>
      <c r="F38" s="142">
        <v>0.28999999999999998</v>
      </c>
      <c r="G38" s="143">
        <v>0.28999999999999998</v>
      </c>
      <c r="H38" s="143">
        <v>0.28999999999999998</v>
      </c>
      <c r="I38" s="143">
        <v>0</v>
      </c>
      <c r="J38" s="143">
        <v>0</v>
      </c>
      <c r="K38" s="142">
        <v>0</v>
      </c>
      <c r="L38" s="142">
        <v>0</v>
      </c>
      <c r="M38" s="142">
        <v>0</v>
      </c>
      <c r="N38" s="142">
        <v>0</v>
      </c>
      <c r="O38" s="142">
        <v>0</v>
      </c>
      <c r="P38" s="142">
        <v>0</v>
      </c>
      <c r="Q38" s="142">
        <v>0</v>
      </c>
      <c r="R38" s="142">
        <v>0</v>
      </c>
      <c r="S38" s="142">
        <v>0</v>
      </c>
      <c r="T38" s="142">
        <v>0</v>
      </c>
      <c r="U38" s="142">
        <v>0</v>
      </c>
      <c r="V38" s="143">
        <v>0</v>
      </c>
    </row>
    <row r="39" spans="1:22" ht="20.100000000000001" customHeight="1">
      <c r="A39" s="140" t="s">
        <v>58</v>
      </c>
      <c r="B39" s="140" t="s">
        <v>63</v>
      </c>
      <c r="C39" s="140" t="s">
        <v>80</v>
      </c>
      <c r="D39" s="141" t="s">
        <v>72</v>
      </c>
      <c r="E39" s="142">
        <v>0.01</v>
      </c>
      <c r="F39" s="142">
        <v>0.01</v>
      </c>
      <c r="G39" s="143">
        <v>0.01</v>
      </c>
      <c r="H39" s="143">
        <v>0.01</v>
      </c>
      <c r="I39" s="143">
        <v>0</v>
      </c>
      <c r="J39" s="143">
        <v>0</v>
      </c>
      <c r="K39" s="142">
        <v>0</v>
      </c>
      <c r="L39" s="142">
        <v>0</v>
      </c>
      <c r="M39" s="142">
        <v>0</v>
      </c>
      <c r="N39" s="142">
        <v>0</v>
      </c>
      <c r="O39" s="142">
        <v>0</v>
      </c>
      <c r="P39" s="142">
        <v>0</v>
      </c>
      <c r="Q39" s="142">
        <v>0</v>
      </c>
      <c r="R39" s="142">
        <v>0</v>
      </c>
      <c r="S39" s="142">
        <v>0</v>
      </c>
      <c r="T39" s="142">
        <v>0</v>
      </c>
      <c r="U39" s="142">
        <v>0</v>
      </c>
      <c r="V39" s="143">
        <v>0</v>
      </c>
    </row>
    <row r="40" spans="1:22" ht="20.100000000000001" customHeight="1">
      <c r="A40" s="140" t="s">
        <v>58</v>
      </c>
      <c r="B40" s="140" t="s">
        <v>63</v>
      </c>
      <c r="C40" s="140" t="s">
        <v>80</v>
      </c>
      <c r="D40" s="141" t="s">
        <v>73</v>
      </c>
      <c r="E40" s="142">
        <v>0.18</v>
      </c>
      <c r="F40" s="142">
        <v>0.18</v>
      </c>
      <c r="G40" s="143">
        <v>0.18</v>
      </c>
      <c r="H40" s="143">
        <v>0.18</v>
      </c>
      <c r="I40" s="143">
        <v>0</v>
      </c>
      <c r="J40" s="143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0</v>
      </c>
      <c r="U40" s="142">
        <v>0</v>
      </c>
      <c r="V40" s="143">
        <v>0</v>
      </c>
    </row>
    <row r="41" spans="1:22" ht="20.100000000000001" customHeight="1">
      <c r="A41" s="140" t="s">
        <v>58</v>
      </c>
      <c r="B41" s="140" t="s">
        <v>63</v>
      </c>
      <c r="C41" s="140" t="s">
        <v>80</v>
      </c>
      <c r="D41" s="141" t="s">
        <v>74</v>
      </c>
      <c r="E41" s="142">
        <v>0.09</v>
      </c>
      <c r="F41" s="142">
        <v>0.09</v>
      </c>
      <c r="G41" s="143">
        <v>0.09</v>
      </c>
      <c r="H41" s="143">
        <v>0.09</v>
      </c>
      <c r="I41" s="143">
        <v>0</v>
      </c>
      <c r="J41" s="143">
        <v>0</v>
      </c>
      <c r="K41" s="142">
        <v>0</v>
      </c>
      <c r="L41" s="142">
        <v>0</v>
      </c>
      <c r="M41" s="142">
        <v>0</v>
      </c>
      <c r="N41" s="142">
        <v>0</v>
      </c>
      <c r="O41" s="142">
        <v>0</v>
      </c>
      <c r="P41" s="142">
        <v>0</v>
      </c>
      <c r="Q41" s="142">
        <v>0</v>
      </c>
      <c r="R41" s="142">
        <v>0</v>
      </c>
      <c r="S41" s="142">
        <v>0</v>
      </c>
      <c r="T41" s="142">
        <v>0</v>
      </c>
      <c r="U41" s="142">
        <v>0</v>
      </c>
      <c r="V41" s="143">
        <v>0</v>
      </c>
    </row>
    <row r="42" spans="1:22" ht="20.100000000000001" customHeight="1">
      <c r="A42" s="140" t="s">
        <v>58</v>
      </c>
      <c r="B42" s="140" t="s">
        <v>63</v>
      </c>
      <c r="C42" s="140" t="s">
        <v>80</v>
      </c>
      <c r="D42" s="141" t="s">
        <v>76</v>
      </c>
      <c r="E42" s="142">
        <v>0.31</v>
      </c>
      <c r="F42" s="142">
        <v>0.31</v>
      </c>
      <c r="G42" s="143">
        <v>0.31</v>
      </c>
      <c r="H42" s="143">
        <v>0.31</v>
      </c>
      <c r="I42" s="143">
        <v>0</v>
      </c>
      <c r="J42" s="143">
        <v>0</v>
      </c>
      <c r="K42" s="142">
        <v>0</v>
      </c>
      <c r="L42" s="142">
        <v>0</v>
      </c>
      <c r="M42" s="142">
        <v>0</v>
      </c>
      <c r="N42" s="142">
        <v>0</v>
      </c>
      <c r="O42" s="142">
        <v>0</v>
      </c>
      <c r="P42" s="142">
        <v>0</v>
      </c>
      <c r="Q42" s="142">
        <v>0</v>
      </c>
      <c r="R42" s="142">
        <v>0</v>
      </c>
      <c r="S42" s="142">
        <v>0</v>
      </c>
      <c r="T42" s="142">
        <v>0</v>
      </c>
      <c r="U42" s="142">
        <v>0</v>
      </c>
      <c r="V42" s="143">
        <v>0</v>
      </c>
    </row>
    <row r="43" spans="1:22" ht="20.100000000000001" customHeight="1">
      <c r="A43" s="140"/>
      <c r="B43" s="140"/>
      <c r="C43" s="140"/>
      <c r="D43" s="141" t="s">
        <v>84</v>
      </c>
      <c r="E43" s="142">
        <f t="shared" ref="E43:V43" si="7">SUM(E44:E46)</f>
        <v>13.93</v>
      </c>
      <c r="F43" s="142">
        <f t="shared" si="7"/>
        <v>13.93</v>
      </c>
      <c r="G43" s="143">
        <f t="shared" si="7"/>
        <v>13.93</v>
      </c>
      <c r="H43" s="143">
        <f t="shared" si="7"/>
        <v>13.93</v>
      </c>
      <c r="I43" s="143">
        <f t="shared" si="7"/>
        <v>0</v>
      </c>
      <c r="J43" s="143">
        <f t="shared" si="7"/>
        <v>0</v>
      </c>
      <c r="K43" s="142">
        <f t="shared" si="7"/>
        <v>0</v>
      </c>
      <c r="L43" s="142">
        <f t="shared" si="7"/>
        <v>0</v>
      </c>
      <c r="M43" s="142">
        <f t="shared" si="7"/>
        <v>0</v>
      </c>
      <c r="N43" s="142">
        <f t="shared" si="7"/>
        <v>0</v>
      </c>
      <c r="O43" s="142">
        <f t="shared" si="7"/>
        <v>0</v>
      </c>
      <c r="P43" s="142">
        <f t="shared" si="7"/>
        <v>0</v>
      </c>
      <c r="Q43" s="142">
        <f t="shared" si="7"/>
        <v>0</v>
      </c>
      <c r="R43" s="142">
        <f t="shared" si="7"/>
        <v>0</v>
      </c>
      <c r="S43" s="142">
        <f t="shared" si="7"/>
        <v>0</v>
      </c>
      <c r="T43" s="142">
        <f t="shared" si="7"/>
        <v>0</v>
      </c>
      <c r="U43" s="142">
        <f t="shared" si="7"/>
        <v>0</v>
      </c>
      <c r="V43" s="143">
        <f t="shared" si="7"/>
        <v>0</v>
      </c>
    </row>
    <row r="44" spans="1:22" ht="20.100000000000001" customHeight="1">
      <c r="A44" s="140" t="s">
        <v>58</v>
      </c>
      <c r="B44" s="140" t="s">
        <v>63</v>
      </c>
      <c r="C44" s="140" t="s">
        <v>85</v>
      </c>
      <c r="D44" s="141" t="s">
        <v>86</v>
      </c>
      <c r="E44" s="142">
        <v>6.13</v>
      </c>
      <c r="F44" s="142">
        <v>6.13</v>
      </c>
      <c r="G44" s="143">
        <v>6.13</v>
      </c>
      <c r="H44" s="143">
        <v>6.13</v>
      </c>
      <c r="I44" s="143">
        <v>0</v>
      </c>
      <c r="J44" s="143">
        <v>0</v>
      </c>
      <c r="K44" s="142">
        <v>0</v>
      </c>
      <c r="L44" s="142">
        <v>0</v>
      </c>
      <c r="M44" s="142">
        <v>0</v>
      </c>
      <c r="N44" s="142">
        <v>0</v>
      </c>
      <c r="O44" s="142">
        <v>0</v>
      </c>
      <c r="P44" s="142">
        <v>0</v>
      </c>
      <c r="Q44" s="142">
        <v>0</v>
      </c>
      <c r="R44" s="142">
        <v>0</v>
      </c>
      <c r="S44" s="142">
        <v>0</v>
      </c>
      <c r="T44" s="142">
        <v>0</v>
      </c>
      <c r="U44" s="142">
        <v>0</v>
      </c>
      <c r="V44" s="143">
        <v>0</v>
      </c>
    </row>
    <row r="45" spans="1:22" ht="20.100000000000001" customHeight="1">
      <c r="A45" s="140" t="s">
        <v>58</v>
      </c>
      <c r="B45" s="140" t="s">
        <v>63</v>
      </c>
      <c r="C45" s="140" t="s">
        <v>85</v>
      </c>
      <c r="D45" s="141" t="s">
        <v>87</v>
      </c>
      <c r="E45" s="142">
        <v>5.8</v>
      </c>
      <c r="F45" s="142">
        <v>5.8</v>
      </c>
      <c r="G45" s="143">
        <v>5.8</v>
      </c>
      <c r="H45" s="143">
        <v>5.8</v>
      </c>
      <c r="I45" s="143">
        <v>0</v>
      </c>
      <c r="J45" s="143">
        <v>0</v>
      </c>
      <c r="K45" s="142">
        <v>0</v>
      </c>
      <c r="L45" s="142">
        <v>0</v>
      </c>
      <c r="M45" s="142">
        <v>0</v>
      </c>
      <c r="N45" s="142">
        <v>0</v>
      </c>
      <c r="O45" s="142">
        <v>0</v>
      </c>
      <c r="P45" s="142">
        <v>0</v>
      </c>
      <c r="Q45" s="142">
        <v>0</v>
      </c>
      <c r="R45" s="142">
        <v>0</v>
      </c>
      <c r="S45" s="142">
        <v>0</v>
      </c>
      <c r="T45" s="142">
        <v>0</v>
      </c>
      <c r="U45" s="142">
        <v>0</v>
      </c>
      <c r="V45" s="143">
        <v>0</v>
      </c>
    </row>
    <row r="46" spans="1:22" ht="20.100000000000001" customHeight="1">
      <c r="A46" s="140" t="s">
        <v>58</v>
      </c>
      <c r="B46" s="140" t="s">
        <v>63</v>
      </c>
      <c r="C46" s="140" t="s">
        <v>85</v>
      </c>
      <c r="D46" s="141" t="s">
        <v>88</v>
      </c>
      <c r="E46" s="142">
        <v>2</v>
      </c>
      <c r="F46" s="142">
        <v>2</v>
      </c>
      <c r="G46" s="143">
        <v>2</v>
      </c>
      <c r="H46" s="143">
        <v>2</v>
      </c>
      <c r="I46" s="143">
        <v>0</v>
      </c>
      <c r="J46" s="143">
        <v>0</v>
      </c>
      <c r="K46" s="142">
        <v>0</v>
      </c>
      <c r="L46" s="142">
        <v>0</v>
      </c>
      <c r="M46" s="142">
        <v>0</v>
      </c>
      <c r="N46" s="142">
        <v>0</v>
      </c>
      <c r="O46" s="142">
        <v>0</v>
      </c>
      <c r="P46" s="142">
        <v>0</v>
      </c>
      <c r="Q46" s="142">
        <v>0</v>
      </c>
      <c r="R46" s="142">
        <v>0</v>
      </c>
      <c r="S46" s="142">
        <v>0</v>
      </c>
      <c r="T46" s="142">
        <v>0</v>
      </c>
      <c r="U46" s="142">
        <v>0</v>
      </c>
      <c r="V46" s="143">
        <v>0</v>
      </c>
    </row>
    <row r="47" spans="1:22" ht="20.100000000000001" customHeight="1">
      <c r="A47" s="140"/>
      <c r="B47" s="140"/>
      <c r="C47" s="140"/>
      <c r="D47" s="141" t="s">
        <v>89</v>
      </c>
      <c r="E47" s="142">
        <f t="shared" ref="E47:V47" si="8">SUM(E48:E51)</f>
        <v>30.8</v>
      </c>
      <c r="F47" s="142">
        <f t="shared" si="8"/>
        <v>30.8</v>
      </c>
      <c r="G47" s="143">
        <f t="shared" si="8"/>
        <v>30.8</v>
      </c>
      <c r="H47" s="143">
        <f t="shared" si="8"/>
        <v>30.8</v>
      </c>
      <c r="I47" s="143">
        <f t="shared" si="8"/>
        <v>0</v>
      </c>
      <c r="J47" s="143">
        <f t="shared" si="8"/>
        <v>0</v>
      </c>
      <c r="K47" s="142">
        <f t="shared" si="8"/>
        <v>0</v>
      </c>
      <c r="L47" s="142">
        <f t="shared" si="8"/>
        <v>0</v>
      </c>
      <c r="M47" s="142">
        <f t="shared" si="8"/>
        <v>0</v>
      </c>
      <c r="N47" s="142">
        <f t="shared" si="8"/>
        <v>0</v>
      </c>
      <c r="O47" s="142">
        <f t="shared" si="8"/>
        <v>0</v>
      </c>
      <c r="P47" s="142">
        <f t="shared" si="8"/>
        <v>0</v>
      </c>
      <c r="Q47" s="142">
        <f t="shared" si="8"/>
        <v>0</v>
      </c>
      <c r="R47" s="142">
        <f t="shared" si="8"/>
        <v>0</v>
      </c>
      <c r="S47" s="142">
        <f t="shared" si="8"/>
        <v>0</v>
      </c>
      <c r="T47" s="142">
        <f t="shared" si="8"/>
        <v>0</v>
      </c>
      <c r="U47" s="142">
        <f t="shared" si="8"/>
        <v>0</v>
      </c>
      <c r="V47" s="143">
        <f t="shared" si="8"/>
        <v>0</v>
      </c>
    </row>
    <row r="48" spans="1:22" ht="20.100000000000001" customHeight="1">
      <c r="A48" s="140" t="s">
        <v>58</v>
      </c>
      <c r="B48" s="140" t="s">
        <v>63</v>
      </c>
      <c r="C48" s="140" t="s">
        <v>59</v>
      </c>
      <c r="D48" s="141" t="s">
        <v>90</v>
      </c>
      <c r="E48" s="142">
        <v>13</v>
      </c>
      <c r="F48" s="142">
        <v>13</v>
      </c>
      <c r="G48" s="143">
        <v>13</v>
      </c>
      <c r="H48" s="143">
        <v>13</v>
      </c>
      <c r="I48" s="143">
        <v>0</v>
      </c>
      <c r="J48" s="143">
        <v>0</v>
      </c>
      <c r="K48" s="142">
        <v>0</v>
      </c>
      <c r="L48" s="142">
        <v>0</v>
      </c>
      <c r="M48" s="142">
        <v>0</v>
      </c>
      <c r="N48" s="142">
        <v>0</v>
      </c>
      <c r="O48" s="142">
        <v>0</v>
      </c>
      <c r="P48" s="142">
        <v>0</v>
      </c>
      <c r="Q48" s="142">
        <v>0</v>
      </c>
      <c r="R48" s="142">
        <v>0</v>
      </c>
      <c r="S48" s="142">
        <v>0</v>
      </c>
      <c r="T48" s="142">
        <v>0</v>
      </c>
      <c r="U48" s="142">
        <v>0</v>
      </c>
      <c r="V48" s="143">
        <v>0</v>
      </c>
    </row>
    <row r="49" spans="1:22" ht="20.100000000000001" customHeight="1">
      <c r="A49" s="140" t="s">
        <v>58</v>
      </c>
      <c r="B49" s="140" t="s">
        <v>63</v>
      </c>
      <c r="C49" s="140" t="s">
        <v>59</v>
      </c>
      <c r="D49" s="141" t="s">
        <v>91</v>
      </c>
      <c r="E49" s="142">
        <v>2.4</v>
      </c>
      <c r="F49" s="142">
        <v>2.4</v>
      </c>
      <c r="G49" s="143">
        <v>2.4</v>
      </c>
      <c r="H49" s="143">
        <v>2.4</v>
      </c>
      <c r="I49" s="143">
        <v>0</v>
      </c>
      <c r="J49" s="143">
        <v>0</v>
      </c>
      <c r="K49" s="142">
        <v>0</v>
      </c>
      <c r="L49" s="142">
        <v>0</v>
      </c>
      <c r="M49" s="142">
        <v>0</v>
      </c>
      <c r="N49" s="142">
        <v>0</v>
      </c>
      <c r="O49" s="142">
        <v>0</v>
      </c>
      <c r="P49" s="142">
        <v>0</v>
      </c>
      <c r="Q49" s="142">
        <v>0</v>
      </c>
      <c r="R49" s="142">
        <v>0</v>
      </c>
      <c r="S49" s="142">
        <v>0</v>
      </c>
      <c r="T49" s="142">
        <v>0</v>
      </c>
      <c r="U49" s="142">
        <v>0</v>
      </c>
      <c r="V49" s="143">
        <v>0</v>
      </c>
    </row>
    <row r="50" spans="1:22" ht="20.100000000000001" customHeight="1">
      <c r="A50" s="140" t="s">
        <v>58</v>
      </c>
      <c r="B50" s="140" t="s">
        <v>63</v>
      </c>
      <c r="C50" s="140" t="s">
        <v>59</v>
      </c>
      <c r="D50" s="141" t="s">
        <v>92</v>
      </c>
      <c r="E50" s="142">
        <v>10</v>
      </c>
      <c r="F50" s="142">
        <v>10</v>
      </c>
      <c r="G50" s="143">
        <v>10</v>
      </c>
      <c r="H50" s="143">
        <v>10</v>
      </c>
      <c r="I50" s="143">
        <v>0</v>
      </c>
      <c r="J50" s="143">
        <v>0</v>
      </c>
      <c r="K50" s="142">
        <v>0</v>
      </c>
      <c r="L50" s="142">
        <v>0</v>
      </c>
      <c r="M50" s="142">
        <v>0</v>
      </c>
      <c r="N50" s="142">
        <v>0</v>
      </c>
      <c r="O50" s="142">
        <v>0</v>
      </c>
      <c r="P50" s="142">
        <v>0</v>
      </c>
      <c r="Q50" s="142">
        <v>0</v>
      </c>
      <c r="R50" s="142">
        <v>0</v>
      </c>
      <c r="S50" s="142">
        <v>0</v>
      </c>
      <c r="T50" s="142">
        <v>0</v>
      </c>
      <c r="U50" s="142">
        <v>0</v>
      </c>
      <c r="V50" s="143">
        <v>0</v>
      </c>
    </row>
    <row r="51" spans="1:22" ht="20.100000000000001" customHeight="1">
      <c r="A51" s="140" t="s">
        <v>58</v>
      </c>
      <c r="B51" s="140" t="s">
        <v>63</v>
      </c>
      <c r="C51" s="140" t="s">
        <v>59</v>
      </c>
      <c r="D51" s="141" t="s">
        <v>93</v>
      </c>
      <c r="E51" s="142">
        <v>5.4</v>
      </c>
      <c r="F51" s="142">
        <v>5.4</v>
      </c>
      <c r="G51" s="143">
        <v>5.4</v>
      </c>
      <c r="H51" s="143">
        <v>5.4</v>
      </c>
      <c r="I51" s="143">
        <v>0</v>
      </c>
      <c r="J51" s="143">
        <v>0</v>
      </c>
      <c r="K51" s="142">
        <v>0</v>
      </c>
      <c r="L51" s="142">
        <v>0</v>
      </c>
      <c r="M51" s="142">
        <v>0</v>
      </c>
      <c r="N51" s="142">
        <v>0</v>
      </c>
      <c r="O51" s="142">
        <v>0</v>
      </c>
      <c r="P51" s="142">
        <v>0</v>
      </c>
      <c r="Q51" s="142">
        <v>0</v>
      </c>
      <c r="R51" s="142">
        <v>0</v>
      </c>
      <c r="S51" s="142">
        <v>0</v>
      </c>
      <c r="T51" s="142">
        <v>0</v>
      </c>
      <c r="U51" s="142">
        <v>0</v>
      </c>
      <c r="V51" s="143">
        <v>0</v>
      </c>
    </row>
    <row r="52" spans="1:22" ht="20.100000000000001" customHeight="1">
      <c r="A52" s="140"/>
      <c r="B52" s="140"/>
      <c r="C52" s="140"/>
      <c r="D52" s="141" t="s">
        <v>94</v>
      </c>
      <c r="E52" s="142">
        <f t="shared" ref="E52:V52" si="9">E53</f>
        <v>3</v>
      </c>
      <c r="F52" s="142">
        <f t="shared" si="9"/>
        <v>3</v>
      </c>
      <c r="G52" s="143">
        <f t="shared" si="9"/>
        <v>3</v>
      </c>
      <c r="H52" s="143">
        <f t="shared" si="9"/>
        <v>3</v>
      </c>
      <c r="I52" s="143">
        <f t="shared" si="9"/>
        <v>0</v>
      </c>
      <c r="J52" s="143">
        <f t="shared" si="9"/>
        <v>0</v>
      </c>
      <c r="K52" s="142">
        <f t="shared" si="9"/>
        <v>0</v>
      </c>
      <c r="L52" s="142">
        <f t="shared" si="9"/>
        <v>0</v>
      </c>
      <c r="M52" s="142">
        <f t="shared" si="9"/>
        <v>0</v>
      </c>
      <c r="N52" s="142">
        <f t="shared" si="9"/>
        <v>0</v>
      </c>
      <c r="O52" s="142">
        <f t="shared" si="9"/>
        <v>0</v>
      </c>
      <c r="P52" s="142">
        <f t="shared" si="9"/>
        <v>0</v>
      </c>
      <c r="Q52" s="142">
        <f t="shared" si="9"/>
        <v>0</v>
      </c>
      <c r="R52" s="142">
        <f t="shared" si="9"/>
        <v>0</v>
      </c>
      <c r="S52" s="142">
        <f t="shared" si="9"/>
        <v>0</v>
      </c>
      <c r="T52" s="142">
        <f t="shared" si="9"/>
        <v>0</v>
      </c>
      <c r="U52" s="142">
        <f t="shared" si="9"/>
        <v>0</v>
      </c>
      <c r="V52" s="143">
        <f t="shared" si="9"/>
        <v>0</v>
      </c>
    </row>
    <row r="53" spans="1:22" ht="20.100000000000001" customHeight="1">
      <c r="A53" s="140" t="s">
        <v>58</v>
      </c>
      <c r="B53" s="140" t="s">
        <v>63</v>
      </c>
      <c r="C53" s="140" t="s">
        <v>95</v>
      </c>
      <c r="D53" s="141" t="s">
        <v>96</v>
      </c>
      <c r="E53" s="142">
        <v>3</v>
      </c>
      <c r="F53" s="142">
        <v>3</v>
      </c>
      <c r="G53" s="143">
        <v>3</v>
      </c>
      <c r="H53" s="143">
        <v>3</v>
      </c>
      <c r="I53" s="143">
        <v>0</v>
      </c>
      <c r="J53" s="143">
        <v>0</v>
      </c>
      <c r="K53" s="142">
        <v>0</v>
      </c>
      <c r="L53" s="142">
        <v>0</v>
      </c>
      <c r="M53" s="142">
        <v>0</v>
      </c>
      <c r="N53" s="142">
        <v>0</v>
      </c>
      <c r="O53" s="142">
        <v>0</v>
      </c>
      <c r="P53" s="142">
        <v>0</v>
      </c>
      <c r="Q53" s="142">
        <v>0</v>
      </c>
      <c r="R53" s="142">
        <v>0</v>
      </c>
      <c r="S53" s="142">
        <v>0</v>
      </c>
      <c r="T53" s="142">
        <v>0</v>
      </c>
      <c r="U53" s="142">
        <v>0</v>
      </c>
      <c r="V53" s="143">
        <v>0</v>
      </c>
    </row>
    <row r="54" spans="1:22" ht="20.100000000000001" customHeight="1">
      <c r="A54" s="140"/>
      <c r="B54" s="140"/>
      <c r="C54" s="140"/>
      <c r="D54" s="141" t="s">
        <v>97</v>
      </c>
      <c r="E54" s="142">
        <f t="shared" ref="E54:V54" si="10">SUM(E55:E63)</f>
        <v>51.81</v>
      </c>
      <c r="F54" s="142">
        <f t="shared" si="10"/>
        <v>51.81</v>
      </c>
      <c r="G54" s="143">
        <f t="shared" si="10"/>
        <v>51.81</v>
      </c>
      <c r="H54" s="143">
        <f t="shared" si="10"/>
        <v>51.81</v>
      </c>
      <c r="I54" s="143">
        <f t="shared" si="10"/>
        <v>0</v>
      </c>
      <c r="J54" s="143">
        <f t="shared" si="10"/>
        <v>0</v>
      </c>
      <c r="K54" s="142">
        <f t="shared" si="10"/>
        <v>0</v>
      </c>
      <c r="L54" s="142">
        <f t="shared" si="10"/>
        <v>0</v>
      </c>
      <c r="M54" s="142">
        <f t="shared" si="10"/>
        <v>0</v>
      </c>
      <c r="N54" s="142">
        <f t="shared" si="10"/>
        <v>0</v>
      </c>
      <c r="O54" s="142">
        <f t="shared" si="10"/>
        <v>0</v>
      </c>
      <c r="P54" s="142">
        <f t="shared" si="10"/>
        <v>0</v>
      </c>
      <c r="Q54" s="142">
        <f t="shared" si="10"/>
        <v>0</v>
      </c>
      <c r="R54" s="142">
        <f t="shared" si="10"/>
        <v>0</v>
      </c>
      <c r="S54" s="142">
        <f t="shared" si="10"/>
        <v>0</v>
      </c>
      <c r="T54" s="142">
        <f t="shared" si="10"/>
        <v>0</v>
      </c>
      <c r="U54" s="142">
        <f t="shared" si="10"/>
        <v>0</v>
      </c>
      <c r="V54" s="143">
        <f t="shared" si="10"/>
        <v>0</v>
      </c>
    </row>
    <row r="55" spans="1:22" ht="20.100000000000001" customHeight="1">
      <c r="A55" s="140" t="s">
        <v>58</v>
      </c>
      <c r="B55" s="140" t="s">
        <v>63</v>
      </c>
      <c r="C55" s="140" t="s">
        <v>98</v>
      </c>
      <c r="D55" s="141" t="s">
        <v>99</v>
      </c>
      <c r="E55" s="142">
        <v>1</v>
      </c>
      <c r="F55" s="142">
        <v>1</v>
      </c>
      <c r="G55" s="143">
        <v>1</v>
      </c>
      <c r="H55" s="143">
        <v>1</v>
      </c>
      <c r="I55" s="143">
        <v>0</v>
      </c>
      <c r="J55" s="143">
        <v>0</v>
      </c>
      <c r="K55" s="142">
        <v>0</v>
      </c>
      <c r="L55" s="142">
        <v>0</v>
      </c>
      <c r="M55" s="142">
        <v>0</v>
      </c>
      <c r="N55" s="142">
        <v>0</v>
      </c>
      <c r="O55" s="142">
        <v>0</v>
      </c>
      <c r="P55" s="142">
        <v>0</v>
      </c>
      <c r="Q55" s="142">
        <v>0</v>
      </c>
      <c r="R55" s="142">
        <v>0</v>
      </c>
      <c r="S55" s="142">
        <v>0</v>
      </c>
      <c r="T55" s="142">
        <v>0</v>
      </c>
      <c r="U55" s="142">
        <v>0</v>
      </c>
      <c r="V55" s="143">
        <v>0</v>
      </c>
    </row>
    <row r="56" spans="1:22" ht="20.100000000000001" customHeight="1">
      <c r="A56" s="140" t="s">
        <v>58</v>
      </c>
      <c r="B56" s="140" t="s">
        <v>63</v>
      </c>
      <c r="C56" s="140" t="s">
        <v>98</v>
      </c>
      <c r="D56" s="141" t="s">
        <v>100</v>
      </c>
      <c r="E56" s="142">
        <v>21.44</v>
      </c>
      <c r="F56" s="142">
        <v>21.44</v>
      </c>
      <c r="G56" s="143">
        <v>21.44</v>
      </c>
      <c r="H56" s="143">
        <v>21.44</v>
      </c>
      <c r="I56" s="143">
        <v>0</v>
      </c>
      <c r="J56" s="143">
        <v>0</v>
      </c>
      <c r="K56" s="142">
        <v>0</v>
      </c>
      <c r="L56" s="142">
        <v>0</v>
      </c>
      <c r="M56" s="142">
        <v>0</v>
      </c>
      <c r="N56" s="142">
        <v>0</v>
      </c>
      <c r="O56" s="142">
        <v>0</v>
      </c>
      <c r="P56" s="142">
        <v>0</v>
      </c>
      <c r="Q56" s="142">
        <v>0</v>
      </c>
      <c r="R56" s="142">
        <v>0</v>
      </c>
      <c r="S56" s="142">
        <v>0</v>
      </c>
      <c r="T56" s="142">
        <v>0</v>
      </c>
      <c r="U56" s="142">
        <v>0</v>
      </c>
      <c r="V56" s="143">
        <v>0</v>
      </c>
    </row>
    <row r="57" spans="1:22" ht="20.100000000000001" customHeight="1">
      <c r="A57" s="140" t="s">
        <v>58</v>
      </c>
      <c r="B57" s="140" t="s">
        <v>63</v>
      </c>
      <c r="C57" s="140" t="s">
        <v>98</v>
      </c>
      <c r="D57" s="141" t="s">
        <v>101</v>
      </c>
      <c r="E57" s="142">
        <v>1.5</v>
      </c>
      <c r="F57" s="142">
        <v>1.5</v>
      </c>
      <c r="G57" s="143">
        <v>1.5</v>
      </c>
      <c r="H57" s="143">
        <v>1.5</v>
      </c>
      <c r="I57" s="143">
        <v>0</v>
      </c>
      <c r="J57" s="143">
        <v>0</v>
      </c>
      <c r="K57" s="142">
        <v>0</v>
      </c>
      <c r="L57" s="142">
        <v>0</v>
      </c>
      <c r="M57" s="142">
        <v>0</v>
      </c>
      <c r="N57" s="142">
        <v>0</v>
      </c>
      <c r="O57" s="142">
        <v>0</v>
      </c>
      <c r="P57" s="142">
        <v>0</v>
      </c>
      <c r="Q57" s="142">
        <v>0</v>
      </c>
      <c r="R57" s="142">
        <v>0</v>
      </c>
      <c r="S57" s="142">
        <v>0</v>
      </c>
      <c r="T57" s="142">
        <v>0</v>
      </c>
      <c r="U57" s="142">
        <v>0</v>
      </c>
      <c r="V57" s="143">
        <v>0</v>
      </c>
    </row>
    <row r="58" spans="1:22" ht="20.100000000000001" customHeight="1">
      <c r="A58" s="140" t="s">
        <v>58</v>
      </c>
      <c r="B58" s="140" t="s">
        <v>63</v>
      </c>
      <c r="C58" s="140" t="s">
        <v>98</v>
      </c>
      <c r="D58" s="141" t="s">
        <v>102</v>
      </c>
      <c r="E58" s="142">
        <v>2</v>
      </c>
      <c r="F58" s="142">
        <v>2</v>
      </c>
      <c r="G58" s="143">
        <v>2</v>
      </c>
      <c r="H58" s="143">
        <v>2</v>
      </c>
      <c r="I58" s="143">
        <v>0</v>
      </c>
      <c r="J58" s="143">
        <v>0</v>
      </c>
      <c r="K58" s="142">
        <v>0</v>
      </c>
      <c r="L58" s="142">
        <v>0</v>
      </c>
      <c r="M58" s="142">
        <v>0</v>
      </c>
      <c r="N58" s="142">
        <v>0</v>
      </c>
      <c r="O58" s="142">
        <v>0</v>
      </c>
      <c r="P58" s="142">
        <v>0</v>
      </c>
      <c r="Q58" s="142">
        <v>0</v>
      </c>
      <c r="R58" s="142">
        <v>0</v>
      </c>
      <c r="S58" s="142">
        <v>0</v>
      </c>
      <c r="T58" s="142">
        <v>0</v>
      </c>
      <c r="U58" s="142">
        <v>0</v>
      </c>
      <c r="V58" s="143">
        <v>0</v>
      </c>
    </row>
    <row r="59" spans="1:22" ht="20.100000000000001" customHeight="1">
      <c r="A59" s="140" t="s">
        <v>58</v>
      </c>
      <c r="B59" s="140" t="s">
        <v>63</v>
      </c>
      <c r="C59" s="140" t="s">
        <v>98</v>
      </c>
      <c r="D59" s="141" t="s">
        <v>103</v>
      </c>
      <c r="E59" s="142">
        <v>3</v>
      </c>
      <c r="F59" s="142">
        <v>3</v>
      </c>
      <c r="G59" s="143">
        <v>3</v>
      </c>
      <c r="H59" s="143">
        <v>3</v>
      </c>
      <c r="I59" s="143">
        <v>0</v>
      </c>
      <c r="J59" s="143">
        <v>0</v>
      </c>
      <c r="K59" s="142">
        <v>0</v>
      </c>
      <c r="L59" s="142">
        <v>0</v>
      </c>
      <c r="M59" s="142">
        <v>0</v>
      </c>
      <c r="N59" s="142">
        <v>0</v>
      </c>
      <c r="O59" s="142">
        <v>0</v>
      </c>
      <c r="P59" s="142">
        <v>0</v>
      </c>
      <c r="Q59" s="142">
        <v>0</v>
      </c>
      <c r="R59" s="142">
        <v>0</v>
      </c>
      <c r="S59" s="142">
        <v>0</v>
      </c>
      <c r="T59" s="142">
        <v>0</v>
      </c>
      <c r="U59" s="142">
        <v>0</v>
      </c>
      <c r="V59" s="143">
        <v>0</v>
      </c>
    </row>
    <row r="60" spans="1:22" ht="20.100000000000001" customHeight="1">
      <c r="A60" s="140" t="s">
        <v>58</v>
      </c>
      <c r="B60" s="140" t="s">
        <v>63</v>
      </c>
      <c r="C60" s="140" t="s">
        <v>98</v>
      </c>
      <c r="D60" s="141" t="s">
        <v>104</v>
      </c>
      <c r="E60" s="142">
        <v>2</v>
      </c>
      <c r="F60" s="142">
        <v>2</v>
      </c>
      <c r="G60" s="143">
        <v>2</v>
      </c>
      <c r="H60" s="143">
        <v>2</v>
      </c>
      <c r="I60" s="143">
        <v>0</v>
      </c>
      <c r="J60" s="143">
        <v>0</v>
      </c>
      <c r="K60" s="142">
        <v>0</v>
      </c>
      <c r="L60" s="142">
        <v>0</v>
      </c>
      <c r="M60" s="142">
        <v>0</v>
      </c>
      <c r="N60" s="142">
        <v>0</v>
      </c>
      <c r="O60" s="142">
        <v>0</v>
      </c>
      <c r="P60" s="142">
        <v>0</v>
      </c>
      <c r="Q60" s="142">
        <v>0</v>
      </c>
      <c r="R60" s="142">
        <v>0</v>
      </c>
      <c r="S60" s="142">
        <v>0</v>
      </c>
      <c r="T60" s="142">
        <v>0</v>
      </c>
      <c r="U60" s="142">
        <v>0</v>
      </c>
      <c r="V60" s="143">
        <v>0</v>
      </c>
    </row>
    <row r="61" spans="1:22" ht="20.100000000000001" customHeight="1">
      <c r="A61" s="140" t="s">
        <v>58</v>
      </c>
      <c r="B61" s="140" t="s">
        <v>63</v>
      </c>
      <c r="C61" s="140" t="s">
        <v>98</v>
      </c>
      <c r="D61" s="141" t="s">
        <v>105</v>
      </c>
      <c r="E61" s="142">
        <v>10.47</v>
      </c>
      <c r="F61" s="142">
        <v>10.47</v>
      </c>
      <c r="G61" s="143">
        <v>10.47</v>
      </c>
      <c r="H61" s="143">
        <v>10.47</v>
      </c>
      <c r="I61" s="143">
        <v>0</v>
      </c>
      <c r="J61" s="143">
        <v>0</v>
      </c>
      <c r="K61" s="142">
        <v>0</v>
      </c>
      <c r="L61" s="142">
        <v>0</v>
      </c>
      <c r="M61" s="142">
        <v>0</v>
      </c>
      <c r="N61" s="142">
        <v>0</v>
      </c>
      <c r="O61" s="142">
        <v>0</v>
      </c>
      <c r="P61" s="142">
        <v>0</v>
      </c>
      <c r="Q61" s="142">
        <v>0</v>
      </c>
      <c r="R61" s="142">
        <v>0</v>
      </c>
      <c r="S61" s="142">
        <v>0</v>
      </c>
      <c r="T61" s="142">
        <v>0</v>
      </c>
      <c r="U61" s="142">
        <v>0</v>
      </c>
      <c r="V61" s="143">
        <v>0</v>
      </c>
    </row>
    <row r="62" spans="1:22" ht="20.100000000000001" customHeight="1">
      <c r="A62" s="140" t="s">
        <v>58</v>
      </c>
      <c r="B62" s="140" t="s">
        <v>63</v>
      </c>
      <c r="C62" s="140" t="s">
        <v>98</v>
      </c>
      <c r="D62" s="141" t="s">
        <v>106</v>
      </c>
      <c r="E62" s="142">
        <v>2</v>
      </c>
      <c r="F62" s="142">
        <v>2</v>
      </c>
      <c r="G62" s="143">
        <v>2</v>
      </c>
      <c r="H62" s="143">
        <v>2</v>
      </c>
      <c r="I62" s="143">
        <v>0</v>
      </c>
      <c r="J62" s="143">
        <v>0</v>
      </c>
      <c r="K62" s="142">
        <v>0</v>
      </c>
      <c r="L62" s="142">
        <v>0</v>
      </c>
      <c r="M62" s="142">
        <v>0</v>
      </c>
      <c r="N62" s="142">
        <v>0</v>
      </c>
      <c r="O62" s="142">
        <v>0</v>
      </c>
      <c r="P62" s="142">
        <v>0</v>
      </c>
      <c r="Q62" s="142">
        <v>0</v>
      </c>
      <c r="R62" s="142">
        <v>0</v>
      </c>
      <c r="S62" s="142">
        <v>0</v>
      </c>
      <c r="T62" s="142">
        <v>0</v>
      </c>
      <c r="U62" s="142">
        <v>0</v>
      </c>
      <c r="V62" s="143">
        <v>0</v>
      </c>
    </row>
    <row r="63" spans="1:22" ht="20.100000000000001" customHeight="1">
      <c r="A63" s="140" t="s">
        <v>58</v>
      </c>
      <c r="B63" s="140" t="s">
        <v>63</v>
      </c>
      <c r="C63" s="140" t="s">
        <v>98</v>
      </c>
      <c r="D63" s="141" t="s">
        <v>107</v>
      </c>
      <c r="E63" s="142">
        <v>8.4</v>
      </c>
      <c r="F63" s="142">
        <v>8.4</v>
      </c>
      <c r="G63" s="143">
        <v>8.4</v>
      </c>
      <c r="H63" s="143">
        <v>8.4</v>
      </c>
      <c r="I63" s="143">
        <v>0</v>
      </c>
      <c r="J63" s="143">
        <v>0</v>
      </c>
      <c r="K63" s="142">
        <v>0</v>
      </c>
      <c r="L63" s="142">
        <v>0</v>
      </c>
      <c r="M63" s="142">
        <v>0</v>
      </c>
      <c r="N63" s="142">
        <v>0</v>
      </c>
      <c r="O63" s="142">
        <v>0</v>
      </c>
      <c r="P63" s="142">
        <v>0</v>
      </c>
      <c r="Q63" s="142">
        <v>0</v>
      </c>
      <c r="R63" s="142">
        <v>0</v>
      </c>
      <c r="S63" s="142">
        <v>0</v>
      </c>
      <c r="T63" s="142">
        <v>0</v>
      </c>
      <c r="U63" s="142">
        <v>0</v>
      </c>
      <c r="V63" s="143">
        <v>0</v>
      </c>
    </row>
    <row r="64" spans="1:22" ht="20.100000000000001" customHeight="1">
      <c r="A64" s="140"/>
      <c r="B64" s="140"/>
      <c r="C64" s="140"/>
      <c r="D64" s="141" t="s">
        <v>108</v>
      </c>
      <c r="E64" s="142">
        <f t="shared" ref="E64:V64" si="11">E65+E67+E69</f>
        <v>0.38</v>
      </c>
      <c r="F64" s="142">
        <f t="shared" si="11"/>
        <v>0.38</v>
      </c>
      <c r="G64" s="143">
        <f t="shared" si="11"/>
        <v>0.38</v>
      </c>
      <c r="H64" s="143">
        <f t="shared" si="11"/>
        <v>0.38</v>
      </c>
      <c r="I64" s="143">
        <f t="shared" si="11"/>
        <v>0</v>
      </c>
      <c r="J64" s="143">
        <f t="shared" si="11"/>
        <v>0</v>
      </c>
      <c r="K64" s="142">
        <f t="shared" si="11"/>
        <v>0</v>
      </c>
      <c r="L64" s="142">
        <f t="shared" si="11"/>
        <v>0</v>
      </c>
      <c r="M64" s="142">
        <f t="shared" si="11"/>
        <v>0</v>
      </c>
      <c r="N64" s="142">
        <f t="shared" si="11"/>
        <v>0</v>
      </c>
      <c r="O64" s="142">
        <f t="shared" si="11"/>
        <v>0</v>
      </c>
      <c r="P64" s="142">
        <f t="shared" si="11"/>
        <v>0</v>
      </c>
      <c r="Q64" s="142">
        <f t="shared" si="11"/>
        <v>0</v>
      </c>
      <c r="R64" s="142">
        <f t="shared" si="11"/>
        <v>0</v>
      </c>
      <c r="S64" s="142">
        <f t="shared" si="11"/>
        <v>0</v>
      </c>
      <c r="T64" s="142">
        <f t="shared" si="11"/>
        <v>0</v>
      </c>
      <c r="U64" s="142">
        <f t="shared" si="11"/>
        <v>0</v>
      </c>
      <c r="V64" s="143">
        <f t="shared" si="11"/>
        <v>0</v>
      </c>
    </row>
    <row r="65" spans="1:22" ht="20.100000000000001" customHeight="1">
      <c r="A65" s="140"/>
      <c r="B65" s="140"/>
      <c r="C65" s="140"/>
      <c r="D65" s="141" t="s">
        <v>109</v>
      </c>
      <c r="E65" s="142">
        <f t="shared" ref="E65:V65" si="12">E66</f>
        <v>0.14000000000000001</v>
      </c>
      <c r="F65" s="142">
        <f t="shared" si="12"/>
        <v>0.14000000000000001</v>
      </c>
      <c r="G65" s="143">
        <f t="shared" si="12"/>
        <v>0.14000000000000001</v>
      </c>
      <c r="H65" s="143">
        <f t="shared" si="12"/>
        <v>0.14000000000000001</v>
      </c>
      <c r="I65" s="143">
        <f t="shared" si="12"/>
        <v>0</v>
      </c>
      <c r="J65" s="143">
        <f t="shared" si="12"/>
        <v>0</v>
      </c>
      <c r="K65" s="142">
        <f t="shared" si="12"/>
        <v>0</v>
      </c>
      <c r="L65" s="142">
        <f t="shared" si="12"/>
        <v>0</v>
      </c>
      <c r="M65" s="142">
        <f t="shared" si="12"/>
        <v>0</v>
      </c>
      <c r="N65" s="142">
        <f t="shared" si="12"/>
        <v>0</v>
      </c>
      <c r="O65" s="142">
        <f t="shared" si="12"/>
        <v>0</v>
      </c>
      <c r="P65" s="142">
        <f t="shared" si="12"/>
        <v>0</v>
      </c>
      <c r="Q65" s="142">
        <f t="shared" si="12"/>
        <v>0</v>
      </c>
      <c r="R65" s="142">
        <f t="shared" si="12"/>
        <v>0</v>
      </c>
      <c r="S65" s="142">
        <f t="shared" si="12"/>
        <v>0</v>
      </c>
      <c r="T65" s="142">
        <f t="shared" si="12"/>
        <v>0</v>
      </c>
      <c r="U65" s="142">
        <f t="shared" si="12"/>
        <v>0</v>
      </c>
      <c r="V65" s="143">
        <f t="shared" si="12"/>
        <v>0</v>
      </c>
    </row>
    <row r="66" spans="1:22" ht="20.100000000000001" customHeight="1">
      <c r="A66" s="140" t="s">
        <v>58</v>
      </c>
      <c r="B66" s="140" t="s">
        <v>110</v>
      </c>
      <c r="C66" s="140" t="s">
        <v>64</v>
      </c>
      <c r="D66" s="141" t="s">
        <v>111</v>
      </c>
      <c r="E66" s="142">
        <v>0.14000000000000001</v>
      </c>
      <c r="F66" s="142">
        <v>0.14000000000000001</v>
      </c>
      <c r="G66" s="143">
        <v>0.14000000000000001</v>
      </c>
      <c r="H66" s="143">
        <v>0.14000000000000001</v>
      </c>
      <c r="I66" s="143">
        <v>0</v>
      </c>
      <c r="J66" s="143">
        <v>0</v>
      </c>
      <c r="K66" s="142">
        <v>0</v>
      </c>
      <c r="L66" s="142">
        <v>0</v>
      </c>
      <c r="M66" s="142">
        <v>0</v>
      </c>
      <c r="N66" s="142">
        <v>0</v>
      </c>
      <c r="O66" s="142">
        <v>0</v>
      </c>
      <c r="P66" s="142">
        <v>0</v>
      </c>
      <c r="Q66" s="142">
        <v>0</v>
      </c>
      <c r="R66" s="142">
        <v>0</v>
      </c>
      <c r="S66" s="142">
        <v>0</v>
      </c>
      <c r="T66" s="142">
        <v>0</v>
      </c>
      <c r="U66" s="142">
        <v>0</v>
      </c>
      <c r="V66" s="143">
        <v>0</v>
      </c>
    </row>
    <row r="67" spans="1:22" ht="20.100000000000001" customHeight="1">
      <c r="A67" s="140"/>
      <c r="B67" s="140"/>
      <c r="C67" s="140"/>
      <c r="D67" s="141" t="s">
        <v>112</v>
      </c>
      <c r="E67" s="142">
        <f t="shared" ref="E67:V67" si="13">E68</f>
        <v>0.14000000000000001</v>
      </c>
      <c r="F67" s="142">
        <f t="shared" si="13"/>
        <v>0.14000000000000001</v>
      </c>
      <c r="G67" s="143">
        <f t="shared" si="13"/>
        <v>0.14000000000000001</v>
      </c>
      <c r="H67" s="143">
        <f t="shared" si="13"/>
        <v>0.14000000000000001</v>
      </c>
      <c r="I67" s="143">
        <f t="shared" si="13"/>
        <v>0</v>
      </c>
      <c r="J67" s="143">
        <f t="shared" si="13"/>
        <v>0</v>
      </c>
      <c r="K67" s="142">
        <f t="shared" si="13"/>
        <v>0</v>
      </c>
      <c r="L67" s="142">
        <f t="shared" si="13"/>
        <v>0</v>
      </c>
      <c r="M67" s="142">
        <f t="shared" si="13"/>
        <v>0</v>
      </c>
      <c r="N67" s="142">
        <f t="shared" si="13"/>
        <v>0</v>
      </c>
      <c r="O67" s="142">
        <f t="shared" si="13"/>
        <v>0</v>
      </c>
      <c r="P67" s="142">
        <f t="shared" si="13"/>
        <v>0</v>
      </c>
      <c r="Q67" s="142">
        <f t="shared" si="13"/>
        <v>0</v>
      </c>
      <c r="R67" s="142">
        <f t="shared" si="13"/>
        <v>0</v>
      </c>
      <c r="S67" s="142">
        <f t="shared" si="13"/>
        <v>0</v>
      </c>
      <c r="T67" s="142">
        <f t="shared" si="13"/>
        <v>0</v>
      </c>
      <c r="U67" s="142">
        <f t="shared" si="13"/>
        <v>0</v>
      </c>
      <c r="V67" s="143">
        <f t="shared" si="13"/>
        <v>0</v>
      </c>
    </row>
    <row r="68" spans="1:22" ht="20.100000000000001" customHeight="1">
      <c r="A68" s="140" t="s">
        <v>58</v>
      </c>
      <c r="B68" s="140" t="s">
        <v>110</v>
      </c>
      <c r="C68" s="140" t="s">
        <v>113</v>
      </c>
      <c r="D68" s="141" t="s">
        <v>114</v>
      </c>
      <c r="E68" s="142">
        <v>0.14000000000000001</v>
      </c>
      <c r="F68" s="142">
        <v>0.14000000000000001</v>
      </c>
      <c r="G68" s="143">
        <v>0.14000000000000001</v>
      </c>
      <c r="H68" s="143">
        <v>0.14000000000000001</v>
      </c>
      <c r="I68" s="143">
        <v>0</v>
      </c>
      <c r="J68" s="143">
        <v>0</v>
      </c>
      <c r="K68" s="142">
        <v>0</v>
      </c>
      <c r="L68" s="142">
        <v>0</v>
      </c>
      <c r="M68" s="142">
        <v>0</v>
      </c>
      <c r="N68" s="142">
        <v>0</v>
      </c>
      <c r="O68" s="142">
        <v>0</v>
      </c>
      <c r="P68" s="142">
        <v>0</v>
      </c>
      <c r="Q68" s="142">
        <v>0</v>
      </c>
      <c r="R68" s="142">
        <v>0</v>
      </c>
      <c r="S68" s="142">
        <v>0</v>
      </c>
      <c r="T68" s="142">
        <v>0</v>
      </c>
      <c r="U68" s="142">
        <v>0</v>
      </c>
      <c r="V68" s="143">
        <v>0</v>
      </c>
    </row>
    <row r="69" spans="1:22" ht="20.100000000000001" customHeight="1">
      <c r="A69" s="140"/>
      <c r="B69" s="140"/>
      <c r="C69" s="140"/>
      <c r="D69" s="141" t="s">
        <v>115</v>
      </c>
      <c r="E69" s="142">
        <f t="shared" ref="E69:V69" si="14">E70</f>
        <v>0.1</v>
      </c>
      <c r="F69" s="142">
        <f t="shared" si="14"/>
        <v>0.1</v>
      </c>
      <c r="G69" s="143">
        <f t="shared" si="14"/>
        <v>0.1</v>
      </c>
      <c r="H69" s="143">
        <f t="shared" si="14"/>
        <v>0.1</v>
      </c>
      <c r="I69" s="143">
        <f t="shared" si="14"/>
        <v>0</v>
      </c>
      <c r="J69" s="143">
        <f t="shared" si="14"/>
        <v>0</v>
      </c>
      <c r="K69" s="142">
        <f t="shared" si="14"/>
        <v>0</v>
      </c>
      <c r="L69" s="142">
        <f t="shared" si="14"/>
        <v>0</v>
      </c>
      <c r="M69" s="142">
        <f t="shared" si="14"/>
        <v>0</v>
      </c>
      <c r="N69" s="142">
        <f t="shared" si="14"/>
        <v>0</v>
      </c>
      <c r="O69" s="142">
        <f t="shared" si="14"/>
        <v>0</v>
      </c>
      <c r="P69" s="142">
        <f t="shared" si="14"/>
        <v>0</v>
      </c>
      <c r="Q69" s="142">
        <f t="shared" si="14"/>
        <v>0</v>
      </c>
      <c r="R69" s="142">
        <f t="shared" si="14"/>
        <v>0</v>
      </c>
      <c r="S69" s="142">
        <f t="shared" si="14"/>
        <v>0</v>
      </c>
      <c r="T69" s="142">
        <f t="shared" si="14"/>
        <v>0</v>
      </c>
      <c r="U69" s="142">
        <f t="shared" si="14"/>
        <v>0</v>
      </c>
      <c r="V69" s="143">
        <f t="shared" si="14"/>
        <v>0</v>
      </c>
    </row>
    <row r="70" spans="1:22" ht="20.100000000000001" customHeight="1">
      <c r="A70" s="140" t="s">
        <v>58</v>
      </c>
      <c r="B70" s="140" t="s">
        <v>110</v>
      </c>
      <c r="C70" s="140" t="s">
        <v>80</v>
      </c>
      <c r="D70" s="141" t="s">
        <v>116</v>
      </c>
      <c r="E70" s="142">
        <v>0.1</v>
      </c>
      <c r="F70" s="142">
        <v>0.1</v>
      </c>
      <c r="G70" s="143">
        <v>0.1</v>
      </c>
      <c r="H70" s="143">
        <v>0.1</v>
      </c>
      <c r="I70" s="143">
        <v>0</v>
      </c>
      <c r="J70" s="143">
        <v>0</v>
      </c>
      <c r="K70" s="142">
        <v>0</v>
      </c>
      <c r="L70" s="142">
        <v>0</v>
      </c>
      <c r="M70" s="142">
        <v>0</v>
      </c>
      <c r="N70" s="142">
        <v>0</v>
      </c>
      <c r="O70" s="142">
        <v>0</v>
      </c>
      <c r="P70" s="142">
        <v>0</v>
      </c>
      <c r="Q70" s="142">
        <v>0</v>
      </c>
      <c r="R70" s="142">
        <v>0</v>
      </c>
      <c r="S70" s="142">
        <v>0</v>
      </c>
      <c r="T70" s="142">
        <v>0</v>
      </c>
      <c r="U70" s="142">
        <v>0</v>
      </c>
      <c r="V70" s="143">
        <v>0</v>
      </c>
    </row>
    <row r="71" spans="1:22" ht="20.100000000000001" customHeight="1">
      <c r="A71" s="140"/>
      <c r="B71" s="140"/>
      <c r="C71" s="140"/>
      <c r="D71" s="141" t="s">
        <v>117</v>
      </c>
      <c r="E71" s="142">
        <f t="shared" ref="E71:V71" si="15">E72</f>
        <v>1.43</v>
      </c>
      <c r="F71" s="142">
        <f t="shared" si="15"/>
        <v>1.43</v>
      </c>
      <c r="G71" s="143">
        <f t="shared" si="15"/>
        <v>1.43</v>
      </c>
      <c r="H71" s="143">
        <f t="shared" si="15"/>
        <v>1.43</v>
      </c>
      <c r="I71" s="143">
        <f t="shared" si="15"/>
        <v>0</v>
      </c>
      <c r="J71" s="143">
        <f t="shared" si="15"/>
        <v>0</v>
      </c>
      <c r="K71" s="142">
        <f t="shared" si="15"/>
        <v>0</v>
      </c>
      <c r="L71" s="142">
        <f t="shared" si="15"/>
        <v>0</v>
      </c>
      <c r="M71" s="142">
        <f t="shared" si="15"/>
        <v>0</v>
      </c>
      <c r="N71" s="142">
        <f t="shared" si="15"/>
        <v>0</v>
      </c>
      <c r="O71" s="142">
        <f t="shared" si="15"/>
        <v>0</v>
      </c>
      <c r="P71" s="142">
        <f t="shared" si="15"/>
        <v>0</v>
      </c>
      <c r="Q71" s="142">
        <f t="shared" si="15"/>
        <v>0</v>
      </c>
      <c r="R71" s="142">
        <f t="shared" si="15"/>
        <v>0</v>
      </c>
      <c r="S71" s="142">
        <f t="shared" si="15"/>
        <v>0</v>
      </c>
      <c r="T71" s="142">
        <f t="shared" si="15"/>
        <v>0</v>
      </c>
      <c r="U71" s="142">
        <f t="shared" si="15"/>
        <v>0</v>
      </c>
      <c r="V71" s="143">
        <f t="shared" si="15"/>
        <v>0</v>
      </c>
    </row>
    <row r="72" spans="1:22" ht="20.100000000000001" customHeight="1">
      <c r="A72" s="140"/>
      <c r="B72" s="140"/>
      <c r="C72" s="140"/>
      <c r="D72" s="141" t="s">
        <v>118</v>
      </c>
      <c r="E72" s="142">
        <f t="shared" ref="E72:V72" si="16">E73+E75</f>
        <v>1.43</v>
      </c>
      <c r="F72" s="142">
        <f t="shared" si="16"/>
        <v>1.43</v>
      </c>
      <c r="G72" s="143">
        <f t="shared" si="16"/>
        <v>1.43</v>
      </c>
      <c r="H72" s="143">
        <f t="shared" si="16"/>
        <v>1.43</v>
      </c>
      <c r="I72" s="143">
        <f t="shared" si="16"/>
        <v>0</v>
      </c>
      <c r="J72" s="143">
        <f t="shared" si="16"/>
        <v>0</v>
      </c>
      <c r="K72" s="142">
        <f t="shared" si="16"/>
        <v>0</v>
      </c>
      <c r="L72" s="142">
        <f t="shared" si="16"/>
        <v>0</v>
      </c>
      <c r="M72" s="142">
        <f t="shared" si="16"/>
        <v>0</v>
      </c>
      <c r="N72" s="142">
        <f t="shared" si="16"/>
        <v>0</v>
      </c>
      <c r="O72" s="142">
        <f t="shared" si="16"/>
        <v>0</v>
      </c>
      <c r="P72" s="142">
        <f t="shared" si="16"/>
        <v>0</v>
      </c>
      <c r="Q72" s="142">
        <f t="shared" si="16"/>
        <v>0</v>
      </c>
      <c r="R72" s="142">
        <f t="shared" si="16"/>
        <v>0</v>
      </c>
      <c r="S72" s="142">
        <f t="shared" si="16"/>
        <v>0</v>
      </c>
      <c r="T72" s="142">
        <f t="shared" si="16"/>
        <v>0</v>
      </c>
      <c r="U72" s="142">
        <f t="shared" si="16"/>
        <v>0</v>
      </c>
      <c r="V72" s="143">
        <f t="shared" si="16"/>
        <v>0</v>
      </c>
    </row>
    <row r="73" spans="1:22" ht="20.100000000000001" customHeight="1">
      <c r="A73" s="140"/>
      <c r="B73" s="140"/>
      <c r="C73" s="140"/>
      <c r="D73" s="141" t="s">
        <v>119</v>
      </c>
      <c r="E73" s="142">
        <f t="shared" ref="E73:V73" si="17">E74</f>
        <v>1.1100000000000001</v>
      </c>
      <c r="F73" s="142">
        <f t="shared" si="17"/>
        <v>1.1100000000000001</v>
      </c>
      <c r="G73" s="143">
        <f t="shared" si="17"/>
        <v>1.1100000000000001</v>
      </c>
      <c r="H73" s="143">
        <f t="shared" si="17"/>
        <v>1.1100000000000001</v>
      </c>
      <c r="I73" s="143">
        <f t="shared" si="17"/>
        <v>0</v>
      </c>
      <c r="J73" s="143">
        <f t="shared" si="17"/>
        <v>0</v>
      </c>
      <c r="K73" s="142">
        <f t="shared" si="17"/>
        <v>0</v>
      </c>
      <c r="L73" s="142">
        <f t="shared" si="17"/>
        <v>0</v>
      </c>
      <c r="M73" s="142">
        <f t="shared" si="17"/>
        <v>0</v>
      </c>
      <c r="N73" s="142">
        <f t="shared" si="17"/>
        <v>0</v>
      </c>
      <c r="O73" s="142">
        <f t="shared" si="17"/>
        <v>0</v>
      </c>
      <c r="P73" s="142">
        <f t="shared" si="17"/>
        <v>0</v>
      </c>
      <c r="Q73" s="142">
        <f t="shared" si="17"/>
        <v>0</v>
      </c>
      <c r="R73" s="142">
        <f t="shared" si="17"/>
        <v>0</v>
      </c>
      <c r="S73" s="142">
        <f t="shared" si="17"/>
        <v>0</v>
      </c>
      <c r="T73" s="142">
        <f t="shared" si="17"/>
        <v>0</v>
      </c>
      <c r="U73" s="142">
        <f t="shared" si="17"/>
        <v>0</v>
      </c>
      <c r="V73" s="143">
        <f t="shared" si="17"/>
        <v>0</v>
      </c>
    </row>
    <row r="74" spans="1:22" ht="20.100000000000001" customHeight="1">
      <c r="A74" s="140" t="s">
        <v>120</v>
      </c>
      <c r="B74" s="140" t="s">
        <v>63</v>
      </c>
      <c r="C74" s="140" t="s">
        <v>64</v>
      </c>
      <c r="D74" s="141" t="s">
        <v>121</v>
      </c>
      <c r="E74" s="142">
        <v>1.1100000000000001</v>
      </c>
      <c r="F74" s="142">
        <v>1.1100000000000001</v>
      </c>
      <c r="G74" s="143">
        <v>1.1100000000000001</v>
      </c>
      <c r="H74" s="143">
        <v>1.1100000000000001</v>
      </c>
      <c r="I74" s="143">
        <v>0</v>
      </c>
      <c r="J74" s="143">
        <v>0</v>
      </c>
      <c r="K74" s="142">
        <v>0</v>
      </c>
      <c r="L74" s="142">
        <v>0</v>
      </c>
      <c r="M74" s="142">
        <v>0</v>
      </c>
      <c r="N74" s="142">
        <v>0</v>
      </c>
      <c r="O74" s="142">
        <v>0</v>
      </c>
      <c r="P74" s="142">
        <v>0</v>
      </c>
      <c r="Q74" s="142">
        <v>0</v>
      </c>
      <c r="R74" s="142">
        <v>0</v>
      </c>
      <c r="S74" s="142">
        <v>0</v>
      </c>
      <c r="T74" s="142">
        <v>0</v>
      </c>
      <c r="U74" s="142">
        <v>0</v>
      </c>
      <c r="V74" s="143">
        <v>0</v>
      </c>
    </row>
    <row r="75" spans="1:22" ht="20.100000000000001" customHeight="1">
      <c r="A75" s="140"/>
      <c r="B75" s="140"/>
      <c r="C75" s="140"/>
      <c r="D75" s="141" t="s">
        <v>122</v>
      </c>
      <c r="E75" s="142">
        <f t="shared" ref="E75:V75" si="18">E76</f>
        <v>0.32</v>
      </c>
      <c r="F75" s="142">
        <f t="shared" si="18"/>
        <v>0.32</v>
      </c>
      <c r="G75" s="143">
        <f t="shared" si="18"/>
        <v>0.32</v>
      </c>
      <c r="H75" s="143">
        <f t="shared" si="18"/>
        <v>0.32</v>
      </c>
      <c r="I75" s="143">
        <f t="shared" si="18"/>
        <v>0</v>
      </c>
      <c r="J75" s="143">
        <f t="shared" si="18"/>
        <v>0</v>
      </c>
      <c r="K75" s="142">
        <f t="shared" si="18"/>
        <v>0</v>
      </c>
      <c r="L75" s="142">
        <f t="shared" si="18"/>
        <v>0</v>
      </c>
      <c r="M75" s="142">
        <f t="shared" si="18"/>
        <v>0</v>
      </c>
      <c r="N75" s="142">
        <f t="shared" si="18"/>
        <v>0</v>
      </c>
      <c r="O75" s="142">
        <f t="shared" si="18"/>
        <v>0</v>
      </c>
      <c r="P75" s="142">
        <f t="shared" si="18"/>
        <v>0</v>
      </c>
      <c r="Q75" s="142">
        <f t="shared" si="18"/>
        <v>0</v>
      </c>
      <c r="R75" s="142">
        <f t="shared" si="18"/>
        <v>0</v>
      </c>
      <c r="S75" s="142">
        <f t="shared" si="18"/>
        <v>0</v>
      </c>
      <c r="T75" s="142">
        <f t="shared" si="18"/>
        <v>0</v>
      </c>
      <c r="U75" s="142">
        <f t="shared" si="18"/>
        <v>0</v>
      </c>
      <c r="V75" s="143">
        <f t="shared" si="18"/>
        <v>0</v>
      </c>
    </row>
    <row r="76" spans="1:22" ht="20.100000000000001" customHeight="1">
      <c r="A76" s="140" t="s">
        <v>120</v>
      </c>
      <c r="B76" s="140" t="s">
        <v>63</v>
      </c>
      <c r="C76" s="140" t="s">
        <v>113</v>
      </c>
      <c r="D76" s="141" t="s">
        <v>121</v>
      </c>
      <c r="E76" s="142">
        <v>0.32</v>
      </c>
      <c r="F76" s="142">
        <v>0.32</v>
      </c>
      <c r="G76" s="143">
        <v>0.32</v>
      </c>
      <c r="H76" s="143">
        <v>0.32</v>
      </c>
      <c r="I76" s="143">
        <v>0</v>
      </c>
      <c r="J76" s="143">
        <v>0</v>
      </c>
      <c r="K76" s="142">
        <v>0</v>
      </c>
      <c r="L76" s="142">
        <v>0</v>
      </c>
      <c r="M76" s="142">
        <v>0</v>
      </c>
      <c r="N76" s="142">
        <v>0</v>
      </c>
      <c r="O76" s="142">
        <v>0</v>
      </c>
      <c r="P76" s="142">
        <v>0</v>
      </c>
      <c r="Q76" s="142">
        <v>0</v>
      </c>
      <c r="R76" s="142">
        <v>0</v>
      </c>
      <c r="S76" s="142">
        <v>0</v>
      </c>
      <c r="T76" s="142">
        <v>0</v>
      </c>
      <c r="U76" s="142">
        <v>0</v>
      </c>
      <c r="V76" s="143">
        <v>0</v>
      </c>
    </row>
    <row r="77" spans="1:22" ht="20.100000000000001" customHeight="1">
      <c r="A77" s="140"/>
      <c r="B77" s="140"/>
      <c r="C77" s="140"/>
      <c r="D77" s="141" t="s">
        <v>123</v>
      </c>
      <c r="E77" s="142">
        <f t="shared" ref="E77:N79" si="19">E78</f>
        <v>2.4500000000000002</v>
      </c>
      <c r="F77" s="142">
        <f t="shared" si="19"/>
        <v>2.4500000000000002</v>
      </c>
      <c r="G77" s="143">
        <f t="shared" si="19"/>
        <v>2.4500000000000002</v>
      </c>
      <c r="H77" s="143">
        <f t="shared" si="19"/>
        <v>2.4500000000000002</v>
      </c>
      <c r="I77" s="143">
        <f t="shared" si="19"/>
        <v>0</v>
      </c>
      <c r="J77" s="143">
        <f t="shared" si="19"/>
        <v>0</v>
      </c>
      <c r="K77" s="142">
        <f t="shared" si="19"/>
        <v>0</v>
      </c>
      <c r="L77" s="142">
        <f t="shared" si="19"/>
        <v>0</v>
      </c>
      <c r="M77" s="142">
        <f t="shared" si="19"/>
        <v>0</v>
      </c>
      <c r="N77" s="142">
        <f t="shared" si="19"/>
        <v>0</v>
      </c>
      <c r="O77" s="142">
        <f t="shared" ref="O77:V79" si="20">O78</f>
        <v>0</v>
      </c>
      <c r="P77" s="142">
        <f t="shared" si="20"/>
        <v>0</v>
      </c>
      <c r="Q77" s="142">
        <f t="shared" si="20"/>
        <v>0</v>
      </c>
      <c r="R77" s="142">
        <f t="shared" si="20"/>
        <v>0</v>
      </c>
      <c r="S77" s="142">
        <f t="shared" si="20"/>
        <v>0</v>
      </c>
      <c r="T77" s="142">
        <f t="shared" si="20"/>
        <v>0</v>
      </c>
      <c r="U77" s="142">
        <f t="shared" si="20"/>
        <v>0</v>
      </c>
      <c r="V77" s="143">
        <f t="shared" si="20"/>
        <v>0</v>
      </c>
    </row>
    <row r="78" spans="1:22" ht="20.100000000000001" customHeight="1">
      <c r="A78" s="140"/>
      <c r="B78" s="140"/>
      <c r="C78" s="140"/>
      <c r="D78" s="141" t="s">
        <v>124</v>
      </c>
      <c r="E78" s="142">
        <f t="shared" si="19"/>
        <v>2.4500000000000002</v>
      </c>
      <c r="F78" s="142">
        <f t="shared" si="19"/>
        <v>2.4500000000000002</v>
      </c>
      <c r="G78" s="143">
        <f t="shared" si="19"/>
        <v>2.4500000000000002</v>
      </c>
      <c r="H78" s="143">
        <f t="shared" si="19"/>
        <v>2.4500000000000002</v>
      </c>
      <c r="I78" s="143">
        <f t="shared" si="19"/>
        <v>0</v>
      </c>
      <c r="J78" s="143">
        <f t="shared" si="19"/>
        <v>0</v>
      </c>
      <c r="K78" s="142">
        <f t="shared" si="19"/>
        <v>0</v>
      </c>
      <c r="L78" s="142">
        <f t="shared" si="19"/>
        <v>0</v>
      </c>
      <c r="M78" s="142">
        <f t="shared" si="19"/>
        <v>0</v>
      </c>
      <c r="N78" s="142">
        <f t="shared" si="19"/>
        <v>0</v>
      </c>
      <c r="O78" s="142">
        <f t="shared" si="20"/>
        <v>0</v>
      </c>
      <c r="P78" s="142">
        <f t="shared" si="20"/>
        <v>0</v>
      </c>
      <c r="Q78" s="142">
        <f t="shared" si="20"/>
        <v>0</v>
      </c>
      <c r="R78" s="142">
        <f t="shared" si="20"/>
        <v>0</v>
      </c>
      <c r="S78" s="142">
        <f t="shared" si="20"/>
        <v>0</v>
      </c>
      <c r="T78" s="142">
        <f t="shared" si="20"/>
        <v>0</v>
      </c>
      <c r="U78" s="142">
        <f t="shared" si="20"/>
        <v>0</v>
      </c>
      <c r="V78" s="143">
        <f t="shared" si="20"/>
        <v>0</v>
      </c>
    </row>
    <row r="79" spans="1:22" ht="20.100000000000001" customHeight="1">
      <c r="A79" s="140"/>
      <c r="B79" s="140"/>
      <c r="C79" s="140"/>
      <c r="D79" s="141" t="s">
        <v>125</v>
      </c>
      <c r="E79" s="142">
        <f t="shared" si="19"/>
        <v>2.4500000000000002</v>
      </c>
      <c r="F79" s="142">
        <f t="shared" si="19"/>
        <v>2.4500000000000002</v>
      </c>
      <c r="G79" s="143">
        <f t="shared" si="19"/>
        <v>2.4500000000000002</v>
      </c>
      <c r="H79" s="143">
        <f t="shared" si="19"/>
        <v>2.4500000000000002</v>
      </c>
      <c r="I79" s="143">
        <f t="shared" si="19"/>
        <v>0</v>
      </c>
      <c r="J79" s="143">
        <f t="shared" si="19"/>
        <v>0</v>
      </c>
      <c r="K79" s="142">
        <f t="shared" si="19"/>
        <v>0</v>
      </c>
      <c r="L79" s="142">
        <f t="shared" si="19"/>
        <v>0</v>
      </c>
      <c r="M79" s="142">
        <f t="shared" si="19"/>
        <v>0</v>
      </c>
      <c r="N79" s="142">
        <f t="shared" si="19"/>
        <v>0</v>
      </c>
      <c r="O79" s="142">
        <f t="shared" si="20"/>
        <v>0</v>
      </c>
      <c r="P79" s="142">
        <f t="shared" si="20"/>
        <v>0</v>
      </c>
      <c r="Q79" s="142">
        <f t="shared" si="20"/>
        <v>0</v>
      </c>
      <c r="R79" s="142">
        <f t="shared" si="20"/>
        <v>0</v>
      </c>
      <c r="S79" s="142">
        <f t="shared" si="20"/>
        <v>0</v>
      </c>
      <c r="T79" s="142">
        <f t="shared" si="20"/>
        <v>0</v>
      </c>
      <c r="U79" s="142">
        <f t="shared" si="20"/>
        <v>0</v>
      </c>
      <c r="V79" s="143">
        <f t="shared" si="20"/>
        <v>0</v>
      </c>
    </row>
    <row r="80" spans="1:22" ht="20.100000000000001" customHeight="1">
      <c r="A80" s="140" t="s">
        <v>126</v>
      </c>
      <c r="B80" s="140" t="s">
        <v>113</v>
      </c>
      <c r="C80" s="140" t="s">
        <v>64</v>
      </c>
      <c r="D80" s="141" t="s">
        <v>127</v>
      </c>
      <c r="E80" s="142">
        <v>2.4500000000000002</v>
      </c>
      <c r="F80" s="142">
        <v>2.4500000000000002</v>
      </c>
      <c r="G80" s="143">
        <v>2.4500000000000002</v>
      </c>
      <c r="H80" s="143">
        <v>2.4500000000000002</v>
      </c>
      <c r="I80" s="143">
        <v>0</v>
      </c>
      <c r="J80" s="143">
        <v>0</v>
      </c>
      <c r="K80" s="142">
        <v>0</v>
      </c>
      <c r="L80" s="142">
        <v>0</v>
      </c>
      <c r="M80" s="142">
        <v>0</v>
      </c>
      <c r="N80" s="142">
        <v>0</v>
      </c>
      <c r="O80" s="142">
        <v>0</v>
      </c>
      <c r="P80" s="142">
        <v>0</v>
      </c>
      <c r="Q80" s="142">
        <v>0</v>
      </c>
      <c r="R80" s="142">
        <v>0</v>
      </c>
      <c r="S80" s="142">
        <v>0</v>
      </c>
      <c r="T80" s="142">
        <v>0</v>
      </c>
      <c r="U80" s="142">
        <v>0</v>
      </c>
      <c r="V80" s="143">
        <v>0</v>
      </c>
    </row>
    <row r="81" spans="1:22" ht="20.100000000000001" customHeight="1">
      <c r="A81" s="140"/>
      <c r="B81" s="140"/>
      <c r="C81" s="140"/>
      <c r="D81" s="141" t="s">
        <v>128</v>
      </c>
      <c r="E81" s="142">
        <f t="shared" ref="E81:N83" si="21">E82</f>
        <v>2.75</v>
      </c>
      <c r="F81" s="142">
        <f t="shared" si="21"/>
        <v>2.75</v>
      </c>
      <c r="G81" s="143">
        <f t="shared" si="21"/>
        <v>2.75</v>
      </c>
      <c r="H81" s="143">
        <f t="shared" si="21"/>
        <v>2.75</v>
      </c>
      <c r="I81" s="143">
        <f t="shared" si="21"/>
        <v>0</v>
      </c>
      <c r="J81" s="143">
        <f t="shared" si="21"/>
        <v>0</v>
      </c>
      <c r="K81" s="142">
        <f t="shared" si="21"/>
        <v>0</v>
      </c>
      <c r="L81" s="142">
        <f t="shared" si="21"/>
        <v>0</v>
      </c>
      <c r="M81" s="142">
        <f t="shared" si="21"/>
        <v>0</v>
      </c>
      <c r="N81" s="142">
        <f t="shared" si="21"/>
        <v>0</v>
      </c>
      <c r="O81" s="142">
        <f t="shared" ref="O81:V83" si="22">O82</f>
        <v>0</v>
      </c>
      <c r="P81" s="142">
        <f t="shared" si="22"/>
        <v>0</v>
      </c>
      <c r="Q81" s="142">
        <f t="shared" si="22"/>
        <v>0</v>
      </c>
      <c r="R81" s="142">
        <f t="shared" si="22"/>
        <v>0</v>
      </c>
      <c r="S81" s="142">
        <f t="shared" si="22"/>
        <v>0</v>
      </c>
      <c r="T81" s="142">
        <f t="shared" si="22"/>
        <v>0</v>
      </c>
      <c r="U81" s="142">
        <f t="shared" si="22"/>
        <v>0</v>
      </c>
      <c r="V81" s="143">
        <f t="shared" si="22"/>
        <v>0</v>
      </c>
    </row>
    <row r="82" spans="1:22" ht="20.100000000000001" customHeight="1">
      <c r="A82" s="140"/>
      <c r="B82" s="140"/>
      <c r="C82" s="140"/>
      <c r="D82" s="141" t="s">
        <v>316</v>
      </c>
      <c r="E82" s="142">
        <f t="shared" si="21"/>
        <v>2.75</v>
      </c>
      <c r="F82" s="142">
        <f t="shared" si="21"/>
        <v>2.75</v>
      </c>
      <c r="G82" s="143">
        <f t="shared" si="21"/>
        <v>2.75</v>
      </c>
      <c r="H82" s="143">
        <f t="shared" si="21"/>
        <v>2.75</v>
      </c>
      <c r="I82" s="143">
        <f t="shared" si="21"/>
        <v>0</v>
      </c>
      <c r="J82" s="143">
        <f t="shared" si="21"/>
        <v>0</v>
      </c>
      <c r="K82" s="142">
        <f t="shared" si="21"/>
        <v>0</v>
      </c>
      <c r="L82" s="142">
        <f t="shared" si="21"/>
        <v>0</v>
      </c>
      <c r="M82" s="142">
        <f t="shared" si="21"/>
        <v>0</v>
      </c>
      <c r="N82" s="142">
        <f t="shared" si="21"/>
        <v>0</v>
      </c>
      <c r="O82" s="142">
        <f t="shared" si="22"/>
        <v>0</v>
      </c>
      <c r="P82" s="142">
        <f t="shared" si="22"/>
        <v>0</v>
      </c>
      <c r="Q82" s="142">
        <f t="shared" si="22"/>
        <v>0</v>
      </c>
      <c r="R82" s="142">
        <f t="shared" si="22"/>
        <v>0</v>
      </c>
      <c r="S82" s="142">
        <f t="shared" si="22"/>
        <v>0</v>
      </c>
      <c r="T82" s="142">
        <f t="shared" si="22"/>
        <v>0</v>
      </c>
      <c r="U82" s="142">
        <f t="shared" si="22"/>
        <v>0</v>
      </c>
      <c r="V82" s="143">
        <f t="shared" si="22"/>
        <v>0</v>
      </c>
    </row>
    <row r="83" spans="1:22" ht="20.100000000000001" customHeight="1">
      <c r="A83" s="140"/>
      <c r="B83" s="140"/>
      <c r="C83" s="140"/>
      <c r="D83" s="141" t="s">
        <v>130</v>
      </c>
      <c r="E83" s="142">
        <f t="shared" si="21"/>
        <v>2.75</v>
      </c>
      <c r="F83" s="142">
        <f t="shared" si="21"/>
        <v>2.75</v>
      </c>
      <c r="G83" s="143">
        <f t="shared" si="21"/>
        <v>2.75</v>
      </c>
      <c r="H83" s="143">
        <f t="shared" si="21"/>
        <v>2.75</v>
      </c>
      <c r="I83" s="143">
        <f t="shared" si="21"/>
        <v>0</v>
      </c>
      <c r="J83" s="143">
        <f t="shared" si="21"/>
        <v>0</v>
      </c>
      <c r="K83" s="142">
        <f t="shared" si="21"/>
        <v>0</v>
      </c>
      <c r="L83" s="142">
        <f t="shared" si="21"/>
        <v>0</v>
      </c>
      <c r="M83" s="142">
        <f t="shared" si="21"/>
        <v>0</v>
      </c>
      <c r="N83" s="142">
        <f t="shared" si="21"/>
        <v>0</v>
      </c>
      <c r="O83" s="142">
        <f t="shared" si="22"/>
        <v>0</v>
      </c>
      <c r="P83" s="142">
        <f t="shared" si="22"/>
        <v>0</v>
      </c>
      <c r="Q83" s="142">
        <f t="shared" si="22"/>
        <v>0</v>
      </c>
      <c r="R83" s="142">
        <f t="shared" si="22"/>
        <v>0</v>
      </c>
      <c r="S83" s="142">
        <f t="shared" si="22"/>
        <v>0</v>
      </c>
      <c r="T83" s="142">
        <f t="shared" si="22"/>
        <v>0</v>
      </c>
      <c r="U83" s="142">
        <f t="shared" si="22"/>
        <v>0</v>
      </c>
      <c r="V83" s="143">
        <f t="shared" si="22"/>
        <v>0</v>
      </c>
    </row>
    <row r="84" spans="1:22" ht="20.100000000000001" customHeight="1">
      <c r="A84" s="140" t="s">
        <v>131</v>
      </c>
      <c r="B84" s="140" t="s">
        <v>132</v>
      </c>
      <c r="C84" s="140" t="s">
        <v>95</v>
      </c>
      <c r="D84" s="141" t="s">
        <v>133</v>
      </c>
      <c r="E84" s="142">
        <v>2.75</v>
      </c>
      <c r="F84" s="142">
        <v>2.75</v>
      </c>
      <c r="G84" s="143">
        <v>2.75</v>
      </c>
      <c r="H84" s="143">
        <v>2.75</v>
      </c>
      <c r="I84" s="143">
        <v>0</v>
      </c>
      <c r="J84" s="143">
        <v>0</v>
      </c>
      <c r="K84" s="142">
        <v>0</v>
      </c>
      <c r="L84" s="142">
        <v>0</v>
      </c>
      <c r="M84" s="142">
        <v>0</v>
      </c>
      <c r="N84" s="142">
        <v>0</v>
      </c>
      <c r="O84" s="142">
        <v>0</v>
      </c>
      <c r="P84" s="142">
        <v>0</v>
      </c>
      <c r="Q84" s="142">
        <v>0</v>
      </c>
      <c r="R84" s="142">
        <v>0</v>
      </c>
      <c r="S84" s="142">
        <v>0</v>
      </c>
      <c r="T84" s="142">
        <v>0</v>
      </c>
      <c r="U84" s="142">
        <v>0</v>
      </c>
      <c r="V84" s="143">
        <v>0</v>
      </c>
    </row>
    <row r="85" spans="1:22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1:22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</row>
    <row r="95" spans="1:22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</row>
    <row r="96" spans="1:22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1:22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1:22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2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2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2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1:22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1:22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1:22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1:22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1:22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1:22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2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2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1:22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2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2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2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1"/>
  <sheetViews>
    <sheetView showGridLines="0" showZeros="0" topLeftCell="A7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6" t="s">
        <v>134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20.100000000000001" customHeight="1">
      <c r="A2" s="157" t="s">
        <v>1</v>
      </c>
      <c r="B2" s="158"/>
      <c r="C2" s="158"/>
      <c r="D2" s="158"/>
      <c r="E2" s="38"/>
      <c r="F2" s="38"/>
      <c r="G2" s="39"/>
      <c r="H2" s="39"/>
      <c r="I2" s="39"/>
      <c r="J2" s="52" t="s">
        <v>2</v>
      </c>
    </row>
    <row r="3" spans="1:10" s="80" customFormat="1" ht="16.5" customHeight="1">
      <c r="A3" s="159" t="s">
        <v>135</v>
      </c>
      <c r="B3" s="160"/>
      <c r="C3" s="161"/>
      <c r="D3" s="166" t="s">
        <v>136</v>
      </c>
      <c r="E3" s="169" t="s">
        <v>29</v>
      </c>
      <c r="F3" s="162" t="s">
        <v>137</v>
      </c>
      <c r="G3" s="162"/>
      <c r="H3" s="162"/>
      <c r="I3" s="162"/>
      <c r="J3" s="162"/>
    </row>
    <row r="4" spans="1:10" s="80" customFormat="1" ht="14.25" customHeight="1">
      <c r="A4" s="164" t="s">
        <v>42</v>
      </c>
      <c r="B4" s="165" t="s">
        <v>43</v>
      </c>
      <c r="C4" s="165" t="s">
        <v>44</v>
      </c>
      <c r="D4" s="167"/>
      <c r="E4" s="169"/>
      <c r="F4" s="169" t="s">
        <v>35</v>
      </c>
      <c r="G4" s="163" t="s">
        <v>138</v>
      </c>
      <c r="H4" s="163"/>
      <c r="I4" s="163"/>
      <c r="J4" s="85" t="s">
        <v>139</v>
      </c>
    </row>
    <row r="5" spans="1:10" s="80" customFormat="1" ht="27" customHeight="1">
      <c r="A5" s="164"/>
      <c r="B5" s="165"/>
      <c r="C5" s="165"/>
      <c r="D5" s="168"/>
      <c r="E5" s="169"/>
      <c r="F5" s="169"/>
      <c r="G5" s="82" t="s">
        <v>140</v>
      </c>
      <c r="H5" s="82" t="s">
        <v>141</v>
      </c>
      <c r="I5" s="82" t="s">
        <v>142</v>
      </c>
      <c r="J5" s="82" t="s">
        <v>140</v>
      </c>
    </row>
    <row r="6" spans="1:10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  <c r="J6" s="83">
        <v>6</v>
      </c>
    </row>
    <row r="7" spans="1:10" s="81" customFormat="1" ht="20.100000000000001" customHeight="1">
      <c r="A7" s="87"/>
      <c r="B7" s="88"/>
      <c r="C7" s="88"/>
      <c r="D7" s="88" t="s">
        <v>35</v>
      </c>
      <c r="E7" s="90">
        <f t="shared" ref="E7:J7" si="0">E8+E74+E80+E85</f>
        <v>147.88999999999999</v>
      </c>
      <c r="F7" s="90">
        <f t="shared" si="0"/>
        <v>147.88999999999999</v>
      </c>
      <c r="G7" s="90">
        <f t="shared" si="0"/>
        <v>45.6</v>
      </c>
      <c r="H7" s="90">
        <f t="shared" si="0"/>
        <v>42.55</v>
      </c>
      <c r="I7" s="90">
        <f t="shared" si="0"/>
        <v>3.05</v>
      </c>
      <c r="J7" s="90">
        <f t="shared" si="0"/>
        <v>102.29</v>
      </c>
    </row>
    <row r="8" spans="1:10" s="36" customFormat="1" ht="20.100000000000001" customHeight="1">
      <c r="A8" s="87" t="s">
        <v>58</v>
      </c>
      <c r="B8" s="88"/>
      <c r="C8" s="88"/>
      <c r="D8" s="88" t="s">
        <v>55</v>
      </c>
      <c r="E8" s="90">
        <f t="shared" ref="E8:J8" si="1">E9+E13+E64</f>
        <v>141.26</v>
      </c>
      <c r="F8" s="90">
        <f t="shared" si="1"/>
        <v>141.26</v>
      </c>
      <c r="G8" s="90">
        <f t="shared" si="1"/>
        <v>41.72</v>
      </c>
      <c r="H8" s="90">
        <f t="shared" si="1"/>
        <v>38.67</v>
      </c>
      <c r="I8" s="90">
        <f t="shared" si="1"/>
        <v>3.05</v>
      </c>
      <c r="J8" s="90">
        <f t="shared" si="1"/>
        <v>99.54</v>
      </c>
    </row>
    <row r="9" spans="1:10" s="36" customFormat="1" ht="20.100000000000001" customHeight="1">
      <c r="A9" s="87"/>
      <c r="B9" s="88" t="s">
        <v>59</v>
      </c>
      <c r="C9" s="88"/>
      <c r="D9" s="88" t="s">
        <v>56</v>
      </c>
      <c r="E9" s="90">
        <f t="shared" ref="E9:J9" si="2">E10</f>
        <v>4.08</v>
      </c>
      <c r="F9" s="90">
        <f t="shared" si="2"/>
        <v>4.08</v>
      </c>
      <c r="G9" s="90">
        <f t="shared" si="2"/>
        <v>4.08</v>
      </c>
      <c r="H9" s="90">
        <f t="shared" si="2"/>
        <v>4.08</v>
      </c>
      <c r="I9" s="90">
        <f t="shared" si="2"/>
        <v>0</v>
      </c>
      <c r="J9" s="90">
        <f t="shared" si="2"/>
        <v>0</v>
      </c>
    </row>
    <row r="10" spans="1:10" s="36" customFormat="1" ht="20.100000000000001" customHeight="1">
      <c r="A10" s="87"/>
      <c r="B10" s="88"/>
      <c r="C10" s="88" t="s">
        <v>59</v>
      </c>
      <c r="D10" s="88" t="s">
        <v>57</v>
      </c>
      <c r="E10" s="90">
        <f t="shared" ref="E10:J10" si="3">SUM(E11:E12)</f>
        <v>4.08</v>
      </c>
      <c r="F10" s="90">
        <f t="shared" si="3"/>
        <v>4.08</v>
      </c>
      <c r="G10" s="90">
        <f t="shared" si="3"/>
        <v>4.08</v>
      </c>
      <c r="H10" s="90">
        <f t="shared" si="3"/>
        <v>4.08</v>
      </c>
      <c r="I10" s="90">
        <f t="shared" si="3"/>
        <v>0</v>
      </c>
      <c r="J10" s="90">
        <f t="shared" si="3"/>
        <v>0</v>
      </c>
    </row>
    <row r="11" spans="1:10" s="36" customFormat="1" ht="20.100000000000001" customHeight="1">
      <c r="A11" s="87" t="s">
        <v>143</v>
      </c>
      <c r="B11" s="88" t="s">
        <v>144</v>
      </c>
      <c r="C11" s="88" t="s">
        <v>144</v>
      </c>
      <c r="D11" s="88" t="s">
        <v>60</v>
      </c>
      <c r="E11" s="90">
        <v>3.17</v>
      </c>
      <c r="F11" s="90">
        <v>3.17</v>
      </c>
      <c r="G11" s="90">
        <v>3.17</v>
      </c>
      <c r="H11" s="90">
        <v>3.17</v>
      </c>
      <c r="I11" s="90">
        <v>0</v>
      </c>
      <c r="J11" s="90">
        <v>0</v>
      </c>
    </row>
    <row r="12" spans="1:10" s="36" customFormat="1" ht="20.100000000000001" customHeight="1">
      <c r="A12" s="87" t="s">
        <v>143</v>
      </c>
      <c r="B12" s="88" t="s">
        <v>144</v>
      </c>
      <c r="C12" s="88" t="s">
        <v>144</v>
      </c>
      <c r="D12" s="88" t="s">
        <v>60</v>
      </c>
      <c r="E12" s="90">
        <v>0.91</v>
      </c>
      <c r="F12" s="90">
        <v>0.91</v>
      </c>
      <c r="G12" s="90">
        <v>0.91</v>
      </c>
      <c r="H12" s="90">
        <v>0.91</v>
      </c>
      <c r="I12" s="90">
        <v>0</v>
      </c>
      <c r="J12" s="90">
        <v>0</v>
      </c>
    </row>
    <row r="13" spans="1:10" s="36" customFormat="1" ht="20.100000000000001" customHeight="1">
      <c r="A13" s="87"/>
      <c r="B13" s="88" t="s">
        <v>63</v>
      </c>
      <c r="C13" s="88"/>
      <c r="D13" s="88" t="s">
        <v>61</v>
      </c>
      <c r="E13" s="90">
        <f t="shared" ref="E13:J13" si="4">E14+E29+E43+E47+E52+E54</f>
        <v>136.80000000000001</v>
      </c>
      <c r="F13" s="90">
        <f t="shared" si="4"/>
        <v>136.80000000000001</v>
      </c>
      <c r="G13" s="90">
        <f t="shared" si="4"/>
        <v>37.26</v>
      </c>
      <c r="H13" s="90">
        <f t="shared" si="4"/>
        <v>34.21</v>
      </c>
      <c r="I13" s="90">
        <f t="shared" si="4"/>
        <v>3.05</v>
      </c>
      <c r="J13" s="90">
        <f t="shared" si="4"/>
        <v>99.54</v>
      </c>
    </row>
    <row r="14" spans="1:10" s="36" customFormat="1" ht="20.100000000000001" customHeight="1">
      <c r="A14" s="87"/>
      <c r="B14" s="88"/>
      <c r="C14" s="88" t="s">
        <v>64</v>
      </c>
      <c r="D14" s="88" t="s">
        <v>62</v>
      </c>
      <c r="E14" s="90">
        <f t="shared" ref="E14:J14" si="5">SUM(E15:E28)</f>
        <v>26.44</v>
      </c>
      <c r="F14" s="90">
        <f t="shared" si="5"/>
        <v>26.44</v>
      </c>
      <c r="G14" s="90">
        <f t="shared" si="5"/>
        <v>26.44</v>
      </c>
      <c r="H14" s="90">
        <f t="shared" si="5"/>
        <v>23.7</v>
      </c>
      <c r="I14" s="90">
        <f t="shared" si="5"/>
        <v>2.74</v>
      </c>
      <c r="J14" s="90">
        <f t="shared" si="5"/>
        <v>0</v>
      </c>
    </row>
    <row r="15" spans="1:10" s="36" customFormat="1" ht="20.100000000000001" customHeight="1">
      <c r="A15" s="87" t="s">
        <v>143</v>
      </c>
      <c r="B15" s="88" t="s">
        <v>145</v>
      </c>
      <c r="C15" s="88" t="s">
        <v>146</v>
      </c>
      <c r="D15" s="88" t="s">
        <v>68</v>
      </c>
      <c r="E15" s="90">
        <v>1.32</v>
      </c>
      <c r="F15" s="90">
        <v>1.32</v>
      </c>
      <c r="G15" s="90">
        <v>1.32</v>
      </c>
      <c r="H15" s="90">
        <v>1.32</v>
      </c>
      <c r="I15" s="90">
        <v>0</v>
      </c>
      <c r="J15" s="90">
        <v>0</v>
      </c>
    </row>
    <row r="16" spans="1:10" s="36" customFormat="1" ht="20.100000000000001" customHeight="1">
      <c r="A16" s="87" t="s">
        <v>143</v>
      </c>
      <c r="B16" s="88" t="s">
        <v>145</v>
      </c>
      <c r="C16" s="88" t="s">
        <v>146</v>
      </c>
      <c r="D16" s="88" t="s">
        <v>72</v>
      </c>
      <c r="E16" s="90">
        <v>0.01</v>
      </c>
      <c r="F16" s="90">
        <v>0.01</v>
      </c>
      <c r="G16" s="90">
        <v>0.01</v>
      </c>
      <c r="H16" s="90">
        <v>0.01</v>
      </c>
      <c r="I16" s="90">
        <v>0</v>
      </c>
      <c r="J16" s="90">
        <v>0</v>
      </c>
    </row>
    <row r="17" spans="1:10" s="36" customFormat="1" ht="20.100000000000001" customHeight="1">
      <c r="A17" s="87" t="s">
        <v>143</v>
      </c>
      <c r="B17" s="88" t="s">
        <v>145</v>
      </c>
      <c r="C17" s="88" t="s">
        <v>146</v>
      </c>
      <c r="D17" s="88" t="s">
        <v>65</v>
      </c>
      <c r="E17" s="90">
        <v>15.85</v>
      </c>
      <c r="F17" s="90">
        <v>15.85</v>
      </c>
      <c r="G17" s="90">
        <v>15.85</v>
      </c>
      <c r="H17" s="90">
        <v>15.85</v>
      </c>
      <c r="I17" s="90">
        <v>0</v>
      </c>
      <c r="J17" s="90">
        <v>0</v>
      </c>
    </row>
    <row r="18" spans="1:10" s="36" customFormat="1" ht="20.100000000000001" customHeight="1">
      <c r="A18" s="87" t="s">
        <v>143</v>
      </c>
      <c r="B18" s="88" t="s">
        <v>145</v>
      </c>
      <c r="C18" s="88" t="s">
        <v>146</v>
      </c>
      <c r="D18" s="88" t="s">
        <v>66</v>
      </c>
      <c r="E18" s="90">
        <v>1.32</v>
      </c>
      <c r="F18" s="90">
        <v>1.32</v>
      </c>
      <c r="G18" s="90">
        <v>1.32</v>
      </c>
      <c r="H18" s="90">
        <v>1.32</v>
      </c>
      <c r="I18" s="90">
        <v>0</v>
      </c>
      <c r="J18" s="90">
        <v>0</v>
      </c>
    </row>
    <row r="19" spans="1:10" s="36" customFormat="1" ht="20.100000000000001" customHeight="1">
      <c r="A19" s="87" t="s">
        <v>143</v>
      </c>
      <c r="B19" s="88" t="s">
        <v>145</v>
      </c>
      <c r="C19" s="88" t="s">
        <v>146</v>
      </c>
      <c r="D19" s="88" t="s">
        <v>69</v>
      </c>
      <c r="E19" s="90">
        <v>1.44</v>
      </c>
      <c r="F19" s="90">
        <v>1.44</v>
      </c>
      <c r="G19" s="90">
        <v>1.44</v>
      </c>
      <c r="H19" s="90">
        <v>1.44</v>
      </c>
      <c r="I19" s="90">
        <v>0</v>
      </c>
      <c r="J19" s="90">
        <v>0</v>
      </c>
    </row>
    <row r="20" spans="1:10" s="36" customFormat="1" ht="20.100000000000001" customHeight="1">
      <c r="A20" s="87" t="s">
        <v>143</v>
      </c>
      <c r="B20" s="88" t="s">
        <v>145</v>
      </c>
      <c r="C20" s="88" t="s">
        <v>146</v>
      </c>
      <c r="D20" s="88" t="s">
        <v>78</v>
      </c>
      <c r="E20" s="90">
        <v>1.5</v>
      </c>
      <c r="F20" s="90">
        <v>1.5</v>
      </c>
      <c r="G20" s="90">
        <v>1.5</v>
      </c>
      <c r="H20" s="90">
        <v>0</v>
      </c>
      <c r="I20" s="90">
        <v>1.5</v>
      </c>
      <c r="J20" s="90">
        <v>0</v>
      </c>
    </row>
    <row r="21" spans="1:10" s="36" customFormat="1" ht="20.100000000000001" customHeight="1">
      <c r="A21" s="87" t="s">
        <v>143</v>
      </c>
      <c r="B21" s="88" t="s">
        <v>145</v>
      </c>
      <c r="C21" s="88" t="s">
        <v>146</v>
      </c>
      <c r="D21" s="88" t="s">
        <v>73</v>
      </c>
      <c r="E21" s="90">
        <v>0.63</v>
      </c>
      <c r="F21" s="90">
        <v>0.63</v>
      </c>
      <c r="G21" s="90">
        <v>0.63</v>
      </c>
      <c r="H21" s="90">
        <v>0.63</v>
      </c>
      <c r="I21" s="90">
        <v>0</v>
      </c>
      <c r="J21" s="90">
        <v>0</v>
      </c>
    </row>
    <row r="22" spans="1:10" s="36" customFormat="1" ht="20.100000000000001" customHeight="1">
      <c r="A22" s="87" t="s">
        <v>143</v>
      </c>
      <c r="B22" s="88" t="s">
        <v>145</v>
      </c>
      <c r="C22" s="88" t="s">
        <v>146</v>
      </c>
      <c r="D22" s="88" t="s">
        <v>77</v>
      </c>
      <c r="E22" s="90">
        <v>0.24</v>
      </c>
      <c r="F22" s="90">
        <v>0.24</v>
      </c>
      <c r="G22" s="90">
        <v>0.24</v>
      </c>
      <c r="H22" s="90">
        <v>0</v>
      </c>
      <c r="I22" s="90">
        <v>0.24</v>
      </c>
      <c r="J22" s="90">
        <v>0</v>
      </c>
    </row>
    <row r="23" spans="1:10" s="36" customFormat="1" ht="20.100000000000001" customHeight="1">
      <c r="A23" s="87" t="s">
        <v>143</v>
      </c>
      <c r="B23" s="88" t="s">
        <v>145</v>
      </c>
      <c r="C23" s="88" t="s">
        <v>146</v>
      </c>
      <c r="D23" s="88" t="s">
        <v>76</v>
      </c>
      <c r="E23" s="90">
        <v>1</v>
      </c>
      <c r="F23" s="90">
        <v>1</v>
      </c>
      <c r="G23" s="90">
        <v>1</v>
      </c>
      <c r="H23" s="90">
        <v>0</v>
      </c>
      <c r="I23" s="90">
        <v>1</v>
      </c>
      <c r="J23" s="90">
        <v>0</v>
      </c>
    </row>
    <row r="24" spans="1:10" s="36" customFormat="1" ht="20.100000000000001" customHeight="1">
      <c r="A24" s="87" t="s">
        <v>143</v>
      </c>
      <c r="B24" s="88" t="s">
        <v>145</v>
      </c>
      <c r="C24" s="88" t="s">
        <v>146</v>
      </c>
      <c r="D24" s="88" t="s">
        <v>67</v>
      </c>
      <c r="E24" s="90">
        <v>0.48</v>
      </c>
      <c r="F24" s="90">
        <v>0.48</v>
      </c>
      <c r="G24" s="90">
        <v>0.48</v>
      </c>
      <c r="H24" s="90">
        <v>0.48</v>
      </c>
      <c r="I24" s="90">
        <v>0</v>
      </c>
      <c r="J24" s="90">
        <v>0</v>
      </c>
    </row>
    <row r="25" spans="1:10" s="36" customFormat="1" ht="20.100000000000001" customHeight="1">
      <c r="A25" s="87" t="s">
        <v>143</v>
      </c>
      <c r="B25" s="88" t="s">
        <v>145</v>
      </c>
      <c r="C25" s="88" t="s">
        <v>146</v>
      </c>
      <c r="D25" s="88" t="s">
        <v>74</v>
      </c>
      <c r="E25" s="90">
        <v>0.32</v>
      </c>
      <c r="F25" s="90">
        <v>0.32</v>
      </c>
      <c r="G25" s="90">
        <v>0.32</v>
      </c>
      <c r="H25" s="90">
        <v>0.32</v>
      </c>
      <c r="I25" s="90">
        <v>0</v>
      </c>
      <c r="J25" s="90">
        <v>0</v>
      </c>
    </row>
    <row r="26" spans="1:10" s="36" customFormat="1" ht="20.100000000000001" customHeight="1">
      <c r="A26" s="87" t="s">
        <v>143</v>
      </c>
      <c r="B26" s="88" t="s">
        <v>145</v>
      </c>
      <c r="C26" s="88" t="s">
        <v>146</v>
      </c>
      <c r="D26" s="88" t="s">
        <v>70</v>
      </c>
      <c r="E26" s="90">
        <v>0.52</v>
      </c>
      <c r="F26" s="90">
        <v>0.52</v>
      </c>
      <c r="G26" s="90">
        <v>0.52</v>
      </c>
      <c r="H26" s="90">
        <v>0.52</v>
      </c>
      <c r="I26" s="90">
        <v>0</v>
      </c>
      <c r="J26" s="90">
        <v>0</v>
      </c>
    </row>
    <row r="27" spans="1:10" s="36" customFormat="1" ht="20.100000000000001" customHeight="1">
      <c r="A27" s="87" t="s">
        <v>143</v>
      </c>
      <c r="B27" s="88" t="s">
        <v>145</v>
      </c>
      <c r="C27" s="88" t="s">
        <v>146</v>
      </c>
      <c r="D27" s="88" t="s">
        <v>75</v>
      </c>
      <c r="E27" s="90">
        <v>0.68</v>
      </c>
      <c r="F27" s="90">
        <v>0.68</v>
      </c>
      <c r="G27" s="90">
        <v>0.68</v>
      </c>
      <c r="H27" s="90">
        <v>0.68</v>
      </c>
      <c r="I27" s="90">
        <v>0</v>
      </c>
      <c r="J27" s="90">
        <v>0</v>
      </c>
    </row>
    <row r="28" spans="1:10" s="36" customFormat="1" ht="20.100000000000001" customHeight="1">
      <c r="A28" s="87" t="s">
        <v>143</v>
      </c>
      <c r="B28" s="88" t="s">
        <v>145</v>
      </c>
      <c r="C28" s="88" t="s">
        <v>146</v>
      </c>
      <c r="D28" s="88" t="s">
        <v>71</v>
      </c>
      <c r="E28" s="90">
        <v>1.1299999999999999</v>
      </c>
      <c r="F28" s="90">
        <v>1.1299999999999999</v>
      </c>
      <c r="G28" s="90">
        <v>1.1299999999999999</v>
      </c>
      <c r="H28" s="90">
        <v>1.1299999999999999</v>
      </c>
      <c r="I28" s="90">
        <v>0</v>
      </c>
      <c r="J28" s="90">
        <v>0</v>
      </c>
    </row>
    <row r="29" spans="1:10" s="36" customFormat="1" ht="20.100000000000001" customHeight="1">
      <c r="A29" s="87"/>
      <c r="B29" s="88"/>
      <c r="C29" s="88" t="s">
        <v>80</v>
      </c>
      <c r="D29" s="88" t="s">
        <v>79</v>
      </c>
      <c r="E29" s="90">
        <f t="shared" ref="E29:J29" si="6">SUM(E30:E42)</f>
        <v>10.82</v>
      </c>
      <c r="F29" s="90">
        <f t="shared" si="6"/>
        <v>10.82</v>
      </c>
      <c r="G29" s="90">
        <f t="shared" si="6"/>
        <v>10.82</v>
      </c>
      <c r="H29" s="90">
        <f t="shared" si="6"/>
        <v>10.51</v>
      </c>
      <c r="I29" s="90">
        <f t="shared" si="6"/>
        <v>0.31</v>
      </c>
      <c r="J29" s="90">
        <f t="shared" si="6"/>
        <v>0</v>
      </c>
    </row>
    <row r="30" spans="1:10" s="36" customFormat="1" ht="20.100000000000001" customHeight="1">
      <c r="A30" s="87" t="s">
        <v>143</v>
      </c>
      <c r="B30" s="88" t="s">
        <v>145</v>
      </c>
      <c r="C30" s="88" t="s">
        <v>147</v>
      </c>
      <c r="D30" s="88" t="s">
        <v>82</v>
      </c>
      <c r="E30" s="90">
        <v>1.31</v>
      </c>
      <c r="F30" s="90">
        <v>1.31</v>
      </c>
      <c r="G30" s="90">
        <v>1.31</v>
      </c>
      <c r="H30" s="90">
        <v>1.31</v>
      </c>
      <c r="I30" s="90">
        <v>0</v>
      </c>
      <c r="J30" s="90">
        <v>0</v>
      </c>
    </row>
    <row r="31" spans="1:10" s="36" customFormat="1" ht="20.100000000000001" customHeight="1">
      <c r="A31" s="87" t="s">
        <v>143</v>
      </c>
      <c r="B31" s="88" t="s">
        <v>145</v>
      </c>
      <c r="C31" s="88" t="s">
        <v>147</v>
      </c>
      <c r="D31" s="88" t="s">
        <v>76</v>
      </c>
      <c r="E31" s="90">
        <v>0.31</v>
      </c>
      <c r="F31" s="90">
        <v>0.31</v>
      </c>
      <c r="G31" s="90">
        <v>0.31</v>
      </c>
      <c r="H31" s="90">
        <v>0</v>
      </c>
      <c r="I31" s="90">
        <v>0.31</v>
      </c>
      <c r="J31" s="90">
        <v>0</v>
      </c>
    </row>
    <row r="32" spans="1:10" ht="20.100000000000001" customHeight="1">
      <c r="A32" s="87" t="s">
        <v>143</v>
      </c>
      <c r="B32" s="88" t="s">
        <v>145</v>
      </c>
      <c r="C32" s="88" t="s">
        <v>147</v>
      </c>
      <c r="D32" s="88" t="s">
        <v>72</v>
      </c>
      <c r="E32" s="90">
        <v>0.01</v>
      </c>
      <c r="F32" s="90">
        <v>0.01</v>
      </c>
      <c r="G32" s="90">
        <v>0.01</v>
      </c>
      <c r="H32" s="90">
        <v>0.01</v>
      </c>
      <c r="I32" s="90">
        <v>0</v>
      </c>
      <c r="J32" s="90">
        <v>0</v>
      </c>
    </row>
    <row r="33" spans="1:10" ht="20.100000000000001" customHeight="1">
      <c r="A33" s="87" t="s">
        <v>143</v>
      </c>
      <c r="B33" s="88" t="s">
        <v>145</v>
      </c>
      <c r="C33" s="88" t="s">
        <v>147</v>
      </c>
      <c r="D33" s="88" t="s">
        <v>73</v>
      </c>
      <c r="E33" s="90">
        <v>0.18</v>
      </c>
      <c r="F33" s="90">
        <v>0.18</v>
      </c>
      <c r="G33" s="90">
        <v>0.18</v>
      </c>
      <c r="H33" s="90">
        <v>0.18</v>
      </c>
      <c r="I33" s="90">
        <v>0</v>
      </c>
      <c r="J33" s="90">
        <v>0</v>
      </c>
    </row>
    <row r="34" spans="1:10" ht="20.100000000000001" customHeight="1">
      <c r="A34" s="87" t="s">
        <v>143</v>
      </c>
      <c r="B34" s="88" t="s">
        <v>145</v>
      </c>
      <c r="C34" s="88" t="s">
        <v>147</v>
      </c>
      <c r="D34" s="88" t="s">
        <v>83</v>
      </c>
      <c r="E34" s="90">
        <v>0.56000000000000005</v>
      </c>
      <c r="F34" s="90">
        <v>0.56000000000000005</v>
      </c>
      <c r="G34" s="90">
        <v>0.56000000000000005</v>
      </c>
      <c r="H34" s="90">
        <v>0.56000000000000005</v>
      </c>
      <c r="I34" s="90">
        <v>0</v>
      </c>
      <c r="J34" s="90">
        <v>0</v>
      </c>
    </row>
    <row r="35" spans="1:10" ht="20.100000000000001" customHeight="1">
      <c r="A35" s="87" t="s">
        <v>143</v>
      </c>
      <c r="B35" s="88" t="s">
        <v>145</v>
      </c>
      <c r="C35" s="88" t="s">
        <v>147</v>
      </c>
      <c r="D35" s="88" t="s">
        <v>66</v>
      </c>
      <c r="E35" s="90">
        <v>0.38</v>
      </c>
      <c r="F35" s="90">
        <v>0.38</v>
      </c>
      <c r="G35" s="90">
        <v>0.38</v>
      </c>
      <c r="H35" s="90">
        <v>0.38</v>
      </c>
      <c r="I35" s="90">
        <v>0</v>
      </c>
      <c r="J35" s="90">
        <v>0</v>
      </c>
    </row>
    <row r="36" spans="1:10" ht="20.100000000000001" customHeight="1">
      <c r="A36" s="87" t="s">
        <v>143</v>
      </c>
      <c r="B36" s="88" t="s">
        <v>145</v>
      </c>
      <c r="C36" s="88" t="s">
        <v>147</v>
      </c>
      <c r="D36" s="88" t="s">
        <v>71</v>
      </c>
      <c r="E36" s="90">
        <v>0.28999999999999998</v>
      </c>
      <c r="F36" s="90">
        <v>0.28999999999999998</v>
      </c>
      <c r="G36" s="90">
        <v>0.28999999999999998</v>
      </c>
      <c r="H36" s="90">
        <v>0.28999999999999998</v>
      </c>
      <c r="I36" s="90">
        <v>0</v>
      </c>
      <c r="J36" s="90">
        <v>0</v>
      </c>
    </row>
    <row r="37" spans="1:10" ht="20.100000000000001" customHeight="1">
      <c r="A37" s="87" t="s">
        <v>143</v>
      </c>
      <c r="B37" s="88" t="s">
        <v>145</v>
      </c>
      <c r="C37" s="88" t="s">
        <v>147</v>
      </c>
      <c r="D37" s="88" t="s">
        <v>69</v>
      </c>
      <c r="E37" s="90">
        <v>4.32</v>
      </c>
      <c r="F37" s="90">
        <v>4.32</v>
      </c>
      <c r="G37" s="90">
        <v>4.32</v>
      </c>
      <c r="H37" s="90">
        <v>4.32</v>
      </c>
      <c r="I37" s="90">
        <v>0</v>
      </c>
      <c r="J37" s="90">
        <v>0</v>
      </c>
    </row>
    <row r="38" spans="1:10" ht="20.100000000000001" customHeight="1">
      <c r="A38" s="87" t="s">
        <v>143</v>
      </c>
      <c r="B38" s="88" t="s">
        <v>145</v>
      </c>
      <c r="C38" s="88" t="s">
        <v>147</v>
      </c>
      <c r="D38" s="88" t="s">
        <v>81</v>
      </c>
      <c r="E38" s="90">
        <v>2.69</v>
      </c>
      <c r="F38" s="90">
        <v>2.69</v>
      </c>
      <c r="G38" s="90">
        <v>2.69</v>
      </c>
      <c r="H38" s="90">
        <v>2.69</v>
      </c>
      <c r="I38" s="90">
        <v>0</v>
      </c>
      <c r="J38" s="90">
        <v>0</v>
      </c>
    </row>
    <row r="39" spans="1:10" ht="20.100000000000001" customHeight="1">
      <c r="A39" s="87" t="s">
        <v>143</v>
      </c>
      <c r="B39" s="88" t="s">
        <v>145</v>
      </c>
      <c r="C39" s="88" t="s">
        <v>147</v>
      </c>
      <c r="D39" s="88" t="s">
        <v>68</v>
      </c>
      <c r="E39" s="90">
        <v>0.38</v>
      </c>
      <c r="F39" s="90">
        <v>0.38</v>
      </c>
      <c r="G39" s="90">
        <v>0.38</v>
      </c>
      <c r="H39" s="90">
        <v>0.38</v>
      </c>
      <c r="I39" s="90">
        <v>0</v>
      </c>
      <c r="J39" s="90">
        <v>0</v>
      </c>
    </row>
    <row r="40" spans="1:10" ht="20.100000000000001" customHeight="1">
      <c r="A40" s="87" t="s">
        <v>143</v>
      </c>
      <c r="B40" s="88" t="s">
        <v>145</v>
      </c>
      <c r="C40" s="88" t="s">
        <v>147</v>
      </c>
      <c r="D40" s="88" t="s">
        <v>67</v>
      </c>
      <c r="E40" s="90">
        <v>0.15</v>
      </c>
      <c r="F40" s="90">
        <v>0.15</v>
      </c>
      <c r="G40" s="90">
        <v>0.15</v>
      </c>
      <c r="H40" s="90">
        <v>0.15</v>
      </c>
      <c r="I40" s="90">
        <v>0</v>
      </c>
      <c r="J40" s="90">
        <v>0</v>
      </c>
    </row>
    <row r="41" spans="1:10" ht="20.100000000000001" customHeight="1">
      <c r="A41" s="87" t="s">
        <v>143</v>
      </c>
      <c r="B41" s="88" t="s">
        <v>145</v>
      </c>
      <c r="C41" s="88" t="s">
        <v>147</v>
      </c>
      <c r="D41" s="88" t="s">
        <v>70</v>
      </c>
      <c r="E41" s="90">
        <v>0.15</v>
      </c>
      <c r="F41" s="90">
        <v>0.15</v>
      </c>
      <c r="G41" s="90">
        <v>0.15</v>
      </c>
      <c r="H41" s="90">
        <v>0.15</v>
      </c>
      <c r="I41" s="90">
        <v>0</v>
      </c>
      <c r="J41" s="90">
        <v>0</v>
      </c>
    </row>
    <row r="42" spans="1:10" ht="20.100000000000001" customHeight="1">
      <c r="A42" s="87" t="s">
        <v>143</v>
      </c>
      <c r="B42" s="88" t="s">
        <v>145</v>
      </c>
      <c r="C42" s="88" t="s">
        <v>147</v>
      </c>
      <c r="D42" s="88" t="s">
        <v>74</v>
      </c>
      <c r="E42" s="90">
        <v>0.09</v>
      </c>
      <c r="F42" s="90">
        <v>0.09</v>
      </c>
      <c r="G42" s="90">
        <v>0.09</v>
      </c>
      <c r="H42" s="90">
        <v>0.09</v>
      </c>
      <c r="I42" s="90">
        <v>0</v>
      </c>
      <c r="J42" s="90">
        <v>0</v>
      </c>
    </row>
    <row r="43" spans="1:10" ht="20.100000000000001" customHeight="1">
      <c r="A43" s="87"/>
      <c r="B43" s="88"/>
      <c r="C43" s="88" t="s">
        <v>85</v>
      </c>
      <c r="D43" s="88" t="s">
        <v>84</v>
      </c>
      <c r="E43" s="90">
        <f t="shared" ref="E43:J43" si="7">SUM(E44:E46)</f>
        <v>13.93</v>
      </c>
      <c r="F43" s="90">
        <f t="shared" si="7"/>
        <v>13.93</v>
      </c>
      <c r="G43" s="90">
        <f t="shared" si="7"/>
        <v>0</v>
      </c>
      <c r="H43" s="90">
        <f t="shared" si="7"/>
        <v>0</v>
      </c>
      <c r="I43" s="90">
        <f t="shared" si="7"/>
        <v>0</v>
      </c>
      <c r="J43" s="90">
        <f t="shared" si="7"/>
        <v>13.93</v>
      </c>
    </row>
    <row r="44" spans="1:10" ht="20.100000000000001" customHeight="1">
      <c r="A44" s="87" t="s">
        <v>143</v>
      </c>
      <c r="B44" s="88" t="s">
        <v>145</v>
      </c>
      <c r="C44" s="88" t="s">
        <v>148</v>
      </c>
      <c r="D44" s="88" t="s">
        <v>86</v>
      </c>
      <c r="E44" s="90">
        <v>6.13</v>
      </c>
      <c r="F44" s="90">
        <v>6.13</v>
      </c>
      <c r="G44" s="90">
        <v>0</v>
      </c>
      <c r="H44" s="90">
        <v>0</v>
      </c>
      <c r="I44" s="90">
        <v>0</v>
      </c>
      <c r="J44" s="90">
        <v>6.13</v>
      </c>
    </row>
    <row r="45" spans="1:10" ht="20.100000000000001" customHeight="1">
      <c r="A45" s="87" t="s">
        <v>143</v>
      </c>
      <c r="B45" s="88" t="s">
        <v>145</v>
      </c>
      <c r="C45" s="88" t="s">
        <v>148</v>
      </c>
      <c r="D45" s="88" t="s">
        <v>87</v>
      </c>
      <c r="E45" s="90">
        <v>5.8</v>
      </c>
      <c r="F45" s="90">
        <v>5.8</v>
      </c>
      <c r="G45" s="90">
        <v>0</v>
      </c>
      <c r="H45" s="90">
        <v>0</v>
      </c>
      <c r="I45" s="90">
        <v>0</v>
      </c>
      <c r="J45" s="90">
        <v>5.8</v>
      </c>
    </row>
    <row r="46" spans="1:10" ht="20.100000000000001" customHeight="1">
      <c r="A46" s="87" t="s">
        <v>143</v>
      </c>
      <c r="B46" s="88" t="s">
        <v>145</v>
      </c>
      <c r="C46" s="88" t="s">
        <v>148</v>
      </c>
      <c r="D46" s="88" t="s">
        <v>88</v>
      </c>
      <c r="E46" s="90">
        <v>2</v>
      </c>
      <c r="F46" s="90">
        <v>2</v>
      </c>
      <c r="G46" s="90">
        <v>0</v>
      </c>
      <c r="H46" s="90">
        <v>0</v>
      </c>
      <c r="I46" s="90">
        <v>0</v>
      </c>
      <c r="J46" s="90">
        <v>2</v>
      </c>
    </row>
    <row r="47" spans="1:10" ht="20.100000000000001" customHeight="1">
      <c r="A47" s="87"/>
      <c r="B47" s="88"/>
      <c r="C47" s="88" t="s">
        <v>59</v>
      </c>
      <c r="D47" s="88" t="s">
        <v>89</v>
      </c>
      <c r="E47" s="90">
        <f t="shared" ref="E47:J47" si="8">SUM(E48:E51)</f>
        <v>30.8</v>
      </c>
      <c r="F47" s="90">
        <f t="shared" si="8"/>
        <v>30.8</v>
      </c>
      <c r="G47" s="90">
        <f t="shared" si="8"/>
        <v>0</v>
      </c>
      <c r="H47" s="90">
        <f t="shared" si="8"/>
        <v>0</v>
      </c>
      <c r="I47" s="90">
        <f t="shared" si="8"/>
        <v>0</v>
      </c>
      <c r="J47" s="90">
        <f t="shared" si="8"/>
        <v>30.8</v>
      </c>
    </row>
    <row r="48" spans="1:10" ht="20.100000000000001" customHeight="1">
      <c r="A48" s="87" t="s">
        <v>143</v>
      </c>
      <c r="B48" s="88" t="s">
        <v>145</v>
      </c>
      <c r="C48" s="88" t="s">
        <v>144</v>
      </c>
      <c r="D48" s="88" t="s">
        <v>90</v>
      </c>
      <c r="E48" s="90">
        <v>13</v>
      </c>
      <c r="F48" s="90">
        <v>13</v>
      </c>
      <c r="G48" s="90">
        <v>0</v>
      </c>
      <c r="H48" s="90">
        <v>0</v>
      </c>
      <c r="I48" s="90">
        <v>0</v>
      </c>
      <c r="J48" s="90">
        <v>13</v>
      </c>
    </row>
    <row r="49" spans="1:10" ht="20.100000000000001" customHeight="1">
      <c r="A49" s="87" t="s">
        <v>143</v>
      </c>
      <c r="B49" s="88" t="s">
        <v>145</v>
      </c>
      <c r="C49" s="88" t="s">
        <v>144</v>
      </c>
      <c r="D49" s="88" t="s">
        <v>93</v>
      </c>
      <c r="E49" s="90">
        <v>5.4</v>
      </c>
      <c r="F49" s="90">
        <v>5.4</v>
      </c>
      <c r="G49" s="90">
        <v>0</v>
      </c>
      <c r="H49" s="90">
        <v>0</v>
      </c>
      <c r="I49" s="90">
        <v>0</v>
      </c>
      <c r="J49" s="90">
        <v>5.4</v>
      </c>
    </row>
    <row r="50" spans="1:10" ht="20.100000000000001" customHeight="1">
      <c r="A50" s="87" t="s">
        <v>143</v>
      </c>
      <c r="B50" s="88" t="s">
        <v>145</v>
      </c>
      <c r="C50" s="88" t="s">
        <v>144</v>
      </c>
      <c r="D50" s="88" t="s">
        <v>91</v>
      </c>
      <c r="E50" s="90">
        <v>2.4</v>
      </c>
      <c r="F50" s="90">
        <v>2.4</v>
      </c>
      <c r="G50" s="90">
        <v>0</v>
      </c>
      <c r="H50" s="90">
        <v>0</v>
      </c>
      <c r="I50" s="90">
        <v>0</v>
      </c>
      <c r="J50" s="90">
        <v>2.4</v>
      </c>
    </row>
    <row r="51" spans="1:10" ht="20.100000000000001" customHeight="1">
      <c r="A51" s="87" t="s">
        <v>143</v>
      </c>
      <c r="B51" s="88" t="s">
        <v>145</v>
      </c>
      <c r="C51" s="88" t="s">
        <v>144</v>
      </c>
      <c r="D51" s="88" t="s">
        <v>92</v>
      </c>
      <c r="E51" s="90">
        <v>10</v>
      </c>
      <c r="F51" s="90">
        <v>10</v>
      </c>
      <c r="G51" s="90">
        <v>0</v>
      </c>
      <c r="H51" s="90">
        <v>0</v>
      </c>
      <c r="I51" s="90">
        <v>0</v>
      </c>
      <c r="J51" s="90">
        <v>10</v>
      </c>
    </row>
    <row r="52" spans="1:10" ht="20.100000000000001" customHeight="1">
      <c r="A52" s="87"/>
      <c r="B52" s="88"/>
      <c r="C52" s="88" t="s">
        <v>95</v>
      </c>
      <c r="D52" s="88" t="s">
        <v>94</v>
      </c>
      <c r="E52" s="90">
        <f t="shared" ref="E52:J52" si="9">E53</f>
        <v>3</v>
      </c>
      <c r="F52" s="90">
        <f t="shared" si="9"/>
        <v>3</v>
      </c>
      <c r="G52" s="90">
        <f t="shared" si="9"/>
        <v>0</v>
      </c>
      <c r="H52" s="90">
        <f t="shared" si="9"/>
        <v>0</v>
      </c>
      <c r="I52" s="90">
        <f t="shared" si="9"/>
        <v>0</v>
      </c>
      <c r="J52" s="90">
        <f t="shared" si="9"/>
        <v>3</v>
      </c>
    </row>
    <row r="53" spans="1:10" ht="20.100000000000001" customHeight="1">
      <c r="A53" s="87" t="s">
        <v>143</v>
      </c>
      <c r="B53" s="88" t="s">
        <v>145</v>
      </c>
      <c r="C53" s="88" t="s">
        <v>149</v>
      </c>
      <c r="D53" s="88" t="s">
        <v>96</v>
      </c>
      <c r="E53" s="90">
        <v>3</v>
      </c>
      <c r="F53" s="90">
        <v>3</v>
      </c>
      <c r="G53" s="90">
        <v>0</v>
      </c>
      <c r="H53" s="90">
        <v>0</v>
      </c>
      <c r="I53" s="90">
        <v>0</v>
      </c>
      <c r="J53" s="90">
        <v>3</v>
      </c>
    </row>
    <row r="54" spans="1:10" ht="20.100000000000001" customHeight="1">
      <c r="A54" s="87"/>
      <c r="B54" s="88"/>
      <c r="C54" s="88" t="s">
        <v>98</v>
      </c>
      <c r="D54" s="88" t="s">
        <v>97</v>
      </c>
      <c r="E54" s="90">
        <f t="shared" ref="E54:J54" si="10">SUM(E55:E63)</f>
        <v>51.81</v>
      </c>
      <c r="F54" s="90">
        <f t="shared" si="10"/>
        <v>51.81</v>
      </c>
      <c r="G54" s="90">
        <f t="shared" si="10"/>
        <v>0</v>
      </c>
      <c r="H54" s="90">
        <f t="shared" si="10"/>
        <v>0</v>
      </c>
      <c r="I54" s="90">
        <f t="shared" si="10"/>
        <v>0</v>
      </c>
      <c r="J54" s="90">
        <f t="shared" si="10"/>
        <v>51.81</v>
      </c>
    </row>
    <row r="55" spans="1:10" ht="20.100000000000001" customHeight="1">
      <c r="A55" s="87" t="s">
        <v>143</v>
      </c>
      <c r="B55" s="88" t="s">
        <v>145</v>
      </c>
      <c r="C55" s="88" t="s">
        <v>150</v>
      </c>
      <c r="D55" s="88" t="s">
        <v>99</v>
      </c>
      <c r="E55" s="90">
        <v>1</v>
      </c>
      <c r="F55" s="90">
        <v>1</v>
      </c>
      <c r="G55" s="90">
        <v>0</v>
      </c>
      <c r="H55" s="90">
        <v>0</v>
      </c>
      <c r="I55" s="90">
        <v>0</v>
      </c>
      <c r="J55" s="90">
        <v>1</v>
      </c>
    </row>
    <row r="56" spans="1:10" ht="20.100000000000001" customHeight="1">
      <c r="A56" s="87" t="s">
        <v>143</v>
      </c>
      <c r="B56" s="88" t="s">
        <v>145</v>
      </c>
      <c r="C56" s="88" t="s">
        <v>150</v>
      </c>
      <c r="D56" s="88" t="s">
        <v>105</v>
      </c>
      <c r="E56" s="90">
        <v>10.47</v>
      </c>
      <c r="F56" s="90">
        <v>10.47</v>
      </c>
      <c r="G56" s="90">
        <v>0</v>
      </c>
      <c r="H56" s="90">
        <v>0</v>
      </c>
      <c r="I56" s="90">
        <v>0</v>
      </c>
      <c r="J56" s="90">
        <v>10.47</v>
      </c>
    </row>
    <row r="57" spans="1:10" ht="20.100000000000001" customHeight="1">
      <c r="A57" s="87" t="s">
        <v>143</v>
      </c>
      <c r="B57" s="88" t="s">
        <v>145</v>
      </c>
      <c r="C57" s="88" t="s">
        <v>150</v>
      </c>
      <c r="D57" s="88" t="s">
        <v>100</v>
      </c>
      <c r="E57" s="90">
        <v>21.44</v>
      </c>
      <c r="F57" s="90">
        <v>21.44</v>
      </c>
      <c r="G57" s="90">
        <v>0</v>
      </c>
      <c r="H57" s="90">
        <v>0</v>
      </c>
      <c r="I57" s="90">
        <v>0</v>
      </c>
      <c r="J57" s="90">
        <v>21.44</v>
      </c>
    </row>
    <row r="58" spans="1:10" ht="20.100000000000001" customHeight="1">
      <c r="A58" s="87" t="s">
        <v>143</v>
      </c>
      <c r="B58" s="88" t="s">
        <v>145</v>
      </c>
      <c r="C58" s="88" t="s">
        <v>150</v>
      </c>
      <c r="D58" s="88" t="s">
        <v>103</v>
      </c>
      <c r="E58" s="90">
        <v>3</v>
      </c>
      <c r="F58" s="90">
        <v>3</v>
      </c>
      <c r="G58" s="90">
        <v>0</v>
      </c>
      <c r="H58" s="90">
        <v>0</v>
      </c>
      <c r="I58" s="90">
        <v>0</v>
      </c>
      <c r="J58" s="90">
        <v>3</v>
      </c>
    </row>
    <row r="59" spans="1:10" ht="20.100000000000001" customHeight="1">
      <c r="A59" s="87" t="s">
        <v>143</v>
      </c>
      <c r="B59" s="88" t="s">
        <v>145</v>
      </c>
      <c r="C59" s="88" t="s">
        <v>150</v>
      </c>
      <c r="D59" s="88" t="s">
        <v>104</v>
      </c>
      <c r="E59" s="90">
        <v>2</v>
      </c>
      <c r="F59" s="90">
        <v>2</v>
      </c>
      <c r="G59" s="90">
        <v>0</v>
      </c>
      <c r="H59" s="90">
        <v>0</v>
      </c>
      <c r="I59" s="90">
        <v>0</v>
      </c>
      <c r="J59" s="90">
        <v>2</v>
      </c>
    </row>
    <row r="60" spans="1:10" ht="20.100000000000001" customHeight="1">
      <c r="A60" s="87" t="s">
        <v>143</v>
      </c>
      <c r="B60" s="88" t="s">
        <v>145</v>
      </c>
      <c r="C60" s="88" t="s">
        <v>150</v>
      </c>
      <c r="D60" s="88" t="s">
        <v>101</v>
      </c>
      <c r="E60" s="90">
        <v>1.5</v>
      </c>
      <c r="F60" s="90">
        <v>1.5</v>
      </c>
      <c r="G60" s="90">
        <v>0</v>
      </c>
      <c r="H60" s="90">
        <v>0</v>
      </c>
      <c r="I60" s="90">
        <v>0</v>
      </c>
      <c r="J60" s="90">
        <v>1.5</v>
      </c>
    </row>
    <row r="61" spans="1:10" ht="20.100000000000001" customHeight="1">
      <c r="A61" s="87" t="s">
        <v>143</v>
      </c>
      <c r="B61" s="88" t="s">
        <v>145</v>
      </c>
      <c r="C61" s="88" t="s">
        <v>150</v>
      </c>
      <c r="D61" s="88" t="s">
        <v>107</v>
      </c>
      <c r="E61" s="90">
        <v>8.4</v>
      </c>
      <c r="F61" s="90">
        <v>8.4</v>
      </c>
      <c r="G61" s="90">
        <v>0</v>
      </c>
      <c r="H61" s="90">
        <v>0</v>
      </c>
      <c r="I61" s="90">
        <v>0</v>
      </c>
      <c r="J61" s="90">
        <v>8.4</v>
      </c>
    </row>
    <row r="62" spans="1:10" ht="20.100000000000001" customHeight="1">
      <c r="A62" s="87" t="s">
        <v>143</v>
      </c>
      <c r="B62" s="88" t="s">
        <v>145</v>
      </c>
      <c r="C62" s="88" t="s">
        <v>150</v>
      </c>
      <c r="D62" s="88" t="s">
        <v>106</v>
      </c>
      <c r="E62" s="90">
        <v>2</v>
      </c>
      <c r="F62" s="90">
        <v>2</v>
      </c>
      <c r="G62" s="90">
        <v>0</v>
      </c>
      <c r="H62" s="90">
        <v>0</v>
      </c>
      <c r="I62" s="90">
        <v>0</v>
      </c>
      <c r="J62" s="90">
        <v>2</v>
      </c>
    </row>
    <row r="63" spans="1:10" ht="20.100000000000001" customHeight="1">
      <c r="A63" s="87" t="s">
        <v>143</v>
      </c>
      <c r="B63" s="88" t="s">
        <v>145</v>
      </c>
      <c r="C63" s="88" t="s">
        <v>150</v>
      </c>
      <c r="D63" s="88" t="s">
        <v>102</v>
      </c>
      <c r="E63" s="90">
        <v>2</v>
      </c>
      <c r="F63" s="90">
        <v>2</v>
      </c>
      <c r="G63" s="90">
        <v>0</v>
      </c>
      <c r="H63" s="90">
        <v>0</v>
      </c>
      <c r="I63" s="90">
        <v>0</v>
      </c>
      <c r="J63" s="90">
        <v>2</v>
      </c>
    </row>
    <row r="64" spans="1:10" ht="20.100000000000001" customHeight="1">
      <c r="A64" s="87"/>
      <c r="B64" s="88" t="s">
        <v>110</v>
      </c>
      <c r="C64" s="88"/>
      <c r="D64" s="88" t="s">
        <v>108</v>
      </c>
      <c r="E64" s="90">
        <f t="shared" ref="E64:J64" si="11">E65+E68+E71</f>
        <v>0.38</v>
      </c>
      <c r="F64" s="90">
        <f t="shared" si="11"/>
        <v>0.38</v>
      </c>
      <c r="G64" s="90">
        <f t="shared" si="11"/>
        <v>0.38</v>
      </c>
      <c r="H64" s="90">
        <f t="shared" si="11"/>
        <v>0.38</v>
      </c>
      <c r="I64" s="90">
        <f t="shared" si="11"/>
        <v>0</v>
      </c>
      <c r="J64" s="90">
        <f t="shared" si="11"/>
        <v>0</v>
      </c>
    </row>
    <row r="65" spans="1:10" ht="20.100000000000001" customHeight="1">
      <c r="A65" s="87"/>
      <c r="B65" s="88"/>
      <c r="C65" s="88" t="s">
        <v>64</v>
      </c>
      <c r="D65" s="88" t="s">
        <v>109</v>
      </c>
      <c r="E65" s="90">
        <f t="shared" ref="E65:J65" si="12">SUM(E66:E67)</f>
        <v>0.14000000000000001</v>
      </c>
      <c r="F65" s="90">
        <f t="shared" si="12"/>
        <v>0.14000000000000001</v>
      </c>
      <c r="G65" s="90">
        <f t="shared" si="12"/>
        <v>0.14000000000000001</v>
      </c>
      <c r="H65" s="90">
        <f t="shared" si="12"/>
        <v>0.14000000000000001</v>
      </c>
      <c r="I65" s="90">
        <f t="shared" si="12"/>
        <v>0</v>
      </c>
      <c r="J65" s="90">
        <f t="shared" si="12"/>
        <v>0</v>
      </c>
    </row>
    <row r="66" spans="1:10" ht="20.100000000000001" customHeight="1">
      <c r="A66" s="87" t="s">
        <v>143</v>
      </c>
      <c r="B66" s="88" t="s">
        <v>151</v>
      </c>
      <c r="C66" s="88" t="s">
        <v>146</v>
      </c>
      <c r="D66" s="88" t="s">
        <v>111</v>
      </c>
      <c r="E66" s="90">
        <v>0.11</v>
      </c>
      <c r="F66" s="90">
        <v>0.11</v>
      </c>
      <c r="G66" s="90">
        <v>0.11</v>
      </c>
      <c r="H66" s="90">
        <v>0.11</v>
      </c>
      <c r="I66" s="90">
        <v>0</v>
      </c>
      <c r="J66" s="90">
        <v>0</v>
      </c>
    </row>
    <row r="67" spans="1:10" ht="20.100000000000001" customHeight="1">
      <c r="A67" s="87" t="s">
        <v>143</v>
      </c>
      <c r="B67" s="88" t="s">
        <v>151</v>
      </c>
      <c r="C67" s="88" t="s">
        <v>146</v>
      </c>
      <c r="D67" s="88" t="s">
        <v>111</v>
      </c>
      <c r="E67" s="90">
        <v>0.03</v>
      </c>
      <c r="F67" s="90">
        <v>0.03</v>
      </c>
      <c r="G67" s="90">
        <v>0.03</v>
      </c>
      <c r="H67" s="90">
        <v>0.03</v>
      </c>
      <c r="I67" s="90">
        <v>0</v>
      </c>
      <c r="J67" s="90">
        <v>0</v>
      </c>
    </row>
    <row r="68" spans="1:10" ht="20.100000000000001" customHeight="1">
      <c r="A68" s="87"/>
      <c r="B68" s="88"/>
      <c r="C68" s="88" t="s">
        <v>113</v>
      </c>
      <c r="D68" s="88" t="s">
        <v>112</v>
      </c>
      <c r="E68" s="90">
        <f t="shared" ref="E68:J68" si="13">SUM(E69:E70)</f>
        <v>0.14000000000000001</v>
      </c>
      <c r="F68" s="90">
        <f t="shared" si="13"/>
        <v>0.14000000000000001</v>
      </c>
      <c r="G68" s="90">
        <f t="shared" si="13"/>
        <v>0.14000000000000001</v>
      </c>
      <c r="H68" s="90">
        <f t="shared" si="13"/>
        <v>0.14000000000000001</v>
      </c>
      <c r="I68" s="90">
        <f t="shared" si="13"/>
        <v>0</v>
      </c>
      <c r="J68" s="90">
        <f t="shared" si="13"/>
        <v>0</v>
      </c>
    </row>
    <row r="69" spans="1:10" ht="20.100000000000001" customHeight="1">
      <c r="A69" s="87" t="s">
        <v>143</v>
      </c>
      <c r="B69" s="88" t="s">
        <v>151</v>
      </c>
      <c r="C69" s="88" t="s">
        <v>152</v>
      </c>
      <c r="D69" s="88" t="s">
        <v>114</v>
      </c>
      <c r="E69" s="90">
        <v>0.11</v>
      </c>
      <c r="F69" s="90">
        <v>0.11</v>
      </c>
      <c r="G69" s="90">
        <v>0.11</v>
      </c>
      <c r="H69" s="90">
        <v>0.11</v>
      </c>
      <c r="I69" s="90">
        <v>0</v>
      </c>
      <c r="J69" s="90">
        <v>0</v>
      </c>
    </row>
    <row r="70" spans="1:10" ht="20.100000000000001" customHeight="1">
      <c r="A70" s="87" t="s">
        <v>143</v>
      </c>
      <c r="B70" s="88" t="s">
        <v>151</v>
      </c>
      <c r="C70" s="88" t="s">
        <v>152</v>
      </c>
      <c r="D70" s="88" t="s">
        <v>114</v>
      </c>
      <c r="E70" s="90">
        <v>0.03</v>
      </c>
      <c r="F70" s="90">
        <v>0.03</v>
      </c>
      <c r="G70" s="90">
        <v>0.03</v>
      </c>
      <c r="H70" s="90">
        <v>0.03</v>
      </c>
      <c r="I70" s="90">
        <v>0</v>
      </c>
      <c r="J70" s="90">
        <v>0</v>
      </c>
    </row>
    <row r="71" spans="1:10" ht="20.100000000000001" customHeight="1">
      <c r="A71" s="87"/>
      <c r="B71" s="88"/>
      <c r="C71" s="88" t="s">
        <v>80</v>
      </c>
      <c r="D71" s="88" t="s">
        <v>115</v>
      </c>
      <c r="E71" s="90">
        <f t="shared" ref="E71:J71" si="14">SUM(E72:E73)</f>
        <v>0.1</v>
      </c>
      <c r="F71" s="90">
        <f t="shared" si="14"/>
        <v>0.1</v>
      </c>
      <c r="G71" s="90">
        <f t="shared" si="14"/>
        <v>0.1</v>
      </c>
      <c r="H71" s="90">
        <f t="shared" si="14"/>
        <v>0.1</v>
      </c>
      <c r="I71" s="90">
        <f t="shared" si="14"/>
        <v>0</v>
      </c>
      <c r="J71" s="90">
        <f t="shared" si="14"/>
        <v>0</v>
      </c>
    </row>
    <row r="72" spans="1:10" ht="20.100000000000001" customHeight="1">
      <c r="A72" s="87" t="s">
        <v>143</v>
      </c>
      <c r="B72" s="88" t="s">
        <v>151</v>
      </c>
      <c r="C72" s="88" t="s">
        <v>147</v>
      </c>
      <c r="D72" s="88" t="s">
        <v>116</v>
      </c>
      <c r="E72" s="90">
        <v>0.08</v>
      </c>
      <c r="F72" s="90">
        <v>0.08</v>
      </c>
      <c r="G72" s="90">
        <v>0.08</v>
      </c>
      <c r="H72" s="90">
        <v>0.08</v>
      </c>
      <c r="I72" s="90">
        <v>0</v>
      </c>
      <c r="J72" s="90">
        <v>0</v>
      </c>
    </row>
    <row r="73" spans="1:10" ht="20.100000000000001" customHeight="1">
      <c r="A73" s="87" t="s">
        <v>143</v>
      </c>
      <c r="B73" s="88" t="s">
        <v>151</v>
      </c>
      <c r="C73" s="88" t="s">
        <v>147</v>
      </c>
      <c r="D73" s="88" t="s">
        <v>116</v>
      </c>
      <c r="E73" s="90">
        <v>0.02</v>
      </c>
      <c r="F73" s="90">
        <v>0.02</v>
      </c>
      <c r="G73" s="90">
        <v>0.02</v>
      </c>
      <c r="H73" s="90">
        <v>0.02</v>
      </c>
      <c r="I73" s="90">
        <v>0</v>
      </c>
      <c r="J73" s="90">
        <v>0</v>
      </c>
    </row>
    <row r="74" spans="1:10" ht="20.100000000000001" customHeight="1">
      <c r="A74" s="87" t="s">
        <v>120</v>
      </c>
      <c r="B74" s="88"/>
      <c r="C74" s="88"/>
      <c r="D74" s="88" t="s">
        <v>117</v>
      </c>
      <c r="E74" s="90">
        <f t="shared" ref="E74:J74" si="15">E75</f>
        <v>1.43</v>
      </c>
      <c r="F74" s="90">
        <f t="shared" si="15"/>
        <v>1.43</v>
      </c>
      <c r="G74" s="90">
        <f t="shared" si="15"/>
        <v>1.43</v>
      </c>
      <c r="H74" s="90">
        <f t="shared" si="15"/>
        <v>1.43</v>
      </c>
      <c r="I74" s="90">
        <f t="shared" si="15"/>
        <v>0</v>
      </c>
      <c r="J74" s="90">
        <f t="shared" si="15"/>
        <v>0</v>
      </c>
    </row>
    <row r="75" spans="1:10" ht="20.100000000000001" customHeight="1">
      <c r="A75" s="87"/>
      <c r="B75" s="88" t="s">
        <v>63</v>
      </c>
      <c r="C75" s="88"/>
      <c r="D75" s="88" t="s">
        <v>118</v>
      </c>
      <c r="E75" s="90">
        <f t="shared" ref="E75:J75" si="16">E76+E78</f>
        <v>1.43</v>
      </c>
      <c r="F75" s="90">
        <f t="shared" si="16"/>
        <v>1.43</v>
      </c>
      <c r="G75" s="90">
        <f t="shared" si="16"/>
        <v>1.43</v>
      </c>
      <c r="H75" s="90">
        <f t="shared" si="16"/>
        <v>1.43</v>
      </c>
      <c r="I75" s="90">
        <f t="shared" si="16"/>
        <v>0</v>
      </c>
      <c r="J75" s="90">
        <f t="shared" si="16"/>
        <v>0</v>
      </c>
    </row>
    <row r="76" spans="1:10" ht="20.100000000000001" customHeight="1">
      <c r="A76" s="87"/>
      <c r="B76" s="88"/>
      <c r="C76" s="88" t="s">
        <v>64</v>
      </c>
      <c r="D76" s="88" t="s">
        <v>119</v>
      </c>
      <c r="E76" s="90">
        <f t="shared" ref="E76:J76" si="17">E77</f>
        <v>1.1100000000000001</v>
      </c>
      <c r="F76" s="90">
        <f t="shared" si="17"/>
        <v>1.1100000000000001</v>
      </c>
      <c r="G76" s="90">
        <f t="shared" si="17"/>
        <v>1.1100000000000001</v>
      </c>
      <c r="H76" s="90">
        <f t="shared" si="17"/>
        <v>1.1100000000000001</v>
      </c>
      <c r="I76" s="90">
        <f t="shared" si="17"/>
        <v>0</v>
      </c>
      <c r="J76" s="90">
        <f t="shared" si="17"/>
        <v>0</v>
      </c>
    </row>
    <row r="77" spans="1:10" ht="20.100000000000001" customHeight="1">
      <c r="A77" s="87" t="s">
        <v>153</v>
      </c>
      <c r="B77" s="88" t="s">
        <v>145</v>
      </c>
      <c r="C77" s="88" t="s">
        <v>146</v>
      </c>
      <c r="D77" s="88" t="s">
        <v>121</v>
      </c>
      <c r="E77" s="90">
        <v>1.1100000000000001</v>
      </c>
      <c r="F77" s="90">
        <v>1.1100000000000001</v>
      </c>
      <c r="G77" s="90">
        <v>1.1100000000000001</v>
      </c>
      <c r="H77" s="90">
        <v>1.1100000000000001</v>
      </c>
      <c r="I77" s="90">
        <v>0</v>
      </c>
      <c r="J77" s="90">
        <v>0</v>
      </c>
    </row>
    <row r="78" spans="1:10" ht="20.100000000000001" customHeight="1">
      <c r="A78" s="87"/>
      <c r="B78" s="88"/>
      <c r="C78" s="88" t="s">
        <v>113</v>
      </c>
      <c r="D78" s="88" t="s">
        <v>122</v>
      </c>
      <c r="E78" s="90">
        <f t="shared" ref="E78:J78" si="18">E79</f>
        <v>0.32</v>
      </c>
      <c r="F78" s="90">
        <f t="shared" si="18"/>
        <v>0.32</v>
      </c>
      <c r="G78" s="90">
        <f t="shared" si="18"/>
        <v>0.32</v>
      </c>
      <c r="H78" s="90">
        <f t="shared" si="18"/>
        <v>0.32</v>
      </c>
      <c r="I78" s="90">
        <f t="shared" si="18"/>
        <v>0</v>
      </c>
      <c r="J78" s="90">
        <f t="shared" si="18"/>
        <v>0</v>
      </c>
    </row>
    <row r="79" spans="1:10" ht="20.100000000000001" customHeight="1">
      <c r="A79" s="87" t="s">
        <v>153</v>
      </c>
      <c r="B79" s="88" t="s">
        <v>145</v>
      </c>
      <c r="C79" s="88" t="s">
        <v>152</v>
      </c>
      <c r="D79" s="88" t="s">
        <v>121</v>
      </c>
      <c r="E79" s="90">
        <v>0.32</v>
      </c>
      <c r="F79" s="90">
        <v>0.32</v>
      </c>
      <c r="G79" s="90">
        <v>0.32</v>
      </c>
      <c r="H79" s="90">
        <v>0.32</v>
      </c>
      <c r="I79" s="90">
        <v>0</v>
      </c>
      <c r="J79" s="90">
        <v>0</v>
      </c>
    </row>
    <row r="80" spans="1:10" ht="20.100000000000001" customHeight="1">
      <c r="A80" s="87" t="s">
        <v>126</v>
      </c>
      <c r="B80" s="88"/>
      <c r="C80" s="88"/>
      <c r="D80" s="88" t="s">
        <v>123</v>
      </c>
      <c r="E80" s="90">
        <f t="shared" ref="E80:J81" si="19">E81</f>
        <v>2.4500000000000002</v>
      </c>
      <c r="F80" s="90">
        <f t="shared" si="19"/>
        <v>2.4500000000000002</v>
      </c>
      <c r="G80" s="90">
        <f t="shared" si="19"/>
        <v>2.4500000000000002</v>
      </c>
      <c r="H80" s="90">
        <f t="shared" si="19"/>
        <v>2.4500000000000002</v>
      </c>
      <c r="I80" s="90">
        <f t="shared" si="19"/>
        <v>0</v>
      </c>
      <c r="J80" s="90">
        <f t="shared" si="19"/>
        <v>0</v>
      </c>
    </row>
    <row r="81" spans="1:10" ht="20.100000000000001" customHeight="1">
      <c r="A81" s="87"/>
      <c r="B81" s="88" t="s">
        <v>113</v>
      </c>
      <c r="C81" s="88"/>
      <c r="D81" s="88" t="s">
        <v>124</v>
      </c>
      <c r="E81" s="90">
        <f t="shared" si="19"/>
        <v>2.4500000000000002</v>
      </c>
      <c r="F81" s="90">
        <f t="shared" si="19"/>
        <v>2.4500000000000002</v>
      </c>
      <c r="G81" s="90">
        <f t="shared" si="19"/>
        <v>2.4500000000000002</v>
      </c>
      <c r="H81" s="90">
        <f t="shared" si="19"/>
        <v>2.4500000000000002</v>
      </c>
      <c r="I81" s="90">
        <f t="shared" si="19"/>
        <v>0</v>
      </c>
      <c r="J81" s="90">
        <f t="shared" si="19"/>
        <v>0</v>
      </c>
    </row>
    <row r="82" spans="1:10" ht="20.100000000000001" customHeight="1">
      <c r="A82" s="87"/>
      <c r="B82" s="88"/>
      <c r="C82" s="88" t="s">
        <v>64</v>
      </c>
      <c r="D82" s="88" t="s">
        <v>125</v>
      </c>
      <c r="E82" s="90">
        <f t="shared" ref="E82:J82" si="20">SUM(E83:E84)</f>
        <v>2.4500000000000002</v>
      </c>
      <c r="F82" s="90">
        <f t="shared" si="20"/>
        <v>2.4500000000000002</v>
      </c>
      <c r="G82" s="90">
        <f t="shared" si="20"/>
        <v>2.4500000000000002</v>
      </c>
      <c r="H82" s="90">
        <f t="shared" si="20"/>
        <v>2.4500000000000002</v>
      </c>
      <c r="I82" s="90">
        <f t="shared" si="20"/>
        <v>0</v>
      </c>
      <c r="J82" s="90">
        <f t="shared" si="20"/>
        <v>0</v>
      </c>
    </row>
    <row r="83" spans="1:10" ht="20.100000000000001" customHeight="1">
      <c r="A83" s="87" t="s">
        <v>154</v>
      </c>
      <c r="B83" s="88" t="s">
        <v>152</v>
      </c>
      <c r="C83" s="88" t="s">
        <v>146</v>
      </c>
      <c r="D83" s="88" t="s">
        <v>127</v>
      </c>
      <c r="E83" s="90">
        <v>1.9</v>
      </c>
      <c r="F83" s="90">
        <v>1.9</v>
      </c>
      <c r="G83" s="90">
        <v>1.9</v>
      </c>
      <c r="H83" s="90">
        <v>1.9</v>
      </c>
      <c r="I83" s="90">
        <v>0</v>
      </c>
      <c r="J83" s="90">
        <v>0</v>
      </c>
    </row>
    <row r="84" spans="1:10" ht="20.100000000000001" customHeight="1">
      <c r="A84" s="87" t="s">
        <v>154</v>
      </c>
      <c r="B84" s="88" t="s">
        <v>152</v>
      </c>
      <c r="C84" s="88" t="s">
        <v>146</v>
      </c>
      <c r="D84" s="88" t="s">
        <v>127</v>
      </c>
      <c r="E84" s="90">
        <v>0.55000000000000004</v>
      </c>
      <c r="F84" s="90">
        <v>0.55000000000000004</v>
      </c>
      <c r="G84" s="90">
        <v>0.55000000000000004</v>
      </c>
      <c r="H84" s="90">
        <v>0.55000000000000004</v>
      </c>
      <c r="I84" s="90">
        <v>0</v>
      </c>
      <c r="J84" s="90">
        <v>0</v>
      </c>
    </row>
    <row r="85" spans="1:10" ht="20.100000000000001" customHeight="1">
      <c r="A85" s="87" t="s">
        <v>131</v>
      </c>
      <c r="B85" s="88"/>
      <c r="C85" s="88"/>
      <c r="D85" s="88" t="s">
        <v>128</v>
      </c>
      <c r="E85" s="90">
        <f t="shared" ref="E85:J87" si="21">E86</f>
        <v>2.75</v>
      </c>
      <c r="F85" s="90">
        <f t="shared" si="21"/>
        <v>2.75</v>
      </c>
      <c r="G85" s="90">
        <f t="shared" si="21"/>
        <v>0</v>
      </c>
      <c r="H85" s="90">
        <f t="shared" si="21"/>
        <v>0</v>
      </c>
      <c r="I85" s="90">
        <f t="shared" si="21"/>
        <v>0</v>
      </c>
      <c r="J85" s="90">
        <f t="shared" si="21"/>
        <v>2.75</v>
      </c>
    </row>
    <row r="86" spans="1:10" ht="20.100000000000001" customHeight="1">
      <c r="A86" s="87"/>
      <c r="B86" s="88" t="s">
        <v>132</v>
      </c>
      <c r="C86" s="88"/>
      <c r="D86" s="88" t="s">
        <v>129</v>
      </c>
      <c r="E86" s="90">
        <f t="shared" si="21"/>
        <v>2.75</v>
      </c>
      <c r="F86" s="90">
        <f t="shared" si="21"/>
        <v>2.75</v>
      </c>
      <c r="G86" s="90">
        <f t="shared" si="21"/>
        <v>0</v>
      </c>
      <c r="H86" s="90">
        <f t="shared" si="21"/>
        <v>0</v>
      </c>
      <c r="I86" s="90">
        <f t="shared" si="21"/>
        <v>0</v>
      </c>
      <c r="J86" s="90">
        <f t="shared" si="21"/>
        <v>2.75</v>
      </c>
    </row>
    <row r="87" spans="1:10" ht="20.100000000000001" customHeight="1">
      <c r="A87" s="87"/>
      <c r="B87" s="88"/>
      <c r="C87" s="88" t="s">
        <v>95</v>
      </c>
      <c r="D87" s="88" t="s">
        <v>130</v>
      </c>
      <c r="E87" s="90">
        <f t="shared" si="21"/>
        <v>2.75</v>
      </c>
      <c r="F87" s="90">
        <f t="shared" si="21"/>
        <v>2.75</v>
      </c>
      <c r="G87" s="90">
        <f t="shared" si="21"/>
        <v>0</v>
      </c>
      <c r="H87" s="90">
        <f t="shared" si="21"/>
        <v>0</v>
      </c>
      <c r="I87" s="90">
        <f t="shared" si="21"/>
        <v>0</v>
      </c>
      <c r="J87" s="90">
        <f t="shared" si="21"/>
        <v>2.75</v>
      </c>
    </row>
    <row r="88" spans="1:10" ht="20.100000000000001" customHeight="1">
      <c r="A88" s="87" t="s">
        <v>155</v>
      </c>
      <c r="B88" s="88" t="s">
        <v>156</v>
      </c>
      <c r="C88" s="88" t="s">
        <v>149</v>
      </c>
      <c r="D88" s="88" t="s">
        <v>133</v>
      </c>
      <c r="E88" s="90">
        <v>2.75</v>
      </c>
      <c r="F88" s="90">
        <v>2.75</v>
      </c>
      <c r="G88" s="90">
        <v>0</v>
      </c>
      <c r="H88" s="90">
        <v>0</v>
      </c>
      <c r="I88" s="90">
        <v>0</v>
      </c>
      <c r="J88" s="90">
        <v>2.75</v>
      </c>
    </row>
    <row r="89" spans="1:10" ht="20.100000000000001" customHeight="1">
      <c r="A89"/>
      <c r="B89"/>
      <c r="C89"/>
      <c r="D89"/>
      <c r="E89"/>
      <c r="F89"/>
      <c r="G89"/>
      <c r="H89"/>
      <c r="I89"/>
      <c r="J89"/>
    </row>
    <row r="90" spans="1:10" ht="20.100000000000001" customHeight="1">
      <c r="A90"/>
      <c r="B90"/>
      <c r="C90"/>
      <c r="D90"/>
      <c r="E90"/>
      <c r="F90"/>
      <c r="G90"/>
      <c r="H90"/>
      <c r="I90"/>
      <c r="J90"/>
    </row>
    <row r="91" spans="1:10" ht="20.100000000000001" customHeight="1">
      <c r="A91"/>
      <c r="B91"/>
      <c r="C91"/>
      <c r="D91"/>
      <c r="E91"/>
      <c r="F91"/>
      <c r="G91"/>
      <c r="H91"/>
      <c r="I91"/>
      <c r="J91"/>
    </row>
    <row r="92" spans="1:10" ht="20.100000000000001" customHeight="1">
      <c r="A92"/>
      <c r="B92"/>
      <c r="C92"/>
      <c r="D92"/>
      <c r="E92"/>
      <c r="F92"/>
      <c r="G92"/>
      <c r="H92"/>
      <c r="I92"/>
      <c r="J92"/>
    </row>
    <row r="93" spans="1:10" ht="20.100000000000001" customHeight="1">
      <c r="A93"/>
      <c r="B93"/>
      <c r="C93"/>
      <c r="D93"/>
      <c r="E93"/>
      <c r="F93"/>
      <c r="G93"/>
      <c r="H93"/>
      <c r="I93"/>
      <c r="J93"/>
    </row>
    <row r="94" spans="1:10" ht="20.100000000000001" customHeight="1">
      <c r="A94"/>
      <c r="B94"/>
      <c r="C94"/>
      <c r="D94"/>
      <c r="E94"/>
      <c r="F94"/>
      <c r="G94"/>
      <c r="H94"/>
      <c r="I94"/>
      <c r="J94"/>
    </row>
    <row r="95" spans="1:10" ht="20.100000000000001" customHeight="1">
      <c r="A95"/>
      <c r="B95"/>
      <c r="C95"/>
      <c r="D95"/>
      <c r="E95"/>
      <c r="F95"/>
      <c r="G95"/>
      <c r="H95"/>
      <c r="I95"/>
      <c r="J95"/>
    </row>
    <row r="96" spans="1:10" ht="20.100000000000001" customHeight="1">
      <c r="A96"/>
      <c r="B96"/>
      <c r="C96"/>
      <c r="D96"/>
      <c r="E96"/>
      <c r="F96"/>
      <c r="G96"/>
      <c r="H96"/>
      <c r="I96"/>
      <c r="J96"/>
    </row>
    <row r="97" spans="1:10" ht="20.100000000000001" customHeight="1">
      <c r="A97"/>
      <c r="B97"/>
      <c r="C97"/>
      <c r="D97"/>
      <c r="E97"/>
      <c r="F97"/>
      <c r="G97"/>
      <c r="H97"/>
      <c r="I97"/>
      <c r="J97"/>
    </row>
    <row r="98" spans="1:10" ht="20.100000000000001" customHeight="1">
      <c r="A98"/>
      <c r="B98"/>
      <c r="C98"/>
      <c r="D98"/>
      <c r="E98"/>
      <c r="F98"/>
      <c r="G98"/>
      <c r="H98"/>
      <c r="I98"/>
      <c r="J98"/>
    </row>
    <row r="99" spans="1:10" ht="20.100000000000001" customHeight="1">
      <c r="A99"/>
      <c r="B99"/>
      <c r="C99"/>
      <c r="D99"/>
      <c r="E99"/>
      <c r="F99"/>
      <c r="G99"/>
      <c r="H99"/>
      <c r="I99"/>
      <c r="J99"/>
    </row>
    <row r="100" spans="1:10" ht="20.100000000000001" customHeight="1">
      <c r="A100"/>
      <c r="B100"/>
      <c r="C100"/>
      <c r="D100"/>
      <c r="E100"/>
      <c r="F100"/>
      <c r="G100"/>
      <c r="H100"/>
      <c r="I100"/>
      <c r="J100"/>
    </row>
    <row r="101" spans="1:10" ht="20.100000000000001" customHeight="1">
      <c r="A101"/>
      <c r="B101"/>
      <c r="C101"/>
      <c r="D101"/>
      <c r="E101"/>
      <c r="F101"/>
      <c r="G101"/>
      <c r="H101"/>
      <c r="I101"/>
      <c r="J101"/>
    </row>
    <row r="102" spans="1:10" ht="20.100000000000001" customHeight="1">
      <c r="A102"/>
      <c r="B102"/>
      <c r="C102"/>
      <c r="D102"/>
      <c r="E102"/>
      <c r="F102"/>
      <c r="G102"/>
      <c r="H102"/>
      <c r="I102"/>
      <c r="J102"/>
    </row>
    <row r="103" spans="1:10" ht="20.100000000000001" customHeight="1">
      <c r="A103"/>
      <c r="B103"/>
      <c r="C103"/>
      <c r="D103"/>
      <c r="E103"/>
      <c r="F103"/>
      <c r="G103"/>
      <c r="H103"/>
      <c r="I103"/>
      <c r="J103"/>
    </row>
    <row r="104" spans="1:10" ht="20.100000000000001" customHeight="1">
      <c r="A104"/>
      <c r="B104"/>
      <c r="C104"/>
      <c r="D104"/>
      <c r="E104"/>
      <c r="F104"/>
      <c r="G104"/>
      <c r="H104"/>
      <c r="I104"/>
      <c r="J104"/>
    </row>
    <row r="105" spans="1:10" ht="20.100000000000001" customHeight="1">
      <c r="A105"/>
      <c r="B105"/>
      <c r="C105"/>
      <c r="D105"/>
      <c r="E105"/>
      <c r="F105"/>
      <c r="G105"/>
      <c r="H105"/>
      <c r="I105"/>
      <c r="J105"/>
    </row>
    <row r="106" spans="1:10" ht="20.100000000000001" customHeight="1">
      <c r="A106"/>
      <c r="B106"/>
      <c r="C106"/>
      <c r="D106"/>
      <c r="E106"/>
      <c r="F106"/>
      <c r="G106"/>
      <c r="H106"/>
      <c r="I106"/>
      <c r="J106"/>
    </row>
    <row r="107" spans="1:10" ht="20.100000000000001" customHeight="1">
      <c r="A107"/>
      <c r="B107"/>
      <c r="C107"/>
      <c r="D107"/>
      <c r="E107"/>
      <c r="F107"/>
      <c r="G107"/>
      <c r="H107"/>
      <c r="I107"/>
      <c r="J107"/>
    </row>
    <row r="108" spans="1:10" ht="20.100000000000001" customHeight="1">
      <c r="A108"/>
      <c r="B108"/>
      <c r="C108"/>
      <c r="D108"/>
      <c r="E108"/>
      <c r="F108"/>
      <c r="G108"/>
      <c r="H108"/>
      <c r="I108"/>
      <c r="J108"/>
    </row>
    <row r="109" spans="1:10" ht="20.100000000000001" customHeight="1">
      <c r="A109"/>
      <c r="B109"/>
      <c r="C109"/>
      <c r="D109"/>
      <c r="E109"/>
      <c r="F109"/>
      <c r="G109"/>
      <c r="H109"/>
      <c r="I109"/>
      <c r="J109"/>
    </row>
    <row r="110" spans="1:10" ht="20.100000000000001" customHeight="1">
      <c r="A110"/>
      <c r="B110"/>
      <c r="C110"/>
      <c r="D110"/>
      <c r="E110"/>
      <c r="F110"/>
      <c r="G110"/>
      <c r="H110"/>
      <c r="I110"/>
      <c r="J110"/>
    </row>
    <row r="111" spans="1:10" ht="20.100000000000001" customHeight="1">
      <c r="A111"/>
      <c r="B111"/>
      <c r="C111"/>
      <c r="D111"/>
      <c r="E111"/>
      <c r="F111"/>
      <c r="G111"/>
      <c r="H111"/>
      <c r="I111"/>
      <c r="J111"/>
    </row>
    <row r="112" spans="1:10" ht="20.100000000000001" customHeight="1">
      <c r="A112"/>
      <c r="B112"/>
      <c r="C112"/>
      <c r="D112"/>
      <c r="E112"/>
      <c r="F112"/>
      <c r="G112"/>
      <c r="H112"/>
      <c r="I112"/>
      <c r="J112"/>
    </row>
    <row r="113" spans="1:10" ht="20.100000000000001" customHeight="1">
      <c r="A113"/>
      <c r="B113"/>
      <c r="C113"/>
      <c r="D113"/>
      <c r="E113"/>
      <c r="F113"/>
      <c r="G113"/>
      <c r="H113"/>
      <c r="I113"/>
      <c r="J113"/>
    </row>
    <row r="114" spans="1:10" ht="20.100000000000001" customHeight="1">
      <c r="A114"/>
      <c r="B114"/>
      <c r="C114"/>
      <c r="D114"/>
      <c r="E114"/>
      <c r="F114"/>
      <c r="G114"/>
      <c r="H114"/>
      <c r="I114"/>
      <c r="J114"/>
    </row>
    <row r="115" spans="1:10" ht="20.100000000000001" customHeight="1">
      <c r="A115"/>
      <c r="B115"/>
      <c r="C115"/>
      <c r="D115"/>
      <c r="E115"/>
      <c r="F115"/>
      <c r="G115"/>
      <c r="H115"/>
      <c r="I115"/>
      <c r="J115"/>
    </row>
    <row r="116" spans="1:10" ht="20.100000000000001" customHeight="1">
      <c r="A116"/>
      <c r="B116"/>
      <c r="C116"/>
      <c r="D116"/>
      <c r="E116"/>
      <c r="F116"/>
      <c r="G116"/>
      <c r="H116"/>
      <c r="I116"/>
      <c r="J116"/>
    </row>
    <row r="117" spans="1:10" ht="20.100000000000001" customHeight="1">
      <c r="A117"/>
      <c r="B117"/>
      <c r="C117"/>
      <c r="D117"/>
      <c r="E117"/>
      <c r="F117"/>
      <c r="G117"/>
      <c r="H117"/>
      <c r="I117"/>
      <c r="J117"/>
    </row>
    <row r="118" spans="1:10" ht="20.100000000000001" customHeight="1">
      <c r="A118"/>
      <c r="B118"/>
      <c r="C118"/>
      <c r="D118"/>
      <c r="E118"/>
      <c r="F118"/>
      <c r="G118"/>
      <c r="H118"/>
      <c r="I118"/>
      <c r="J118"/>
    </row>
    <row r="119" spans="1:10" ht="20.100000000000001" customHeight="1">
      <c r="A119"/>
      <c r="B119"/>
      <c r="C119"/>
      <c r="D119"/>
      <c r="E119"/>
      <c r="F119"/>
      <c r="G119"/>
      <c r="H119"/>
      <c r="I119"/>
      <c r="J119"/>
    </row>
    <row r="120" spans="1:10" ht="20.100000000000001" customHeight="1">
      <c r="A120"/>
      <c r="B120"/>
      <c r="C120"/>
      <c r="D120"/>
      <c r="E120"/>
      <c r="F120"/>
      <c r="G120"/>
      <c r="H120"/>
      <c r="I120"/>
      <c r="J120"/>
    </row>
    <row r="121" spans="1:10" ht="20.100000000000001" customHeight="1">
      <c r="A121"/>
      <c r="B121"/>
      <c r="C121"/>
      <c r="D121"/>
      <c r="E121"/>
      <c r="F121"/>
      <c r="G121"/>
      <c r="H121"/>
      <c r="I121"/>
      <c r="J121"/>
    </row>
    <row r="122" spans="1:10" ht="20.100000000000001" customHeight="1">
      <c r="A122"/>
      <c r="B122"/>
      <c r="C122"/>
      <c r="D122"/>
      <c r="E122"/>
      <c r="F122"/>
      <c r="G122"/>
      <c r="H122"/>
      <c r="I122"/>
      <c r="J122"/>
    </row>
    <row r="123" spans="1:10" ht="20.100000000000001" customHeight="1">
      <c r="A123"/>
      <c r="B123"/>
      <c r="C123"/>
      <c r="D123"/>
      <c r="E123"/>
      <c r="F123"/>
      <c r="G123"/>
      <c r="H123"/>
      <c r="I123"/>
      <c r="J123"/>
    </row>
    <row r="124" spans="1:10" ht="20.100000000000001" customHeight="1">
      <c r="A124"/>
      <c r="B124"/>
      <c r="C124"/>
      <c r="D124"/>
      <c r="E124"/>
      <c r="F124"/>
      <c r="G124"/>
      <c r="H124"/>
      <c r="I124"/>
      <c r="J124"/>
    </row>
    <row r="125" spans="1:10" ht="20.100000000000001" customHeight="1">
      <c r="A125"/>
      <c r="B125"/>
      <c r="C125"/>
      <c r="D125"/>
      <c r="E125"/>
      <c r="F125"/>
      <c r="G125"/>
      <c r="H125"/>
      <c r="I125"/>
      <c r="J125"/>
    </row>
    <row r="126" spans="1:10" ht="20.100000000000001" customHeight="1">
      <c r="A126"/>
      <c r="B126"/>
      <c r="C126"/>
      <c r="D126"/>
      <c r="E126"/>
      <c r="F126"/>
      <c r="G126"/>
      <c r="H126"/>
      <c r="I126"/>
      <c r="J126"/>
    </row>
    <row r="127" spans="1:10" ht="20.100000000000001" customHeight="1">
      <c r="A127"/>
      <c r="B127"/>
      <c r="C127"/>
      <c r="D127"/>
      <c r="E127"/>
      <c r="F127"/>
      <c r="G127"/>
      <c r="H127"/>
      <c r="I127"/>
      <c r="J127"/>
    </row>
    <row r="128" spans="1:10" ht="20.100000000000001" customHeight="1">
      <c r="A128"/>
      <c r="B128"/>
      <c r="C128"/>
      <c r="D128"/>
      <c r="E128"/>
      <c r="F128"/>
      <c r="G128"/>
      <c r="H128"/>
      <c r="I128"/>
      <c r="J128"/>
    </row>
    <row r="129" spans="1:10" ht="20.100000000000001" customHeight="1">
      <c r="A129"/>
      <c r="B129"/>
      <c r="C129"/>
      <c r="D129"/>
      <c r="E129"/>
      <c r="F129"/>
      <c r="G129"/>
      <c r="H129"/>
      <c r="I129"/>
      <c r="J129"/>
    </row>
    <row r="130" spans="1:10" ht="20.100000000000001" customHeight="1">
      <c r="A130"/>
      <c r="B130"/>
      <c r="C130"/>
      <c r="D130"/>
      <c r="E130"/>
      <c r="F130"/>
      <c r="G130"/>
      <c r="H130"/>
      <c r="I130"/>
      <c r="J130"/>
    </row>
    <row r="131" spans="1:10" ht="20.100000000000001" customHeight="1">
      <c r="A131"/>
      <c r="B131"/>
      <c r="C131"/>
      <c r="D131"/>
      <c r="E131"/>
      <c r="F131"/>
      <c r="G131"/>
      <c r="H131"/>
      <c r="I131"/>
      <c r="J131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5" t="s">
        <v>157</v>
      </c>
      <c r="B1" s="145"/>
      <c r="C1" s="145"/>
      <c r="D1" s="145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147.88999999999999</v>
      </c>
      <c r="C4" s="102" t="s">
        <v>7</v>
      </c>
      <c r="D4" s="103">
        <v>45.6</v>
      </c>
    </row>
    <row r="5" spans="1:10" s="92" customFormat="1" ht="23.25" customHeight="1">
      <c r="A5" s="100" t="s">
        <v>8</v>
      </c>
      <c r="B5" s="104">
        <v>147.88999999999999</v>
      </c>
      <c r="C5" s="102" t="s">
        <v>9</v>
      </c>
      <c r="D5" s="103">
        <v>42.55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3.05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102.29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147.88999999999999</v>
      </c>
      <c r="C15" s="124" t="s">
        <v>19</v>
      </c>
      <c r="D15" s="103">
        <v>147.88999999999999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158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159</v>
      </c>
      <c r="D18" s="127">
        <v>0</v>
      </c>
    </row>
    <row r="19" spans="1:10" s="92" customFormat="1" ht="20.100000000000001" customHeight="1">
      <c r="A19" s="129" t="s">
        <v>24</v>
      </c>
      <c r="B19" s="109">
        <v>147.88999999999999</v>
      </c>
      <c r="C19" s="130" t="s">
        <v>25</v>
      </c>
      <c r="D19" s="131">
        <v>147.88999999999999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6"/>
  <sheetViews>
    <sheetView showGridLines="0" showZeros="0" topLeftCell="A67" workbookViewId="0">
      <selection activeCell="D80" sqref="D80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6" t="s">
        <v>160</v>
      </c>
      <c r="B1" s="156"/>
      <c r="C1" s="156"/>
      <c r="D1" s="156"/>
      <c r="E1" s="156"/>
      <c r="F1" s="156"/>
      <c r="G1" s="156"/>
      <c r="H1" s="156"/>
      <c r="I1" s="156"/>
    </row>
    <row r="2" spans="1:9" ht="20.100000000000001" customHeight="1">
      <c r="A2" s="157" t="s">
        <v>1</v>
      </c>
      <c r="B2" s="158"/>
      <c r="C2" s="158"/>
      <c r="D2" s="158"/>
      <c r="E2" s="38"/>
      <c r="F2" s="39"/>
      <c r="G2" s="39"/>
      <c r="H2" s="39"/>
      <c r="I2" s="52" t="s">
        <v>2</v>
      </c>
    </row>
    <row r="3" spans="1:9" s="80" customFormat="1" ht="16.5" customHeight="1">
      <c r="A3" s="159" t="s">
        <v>135</v>
      </c>
      <c r="B3" s="160"/>
      <c r="C3" s="161"/>
      <c r="D3" s="166" t="s">
        <v>136</v>
      </c>
      <c r="E3" s="169" t="s">
        <v>29</v>
      </c>
      <c r="F3" s="162" t="s">
        <v>137</v>
      </c>
      <c r="G3" s="162"/>
      <c r="H3" s="162"/>
      <c r="I3" s="162"/>
    </row>
    <row r="4" spans="1:9" s="80" customFormat="1" ht="14.25" customHeight="1">
      <c r="A4" s="164" t="s">
        <v>42</v>
      </c>
      <c r="B4" s="165" t="s">
        <v>43</v>
      </c>
      <c r="C4" s="165" t="s">
        <v>44</v>
      </c>
      <c r="D4" s="167"/>
      <c r="E4" s="169"/>
      <c r="F4" s="163" t="s">
        <v>138</v>
      </c>
      <c r="G4" s="163"/>
      <c r="H4" s="163"/>
      <c r="I4" s="85" t="s">
        <v>139</v>
      </c>
    </row>
    <row r="5" spans="1:9" s="80" customFormat="1" ht="37.5" customHeight="1">
      <c r="A5" s="164"/>
      <c r="B5" s="165"/>
      <c r="C5" s="165"/>
      <c r="D5" s="168"/>
      <c r="E5" s="169"/>
      <c r="F5" s="82" t="s">
        <v>140</v>
      </c>
      <c r="G5" s="82" t="s">
        <v>141</v>
      </c>
      <c r="H5" s="82" t="s">
        <v>142</v>
      </c>
      <c r="I5" s="82" t="s">
        <v>140</v>
      </c>
    </row>
    <row r="6" spans="1:9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</row>
    <row r="7" spans="1:9" s="81" customFormat="1" ht="20.100000000000001" customHeight="1">
      <c r="A7" s="87"/>
      <c r="B7" s="88"/>
      <c r="C7" s="88"/>
      <c r="D7" s="89" t="s">
        <v>35</v>
      </c>
      <c r="E7" s="90">
        <f>E8+E70+E76+E80</f>
        <v>147.88999999999999</v>
      </c>
      <c r="F7" s="90">
        <f>F8+F70+F76+F80</f>
        <v>45.6</v>
      </c>
      <c r="G7" s="90">
        <f>G8+G70+G76+G80</f>
        <v>42.55</v>
      </c>
      <c r="H7" s="90">
        <f>H8+H70+H76+H80</f>
        <v>3.05</v>
      </c>
      <c r="I7" s="90">
        <f>I8+I70+I76+I80</f>
        <v>102.29</v>
      </c>
    </row>
    <row r="8" spans="1:9" s="36" customFormat="1" ht="20.100000000000001" customHeight="1">
      <c r="A8" s="87" t="s">
        <v>58</v>
      </c>
      <c r="B8" s="88"/>
      <c r="C8" s="88"/>
      <c r="D8" s="89" t="s">
        <v>55</v>
      </c>
      <c r="E8" s="90">
        <f>E9+E12+E63</f>
        <v>141.26</v>
      </c>
      <c r="F8" s="90">
        <f>F9+F12+F63</f>
        <v>41.72</v>
      </c>
      <c r="G8" s="90">
        <f>G9+G12+G63</f>
        <v>38.67</v>
      </c>
      <c r="H8" s="90">
        <f>H9+H12+H63</f>
        <v>3.05</v>
      </c>
      <c r="I8" s="90">
        <f>I9+I12+I63</f>
        <v>99.54</v>
      </c>
    </row>
    <row r="9" spans="1:9" s="36" customFormat="1" ht="20.100000000000001" customHeight="1">
      <c r="A9" s="87"/>
      <c r="B9" s="88" t="s">
        <v>59</v>
      </c>
      <c r="C9" s="88"/>
      <c r="D9" s="89" t="s">
        <v>56</v>
      </c>
      <c r="E9" s="90">
        <f t="shared" ref="E9:I10" si="0">E10</f>
        <v>4.08</v>
      </c>
      <c r="F9" s="90">
        <f t="shared" si="0"/>
        <v>4.08</v>
      </c>
      <c r="G9" s="90">
        <f t="shared" si="0"/>
        <v>4.08</v>
      </c>
      <c r="H9" s="90">
        <f t="shared" si="0"/>
        <v>0</v>
      </c>
      <c r="I9" s="90">
        <f t="shared" si="0"/>
        <v>0</v>
      </c>
    </row>
    <row r="10" spans="1:9" s="36" customFormat="1" ht="20.100000000000001" customHeight="1">
      <c r="A10" s="87"/>
      <c r="B10" s="88"/>
      <c r="C10" s="88" t="s">
        <v>59</v>
      </c>
      <c r="D10" s="89" t="s">
        <v>57</v>
      </c>
      <c r="E10" s="90">
        <f t="shared" si="0"/>
        <v>4.08</v>
      </c>
      <c r="F10" s="90">
        <f t="shared" si="0"/>
        <v>4.08</v>
      </c>
      <c r="G10" s="90">
        <f t="shared" si="0"/>
        <v>4.08</v>
      </c>
      <c r="H10" s="90">
        <f t="shared" si="0"/>
        <v>0</v>
      </c>
      <c r="I10" s="90">
        <f t="shared" si="0"/>
        <v>0</v>
      </c>
    </row>
    <row r="11" spans="1:9" s="36" customFormat="1" ht="20.100000000000001" customHeight="1">
      <c r="A11" s="87" t="s">
        <v>143</v>
      </c>
      <c r="B11" s="88" t="s">
        <v>144</v>
      </c>
      <c r="C11" s="88" t="s">
        <v>144</v>
      </c>
      <c r="D11" s="89" t="s">
        <v>60</v>
      </c>
      <c r="E11" s="90">
        <v>4.08</v>
      </c>
      <c r="F11" s="90">
        <v>4.08</v>
      </c>
      <c r="G11" s="90">
        <v>4.08</v>
      </c>
      <c r="H11" s="90">
        <v>0</v>
      </c>
      <c r="I11" s="90">
        <v>0</v>
      </c>
    </row>
    <row r="12" spans="1:9" s="36" customFormat="1" ht="20.100000000000001" customHeight="1">
      <c r="A12" s="87"/>
      <c r="B12" s="88" t="s">
        <v>63</v>
      </c>
      <c r="C12" s="88"/>
      <c r="D12" s="89" t="s">
        <v>61</v>
      </c>
      <c r="E12" s="90">
        <f>E13+E28+E42+E46+E51+E53</f>
        <v>136.80000000000001</v>
      </c>
      <c r="F12" s="90">
        <f>F13+F28+F42+F46+F51+F53</f>
        <v>37.26</v>
      </c>
      <c r="G12" s="90">
        <f>G13+G28+G42+G46+G51+G53</f>
        <v>34.21</v>
      </c>
      <c r="H12" s="90">
        <f>H13+H28+H42+H46+H51+H53</f>
        <v>3.05</v>
      </c>
      <c r="I12" s="90">
        <f>I13+I28+I42+I46+I51+I53</f>
        <v>99.54</v>
      </c>
    </row>
    <row r="13" spans="1:9" s="36" customFormat="1" ht="20.100000000000001" customHeight="1">
      <c r="A13" s="87"/>
      <c r="B13" s="88"/>
      <c r="C13" s="88" t="s">
        <v>64</v>
      </c>
      <c r="D13" s="89" t="s">
        <v>62</v>
      </c>
      <c r="E13" s="90">
        <f>SUM(E14:E27)</f>
        <v>26.44</v>
      </c>
      <c r="F13" s="90">
        <f>SUM(F14:F27)</f>
        <v>26.44</v>
      </c>
      <c r="G13" s="90">
        <f>SUM(G14:G27)</f>
        <v>23.7</v>
      </c>
      <c r="H13" s="90">
        <f>SUM(H14:H27)</f>
        <v>2.74</v>
      </c>
      <c r="I13" s="90">
        <f>SUM(I14:I27)</f>
        <v>0</v>
      </c>
    </row>
    <row r="14" spans="1:9" s="36" customFormat="1" ht="20.100000000000001" customHeight="1">
      <c r="A14" s="87" t="s">
        <v>143</v>
      </c>
      <c r="B14" s="88" t="s">
        <v>145</v>
      </c>
      <c r="C14" s="88" t="s">
        <v>146</v>
      </c>
      <c r="D14" s="89" t="s">
        <v>66</v>
      </c>
      <c r="E14" s="90">
        <v>1.32</v>
      </c>
      <c r="F14" s="90">
        <v>1.32</v>
      </c>
      <c r="G14" s="90">
        <v>1.32</v>
      </c>
      <c r="H14" s="90">
        <v>0</v>
      </c>
      <c r="I14" s="90">
        <v>0</v>
      </c>
    </row>
    <row r="15" spans="1:9" s="36" customFormat="1" ht="20.100000000000001" customHeight="1">
      <c r="A15" s="87" t="s">
        <v>143</v>
      </c>
      <c r="B15" s="88" t="s">
        <v>145</v>
      </c>
      <c r="C15" s="88" t="s">
        <v>146</v>
      </c>
      <c r="D15" s="89" t="s">
        <v>71</v>
      </c>
      <c r="E15" s="90">
        <v>1.1299999999999999</v>
      </c>
      <c r="F15" s="90">
        <v>1.1299999999999999</v>
      </c>
      <c r="G15" s="90">
        <v>1.1299999999999999</v>
      </c>
      <c r="H15" s="90">
        <v>0</v>
      </c>
      <c r="I15" s="90">
        <v>0</v>
      </c>
    </row>
    <row r="16" spans="1:9" s="36" customFormat="1" ht="20.100000000000001" customHeight="1">
      <c r="A16" s="87" t="s">
        <v>143</v>
      </c>
      <c r="B16" s="88" t="s">
        <v>145</v>
      </c>
      <c r="C16" s="88" t="s">
        <v>146</v>
      </c>
      <c r="D16" s="89" t="s">
        <v>76</v>
      </c>
      <c r="E16" s="90">
        <v>1</v>
      </c>
      <c r="F16" s="90">
        <v>1</v>
      </c>
      <c r="G16" s="90">
        <v>0</v>
      </c>
      <c r="H16" s="90">
        <v>1</v>
      </c>
      <c r="I16" s="90">
        <v>0</v>
      </c>
    </row>
    <row r="17" spans="1:9" s="36" customFormat="1" ht="20.100000000000001" customHeight="1">
      <c r="A17" s="87" t="s">
        <v>143</v>
      </c>
      <c r="B17" s="88" t="s">
        <v>145</v>
      </c>
      <c r="C17" s="88" t="s">
        <v>146</v>
      </c>
      <c r="D17" s="89" t="s">
        <v>68</v>
      </c>
      <c r="E17" s="90">
        <v>1.32</v>
      </c>
      <c r="F17" s="90">
        <v>1.32</v>
      </c>
      <c r="G17" s="90">
        <v>1.32</v>
      </c>
      <c r="H17" s="90">
        <v>0</v>
      </c>
      <c r="I17" s="90">
        <v>0</v>
      </c>
    </row>
    <row r="18" spans="1:9" s="36" customFormat="1" ht="20.100000000000001" customHeight="1">
      <c r="A18" s="87" t="s">
        <v>143</v>
      </c>
      <c r="B18" s="88" t="s">
        <v>145</v>
      </c>
      <c r="C18" s="88" t="s">
        <v>146</v>
      </c>
      <c r="D18" s="89" t="s">
        <v>69</v>
      </c>
      <c r="E18" s="90">
        <v>1.44</v>
      </c>
      <c r="F18" s="90">
        <v>1.44</v>
      </c>
      <c r="G18" s="90">
        <v>1.44</v>
      </c>
      <c r="H18" s="90">
        <v>0</v>
      </c>
      <c r="I18" s="90">
        <v>0</v>
      </c>
    </row>
    <row r="19" spans="1:9" s="36" customFormat="1" ht="20.100000000000001" customHeight="1">
      <c r="A19" s="87" t="s">
        <v>143</v>
      </c>
      <c r="B19" s="88" t="s">
        <v>145</v>
      </c>
      <c r="C19" s="88" t="s">
        <v>146</v>
      </c>
      <c r="D19" s="89" t="s">
        <v>78</v>
      </c>
      <c r="E19" s="90">
        <v>1.5</v>
      </c>
      <c r="F19" s="90">
        <v>1.5</v>
      </c>
      <c r="G19" s="90">
        <v>0</v>
      </c>
      <c r="H19" s="90">
        <v>1.5</v>
      </c>
      <c r="I19" s="90">
        <v>0</v>
      </c>
    </row>
    <row r="20" spans="1:9" s="36" customFormat="1" ht="20.100000000000001" customHeight="1">
      <c r="A20" s="87" t="s">
        <v>143</v>
      </c>
      <c r="B20" s="88" t="s">
        <v>145</v>
      </c>
      <c r="C20" s="88" t="s">
        <v>146</v>
      </c>
      <c r="D20" s="89" t="s">
        <v>75</v>
      </c>
      <c r="E20" s="90">
        <v>0.68</v>
      </c>
      <c r="F20" s="90">
        <v>0.68</v>
      </c>
      <c r="G20" s="90">
        <v>0.68</v>
      </c>
      <c r="H20" s="90">
        <v>0</v>
      </c>
      <c r="I20" s="90">
        <v>0</v>
      </c>
    </row>
    <row r="21" spans="1:9" s="36" customFormat="1" ht="20.100000000000001" customHeight="1">
      <c r="A21" s="87" t="s">
        <v>143</v>
      </c>
      <c r="B21" s="88" t="s">
        <v>145</v>
      </c>
      <c r="C21" s="88" t="s">
        <v>146</v>
      </c>
      <c r="D21" s="89" t="s">
        <v>65</v>
      </c>
      <c r="E21" s="90">
        <v>15.85</v>
      </c>
      <c r="F21" s="90">
        <v>15.85</v>
      </c>
      <c r="G21" s="90">
        <v>15.85</v>
      </c>
      <c r="H21" s="90">
        <v>0</v>
      </c>
      <c r="I21" s="90">
        <v>0</v>
      </c>
    </row>
    <row r="22" spans="1:9" s="36" customFormat="1" ht="20.100000000000001" customHeight="1">
      <c r="A22" s="87" t="s">
        <v>143</v>
      </c>
      <c r="B22" s="88" t="s">
        <v>145</v>
      </c>
      <c r="C22" s="88" t="s">
        <v>146</v>
      </c>
      <c r="D22" s="89" t="s">
        <v>77</v>
      </c>
      <c r="E22" s="90">
        <v>0.24</v>
      </c>
      <c r="F22" s="90">
        <v>0.24</v>
      </c>
      <c r="G22" s="90">
        <v>0</v>
      </c>
      <c r="H22" s="90">
        <v>0.24</v>
      </c>
      <c r="I22" s="90">
        <v>0</v>
      </c>
    </row>
    <row r="23" spans="1:9" s="36" customFormat="1" ht="20.100000000000001" customHeight="1">
      <c r="A23" s="87" t="s">
        <v>143</v>
      </c>
      <c r="B23" s="88" t="s">
        <v>145</v>
      </c>
      <c r="C23" s="88" t="s">
        <v>146</v>
      </c>
      <c r="D23" s="89" t="s">
        <v>72</v>
      </c>
      <c r="E23" s="90">
        <v>0.01</v>
      </c>
      <c r="F23" s="90">
        <v>0.01</v>
      </c>
      <c r="G23" s="90">
        <v>0.01</v>
      </c>
      <c r="H23" s="90">
        <v>0</v>
      </c>
      <c r="I23" s="90">
        <v>0</v>
      </c>
    </row>
    <row r="24" spans="1:9" s="36" customFormat="1" ht="20.100000000000001" customHeight="1">
      <c r="A24" s="87" t="s">
        <v>143</v>
      </c>
      <c r="B24" s="88" t="s">
        <v>145</v>
      </c>
      <c r="C24" s="88" t="s">
        <v>146</v>
      </c>
      <c r="D24" s="89" t="s">
        <v>73</v>
      </c>
      <c r="E24" s="90">
        <v>0.63</v>
      </c>
      <c r="F24" s="90">
        <v>0.63</v>
      </c>
      <c r="G24" s="90">
        <v>0.63</v>
      </c>
      <c r="H24" s="90">
        <v>0</v>
      </c>
      <c r="I24" s="90">
        <v>0</v>
      </c>
    </row>
    <row r="25" spans="1:9" s="36" customFormat="1" ht="20.100000000000001" customHeight="1">
      <c r="A25" s="87" t="s">
        <v>143</v>
      </c>
      <c r="B25" s="88" t="s">
        <v>145</v>
      </c>
      <c r="C25" s="88" t="s">
        <v>146</v>
      </c>
      <c r="D25" s="89" t="s">
        <v>74</v>
      </c>
      <c r="E25" s="90">
        <v>0.32</v>
      </c>
      <c r="F25" s="90">
        <v>0.32</v>
      </c>
      <c r="G25" s="90">
        <v>0.32</v>
      </c>
      <c r="H25" s="90">
        <v>0</v>
      </c>
      <c r="I25" s="90">
        <v>0</v>
      </c>
    </row>
    <row r="26" spans="1:9" s="36" customFormat="1" ht="20.100000000000001" customHeight="1">
      <c r="A26" s="87" t="s">
        <v>143</v>
      </c>
      <c r="B26" s="88" t="s">
        <v>145</v>
      </c>
      <c r="C26" s="88" t="s">
        <v>146</v>
      </c>
      <c r="D26" s="89" t="s">
        <v>67</v>
      </c>
      <c r="E26" s="90">
        <v>0.48</v>
      </c>
      <c r="F26" s="90">
        <v>0.48</v>
      </c>
      <c r="G26" s="90">
        <v>0.48</v>
      </c>
      <c r="H26" s="90">
        <v>0</v>
      </c>
      <c r="I26" s="90">
        <v>0</v>
      </c>
    </row>
    <row r="27" spans="1:9" s="36" customFormat="1" ht="20.100000000000001" customHeight="1">
      <c r="A27" s="87" t="s">
        <v>143</v>
      </c>
      <c r="B27" s="88" t="s">
        <v>145</v>
      </c>
      <c r="C27" s="88" t="s">
        <v>146</v>
      </c>
      <c r="D27" s="89" t="s">
        <v>70</v>
      </c>
      <c r="E27" s="90">
        <v>0.52</v>
      </c>
      <c r="F27" s="90">
        <v>0.52</v>
      </c>
      <c r="G27" s="90">
        <v>0.52</v>
      </c>
      <c r="H27" s="90">
        <v>0</v>
      </c>
      <c r="I27" s="90">
        <v>0</v>
      </c>
    </row>
    <row r="28" spans="1:9" s="36" customFormat="1" ht="20.100000000000001" customHeight="1">
      <c r="A28" s="87"/>
      <c r="B28" s="88"/>
      <c r="C28" s="88" t="s">
        <v>80</v>
      </c>
      <c r="D28" s="89" t="s">
        <v>79</v>
      </c>
      <c r="E28" s="90">
        <f>SUM(E29:E41)</f>
        <v>10.82</v>
      </c>
      <c r="F28" s="90">
        <f>SUM(F29:F41)</f>
        <v>10.82</v>
      </c>
      <c r="G28" s="90">
        <f>SUM(G29:G41)</f>
        <v>10.51</v>
      </c>
      <c r="H28" s="90">
        <f>SUM(H29:H41)</f>
        <v>0.31</v>
      </c>
      <c r="I28" s="90">
        <f>SUM(I29:I41)</f>
        <v>0</v>
      </c>
    </row>
    <row r="29" spans="1:9" s="36" customFormat="1" ht="20.100000000000001" customHeight="1">
      <c r="A29" s="87" t="s">
        <v>143</v>
      </c>
      <c r="B29" s="88" t="s">
        <v>145</v>
      </c>
      <c r="C29" s="88" t="s">
        <v>147</v>
      </c>
      <c r="D29" s="89" t="s">
        <v>68</v>
      </c>
      <c r="E29" s="90">
        <v>0.38</v>
      </c>
      <c r="F29" s="90">
        <v>0.38</v>
      </c>
      <c r="G29" s="90">
        <v>0.38</v>
      </c>
      <c r="H29" s="90">
        <v>0</v>
      </c>
      <c r="I29" s="90">
        <v>0</v>
      </c>
    </row>
    <row r="30" spans="1:9" s="36" customFormat="1" ht="20.100000000000001" customHeight="1">
      <c r="A30" s="87" t="s">
        <v>143</v>
      </c>
      <c r="B30" s="88" t="s">
        <v>145</v>
      </c>
      <c r="C30" s="88" t="s">
        <v>147</v>
      </c>
      <c r="D30" s="89" t="s">
        <v>69</v>
      </c>
      <c r="E30" s="90">
        <v>4.32</v>
      </c>
      <c r="F30" s="90">
        <v>4.32</v>
      </c>
      <c r="G30" s="90">
        <v>4.32</v>
      </c>
      <c r="H30" s="90">
        <v>0</v>
      </c>
      <c r="I30" s="90">
        <v>0</v>
      </c>
    </row>
    <row r="31" spans="1:9" s="36" customFormat="1" ht="20.100000000000001" customHeight="1">
      <c r="A31" s="87" t="s">
        <v>143</v>
      </c>
      <c r="B31" s="88" t="s">
        <v>145</v>
      </c>
      <c r="C31" s="88" t="s">
        <v>147</v>
      </c>
      <c r="D31" s="89" t="s">
        <v>83</v>
      </c>
      <c r="E31" s="90">
        <v>0.56000000000000005</v>
      </c>
      <c r="F31" s="90">
        <v>0.56000000000000005</v>
      </c>
      <c r="G31" s="90">
        <v>0.56000000000000005</v>
      </c>
      <c r="H31" s="90">
        <v>0</v>
      </c>
      <c r="I31" s="90">
        <v>0</v>
      </c>
    </row>
    <row r="32" spans="1:9" ht="20.100000000000001" customHeight="1">
      <c r="A32" s="87" t="s">
        <v>143</v>
      </c>
      <c r="B32" s="88" t="s">
        <v>145</v>
      </c>
      <c r="C32" s="88" t="s">
        <v>147</v>
      </c>
      <c r="D32" s="89" t="s">
        <v>72</v>
      </c>
      <c r="E32" s="90">
        <v>0.01</v>
      </c>
      <c r="F32" s="90">
        <v>0.01</v>
      </c>
      <c r="G32" s="90">
        <v>0.01</v>
      </c>
      <c r="H32" s="90">
        <v>0</v>
      </c>
      <c r="I32" s="90">
        <v>0</v>
      </c>
    </row>
    <row r="33" spans="1:9" ht="20.100000000000001" customHeight="1">
      <c r="A33" s="87" t="s">
        <v>143</v>
      </c>
      <c r="B33" s="88" t="s">
        <v>145</v>
      </c>
      <c r="C33" s="88" t="s">
        <v>147</v>
      </c>
      <c r="D33" s="89" t="s">
        <v>71</v>
      </c>
      <c r="E33" s="90">
        <v>0.28999999999999998</v>
      </c>
      <c r="F33" s="90">
        <v>0.28999999999999998</v>
      </c>
      <c r="G33" s="90">
        <v>0.28999999999999998</v>
      </c>
      <c r="H33" s="90">
        <v>0</v>
      </c>
      <c r="I33" s="90">
        <v>0</v>
      </c>
    </row>
    <row r="34" spans="1:9" ht="20.100000000000001" customHeight="1">
      <c r="A34" s="87" t="s">
        <v>143</v>
      </c>
      <c r="B34" s="88" t="s">
        <v>145</v>
      </c>
      <c r="C34" s="88" t="s">
        <v>147</v>
      </c>
      <c r="D34" s="89" t="s">
        <v>81</v>
      </c>
      <c r="E34" s="90">
        <v>2.69</v>
      </c>
      <c r="F34" s="90">
        <v>2.69</v>
      </c>
      <c r="G34" s="90">
        <v>2.69</v>
      </c>
      <c r="H34" s="90">
        <v>0</v>
      </c>
      <c r="I34" s="90">
        <v>0</v>
      </c>
    </row>
    <row r="35" spans="1:9" ht="20.100000000000001" customHeight="1">
      <c r="A35" s="87" t="s">
        <v>143</v>
      </c>
      <c r="B35" s="88" t="s">
        <v>145</v>
      </c>
      <c r="C35" s="88" t="s">
        <v>147</v>
      </c>
      <c r="D35" s="89" t="s">
        <v>74</v>
      </c>
      <c r="E35" s="90">
        <v>0.09</v>
      </c>
      <c r="F35" s="90">
        <v>0.09</v>
      </c>
      <c r="G35" s="90">
        <v>0.09</v>
      </c>
      <c r="H35" s="90">
        <v>0</v>
      </c>
      <c r="I35" s="90">
        <v>0</v>
      </c>
    </row>
    <row r="36" spans="1:9" ht="20.100000000000001" customHeight="1">
      <c r="A36" s="87" t="s">
        <v>143</v>
      </c>
      <c r="B36" s="88" t="s">
        <v>145</v>
      </c>
      <c r="C36" s="88" t="s">
        <v>147</v>
      </c>
      <c r="D36" s="89" t="s">
        <v>73</v>
      </c>
      <c r="E36" s="90">
        <v>0.18</v>
      </c>
      <c r="F36" s="90">
        <v>0.18</v>
      </c>
      <c r="G36" s="90">
        <v>0.18</v>
      </c>
      <c r="H36" s="90">
        <v>0</v>
      </c>
      <c r="I36" s="90">
        <v>0</v>
      </c>
    </row>
    <row r="37" spans="1:9" ht="20.100000000000001" customHeight="1">
      <c r="A37" s="87" t="s">
        <v>143</v>
      </c>
      <c r="B37" s="88" t="s">
        <v>145</v>
      </c>
      <c r="C37" s="88" t="s">
        <v>147</v>
      </c>
      <c r="D37" s="89" t="s">
        <v>67</v>
      </c>
      <c r="E37" s="90">
        <v>0.15</v>
      </c>
      <c r="F37" s="90">
        <v>0.15</v>
      </c>
      <c r="G37" s="90">
        <v>0.15</v>
      </c>
      <c r="H37" s="90">
        <v>0</v>
      </c>
      <c r="I37" s="90">
        <v>0</v>
      </c>
    </row>
    <row r="38" spans="1:9" ht="20.100000000000001" customHeight="1">
      <c r="A38" s="87" t="s">
        <v>143</v>
      </c>
      <c r="B38" s="88" t="s">
        <v>145</v>
      </c>
      <c r="C38" s="88" t="s">
        <v>147</v>
      </c>
      <c r="D38" s="89" t="s">
        <v>66</v>
      </c>
      <c r="E38" s="90">
        <v>0.38</v>
      </c>
      <c r="F38" s="90">
        <v>0.38</v>
      </c>
      <c r="G38" s="90">
        <v>0.38</v>
      </c>
      <c r="H38" s="90">
        <v>0</v>
      </c>
      <c r="I38" s="90">
        <v>0</v>
      </c>
    </row>
    <row r="39" spans="1:9" ht="20.100000000000001" customHeight="1">
      <c r="A39" s="87" t="s">
        <v>143</v>
      </c>
      <c r="B39" s="88" t="s">
        <v>145</v>
      </c>
      <c r="C39" s="88" t="s">
        <v>147</v>
      </c>
      <c r="D39" s="89" t="s">
        <v>82</v>
      </c>
      <c r="E39" s="90">
        <v>1.31</v>
      </c>
      <c r="F39" s="90">
        <v>1.31</v>
      </c>
      <c r="G39" s="90">
        <v>1.31</v>
      </c>
      <c r="H39" s="90">
        <v>0</v>
      </c>
      <c r="I39" s="90">
        <v>0</v>
      </c>
    </row>
    <row r="40" spans="1:9" ht="20.100000000000001" customHeight="1">
      <c r="A40" s="87" t="s">
        <v>143</v>
      </c>
      <c r="B40" s="88" t="s">
        <v>145</v>
      </c>
      <c r="C40" s="88" t="s">
        <v>147</v>
      </c>
      <c r="D40" s="89" t="s">
        <v>76</v>
      </c>
      <c r="E40" s="90">
        <v>0.31</v>
      </c>
      <c r="F40" s="90">
        <v>0.31</v>
      </c>
      <c r="G40" s="90">
        <v>0</v>
      </c>
      <c r="H40" s="90">
        <v>0.31</v>
      </c>
      <c r="I40" s="90">
        <v>0</v>
      </c>
    </row>
    <row r="41" spans="1:9" ht="20.100000000000001" customHeight="1">
      <c r="A41" s="87" t="s">
        <v>143</v>
      </c>
      <c r="B41" s="88" t="s">
        <v>145</v>
      </c>
      <c r="C41" s="88" t="s">
        <v>147</v>
      </c>
      <c r="D41" s="89" t="s">
        <v>70</v>
      </c>
      <c r="E41" s="90">
        <v>0.15</v>
      </c>
      <c r="F41" s="90">
        <v>0.15</v>
      </c>
      <c r="G41" s="90">
        <v>0.15</v>
      </c>
      <c r="H41" s="90">
        <v>0</v>
      </c>
      <c r="I41" s="90">
        <v>0</v>
      </c>
    </row>
    <row r="42" spans="1:9" ht="20.100000000000001" customHeight="1">
      <c r="A42" s="87"/>
      <c r="B42" s="88"/>
      <c r="C42" s="88" t="s">
        <v>85</v>
      </c>
      <c r="D42" s="89" t="s">
        <v>84</v>
      </c>
      <c r="E42" s="90">
        <f>SUM(E43:E45)</f>
        <v>13.93</v>
      </c>
      <c r="F42" s="90">
        <f>SUM(F43:F45)</f>
        <v>0</v>
      </c>
      <c r="G42" s="90">
        <f>SUM(G43:G45)</f>
        <v>0</v>
      </c>
      <c r="H42" s="90">
        <f>SUM(H43:H45)</f>
        <v>0</v>
      </c>
      <c r="I42" s="90">
        <f>SUM(I43:I45)</f>
        <v>13.93</v>
      </c>
    </row>
    <row r="43" spans="1:9" ht="20.100000000000001" customHeight="1">
      <c r="A43" s="87" t="s">
        <v>143</v>
      </c>
      <c r="B43" s="88" t="s">
        <v>145</v>
      </c>
      <c r="C43" s="88" t="s">
        <v>148</v>
      </c>
      <c r="D43" s="89" t="s">
        <v>86</v>
      </c>
      <c r="E43" s="90">
        <v>6.13</v>
      </c>
      <c r="F43" s="90">
        <v>0</v>
      </c>
      <c r="G43" s="90">
        <v>0</v>
      </c>
      <c r="H43" s="90">
        <v>0</v>
      </c>
      <c r="I43" s="90">
        <v>6.13</v>
      </c>
    </row>
    <row r="44" spans="1:9" ht="20.100000000000001" customHeight="1">
      <c r="A44" s="87" t="s">
        <v>143</v>
      </c>
      <c r="B44" s="88" t="s">
        <v>145</v>
      </c>
      <c r="C44" s="88" t="s">
        <v>148</v>
      </c>
      <c r="D44" s="89" t="s">
        <v>87</v>
      </c>
      <c r="E44" s="90">
        <v>5.8</v>
      </c>
      <c r="F44" s="90">
        <v>0</v>
      </c>
      <c r="G44" s="90">
        <v>0</v>
      </c>
      <c r="H44" s="90">
        <v>0</v>
      </c>
      <c r="I44" s="90">
        <v>5.8</v>
      </c>
    </row>
    <row r="45" spans="1:9" ht="20.100000000000001" customHeight="1">
      <c r="A45" s="87" t="s">
        <v>143</v>
      </c>
      <c r="B45" s="88" t="s">
        <v>145</v>
      </c>
      <c r="C45" s="88" t="s">
        <v>148</v>
      </c>
      <c r="D45" s="89" t="s">
        <v>88</v>
      </c>
      <c r="E45" s="90">
        <v>2</v>
      </c>
      <c r="F45" s="90">
        <v>0</v>
      </c>
      <c r="G45" s="90">
        <v>0</v>
      </c>
      <c r="H45" s="90">
        <v>0</v>
      </c>
      <c r="I45" s="90">
        <v>2</v>
      </c>
    </row>
    <row r="46" spans="1:9" ht="20.100000000000001" customHeight="1">
      <c r="A46" s="87"/>
      <c r="B46" s="88"/>
      <c r="C46" s="88" t="s">
        <v>59</v>
      </c>
      <c r="D46" s="89" t="s">
        <v>89</v>
      </c>
      <c r="E46" s="90">
        <f>SUM(E47:E50)</f>
        <v>30.8</v>
      </c>
      <c r="F46" s="90">
        <f>SUM(F47:F50)</f>
        <v>0</v>
      </c>
      <c r="G46" s="90">
        <f>SUM(G47:G50)</f>
        <v>0</v>
      </c>
      <c r="H46" s="90">
        <f>SUM(H47:H50)</f>
        <v>0</v>
      </c>
      <c r="I46" s="90">
        <f>SUM(I47:I50)</f>
        <v>30.8</v>
      </c>
    </row>
    <row r="47" spans="1:9" ht="20.100000000000001" customHeight="1">
      <c r="A47" s="87" t="s">
        <v>143</v>
      </c>
      <c r="B47" s="88" t="s">
        <v>145</v>
      </c>
      <c r="C47" s="88" t="s">
        <v>144</v>
      </c>
      <c r="D47" s="89" t="s">
        <v>91</v>
      </c>
      <c r="E47" s="90">
        <v>2.4</v>
      </c>
      <c r="F47" s="90">
        <v>0</v>
      </c>
      <c r="G47" s="90">
        <v>0</v>
      </c>
      <c r="H47" s="90">
        <v>0</v>
      </c>
      <c r="I47" s="90">
        <v>2.4</v>
      </c>
    </row>
    <row r="48" spans="1:9" ht="20.100000000000001" customHeight="1">
      <c r="A48" s="87" t="s">
        <v>143</v>
      </c>
      <c r="B48" s="88" t="s">
        <v>145</v>
      </c>
      <c r="C48" s="88" t="s">
        <v>144</v>
      </c>
      <c r="D48" s="89" t="s">
        <v>92</v>
      </c>
      <c r="E48" s="90">
        <v>10</v>
      </c>
      <c r="F48" s="90">
        <v>0</v>
      </c>
      <c r="G48" s="90">
        <v>0</v>
      </c>
      <c r="H48" s="90">
        <v>0</v>
      </c>
      <c r="I48" s="90">
        <v>10</v>
      </c>
    </row>
    <row r="49" spans="1:9" ht="20.100000000000001" customHeight="1">
      <c r="A49" s="87" t="s">
        <v>143</v>
      </c>
      <c r="B49" s="88" t="s">
        <v>145</v>
      </c>
      <c r="C49" s="88" t="s">
        <v>144</v>
      </c>
      <c r="D49" s="89" t="s">
        <v>90</v>
      </c>
      <c r="E49" s="90">
        <v>13</v>
      </c>
      <c r="F49" s="90">
        <v>0</v>
      </c>
      <c r="G49" s="90">
        <v>0</v>
      </c>
      <c r="H49" s="90">
        <v>0</v>
      </c>
      <c r="I49" s="90">
        <v>13</v>
      </c>
    </row>
    <row r="50" spans="1:9" ht="20.100000000000001" customHeight="1">
      <c r="A50" s="87" t="s">
        <v>143</v>
      </c>
      <c r="B50" s="88" t="s">
        <v>145</v>
      </c>
      <c r="C50" s="88" t="s">
        <v>144</v>
      </c>
      <c r="D50" s="89" t="s">
        <v>93</v>
      </c>
      <c r="E50" s="90">
        <v>5.4</v>
      </c>
      <c r="F50" s="90">
        <v>0</v>
      </c>
      <c r="G50" s="90">
        <v>0</v>
      </c>
      <c r="H50" s="90">
        <v>0</v>
      </c>
      <c r="I50" s="90">
        <v>5.4</v>
      </c>
    </row>
    <row r="51" spans="1:9" ht="20.100000000000001" customHeight="1">
      <c r="A51" s="87"/>
      <c r="B51" s="88"/>
      <c r="C51" s="88" t="s">
        <v>95</v>
      </c>
      <c r="D51" s="89" t="s">
        <v>94</v>
      </c>
      <c r="E51" s="90">
        <f>E52</f>
        <v>3</v>
      </c>
      <c r="F51" s="90">
        <f>F52</f>
        <v>0</v>
      </c>
      <c r="G51" s="90">
        <f>G52</f>
        <v>0</v>
      </c>
      <c r="H51" s="90">
        <f>H52</f>
        <v>0</v>
      </c>
      <c r="I51" s="90">
        <f>I52</f>
        <v>3</v>
      </c>
    </row>
    <row r="52" spans="1:9" ht="20.100000000000001" customHeight="1">
      <c r="A52" s="87" t="s">
        <v>143</v>
      </c>
      <c r="B52" s="88" t="s">
        <v>145</v>
      </c>
      <c r="C52" s="88" t="s">
        <v>149</v>
      </c>
      <c r="D52" s="89" t="s">
        <v>96</v>
      </c>
      <c r="E52" s="90">
        <v>3</v>
      </c>
      <c r="F52" s="90">
        <v>0</v>
      </c>
      <c r="G52" s="90">
        <v>0</v>
      </c>
      <c r="H52" s="90">
        <v>0</v>
      </c>
      <c r="I52" s="90">
        <v>3</v>
      </c>
    </row>
    <row r="53" spans="1:9" ht="20.100000000000001" customHeight="1">
      <c r="A53" s="87"/>
      <c r="B53" s="88"/>
      <c r="C53" s="88" t="s">
        <v>98</v>
      </c>
      <c r="D53" s="89" t="s">
        <v>97</v>
      </c>
      <c r="E53" s="90">
        <f>SUM(E54:E62)</f>
        <v>51.81</v>
      </c>
      <c r="F53" s="90">
        <f>SUM(F54:F62)</f>
        <v>0</v>
      </c>
      <c r="G53" s="90">
        <f>SUM(G54:G62)</f>
        <v>0</v>
      </c>
      <c r="H53" s="90">
        <f>SUM(H54:H62)</f>
        <v>0</v>
      </c>
      <c r="I53" s="90">
        <f>SUM(I54:I62)</f>
        <v>51.81</v>
      </c>
    </row>
    <row r="54" spans="1:9" ht="20.100000000000001" customHeight="1">
      <c r="A54" s="87" t="s">
        <v>143</v>
      </c>
      <c r="B54" s="88" t="s">
        <v>145</v>
      </c>
      <c r="C54" s="88" t="s">
        <v>150</v>
      </c>
      <c r="D54" s="89" t="s">
        <v>104</v>
      </c>
      <c r="E54" s="90">
        <v>2</v>
      </c>
      <c r="F54" s="90">
        <v>0</v>
      </c>
      <c r="G54" s="90">
        <v>0</v>
      </c>
      <c r="H54" s="90">
        <v>0</v>
      </c>
      <c r="I54" s="90">
        <v>2</v>
      </c>
    </row>
    <row r="55" spans="1:9" ht="20.100000000000001" customHeight="1">
      <c r="A55" s="87" t="s">
        <v>143</v>
      </c>
      <c r="B55" s="88" t="s">
        <v>145</v>
      </c>
      <c r="C55" s="88" t="s">
        <v>150</v>
      </c>
      <c r="D55" s="89" t="s">
        <v>101</v>
      </c>
      <c r="E55" s="90">
        <v>1.5</v>
      </c>
      <c r="F55" s="90">
        <v>0</v>
      </c>
      <c r="G55" s="90">
        <v>0</v>
      </c>
      <c r="H55" s="90">
        <v>0</v>
      </c>
      <c r="I55" s="90">
        <v>1.5</v>
      </c>
    </row>
    <row r="56" spans="1:9" ht="20.100000000000001" customHeight="1">
      <c r="A56" s="87" t="s">
        <v>143</v>
      </c>
      <c r="B56" s="88" t="s">
        <v>145</v>
      </c>
      <c r="C56" s="88" t="s">
        <v>150</v>
      </c>
      <c r="D56" s="89" t="s">
        <v>100</v>
      </c>
      <c r="E56" s="90">
        <v>21.44</v>
      </c>
      <c r="F56" s="90">
        <v>0</v>
      </c>
      <c r="G56" s="90">
        <v>0</v>
      </c>
      <c r="H56" s="90">
        <v>0</v>
      </c>
      <c r="I56" s="90">
        <v>21.44</v>
      </c>
    </row>
    <row r="57" spans="1:9" ht="20.100000000000001" customHeight="1">
      <c r="A57" s="87" t="s">
        <v>143</v>
      </c>
      <c r="B57" s="88" t="s">
        <v>145</v>
      </c>
      <c r="C57" s="88" t="s">
        <v>150</v>
      </c>
      <c r="D57" s="89" t="s">
        <v>102</v>
      </c>
      <c r="E57" s="90">
        <v>2</v>
      </c>
      <c r="F57" s="90">
        <v>0</v>
      </c>
      <c r="G57" s="90">
        <v>0</v>
      </c>
      <c r="H57" s="90">
        <v>0</v>
      </c>
      <c r="I57" s="90">
        <v>2</v>
      </c>
    </row>
    <row r="58" spans="1:9" ht="20.100000000000001" customHeight="1">
      <c r="A58" s="87" t="s">
        <v>143</v>
      </c>
      <c r="B58" s="88" t="s">
        <v>145</v>
      </c>
      <c r="C58" s="88" t="s">
        <v>150</v>
      </c>
      <c r="D58" s="89" t="s">
        <v>103</v>
      </c>
      <c r="E58" s="90">
        <v>3</v>
      </c>
      <c r="F58" s="90">
        <v>0</v>
      </c>
      <c r="G58" s="90">
        <v>0</v>
      </c>
      <c r="H58" s="90">
        <v>0</v>
      </c>
      <c r="I58" s="90">
        <v>3</v>
      </c>
    </row>
    <row r="59" spans="1:9" ht="20.100000000000001" customHeight="1">
      <c r="A59" s="87" t="s">
        <v>143</v>
      </c>
      <c r="B59" s="88" t="s">
        <v>145</v>
      </c>
      <c r="C59" s="88" t="s">
        <v>150</v>
      </c>
      <c r="D59" s="89" t="s">
        <v>99</v>
      </c>
      <c r="E59" s="90">
        <v>1</v>
      </c>
      <c r="F59" s="90">
        <v>0</v>
      </c>
      <c r="G59" s="90">
        <v>0</v>
      </c>
      <c r="H59" s="90">
        <v>0</v>
      </c>
      <c r="I59" s="90">
        <v>1</v>
      </c>
    </row>
    <row r="60" spans="1:9" ht="20.100000000000001" customHeight="1">
      <c r="A60" s="87" t="s">
        <v>143</v>
      </c>
      <c r="B60" s="88" t="s">
        <v>145</v>
      </c>
      <c r="C60" s="88" t="s">
        <v>150</v>
      </c>
      <c r="D60" s="89" t="s">
        <v>107</v>
      </c>
      <c r="E60" s="90">
        <v>8.4</v>
      </c>
      <c r="F60" s="90">
        <v>0</v>
      </c>
      <c r="G60" s="90">
        <v>0</v>
      </c>
      <c r="H60" s="90">
        <v>0</v>
      </c>
      <c r="I60" s="90">
        <v>8.4</v>
      </c>
    </row>
    <row r="61" spans="1:9" ht="20.100000000000001" customHeight="1">
      <c r="A61" s="87" t="s">
        <v>143</v>
      </c>
      <c r="B61" s="88" t="s">
        <v>145</v>
      </c>
      <c r="C61" s="88" t="s">
        <v>150</v>
      </c>
      <c r="D61" s="89" t="s">
        <v>105</v>
      </c>
      <c r="E61" s="90">
        <v>10.47</v>
      </c>
      <c r="F61" s="90">
        <v>0</v>
      </c>
      <c r="G61" s="90">
        <v>0</v>
      </c>
      <c r="H61" s="90">
        <v>0</v>
      </c>
      <c r="I61" s="90">
        <v>10.47</v>
      </c>
    </row>
    <row r="62" spans="1:9" ht="20.100000000000001" customHeight="1">
      <c r="A62" s="87" t="s">
        <v>143</v>
      </c>
      <c r="B62" s="88" t="s">
        <v>145</v>
      </c>
      <c r="C62" s="88" t="s">
        <v>150</v>
      </c>
      <c r="D62" s="89" t="s">
        <v>106</v>
      </c>
      <c r="E62" s="90">
        <v>2</v>
      </c>
      <c r="F62" s="90">
        <v>0</v>
      </c>
      <c r="G62" s="90">
        <v>0</v>
      </c>
      <c r="H62" s="90">
        <v>0</v>
      </c>
      <c r="I62" s="90">
        <v>2</v>
      </c>
    </row>
    <row r="63" spans="1:9" ht="20.100000000000001" customHeight="1">
      <c r="A63" s="87"/>
      <c r="B63" s="88" t="s">
        <v>110</v>
      </c>
      <c r="C63" s="88"/>
      <c r="D63" s="89" t="s">
        <v>108</v>
      </c>
      <c r="E63" s="90">
        <f>E64+E66+E68</f>
        <v>0.38</v>
      </c>
      <c r="F63" s="90">
        <f>F64+F66+F68</f>
        <v>0.38</v>
      </c>
      <c r="G63" s="90">
        <f>G64+G66+G68</f>
        <v>0.38</v>
      </c>
      <c r="H63" s="90">
        <f>H64+H66+H68</f>
        <v>0</v>
      </c>
      <c r="I63" s="90">
        <f>I64+I66+I68</f>
        <v>0</v>
      </c>
    </row>
    <row r="64" spans="1:9" ht="20.100000000000001" customHeight="1">
      <c r="A64" s="87"/>
      <c r="B64" s="88"/>
      <c r="C64" s="88" t="s">
        <v>64</v>
      </c>
      <c r="D64" s="89" t="s">
        <v>109</v>
      </c>
      <c r="E64" s="90">
        <f>E65</f>
        <v>0.14000000000000001</v>
      </c>
      <c r="F64" s="90">
        <f>F65</f>
        <v>0.14000000000000001</v>
      </c>
      <c r="G64" s="90">
        <f>G65</f>
        <v>0.14000000000000001</v>
      </c>
      <c r="H64" s="90">
        <f>H65</f>
        <v>0</v>
      </c>
      <c r="I64" s="90">
        <f>I65</f>
        <v>0</v>
      </c>
    </row>
    <row r="65" spans="1:9" ht="20.100000000000001" customHeight="1">
      <c r="A65" s="87" t="s">
        <v>143</v>
      </c>
      <c r="B65" s="88" t="s">
        <v>151</v>
      </c>
      <c r="C65" s="88" t="s">
        <v>146</v>
      </c>
      <c r="D65" s="89" t="s">
        <v>111</v>
      </c>
      <c r="E65" s="90">
        <v>0.14000000000000001</v>
      </c>
      <c r="F65" s="90">
        <v>0.14000000000000001</v>
      </c>
      <c r="G65" s="90">
        <v>0.14000000000000001</v>
      </c>
      <c r="H65" s="90">
        <v>0</v>
      </c>
      <c r="I65" s="90">
        <v>0</v>
      </c>
    </row>
    <row r="66" spans="1:9" ht="20.100000000000001" customHeight="1">
      <c r="A66" s="87"/>
      <c r="B66" s="88"/>
      <c r="C66" s="88" t="s">
        <v>113</v>
      </c>
      <c r="D66" s="89" t="s">
        <v>112</v>
      </c>
      <c r="E66" s="90">
        <f>E67</f>
        <v>0.14000000000000001</v>
      </c>
      <c r="F66" s="90">
        <f>F67</f>
        <v>0.14000000000000001</v>
      </c>
      <c r="G66" s="90">
        <f>G67</f>
        <v>0.14000000000000001</v>
      </c>
      <c r="H66" s="90">
        <f>H67</f>
        <v>0</v>
      </c>
      <c r="I66" s="90">
        <f>I67</f>
        <v>0</v>
      </c>
    </row>
    <row r="67" spans="1:9" ht="20.100000000000001" customHeight="1">
      <c r="A67" s="87" t="s">
        <v>143</v>
      </c>
      <c r="B67" s="88" t="s">
        <v>151</v>
      </c>
      <c r="C67" s="88" t="s">
        <v>152</v>
      </c>
      <c r="D67" s="89" t="s">
        <v>114</v>
      </c>
      <c r="E67" s="90">
        <v>0.14000000000000001</v>
      </c>
      <c r="F67" s="90">
        <v>0.14000000000000001</v>
      </c>
      <c r="G67" s="90">
        <v>0.14000000000000001</v>
      </c>
      <c r="H67" s="90">
        <v>0</v>
      </c>
      <c r="I67" s="90">
        <v>0</v>
      </c>
    </row>
    <row r="68" spans="1:9" ht="20.100000000000001" customHeight="1">
      <c r="A68" s="87"/>
      <c r="B68" s="88"/>
      <c r="C68" s="88" t="s">
        <v>80</v>
      </c>
      <c r="D68" s="89" t="s">
        <v>115</v>
      </c>
      <c r="E68" s="90">
        <f>E69</f>
        <v>0.1</v>
      </c>
      <c r="F68" s="90">
        <f>F69</f>
        <v>0.1</v>
      </c>
      <c r="G68" s="90">
        <f>G69</f>
        <v>0.1</v>
      </c>
      <c r="H68" s="90">
        <f>H69</f>
        <v>0</v>
      </c>
      <c r="I68" s="90">
        <f>I69</f>
        <v>0</v>
      </c>
    </row>
    <row r="69" spans="1:9" ht="20.100000000000001" customHeight="1">
      <c r="A69" s="87" t="s">
        <v>143</v>
      </c>
      <c r="B69" s="88" t="s">
        <v>151</v>
      </c>
      <c r="C69" s="88" t="s">
        <v>147</v>
      </c>
      <c r="D69" s="89" t="s">
        <v>116</v>
      </c>
      <c r="E69" s="90">
        <v>0.1</v>
      </c>
      <c r="F69" s="90">
        <v>0.1</v>
      </c>
      <c r="G69" s="90">
        <v>0.1</v>
      </c>
      <c r="H69" s="90">
        <v>0</v>
      </c>
      <c r="I69" s="90">
        <v>0</v>
      </c>
    </row>
    <row r="70" spans="1:9" ht="20.100000000000001" customHeight="1">
      <c r="A70" s="87" t="s">
        <v>120</v>
      </c>
      <c r="B70" s="88"/>
      <c r="C70" s="88"/>
      <c r="D70" s="89" t="s">
        <v>117</v>
      </c>
      <c r="E70" s="90">
        <f>E71</f>
        <v>1.43</v>
      </c>
      <c r="F70" s="90">
        <f>F71</f>
        <v>1.43</v>
      </c>
      <c r="G70" s="90">
        <f>G71</f>
        <v>1.43</v>
      </c>
      <c r="H70" s="90">
        <f>H71</f>
        <v>0</v>
      </c>
      <c r="I70" s="90">
        <f>I71</f>
        <v>0</v>
      </c>
    </row>
    <row r="71" spans="1:9" ht="20.100000000000001" customHeight="1">
      <c r="A71" s="87"/>
      <c r="B71" s="88" t="s">
        <v>63</v>
      </c>
      <c r="C71" s="88"/>
      <c r="D71" s="89" t="s">
        <v>118</v>
      </c>
      <c r="E71" s="90">
        <f>E72+E74</f>
        <v>1.43</v>
      </c>
      <c r="F71" s="90">
        <f>F72+F74</f>
        <v>1.43</v>
      </c>
      <c r="G71" s="90">
        <f>G72+G74</f>
        <v>1.43</v>
      </c>
      <c r="H71" s="90">
        <f>H72+H74</f>
        <v>0</v>
      </c>
      <c r="I71" s="90">
        <f>I72+I74</f>
        <v>0</v>
      </c>
    </row>
    <row r="72" spans="1:9" ht="20.100000000000001" customHeight="1">
      <c r="A72" s="87"/>
      <c r="B72" s="88"/>
      <c r="C72" s="88" t="s">
        <v>64</v>
      </c>
      <c r="D72" s="89" t="s">
        <v>119</v>
      </c>
      <c r="E72" s="90">
        <f>E73</f>
        <v>1.1100000000000001</v>
      </c>
      <c r="F72" s="90">
        <f>F73</f>
        <v>1.1100000000000001</v>
      </c>
      <c r="G72" s="90">
        <f>G73</f>
        <v>1.1100000000000001</v>
      </c>
      <c r="H72" s="90">
        <f>H73</f>
        <v>0</v>
      </c>
      <c r="I72" s="90">
        <f>I73</f>
        <v>0</v>
      </c>
    </row>
    <row r="73" spans="1:9" ht="20.100000000000001" customHeight="1">
      <c r="A73" s="87" t="s">
        <v>153</v>
      </c>
      <c r="B73" s="88" t="s">
        <v>145</v>
      </c>
      <c r="C73" s="88" t="s">
        <v>146</v>
      </c>
      <c r="D73" s="89" t="s">
        <v>121</v>
      </c>
      <c r="E73" s="90">
        <v>1.1100000000000001</v>
      </c>
      <c r="F73" s="90">
        <v>1.1100000000000001</v>
      </c>
      <c r="G73" s="90">
        <v>1.1100000000000001</v>
      </c>
      <c r="H73" s="90">
        <v>0</v>
      </c>
      <c r="I73" s="90">
        <v>0</v>
      </c>
    </row>
    <row r="74" spans="1:9" ht="20.100000000000001" customHeight="1">
      <c r="A74" s="87"/>
      <c r="B74" s="88"/>
      <c r="C74" s="88" t="s">
        <v>113</v>
      </c>
      <c r="D74" s="89" t="s">
        <v>122</v>
      </c>
      <c r="E74" s="90">
        <f>E75</f>
        <v>0.32</v>
      </c>
      <c r="F74" s="90">
        <f>F75</f>
        <v>0.32</v>
      </c>
      <c r="G74" s="90">
        <f>G75</f>
        <v>0.32</v>
      </c>
      <c r="H74" s="90">
        <f>H75</f>
        <v>0</v>
      </c>
      <c r="I74" s="90">
        <f>I75</f>
        <v>0</v>
      </c>
    </row>
    <row r="75" spans="1:9" ht="20.100000000000001" customHeight="1">
      <c r="A75" s="87" t="s">
        <v>153</v>
      </c>
      <c r="B75" s="88" t="s">
        <v>145</v>
      </c>
      <c r="C75" s="88" t="s">
        <v>152</v>
      </c>
      <c r="D75" s="89" t="s">
        <v>121</v>
      </c>
      <c r="E75" s="90">
        <v>0.32</v>
      </c>
      <c r="F75" s="90">
        <v>0.32</v>
      </c>
      <c r="G75" s="90">
        <v>0.32</v>
      </c>
      <c r="H75" s="90">
        <v>0</v>
      </c>
      <c r="I75" s="90">
        <v>0</v>
      </c>
    </row>
    <row r="76" spans="1:9" ht="20.100000000000001" customHeight="1">
      <c r="A76" s="87" t="s">
        <v>126</v>
      </c>
      <c r="B76" s="88"/>
      <c r="C76" s="88"/>
      <c r="D76" s="89" t="s">
        <v>123</v>
      </c>
      <c r="E76" s="90">
        <f t="shared" ref="E76:I78" si="1">E77</f>
        <v>2.4500000000000002</v>
      </c>
      <c r="F76" s="90">
        <f t="shared" si="1"/>
        <v>2.4500000000000002</v>
      </c>
      <c r="G76" s="90">
        <f t="shared" si="1"/>
        <v>2.4500000000000002</v>
      </c>
      <c r="H76" s="90">
        <f t="shared" si="1"/>
        <v>0</v>
      </c>
      <c r="I76" s="90">
        <f t="shared" si="1"/>
        <v>0</v>
      </c>
    </row>
    <row r="77" spans="1:9" ht="20.100000000000001" customHeight="1">
      <c r="A77" s="87"/>
      <c r="B77" s="88" t="s">
        <v>113</v>
      </c>
      <c r="C77" s="88"/>
      <c r="D77" s="89" t="s">
        <v>124</v>
      </c>
      <c r="E77" s="90">
        <f t="shared" si="1"/>
        <v>2.4500000000000002</v>
      </c>
      <c r="F77" s="90">
        <f t="shared" si="1"/>
        <v>2.4500000000000002</v>
      </c>
      <c r="G77" s="90">
        <f t="shared" si="1"/>
        <v>2.4500000000000002</v>
      </c>
      <c r="H77" s="90">
        <f t="shared" si="1"/>
        <v>0</v>
      </c>
      <c r="I77" s="90">
        <f t="shared" si="1"/>
        <v>0</v>
      </c>
    </row>
    <row r="78" spans="1:9" ht="20.100000000000001" customHeight="1">
      <c r="A78" s="87"/>
      <c r="B78" s="88"/>
      <c r="C78" s="88" t="s">
        <v>64</v>
      </c>
      <c r="D78" s="89" t="s">
        <v>125</v>
      </c>
      <c r="E78" s="90">
        <f t="shared" si="1"/>
        <v>2.4500000000000002</v>
      </c>
      <c r="F78" s="90">
        <f t="shared" si="1"/>
        <v>2.4500000000000002</v>
      </c>
      <c r="G78" s="90">
        <f t="shared" si="1"/>
        <v>2.4500000000000002</v>
      </c>
      <c r="H78" s="90">
        <f t="shared" si="1"/>
        <v>0</v>
      </c>
      <c r="I78" s="90">
        <f t="shared" si="1"/>
        <v>0</v>
      </c>
    </row>
    <row r="79" spans="1:9" ht="20.100000000000001" customHeight="1">
      <c r="A79" s="87" t="s">
        <v>154</v>
      </c>
      <c r="B79" s="88" t="s">
        <v>152</v>
      </c>
      <c r="C79" s="88" t="s">
        <v>146</v>
      </c>
      <c r="D79" s="89" t="s">
        <v>127</v>
      </c>
      <c r="E79" s="90">
        <v>2.4500000000000002</v>
      </c>
      <c r="F79" s="90">
        <v>2.4500000000000002</v>
      </c>
      <c r="G79" s="90">
        <v>2.4500000000000002</v>
      </c>
      <c r="H79" s="90">
        <v>0</v>
      </c>
      <c r="I79" s="90">
        <v>0</v>
      </c>
    </row>
    <row r="80" spans="1:9" ht="20.100000000000001" customHeight="1">
      <c r="A80" s="87" t="s">
        <v>131</v>
      </c>
      <c r="B80" s="88"/>
      <c r="C80" s="88"/>
      <c r="D80" s="89" t="s">
        <v>128</v>
      </c>
      <c r="E80" s="90">
        <f t="shared" ref="E80:I82" si="2">E81</f>
        <v>2.75</v>
      </c>
      <c r="F80" s="90">
        <f t="shared" si="2"/>
        <v>0</v>
      </c>
      <c r="G80" s="90">
        <f t="shared" si="2"/>
        <v>0</v>
      </c>
      <c r="H80" s="90">
        <f t="shared" si="2"/>
        <v>0</v>
      </c>
      <c r="I80" s="90">
        <f t="shared" si="2"/>
        <v>2.75</v>
      </c>
    </row>
    <row r="81" spans="1:9" ht="20.100000000000001" customHeight="1">
      <c r="A81" s="87"/>
      <c r="B81" s="88" t="s">
        <v>132</v>
      </c>
      <c r="C81" s="88"/>
      <c r="D81" s="89" t="s">
        <v>129</v>
      </c>
      <c r="E81" s="90">
        <f t="shared" si="2"/>
        <v>2.75</v>
      </c>
      <c r="F81" s="90">
        <f t="shared" si="2"/>
        <v>0</v>
      </c>
      <c r="G81" s="90">
        <f t="shared" si="2"/>
        <v>0</v>
      </c>
      <c r="H81" s="90">
        <f t="shared" si="2"/>
        <v>0</v>
      </c>
      <c r="I81" s="90">
        <f t="shared" si="2"/>
        <v>2.75</v>
      </c>
    </row>
    <row r="82" spans="1:9" ht="20.100000000000001" customHeight="1">
      <c r="A82" s="87"/>
      <c r="B82" s="88"/>
      <c r="C82" s="88" t="s">
        <v>95</v>
      </c>
      <c r="D82" s="89" t="s">
        <v>130</v>
      </c>
      <c r="E82" s="90">
        <f t="shared" si="2"/>
        <v>2.75</v>
      </c>
      <c r="F82" s="90">
        <f t="shared" si="2"/>
        <v>0</v>
      </c>
      <c r="G82" s="90">
        <f t="shared" si="2"/>
        <v>0</v>
      </c>
      <c r="H82" s="90">
        <f t="shared" si="2"/>
        <v>0</v>
      </c>
      <c r="I82" s="90">
        <f t="shared" si="2"/>
        <v>2.75</v>
      </c>
    </row>
    <row r="83" spans="1:9" ht="20.100000000000001" customHeight="1">
      <c r="A83" s="87" t="s">
        <v>155</v>
      </c>
      <c r="B83" s="88" t="s">
        <v>156</v>
      </c>
      <c r="C83" s="88" t="s">
        <v>149</v>
      </c>
      <c r="D83" s="89" t="s">
        <v>133</v>
      </c>
      <c r="E83" s="90">
        <v>2.75</v>
      </c>
      <c r="F83" s="90">
        <v>0</v>
      </c>
      <c r="G83" s="90">
        <v>0</v>
      </c>
      <c r="H83" s="90">
        <v>0</v>
      </c>
      <c r="I83" s="90">
        <v>2.75</v>
      </c>
    </row>
    <row r="84" spans="1:9" ht="20.100000000000001" customHeight="1">
      <c r="A84"/>
      <c r="B84"/>
      <c r="C84"/>
      <c r="D84"/>
      <c r="E84"/>
      <c r="F84"/>
      <c r="G84"/>
      <c r="H84"/>
      <c r="I84"/>
    </row>
    <row r="85" spans="1:9" ht="20.100000000000001" customHeight="1">
      <c r="A85"/>
      <c r="B85"/>
      <c r="C85"/>
      <c r="D85"/>
      <c r="E85"/>
      <c r="F85"/>
      <c r="G85"/>
      <c r="H85"/>
      <c r="I85"/>
    </row>
    <row r="86" spans="1:9" ht="20.100000000000001" customHeight="1">
      <c r="A86"/>
      <c r="B86"/>
      <c r="C86"/>
      <c r="D86"/>
      <c r="E86"/>
      <c r="F86"/>
      <c r="G86"/>
      <c r="H86"/>
      <c r="I86"/>
    </row>
    <row r="87" spans="1:9" ht="20.100000000000001" customHeight="1">
      <c r="A87"/>
      <c r="B87"/>
      <c r="C87"/>
      <c r="D87"/>
      <c r="E87"/>
      <c r="F87"/>
      <c r="G87"/>
      <c r="H87"/>
      <c r="I87"/>
    </row>
    <row r="88" spans="1:9" ht="20.100000000000001" customHeight="1">
      <c r="A88"/>
      <c r="B88"/>
      <c r="C88"/>
      <c r="D88"/>
      <c r="E88"/>
      <c r="F88"/>
      <c r="G88"/>
      <c r="H88"/>
      <c r="I88"/>
    </row>
    <row r="89" spans="1:9" ht="20.100000000000001" customHeight="1">
      <c r="A89"/>
      <c r="B89"/>
      <c r="C89"/>
      <c r="D89"/>
      <c r="E89"/>
      <c r="F89"/>
      <c r="G89"/>
      <c r="H89"/>
      <c r="I89"/>
    </row>
    <row r="90" spans="1:9" ht="20.100000000000001" customHeight="1">
      <c r="A90"/>
      <c r="B90"/>
      <c r="C90"/>
      <c r="D90"/>
      <c r="E90"/>
      <c r="F90"/>
      <c r="G90"/>
      <c r="H90"/>
      <c r="I90"/>
    </row>
    <row r="91" spans="1:9" ht="20.100000000000001" customHeight="1">
      <c r="A91"/>
      <c r="B91"/>
      <c r="C91"/>
      <c r="D91"/>
      <c r="E91"/>
      <c r="F91"/>
      <c r="G91"/>
      <c r="H91"/>
      <c r="I91"/>
    </row>
    <row r="92" spans="1:9" ht="20.100000000000001" customHeight="1">
      <c r="A92"/>
      <c r="B92"/>
      <c r="C92"/>
      <c r="D92"/>
      <c r="E92"/>
      <c r="F92"/>
      <c r="G92"/>
      <c r="H92"/>
      <c r="I92"/>
    </row>
    <row r="93" spans="1:9" ht="20.100000000000001" customHeight="1">
      <c r="A93"/>
      <c r="B93"/>
      <c r="C93"/>
      <c r="D93"/>
      <c r="E93"/>
      <c r="F93"/>
      <c r="G93"/>
      <c r="H93"/>
      <c r="I93"/>
    </row>
    <row r="94" spans="1:9" ht="20.100000000000001" customHeight="1">
      <c r="A94"/>
      <c r="B94"/>
      <c r="C94"/>
      <c r="D94"/>
      <c r="E94"/>
      <c r="F94"/>
      <c r="G94"/>
      <c r="H94"/>
      <c r="I94"/>
    </row>
    <row r="95" spans="1:9" ht="20.100000000000001" customHeight="1">
      <c r="A95"/>
      <c r="B95"/>
      <c r="C95"/>
      <c r="D95"/>
      <c r="E95"/>
      <c r="F95"/>
      <c r="G95"/>
      <c r="H95"/>
      <c r="I95"/>
    </row>
    <row r="96" spans="1:9" ht="20.100000000000001" customHeight="1">
      <c r="A96"/>
      <c r="B96"/>
      <c r="C96"/>
      <c r="D96"/>
      <c r="E96"/>
      <c r="F96"/>
      <c r="G96"/>
      <c r="H96"/>
      <c r="I96"/>
    </row>
    <row r="97" spans="1:9" ht="20.100000000000001" customHeight="1">
      <c r="A97"/>
      <c r="B97"/>
      <c r="C97"/>
      <c r="D97"/>
      <c r="E97"/>
      <c r="F97"/>
      <c r="G97"/>
      <c r="H97"/>
      <c r="I97"/>
    </row>
    <row r="98" spans="1:9" ht="20.100000000000001" customHeight="1">
      <c r="A98"/>
      <c r="B98"/>
      <c r="C98"/>
      <c r="D98"/>
      <c r="E98"/>
      <c r="F98"/>
      <c r="G98"/>
      <c r="H98"/>
      <c r="I98"/>
    </row>
    <row r="99" spans="1:9" ht="20.100000000000001" customHeight="1">
      <c r="A99"/>
      <c r="B99"/>
      <c r="C99"/>
      <c r="D99"/>
      <c r="E99"/>
      <c r="F99"/>
      <c r="G99"/>
      <c r="H99"/>
      <c r="I99"/>
    </row>
    <row r="100" spans="1:9" ht="20.100000000000001" customHeight="1">
      <c r="A100"/>
      <c r="B100"/>
      <c r="C100"/>
      <c r="D100"/>
      <c r="E100"/>
      <c r="F100"/>
      <c r="G100"/>
      <c r="H100"/>
      <c r="I100"/>
    </row>
    <row r="101" spans="1:9" ht="20.100000000000001" customHeight="1">
      <c r="A101"/>
      <c r="B101"/>
      <c r="C101"/>
      <c r="D101"/>
      <c r="E101"/>
      <c r="F101"/>
      <c r="G101"/>
      <c r="H101"/>
      <c r="I101"/>
    </row>
    <row r="102" spans="1:9" ht="20.100000000000001" customHeight="1">
      <c r="A102"/>
      <c r="B102"/>
      <c r="C102"/>
      <c r="D102"/>
      <c r="E102"/>
      <c r="F102"/>
      <c r="G102"/>
      <c r="H102"/>
      <c r="I102"/>
    </row>
    <row r="103" spans="1:9" ht="20.100000000000001" customHeight="1">
      <c r="A103"/>
      <c r="B103"/>
      <c r="C103"/>
      <c r="D103"/>
      <c r="E103"/>
      <c r="F103"/>
      <c r="G103"/>
      <c r="H103"/>
      <c r="I103"/>
    </row>
    <row r="104" spans="1:9" ht="20.100000000000001" customHeight="1">
      <c r="A104"/>
      <c r="B104"/>
      <c r="C104"/>
      <c r="D104"/>
      <c r="E104"/>
      <c r="F104"/>
      <c r="G104"/>
      <c r="H104"/>
      <c r="I104"/>
    </row>
    <row r="105" spans="1:9" ht="20.100000000000001" customHeight="1">
      <c r="A105"/>
      <c r="B105"/>
      <c r="C105"/>
      <c r="D105"/>
      <c r="E105"/>
      <c r="F105"/>
      <c r="G105"/>
      <c r="H105"/>
      <c r="I105"/>
    </row>
    <row r="106" spans="1:9" ht="20.100000000000001" customHeight="1">
      <c r="A106"/>
      <c r="B106"/>
      <c r="C106"/>
      <c r="D106"/>
      <c r="E106"/>
      <c r="F106"/>
      <c r="G106"/>
      <c r="H106"/>
      <c r="I106"/>
    </row>
    <row r="107" spans="1:9" ht="20.100000000000001" customHeight="1">
      <c r="A107"/>
      <c r="B107"/>
      <c r="C107"/>
      <c r="D107"/>
      <c r="E107"/>
      <c r="F107"/>
      <c r="G107"/>
      <c r="H107"/>
      <c r="I107"/>
    </row>
    <row r="108" spans="1:9" ht="20.100000000000001" customHeight="1">
      <c r="A108"/>
      <c r="B108"/>
      <c r="C108"/>
      <c r="D108"/>
      <c r="E108"/>
      <c r="F108"/>
      <c r="G108"/>
      <c r="H108"/>
      <c r="I108"/>
    </row>
    <row r="109" spans="1:9" ht="20.100000000000001" customHeight="1">
      <c r="A109"/>
      <c r="B109"/>
      <c r="C109"/>
      <c r="D109"/>
      <c r="E109"/>
      <c r="F109"/>
      <c r="G109"/>
      <c r="H109"/>
      <c r="I109"/>
    </row>
    <row r="110" spans="1:9" ht="20.100000000000001" customHeight="1">
      <c r="A110"/>
      <c r="B110"/>
      <c r="C110"/>
      <c r="D110"/>
      <c r="E110"/>
      <c r="F110"/>
      <c r="G110"/>
      <c r="H110"/>
      <c r="I110"/>
    </row>
    <row r="111" spans="1:9" ht="20.100000000000001" customHeight="1">
      <c r="A111"/>
      <c r="B111"/>
      <c r="C111"/>
      <c r="D111"/>
      <c r="E111"/>
      <c r="F111"/>
      <c r="G111"/>
      <c r="H111"/>
      <c r="I111"/>
    </row>
    <row r="112" spans="1:9" ht="20.100000000000001" customHeight="1">
      <c r="A112"/>
      <c r="B112"/>
      <c r="C112"/>
      <c r="D112"/>
      <c r="E112"/>
      <c r="F112"/>
      <c r="G112"/>
      <c r="H112"/>
      <c r="I112"/>
    </row>
    <row r="113" spans="1:9" ht="20.100000000000001" customHeight="1">
      <c r="A113"/>
      <c r="B113"/>
      <c r="C113"/>
      <c r="D113"/>
      <c r="E113"/>
      <c r="F113"/>
      <c r="G113"/>
      <c r="H113"/>
      <c r="I113"/>
    </row>
    <row r="114" spans="1:9" ht="20.100000000000001" customHeight="1">
      <c r="A114"/>
      <c r="B114"/>
      <c r="C114"/>
      <c r="D114"/>
      <c r="E114"/>
      <c r="F114"/>
      <c r="G114"/>
      <c r="H114"/>
      <c r="I114"/>
    </row>
    <row r="115" spans="1:9" ht="20.100000000000001" customHeight="1">
      <c r="A115"/>
      <c r="B115"/>
      <c r="C115"/>
      <c r="D115"/>
      <c r="E115"/>
      <c r="F115"/>
      <c r="G115"/>
      <c r="H115"/>
      <c r="I115"/>
    </row>
    <row r="116" spans="1:9" ht="20.100000000000001" customHeight="1">
      <c r="A116"/>
      <c r="B116"/>
      <c r="C116"/>
      <c r="D116"/>
      <c r="E116"/>
      <c r="F116"/>
      <c r="G116"/>
      <c r="H116"/>
      <c r="I116"/>
    </row>
    <row r="117" spans="1:9" ht="20.100000000000001" customHeight="1">
      <c r="A117"/>
      <c r="B117"/>
      <c r="C117"/>
      <c r="D117"/>
      <c r="E117"/>
      <c r="F117"/>
      <c r="G117"/>
      <c r="H117"/>
      <c r="I117"/>
    </row>
    <row r="118" spans="1:9" ht="20.100000000000001" customHeight="1">
      <c r="A118"/>
      <c r="B118"/>
      <c r="C118"/>
      <c r="D118"/>
      <c r="E118"/>
      <c r="F118"/>
      <c r="G118"/>
      <c r="H118"/>
      <c r="I118"/>
    </row>
    <row r="119" spans="1:9" ht="20.100000000000001" customHeight="1">
      <c r="A119"/>
      <c r="B119"/>
      <c r="C119"/>
      <c r="D119"/>
      <c r="E119"/>
      <c r="F119"/>
      <c r="G119"/>
      <c r="H119"/>
      <c r="I119"/>
    </row>
    <row r="120" spans="1:9" ht="20.100000000000001" customHeight="1">
      <c r="A120"/>
      <c r="B120"/>
      <c r="C120"/>
      <c r="D120"/>
      <c r="E120"/>
      <c r="F120"/>
      <c r="G120"/>
      <c r="H120"/>
      <c r="I120"/>
    </row>
    <row r="121" spans="1:9" ht="20.100000000000001" customHeight="1">
      <c r="A121"/>
      <c r="B121"/>
      <c r="C121"/>
      <c r="D121"/>
      <c r="E121"/>
      <c r="F121"/>
      <c r="G121"/>
      <c r="H121"/>
      <c r="I121"/>
    </row>
    <row r="122" spans="1:9" ht="20.100000000000001" customHeight="1">
      <c r="A122"/>
      <c r="B122"/>
      <c r="C122"/>
      <c r="D122"/>
      <c r="E122"/>
      <c r="F122"/>
      <c r="G122"/>
      <c r="H122"/>
      <c r="I122"/>
    </row>
    <row r="123" spans="1:9" ht="20.100000000000001" customHeight="1">
      <c r="A123"/>
      <c r="B123"/>
      <c r="C123"/>
      <c r="D123"/>
      <c r="E123"/>
      <c r="F123"/>
      <c r="G123"/>
      <c r="H123"/>
      <c r="I123"/>
    </row>
    <row r="124" spans="1:9" ht="20.100000000000001" customHeight="1">
      <c r="A124"/>
      <c r="B124"/>
      <c r="C124"/>
      <c r="D124"/>
      <c r="E124"/>
      <c r="F124"/>
      <c r="G124"/>
      <c r="H124"/>
      <c r="I124"/>
    </row>
    <row r="125" spans="1:9" ht="20.100000000000001" customHeight="1">
      <c r="A125"/>
      <c r="B125"/>
      <c r="C125"/>
      <c r="D125"/>
      <c r="E125"/>
      <c r="F125"/>
      <c r="G125"/>
      <c r="H125"/>
      <c r="I125"/>
    </row>
    <row r="126" spans="1:9" ht="20.100000000000001" customHeight="1">
      <c r="A126"/>
      <c r="B126"/>
      <c r="C126"/>
      <c r="D126"/>
      <c r="E126"/>
      <c r="F126"/>
      <c r="G126"/>
      <c r="H126"/>
      <c r="I126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showGridLines="0" showZeros="0" topLeftCell="A67" workbookViewId="0">
      <selection activeCell="F78" sqref="F78"/>
    </sheetView>
  </sheetViews>
  <sheetFormatPr defaultColWidth="9" defaultRowHeight="13.5"/>
  <cols>
    <col min="1" max="1" width="4" style="73" customWidth="1"/>
    <col min="2" max="2" width="3.75" style="73" customWidth="1"/>
    <col min="3" max="3" width="17.625" style="73" customWidth="1"/>
    <col min="4" max="4" width="4.875" style="73" customWidth="1"/>
    <col min="5" max="5" width="4" style="73" customWidth="1"/>
    <col min="6" max="6" width="19" style="73" customWidth="1"/>
    <col min="7" max="7" width="11.5" style="73" customWidth="1"/>
    <col min="8" max="8" width="9" style="73"/>
    <col min="9" max="9" width="11.125" style="73" customWidth="1"/>
    <col min="10" max="19" width="9" style="73"/>
    <col min="20" max="20" width="11.25" style="73" customWidth="1"/>
    <col min="21" max="21" width="9" style="73"/>
    <col min="22" max="22" width="8.875" style="73" customWidth="1"/>
    <col min="23" max="16384" width="9" style="73"/>
  </cols>
  <sheetData>
    <row r="1" spans="1:22" s="70" customFormat="1" ht="42" customHeight="1">
      <c r="A1" s="182" t="s">
        <v>161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</row>
    <row r="2" spans="1:22" s="71" customFormat="1" ht="17.25" customHeight="1">
      <c r="A2" s="183" t="s">
        <v>1</v>
      </c>
      <c r="B2" s="184"/>
      <c r="C2" s="184"/>
      <c r="D2" s="184"/>
      <c r="E2" s="184"/>
      <c r="F2" s="18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185" t="s">
        <v>2</v>
      </c>
      <c r="V2" s="185"/>
    </row>
    <row r="3" spans="1:22" s="71" customFormat="1" ht="18" customHeight="1">
      <c r="A3" s="173" t="s">
        <v>162</v>
      </c>
      <c r="B3" s="174"/>
      <c r="C3" s="175"/>
      <c r="D3" s="173" t="s">
        <v>163</v>
      </c>
      <c r="E3" s="174"/>
      <c r="F3" s="175"/>
      <c r="G3" s="186" t="s">
        <v>137</v>
      </c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8"/>
    </row>
    <row r="4" spans="1:22" s="71" customFormat="1" ht="13.5" customHeight="1">
      <c r="A4" s="176"/>
      <c r="B4" s="177"/>
      <c r="C4" s="178"/>
      <c r="D4" s="176"/>
      <c r="E4" s="177"/>
      <c r="F4" s="178"/>
      <c r="G4" s="170" t="s">
        <v>35</v>
      </c>
      <c r="H4" s="173" t="s">
        <v>36</v>
      </c>
      <c r="I4" s="175"/>
      <c r="J4" s="186" t="s">
        <v>37</v>
      </c>
      <c r="K4" s="187"/>
      <c r="L4" s="187"/>
      <c r="M4" s="187"/>
      <c r="N4" s="187"/>
      <c r="O4" s="188"/>
      <c r="P4" s="170" t="s">
        <v>38</v>
      </c>
      <c r="Q4" s="170" t="s">
        <v>164</v>
      </c>
      <c r="R4" s="170" t="s">
        <v>165</v>
      </c>
      <c r="S4" s="173" t="s">
        <v>166</v>
      </c>
      <c r="T4" s="175"/>
      <c r="U4" s="170" t="s">
        <v>32</v>
      </c>
      <c r="V4" s="170" t="s">
        <v>33</v>
      </c>
    </row>
    <row r="5" spans="1:22" s="71" customFormat="1" ht="22.5" customHeight="1">
      <c r="A5" s="179"/>
      <c r="B5" s="180"/>
      <c r="C5" s="181"/>
      <c r="D5" s="179"/>
      <c r="E5" s="180"/>
      <c r="F5" s="181"/>
      <c r="G5" s="171"/>
      <c r="H5" s="179"/>
      <c r="I5" s="181"/>
      <c r="J5" s="189" t="s">
        <v>140</v>
      </c>
      <c r="K5" s="189" t="s">
        <v>49</v>
      </c>
      <c r="L5" s="189" t="s">
        <v>50</v>
      </c>
      <c r="M5" s="189" t="s">
        <v>51</v>
      </c>
      <c r="N5" s="189" t="s">
        <v>52</v>
      </c>
      <c r="O5" s="189" t="s">
        <v>53</v>
      </c>
      <c r="P5" s="171"/>
      <c r="Q5" s="171"/>
      <c r="R5" s="171"/>
      <c r="S5" s="179"/>
      <c r="T5" s="181"/>
      <c r="U5" s="171"/>
      <c r="V5" s="171"/>
    </row>
    <row r="6" spans="1:22" s="71" customFormat="1" ht="22.5" customHeight="1">
      <c r="A6" s="75" t="s">
        <v>42</v>
      </c>
      <c r="B6" s="75" t="s">
        <v>43</v>
      </c>
      <c r="C6" s="75" t="s">
        <v>28</v>
      </c>
      <c r="D6" s="75" t="s">
        <v>42</v>
      </c>
      <c r="E6" s="75" t="s">
        <v>43</v>
      </c>
      <c r="F6" s="75" t="s">
        <v>28</v>
      </c>
      <c r="G6" s="172"/>
      <c r="H6" s="75" t="s">
        <v>46</v>
      </c>
      <c r="I6" s="75" t="s">
        <v>47</v>
      </c>
      <c r="J6" s="189"/>
      <c r="K6" s="189"/>
      <c r="L6" s="189"/>
      <c r="M6" s="189"/>
      <c r="N6" s="189"/>
      <c r="O6" s="189"/>
      <c r="P6" s="172"/>
      <c r="Q6" s="172"/>
      <c r="R6" s="172"/>
      <c r="S6" s="75" t="s">
        <v>167</v>
      </c>
      <c r="T6" s="75" t="s">
        <v>41</v>
      </c>
      <c r="U6" s="172"/>
      <c r="V6" s="172"/>
    </row>
    <row r="7" spans="1:22" s="72" customFormat="1" ht="20.100000000000001" customHeight="1">
      <c r="A7" s="76"/>
      <c r="B7" s="77"/>
      <c r="C7" s="78" t="s">
        <v>35</v>
      </c>
      <c r="D7" s="77"/>
      <c r="E7" s="77"/>
      <c r="F7" s="77"/>
      <c r="G7" s="79">
        <f t="shared" ref="G7:V7" si="0">G8+G63</f>
        <v>45.6</v>
      </c>
      <c r="H7" s="79">
        <f t="shared" si="0"/>
        <v>45.6</v>
      </c>
      <c r="I7" s="79">
        <f t="shared" si="0"/>
        <v>0</v>
      </c>
      <c r="J7" s="79">
        <f t="shared" si="0"/>
        <v>0</v>
      </c>
      <c r="K7" s="79">
        <f t="shared" si="0"/>
        <v>0</v>
      </c>
      <c r="L7" s="79">
        <f t="shared" si="0"/>
        <v>0</v>
      </c>
      <c r="M7" s="79">
        <f t="shared" si="0"/>
        <v>0</v>
      </c>
      <c r="N7" s="79">
        <f t="shared" si="0"/>
        <v>0</v>
      </c>
      <c r="O7" s="79">
        <f t="shared" si="0"/>
        <v>0</v>
      </c>
      <c r="P7" s="79">
        <f t="shared" si="0"/>
        <v>0</v>
      </c>
      <c r="Q7" s="79">
        <f t="shared" si="0"/>
        <v>0</v>
      </c>
      <c r="R7" s="79">
        <f t="shared" si="0"/>
        <v>0</v>
      </c>
      <c r="S7" s="79">
        <f t="shared" si="0"/>
        <v>0</v>
      </c>
      <c r="T7" s="79">
        <f t="shared" si="0"/>
        <v>0</v>
      </c>
      <c r="U7" s="79">
        <f t="shared" si="0"/>
        <v>0</v>
      </c>
      <c r="V7" s="79">
        <f t="shared" si="0"/>
        <v>0</v>
      </c>
    </row>
    <row r="8" spans="1:22" ht="20.100000000000001" customHeight="1">
      <c r="A8" s="76"/>
      <c r="B8" s="77"/>
      <c r="C8" s="76" t="s">
        <v>168</v>
      </c>
      <c r="D8" s="77"/>
      <c r="E8" s="77"/>
      <c r="F8" s="77"/>
      <c r="G8" s="79">
        <f t="shared" ref="G8:V8" si="1">G9+G12+G14+G16+G18+G21+G24+G27+G30+G33+G36+G39+G42+G45+G48+G50+G52+G55+G58+G61</f>
        <v>42.55</v>
      </c>
      <c r="H8" s="79">
        <f t="shared" si="1"/>
        <v>42.55</v>
      </c>
      <c r="I8" s="79">
        <f t="shared" si="1"/>
        <v>0</v>
      </c>
      <c r="J8" s="79">
        <f t="shared" si="1"/>
        <v>0</v>
      </c>
      <c r="K8" s="79">
        <f t="shared" si="1"/>
        <v>0</v>
      </c>
      <c r="L8" s="79">
        <f t="shared" si="1"/>
        <v>0</v>
      </c>
      <c r="M8" s="79">
        <f t="shared" si="1"/>
        <v>0</v>
      </c>
      <c r="N8" s="79">
        <f t="shared" si="1"/>
        <v>0</v>
      </c>
      <c r="O8" s="79">
        <f t="shared" si="1"/>
        <v>0</v>
      </c>
      <c r="P8" s="79">
        <f t="shared" si="1"/>
        <v>0</v>
      </c>
      <c r="Q8" s="79">
        <f t="shared" si="1"/>
        <v>0</v>
      </c>
      <c r="R8" s="79">
        <f t="shared" si="1"/>
        <v>0</v>
      </c>
      <c r="S8" s="79">
        <f t="shared" si="1"/>
        <v>0</v>
      </c>
      <c r="T8" s="79">
        <f t="shared" si="1"/>
        <v>0</v>
      </c>
      <c r="U8" s="79">
        <f t="shared" si="1"/>
        <v>0</v>
      </c>
      <c r="V8" s="79">
        <f t="shared" si="1"/>
        <v>0</v>
      </c>
    </row>
    <row r="9" spans="1:22" ht="20.100000000000001" customHeight="1">
      <c r="A9" s="76"/>
      <c r="B9" s="77"/>
      <c r="C9" s="76" t="s">
        <v>169</v>
      </c>
      <c r="D9" s="77"/>
      <c r="E9" s="77"/>
      <c r="F9" s="77"/>
      <c r="G9" s="79">
        <f t="shared" ref="G9:V9" si="2">SUM(G10:G11)</f>
        <v>15.85</v>
      </c>
      <c r="H9" s="79">
        <f t="shared" si="2"/>
        <v>15.85</v>
      </c>
      <c r="I9" s="79">
        <f t="shared" si="2"/>
        <v>0</v>
      </c>
      <c r="J9" s="79">
        <f t="shared" si="2"/>
        <v>0</v>
      </c>
      <c r="K9" s="79">
        <f t="shared" si="2"/>
        <v>0</v>
      </c>
      <c r="L9" s="79">
        <f t="shared" si="2"/>
        <v>0</v>
      </c>
      <c r="M9" s="79">
        <f t="shared" si="2"/>
        <v>0</v>
      </c>
      <c r="N9" s="79">
        <f t="shared" si="2"/>
        <v>0</v>
      </c>
      <c r="O9" s="79">
        <f t="shared" si="2"/>
        <v>0</v>
      </c>
      <c r="P9" s="79">
        <f t="shared" si="2"/>
        <v>0</v>
      </c>
      <c r="Q9" s="79">
        <f t="shared" si="2"/>
        <v>0</v>
      </c>
      <c r="R9" s="79">
        <f t="shared" si="2"/>
        <v>0</v>
      </c>
      <c r="S9" s="79">
        <f t="shared" si="2"/>
        <v>0</v>
      </c>
      <c r="T9" s="79">
        <f t="shared" si="2"/>
        <v>0</v>
      </c>
      <c r="U9" s="79">
        <f t="shared" si="2"/>
        <v>0</v>
      </c>
      <c r="V9" s="79">
        <f t="shared" si="2"/>
        <v>0</v>
      </c>
    </row>
    <row r="10" spans="1:22" ht="20.100000000000001" customHeight="1">
      <c r="A10" s="76">
        <v>301</v>
      </c>
      <c r="B10" s="77" t="s">
        <v>64</v>
      </c>
      <c r="C10" s="76" t="s">
        <v>170</v>
      </c>
      <c r="D10" s="77" t="s">
        <v>171</v>
      </c>
      <c r="E10" s="77" t="s">
        <v>64</v>
      </c>
      <c r="F10" s="77" t="s">
        <v>172</v>
      </c>
      <c r="G10" s="79">
        <v>9.76</v>
      </c>
      <c r="H10" s="79">
        <v>9.76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</row>
    <row r="11" spans="1:22" ht="20.100000000000001" customHeight="1">
      <c r="A11" s="76">
        <v>301</v>
      </c>
      <c r="B11" s="77" t="s">
        <v>113</v>
      </c>
      <c r="C11" s="76" t="s">
        <v>173</v>
      </c>
      <c r="D11" s="77" t="s">
        <v>171</v>
      </c>
      <c r="E11" s="77" t="s">
        <v>64</v>
      </c>
      <c r="F11" s="77" t="s">
        <v>172</v>
      </c>
      <c r="G11" s="79">
        <v>6.09</v>
      </c>
      <c r="H11" s="79">
        <v>6.09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</row>
    <row r="12" spans="1:22" ht="20.100000000000001" customHeight="1">
      <c r="A12" s="76"/>
      <c r="B12" s="77"/>
      <c r="C12" s="76" t="s">
        <v>174</v>
      </c>
      <c r="D12" s="77"/>
      <c r="E12" s="77"/>
      <c r="F12" s="77"/>
      <c r="G12" s="79">
        <f t="shared" ref="G12:V12" si="3">G13</f>
        <v>2.69</v>
      </c>
      <c r="H12" s="79">
        <f t="shared" si="3"/>
        <v>2.69</v>
      </c>
      <c r="I12" s="79">
        <f t="shared" si="3"/>
        <v>0</v>
      </c>
      <c r="J12" s="79">
        <f t="shared" si="3"/>
        <v>0</v>
      </c>
      <c r="K12" s="79">
        <f t="shared" si="3"/>
        <v>0</v>
      </c>
      <c r="L12" s="79">
        <f t="shared" si="3"/>
        <v>0</v>
      </c>
      <c r="M12" s="79">
        <f t="shared" si="3"/>
        <v>0</v>
      </c>
      <c r="N12" s="79">
        <f t="shared" si="3"/>
        <v>0</v>
      </c>
      <c r="O12" s="79">
        <f t="shared" si="3"/>
        <v>0</v>
      </c>
      <c r="P12" s="79">
        <f t="shared" si="3"/>
        <v>0</v>
      </c>
      <c r="Q12" s="79">
        <f t="shared" si="3"/>
        <v>0</v>
      </c>
      <c r="R12" s="79">
        <f t="shared" si="3"/>
        <v>0</v>
      </c>
      <c r="S12" s="79">
        <f t="shared" si="3"/>
        <v>0</v>
      </c>
      <c r="T12" s="79">
        <f t="shared" si="3"/>
        <v>0</v>
      </c>
      <c r="U12" s="79">
        <f t="shared" si="3"/>
        <v>0</v>
      </c>
      <c r="V12" s="79">
        <f t="shared" si="3"/>
        <v>0</v>
      </c>
    </row>
    <row r="13" spans="1:22" ht="20.100000000000001" customHeight="1">
      <c r="A13" s="76">
        <v>301</v>
      </c>
      <c r="B13" s="77" t="s">
        <v>64</v>
      </c>
      <c r="C13" s="76" t="s">
        <v>170</v>
      </c>
      <c r="D13" s="77" t="s">
        <v>175</v>
      </c>
      <c r="E13" s="77" t="s">
        <v>64</v>
      </c>
      <c r="F13" s="77" t="s">
        <v>176</v>
      </c>
      <c r="G13" s="79">
        <v>2.69</v>
      </c>
      <c r="H13" s="79">
        <v>2.69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</row>
    <row r="14" spans="1:22" ht="20.100000000000001" customHeight="1">
      <c r="A14" s="76"/>
      <c r="B14" s="77"/>
      <c r="C14" s="76" t="s">
        <v>177</v>
      </c>
      <c r="D14" s="77"/>
      <c r="E14" s="77"/>
      <c r="F14" s="77"/>
      <c r="G14" s="79">
        <f t="shared" ref="G14:V14" si="4">G15</f>
        <v>1.31</v>
      </c>
      <c r="H14" s="79">
        <f t="shared" si="4"/>
        <v>1.31</v>
      </c>
      <c r="I14" s="79">
        <f t="shared" si="4"/>
        <v>0</v>
      </c>
      <c r="J14" s="79">
        <f t="shared" si="4"/>
        <v>0</v>
      </c>
      <c r="K14" s="79">
        <f t="shared" si="4"/>
        <v>0</v>
      </c>
      <c r="L14" s="79">
        <f t="shared" si="4"/>
        <v>0</v>
      </c>
      <c r="M14" s="79">
        <f t="shared" si="4"/>
        <v>0</v>
      </c>
      <c r="N14" s="79">
        <f t="shared" si="4"/>
        <v>0</v>
      </c>
      <c r="O14" s="79">
        <f t="shared" si="4"/>
        <v>0</v>
      </c>
      <c r="P14" s="79">
        <f t="shared" si="4"/>
        <v>0</v>
      </c>
      <c r="Q14" s="79">
        <f t="shared" si="4"/>
        <v>0</v>
      </c>
      <c r="R14" s="79">
        <f t="shared" si="4"/>
        <v>0</v>
      </c>
      <c r="S14" s="79">
        <f t="shared" si="4"/>
        <v>0</v>
      </c>
      <c r="T14" s="79">
        <f t="shared" si="4"/>
        <v>0</v>
      </c>
      <c r="U14" s="79">
        <f t="shared" si="4"/>
        <v>0</v>
      </c>
      <c r="V14" s="79">
        <f t="shared" si="4"/>
        <v>0</v>
      </c>
    </row>
    <row r="15" spans="1:22" ht="20.100000000000001" customHeight="1">
      <c r="A15" s="76">
        <v>301</v>
      </c>
      <c r="B15" s="77" t="s">
        <v>178</v>
      </c>
      <c r="C15" s="76" t="s">
        <v>179</v>
      </c>
      <c r="D15" s="77" t="s">
        <v>175</v>
      </c>
      <c r="E15" s="77" t="s">
        <v>64</v>
      </c>
      <c r="F15" s="77" t="s">
        <v>176</v>
      </c>
      <c r="G15" s="79">
        <v>1.31</v>
      </c>
      <c r="H15" s="79">
        <v>1.31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</row>
    <row r="16" spans="1:22" ht="20.100000000000001" customHeight="1">
      <c r="A16" s="76"/>
      <c r="B16" s="77"/>
      <c r="C16" s="76" t="s">
        <v>180</v>
      </c>
      <c r="D16" s="77"/>
      <c r="E16" s="77"/>
      <c r="F16" s="77"/>
      <c r="G16" s="79">
        <f t="shared" ref="G16:V16" si="5">G17</f>
        <v>0.56000000000000005</v>
      </c>
      <c r="H16" s="79">
        <f t="shared" si="5"/>
        <v>0.56000000000000005</v>
      </c>
      <c r="I16" s="79">
        <f t="shared" si="5"/>
        <v>0</v>
      </c>
      <c r="J16" s="79">
        <f t="shared" si="5"/>
        <v>0</v>
      </c>
      <c r="K16" s="79">
        <f t="shared" si="5"/>
        <v>0</v>
      </c>
      <c r="L16" s="79">
        <f t="shared" si="5"/>
        <v>0</v>
      </c>
      <c r="M16" s="79">
        <f t="shared" si="5"/>
        <v>0</v>
      </c>
      <c r="N16" s="79">
        <f t="shared" si="5"/>
        <v>0</v>
      </c>
      <c r="O16" s="79">
        <f t="shared" si="5"/>
        <v>0</v>
      </c>
      <c r="P16" s="79">
        <f t="shared" si="5"/>
        <v>0</v>
      </c>
      <c r="Q16" s="79">
        <f t="shared" si="5"/>
        <v>0</v>
      </c>
      <c r="R16" s="79">
        <f t="shared" si="5"/>
        <v>0</v>
      </c>
      <c r="S16" s="79">
        <f t="shared" si="5"/>
        <v>0</v>
      </c>
      <c r="T16" s="79">
        <f t="shared" si="5"/>
        <v>0</v>
      </c>
      <c r="U16" s="79">
        <f t="shared" si="5"/>
        <v>0</v>
      </c>
      <c r="V16" s="79">
        <f t="shared" si="5"/>
        <v>0</v>
      </c>
    </row>
    <row r="17" spans="1:22" ht="20.100000000000001" customHeight="1">
      <c r="A17" s="76">
        <v>301</v>
      </c>
      <c r="B17" s="77" t="s">
        <v>178</v>
      </c>
      <c r="C17" s="76" t="s">
        <v>179</v>
      </c>
      <c r="D17" s="77" t="s">
        <v>175</v>
      </c>
      <c r="E17" s="77" t="s">
        <v>64</v>
      </c>
      <c r="F17" s="77" t="s">
        <v>176</v>
      </c>
      <c r="G17" s="79">
        <v>0.56000000000000005</v>
      </c>
      <c r="H17" s="79">
        <v>0.56000000000000005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</row>
    <row r="18" spans="1:22" ht="20.100000000000001" customHeight="1">
      <c r="A18" s="76"/>
      <c r="B18" s="77"/>
      <c r="C18" s="76" t="s">
        <v>181</v>
      </c>
      <c r="D18" s="77"/>
      <c r="E18" s="77"/>
      <c r="F18" s="77"/>
      <c r="G18" s="79">
        <f t="shared" ref="G18:V18" si="6">SUM(G19:G20)</f>
        <v>1.7</v>
      </c>
      <c r="H18" s="79">
        <f t="shared" si="6"/>
        <v>1.7</v>
      </c>
      <c r="I18" s="79">
        <f t="shared" si="6"/>
        <v>0</v>
      </c>
      <c r="J18" s="79">
        <f t="shared" si="6"/>
        <v>0</v>
      </c>
      <c r="K18" s="79">
        <f t="shared" si="6"/>
        <v>0</v>
      </c>
      <c r="L18" s="79">
        <f t="shared" si="6"/>
        <v>0</v>
      </c>
      <c r="M18" s="79">
        <f t="shared" si="6"/>
        <v>0</v>
      </c>
      <c r="N18" s="79">
        <f t="shared" si="6"/>
        <v>0</v>
      </c>
      <c r="O18" s="79">
        <f t="shared" si="6"/>
        <v>0</v>
      </c>
      <c r="P18" s="79">
        <f t="shared" si="6"/>
        <v>0</v>
      </c>
      <c r="Q18" s="79">
        <f t="shared" si="6"/>
        <v>0</v>
      </c>
      <c r="R18" s="79">
        <f t="shared" si="6"/>
        <v>0</v>
      </c>
      <c r="S18" s="79">
        <f t="shared" si="6"/>
        <v>0</v>
      </c>
      <c r="T18" s="79">
        <f t="shared" si="6"/>
        <v>0</v>
      </c>
      <c r="U18" s="79">
        <f t="shared" si="6"/>
        <v>0</v>
      </c>
      <c r="V18" s="79">
        <f t="shared" si="6"/>
        <v>0</v>
      </c>
    </row>
    <row r="19" spans="1:22" ht="20.100000000000001" customHeight="1">
      <c r="A19" s="76">
        <v>301</v>
      </c>
      <c r="B19" s="77" t="s">
        <v>80</v>
      </c>
      <c r="C19" s="76" t="s">
        <v>182</v>
      </c>
      <c r="D19" s="77" t="s">
        <v>171</v>
      </c>
      <c r="E19" s="77" t="s">
        <v>64</v>
      </c>
      <c r="F19" s="77" t="s">
        <v>172</v>
      </c>
      <c r="G19" s="79">
        <v>1.32</v>
      </c>
      <c r="H19" s="79">
        <v>1.32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</row>
    <row r="20" spans="1:22" ht="20.100000000000001" customHeight="1">
      <c r="A20" s="76">
        <v>301</v>
      </c>
      <c r="B20" s="77" t="s">
        <v>80</v>
      </c>
      <c r="C20" s="76" t="s">
        <v>182</v>
      </c>
      <c r="D20" s="77" t="s">
        <v>175</v>
      </c>
      <c r="E20" s="77" t="s">
        <v>64</v>
      </c>
      <c r="F20" s="77" t="s">
        <v>176</v>
      </c>
      <c r="G20" s="79">
        <v>0.38</v>
      </c>
      <c r="H20" s="79">
        <v>0.38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</row>
    <row r="21" spans="1:22" ht="20.100000000000001" customHeight="1">
      <c r="A21" s="76"/>
      <c r="B21" s="77"/>
      <c r="C21" s="76" t="s">
        <v>183</v>
      </c>
      <c r="D21" s="77"/>
      <c r="E21" s="77"/>
      <c r="F21" s="77"/>
      <c r="G21" s="79">
        <f t="shared" ref="G21:V21" si="7">SUM(G22:G23)</f>
        <v>1.43</v>
      </c>
      <c r="H21" s="79">
        <f t="shared" si="7"/>
        <v>1.43</v>
      </c>
      <c r="I21" s="79">
        <f t="shared" si="7"/>
        <v>0</v>
      </c>
      <c r="J21" s="79">
        <f t="shared" si="7"/>
        <v>0</v>
      </c>
      <c r="K21" s="79">
        <f t="shared" si="7"/>
        <v>0</v>
      </c>
      <c r="L21" s="79">
        <f t="shared" si="7"/>
        <v>0</v>
      </c>
      <c r="M21" s="79">
        <f t="shared" si="7"/>
        <v>0</v>
      </c>
      <c r="N21" s="79">
        <f t="shared" si="7"/>
        <v>0</v>
      </c>
      <c r="O21" s="79">
        <f t="shared" si="7"/>
        <v>0</v>
      </c>
      <c r="P21" s="79">
        <f t="shared" si="7"/>
        <v>0</v>
      </c>
      <c r="Q21" s="79">
        <f t="shared" si="7"/>
        <v>0</v>
      </c>
      <c r="R21" s="79">
        <f t="shared" si="7"/>
        <v>0</v>
      </c>
      <c r="S21" s="79">
        <f t="shared" si="7"/>
        <v>0</v>
      </c>
      <c r="T21" s="79">
        <f t="shared" si="7"/>
        <v>0</v>
      </c>
      <c r="U21" s="79">
        <f t="shared" si="7"/>
        <v>0</v>
      </c>
      <c r="V21" s="79">
        <f t="shared" si="7"/>
        <v>0</v>
      </c>
    </row>
    <row r="22" spans="1:22" ht="20.100000000000001" customHeight="1">
      <c r="A22" s="76">
        <v>301</v>
      </c>
      <c r="B22" s="77" t="s">
        <v>184</v>
      </c>
      <c r="C22" s="76" t="s">
        <v>185</v>
      </c>
      <c r="D22" s="77" t="s">
        <v>171</v>
      </c>
      <c r="E22" s="77" t="s">
        <v>113</v>
      </c>
      <c r="F22" s="77" t="s">
        <v>186</v>
      </c>
      <c r="G22" s="79">
        <v>1.1100000000000001</v>
      </c>
      <c r="H22" s="79">
        <v>1.1100000000000001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</row>
    <row r="23" spans="1:22" ht="20.100000000000001" customHeight="1">
      <c r="A23" s="76">
        <v>301</v>
      </c>
      <c r="B23" s="77" t="s">
        <v>184</v>
      </c>
      <c r="C23" s="76" t="s">
        <v>185</v>
      </c>
      <c r="D23" s="77" t="s">
        <v>175</v>
      </c>
      <c r="E23" s="77" t="s">
        <v>64</v>
      </c>
      <c r="F23" s="77" t="s">
        <v>176</v>
      </c>
      <c r="G23" s="79">
        <v>0.32</v>
      </c>
      <c r="H23" s="79">
        <v>0.32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</row>
    <row r="24" spans="1:22" ht="20.100000000000001" customHeight="1">
      <c r="A24" s="76"/>
      <c r="B24" s="77"/>
      <c r="C24" s="76" t="s">
        <v>187</v>
      </c>
      <c r="D24" s="77"/>
      <c r="E24" s="77"/>
      <c r="F24" s="77"/>
      <c r="G24" s="79">
        <f t="shared" ref="G24:V24" si="8">SUM(G25:G26)</f>
        <v>4.08</v>
      </c>
      <c r="H24" s="79">
        <f t="shared" si="8"/>
        <v>4.08</v>
      </c>
      <c r="I24" s="79">
        <f t="shared" si="8"/>
        <v>0</v>
      </c>
      <c r="J24" s="79">
        <f t="shared" si="8"/>
        <v>0</v>
      </c>
      <c r="K24" s="79">
        <f t="shared" si="8"/>
        <v>0</v>
      </c>
      <c r="L24" s="79">
        <f t="shared" si="8"/>
        <v>0</v>
      </c>
      <c r="M24" s="79">
        <f t="shared" si="8"/>
        <v>0</v>
      </c>
      <c r="N24" s="79">
        <f t="shared" si="8"/>
        <v>0</v>
      </c>
      <c r="O24" s="79">
        <f t="shared" si="8"/>
        <v>0</v>
      </c>
      <c r="P24" s="79">
        <f t="shared" si="8"/>
        <v>0</v>
      </c>
      <c r="Q24" s="79">
        <f t="shared" si="8"/>
        <v>0</v>
      </c>
      <c r="R24" s="79">
        <f t="shared" si="8"/>
        <v>0</v>
      </c>
      <c r="S24" s="79">
        <f t="shared" si="8"/>
        <v>0</v>
      </c>
      <c r="T24" s="79">
        <f t="shared" si="8"/>
        <v>0</v>
      </c>
      <c r="U24" s="79">
        <f t="shared" si="8"/>
        <v>0</v>
      </c>
      <c r="V24" s="79">
        <f t="shared" si="8"/>
        <v>0</v>
      </c>
    </row>
    <row r="25" spans="1:22" ht="20.100000000000001" customHeight="1">
      <c r="A25" s="76">
        <v>301</v>
      </c>
      <c r="B25" s="77" t="s">
        <v>188</v>
      </c>
      <c r="C25" s="76" t="s">
        <v>189</v>
      </c>
      <c r="D25" s="77" t="s">
        <v>171</v>
      </c>
      <c r="E25" s="77" t="s">
        <v>113</v>
      </c>
      <c r="F25" s="77" t="s">
        <v>186</v>
      </c>
      <c r="G25" s="79">
        <v>3.17</v>
      </c>
      <c r="H25" s="79">
        <v>3.17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</row>
    <row r="26" spans="1:22" ht="20.100000000000001" customHeight="1">
      <c r="A26" s="76">
        <v>301</v>
      </c>
      <c r="B26" s="77" t="s">
        <v>188</v>
      </c>
      <c r="C26" s="76" t="s">
        <v>189</v>
      </c>
      <c r="D26" s="77" t="s">
        <v>175</v>
      </c>
      <c r="E26" s="77" t="s">
        <v>64</v>
      </c>
      <c r="F26" s="77" t="s">
        <v>176</v>
      </c>
      <c r="G26" s="79">
        <v>0.91</v>
      </c>
      <c r="H26" s="79">
        <v>0.91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</row>
    <row r="27" spans="1:22" ht="20.100000000000001" customHeight="1">
      <c r="A27" s="76"/>
      <c r="B27" s="77"/>
      <c r="C27" s="76" t="s">
        <v>190</v>
      </c>
      <c r="D27" s="77"/>
      <c r="E27" s="77"/>
      <c r="F27" s="77"/>
      <c r="G27" s="79">
        <f t="shared" ref="G27:V27" si="9">SUM(G28:G29)</f>
        <v>0.14000000000000001</v>
      </c>
      <c r="H27" s="79">
        <f t="shared" si="9"/>
        <v>0.14000000000000001</v>
      </c>
      <c r="I27" s="79">
        <f t="shared" si="9"/>
        <v>0</v>
      </c>
      <c r="J27" s="79">
        <f t="shared" si="9"/>
        <v>0</v>
      </c>
      <c r="K27" s="79">
        <f t="shared" si="9"/>
        <v>0</v>
      </c>
      <c r="L27" s="79">
        <f t="shared" si="9"/>
        <v>0</v>
      </c>
      <c r="M27" s="79">
        <f t="shared" si="9"/>
        <v>0</v>
      </c>
      <c r="N27" s="79">
        <f t="shared" si="9"/>
        <v>0</v>
      </c>
      <c r="O27" s="79">
        <f t="shared" si="9"/>
        <v>0</v>
      </c>
      <c r="P27" s="79">
        <f t="shared" si="9"/>
        <v>0</v>
      </c>
      <c r="Q27" s="79">
        <f t="shared" si="9"/>
        <v>0</v>
      </c>
      <c r="R27" s="79">
        <f t="shared" si="9"/>
        <v>0</v>
      </c>
      <c r="S27" s="79">
        <f t="shared" si="9"/>
        <v>0</v>
      </c>
      <c r="T27" s="79">
        <f t="shared" si="9"/>
        <v>0</v>
      </c>
      <c r="U27" s="79">
        <f t="shared" si="9"/>
        <v>0</v>
      </c>
      <c r="V27" s="79">
        <f t="shared" si="9"/>
        <v>0</v>
      </c>
    </row>
    <row r="28" spans="1:22" ht="20.100000000000001" customHeight="1">
      <c r="A28" s="76">
        <v>301</v>
      </c>
      <c r="B28" s="77" t="s">
        <v>191</v>
      </c>
      <c r="C28" s="76" t="s">
        <v>192</v>
      </c>
      <c r="D28" s="77" t="s">
        <v>171</v>
      </c>
      <c r="E28" s="77" t="s">
        <v>113</v>
      </c>
      <c r="F28" s="77" t="s">
        <v>186</v>
      </c>
      <c r="G28" s="79">
        <v>0.11</v>
      </c>
      <c r="H28" s="79">
        <v>0.11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</row>
    <row r="29" spans="1:22" ht="20.100000000000001" customHeight="1">
      <c r="A29" s="76">
        <v>301</v>
      </c>
      <c r="B29" s="77" t="s">
        <v>191</v>
      </c>
      <c r="C29" s="76" t="s">
        <v>192</v>
      </c>
      <c r="D29" s="77" t="s">
        <v>175</v>
      </c>
      <c r="E29" s="77" t="s">
        <v>64</v>
      </c>
      <c r="F29" s="77" t="s">
        <v>176</v>
      </c>
      <c r="G29" s="79">
        <v>0.03</v>
      </c>
      <c r="H29" s="79">
        <v>0.03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</row>
    <row r="30" spans="1:22" ht="20.100000000000001" customHeight="1">
      <c r="A30" s="76"/>
      <c r="B30" s="77"/>
      <c r="C30" s="76" t="s">
        <v>193</v>
      </c>
      <c r="D30" s="77"/>
      <c r="E30" s="77"/>
      <c r="F30" s="77"/>
      <c r="G30" s="79">
        <f t="shared" ref="G30:V30" si="10">SUM(G31:G32)</f>
        <v>0.14000000000000001</v>
      </c>
      <c r="H30" s="79">
        <f t="shared" si="10"/>
        <v>0.14000000000000001</v>
      </c>
      <c r="I30" s="79">
        <f t="shared" si="10"/>
        <v>0</v>
      </c>
      <c r="J30" s="79">
        <f t="shared" si="10"/>
        <v>0</v>
      </c>
      <c r="K30" s="79">
        <f t="shared" si="10"/>
        <v>0</v>
      </c>
      <c r="L30" s="79">
        <f t="shared" si="10"/>
        <v>0</v>
      </c>
      <c r="M30" s="79">
        <f t="shared" si="10"/>
        <v>0</v>
      </c>
      <c r="N30" s="79">
        <f t="shared" si="10"/>
        <v>0</v>
      </c>
      <c r="O30" s="79">
        <f t="shared" si="10"/>
        <v>0</v>
      </c>
      <c r="P30" s="79">
        <f t="shared" si="10"/>
        <v>0</v>
      </c>
      <c r="Q30" s="79">
        <f t="shared" si="10"/>
        <v>0</v>
      </c>
      <c r="R30" s="79">
        <f t="shared" si="10"/>
        <v>0</v>
      </c>
      <c r="S30" s="79">
        <f t="shared" si="10"/>
        <v>0</v>
      </c>
      <c r="T30" s="79">
        <f t="shared" si="10"/>
        <v>0</v>
      </c>
      <c r="U30" s="79">
        <f t="shared" si="10"/>
        <v>0</v>
      </c>
      <c r="V30" s="79">
        <f t="shared" si="10"/>
        <v>0</v>
      </c>
    </row>
    <row r="31" spans="1:22" ht="20.100000000000001" customHeight="1">
      <c r="A31" s="76">
        <v>301</v>
      </c>
      <c r="B31" s="77" t="s">
        <v>191</v>
      </c>
      <c r="C31" s="76" t="s">
        <v>192</v>
      </c>
      <c r="D31" s="77" t="s">
        <v>171</v>
      </c>
      <c r="E31" s="77" t="s">
        <v>113</v>
      </c>
      <c r="F31" s="77" t="s">
        <v>186</v>
      </c>
      <c r="G31" s="79">
        <v>0.11</v>
      </c>
      <c r="H31" s="79">
        <v>0.11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</row>
    <row r="32" spans="1:22" ht="20.100000000000001" customHeight="1">
      <c r="A32" s="76">
        <v>301</v>
      </c>
      <c r="B32" s="77" t="s">
        <v>191</v>
      </c>
      <c r="C32" s="76" t="s">
        <v>192</v>
      </c>
      <c r="D32" s="77" t="s">
        <v>175</v>
      </c>
      <c r="E32" s="77" t="s">
        <v>64</v>
      </c>
      <c r="F32" s="77" t="s">
        <v>176</v>
      </c>
      <c r="G32" s="79">
        <v>0.03</v>
      </c>
      <c r="H32" s="79">
        <v>0.03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  <c r="U32" s="79">
        <v>0</v>
      </c>
      <c r="V32" s="79">
        <v>0</v>
      </c>
    </row>
    <row r="33" spans="1:22" ht="20.100000000000001" customHeight="1">
      <c r="A33" s="76"/>
      <c r="B33" s="77"/>
      <c r="C33" s="76" t="s">
        <v>194</v>
      </c>
      <c r="D33" s="77"/>
      <c r="E33" s="77"/>
      <c r="F33" s="77"/>
      <c r="G33" s="79">
        <f t="shared" ref="G33:V33" si="11">SUM(G34:G35)</f>
        <v>0.1</v>
      </c>
      <c r="H33" s="79">
        <f t="shared" si="11"/>
        <v>0.1</v>
      </c>
      <c r="I33" s="79">
        <f t="shared" si="11"/>
        <v>0</v>
      </c>
      <c r="J33" s="79">
        <f t="shared" si="11"/>
        <v>0</v>
      </c>
      <c r="K33" s="79">
        <f t="shared" si="11"/>
        <v>0</v>
      </c>
      <c r="L33" s="79">
        <f t="shared" si="11"/>
        <v>0</v>
      </c>
      <c r="M33" s="79">
        <f t="shared" si="11"/>
        <v>0</v>
      </c>
      <c r="N33" s="79">
        <f t="shared" si="11"/>
        <v>0</v>
      </c>
      <c r="O33" s="79">
        <f t="shared" si="11"/>
        <v>0</v>
      </c>
      <c r="P33" s="79">
        <f t="shared" si="11"/>
        <v>0</v>
      </c>
      <c r="Q33" s="79">
        <f t="shared" si="11"/>
        <v>0</v>
      </c>
      <c r="R33" s="79">
        <f t="shared" si="11"/>
        <v>0</v>
      </c>
      <c r="S33" s="79">
        <f t="shared" si="11"/>
        <v>0</v>
      </c>
      <c r="T33" s="79">
        <f t="shared" si="11"/>
        <v>0</v>
      </c>
      <c r="U33" s="79">
        <f t="shared" si="11"/>
        <v>0</v>
      </c>
      <c r="V33" s="79">
        <f t="shared" si="11"/>
        <v>0</v>
      </c>
    </row>
    <row r="34" spans="1:22" ht="20.100000000000001" customHeight="1">
      <c r="A34" s="76">
        <v>301</v>
      </c>
      <c r="B34" s="77" t="s">
        <v>191</v>
      </c>
      <c r="C34" s="76" t="s">
        <v>192</v>
      </c>
      <c r="D34" s="77" t="s">
        <v>171</v>
      </c>
      <c r="E34" s="77" t="s">
        <v>113</v>
      </c>
      <c r="F34" s="77" t="s">
        <v>186</v>
      </c>
      <c r="G34" s="79">
        <v>0.08</v>
      </c>
      <c r="H34" s="79">
        <v>0.08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  <c r="T34" s="79">
        <v>0</v>
      </c>
      <c r="U34" s="79">
        <v>0</v>
      </c>
      <c r="V34" s="79">
        <v>0</v>
      </c>
    </row>
    <row r="35" spans="1:22" ht="20.100000000000001" customHeight="1">
      <c r="A35" s="76">
        <v>301</v>
      </c>
      <c r="B35" s="77" t="s">
        <v>191</v>
      </c>
      <c r="C35" s="76" t="s">
        <v>192</v>
      </c>
      <c r="D35" s="77" t="s">
        <v>175</v>
      </c>
      <c r="E35" s="77" t="s">
        <v>64</v>
      </c>
      <c r="F35" s="77" t="s">
        <v>176</v>
      </c>
      <c r="G35" s="79">
        <v>0.02</v>
      </c>
      <c r="H35" s="79">
        <v>0.02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  <c r="R35" s="79">
        <v>0</v>
      </c>
      <c r="S35" s="79">
        <v>0</v>
      </c>
      <c r="T35" s="79">
        <v>0</v>
      </c>
      <c r="U35" s="79">
        <v>0</v>
      </c>
      <c r="V35" s="79">
        <v>0</v>
      </c>
    </row>
    <row r="36" spans="1:22" ht="20.100000000000001" customHeight="1">
      <c r="A36" s="76"/>
      <c r="B36" s="77"/>
      <c r="C36" s="76" t="s">
        <v>195</v>
      </c>
      <c r="D36" s="77"/>
      <c r="E36" s="77"/>
      <c r="F36" s="77"/>
      <c r="G36" s="79">
        <f t="shared" ref="G36:V36" si="12">SUM(G37:G38)</f>
        <v>2.4500000000000002</v>
      </c>
      <c r="H36" s="79">
        <f t="shared" si="12"/>
        <v>2.4500000000000002</v>
      </c>
      <c r="I36" s="79">
        <f t="shared" si="12"/>
        <v>0</v>
      </c>
      <c r="J36" s="79">
        <f t="shared" si="12"/>
        <v>0</v>
      </c>
      <c r="K36" s="79">
        <f t="shared" si="12"/>
        <v>0</v>
      </c>
      <c r="L36" s="79">
        <f t="shared" si="12"/>
        <v>0</v>
      </c>
      <c r="M36" s="79">
        <f t="shared" si="12"/>
        <v>0</v>
      </c>
      <c r="N36" s="79">
        <f t="shared" si="12"/>
        <v>0</v>
      </c>
      <c r="O36" s="79">
        <f t="shared" si="12"/>
        <v>0</v>
      </c>
      <c r="P36" s="79">
        <f t="shared" si="12"/>
        <v>0</v>
      </c>
      <c r="Q36" s="79">
        <f t="shared" si="12"/>
        <v>0</v>
      </c>
      <c r="R36" s="79">
        <f t="shared" si="12"/>
        <v>0</v>
      </c>
      <c r="S36" s="79">
        <f t="shared" si="12"/>
        <v>0</v>
      </c>
      <c r="T36" s="79">
        <f t="shared" si="12"/>
        <v>0</v>
      </c>
      <c r="U36" s="79">
        <f t="shared" si="12"/>
        <v>0</v>
      </c>
      <c r="V36" s="79">
        <f t="shared" si="12"/>
        <v>0</v>
      </c>
    </row>
    <row r="37" spans="1:22" ht="20.100000000000001" customHeight="1">
      <c r="A37" s="76">
        <v>301</v>
      </c>
      <c r="B37" s="77" t="s">
        <v>196</v>
      </c>
      <c r="C37" s="76" t="s">
        <v>125</v>
      </c>
      <c r="D37" s="77" t="s">
        <v>171</v>
      </c>
      <c r="E37" s="77" t="s">
        <v>80</v>
      </c>
      <c r="F37" s="77" t="s">
        <v>197</v>
      </c>
      <c r="G37" s="79">
        <v>1.9</v>
      </c>
      <c r="H37" s="79">
        <v>1.9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79">
        <v>0</v>
      </c>
    </row>
    <row r="38" spans="1:22" ht="20.100000000000001" customHeight="1">
      <c r="A38" s="76">
        <v>301</v>
      </c>
      <c r="B38" s="77" t="s">
        <v>196</v>
      </c>
      <c r="C38" s="76" t="s">
        <v>125</v>
      </c>
      <c r="D38" s="77" t="s">
        <v>175</v>
      </c>
      <c r="E38" s="77" t="s">
        <v>64</v>
      </c>
      <c r="F38" s="77" t="s">
        <v>176</v>
      </c>
      <c r="G38" s="79">
        <v>0.55000000000000004</v>
      </c>
      <c r="H38" s="79">
        <v>0.55000000000000004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</row>
    <row r="39" spans="1:22" ht="20.100000000000001" customHeight="1">
      <c r="A39" s="76"/>
      <c r="B39" s="77"/>
      <c r="C39" s="76" t="s">
        <v>198</v>
      </c>
      <c r="D39" s="77"/>
      <c r="E39" s="77"/>
      <c r="F39" s="77"/>
      <c r="G39" s="79">
        <f t="shared" ref="G39:V39" si="13">SUM(G40:G41)</f>
        <v>0.63</v>
      </c>
      <c r="H39" s="79">
        <f t="shared" si="13"/>
        <v>0.63</v>
      </c>
      <c r="I39" s="79">
        <f t="shared" si="13"/>
        <v>0</v>
      </c>
      <c r="J39" s="79">
        <f t="shared" si="13"/>
        <v>0</v>
      </c>
      <c r="K39" s="79">
        <f t="shared" si="13"/>
        <v>0</v>
      </c>
      <c r="L39" s="79">
        <f t="shared" si="13"/>
        <v>0</v>
      </c>
      <c r="M39" s="79">
        <f t="shared" si="13"/>
        <v>0</v>
      </c>
      <c r="N39" s="79">
        <f t="shared" si="13"/>
        <v>0</v>
      </c>
      <c r="O39" s="79">
        <f t="shared" si="13"/>
        <v>0</v>
      </c>
      <c r="P39" s="79">
        <f t="shared" si="13"/>
        <v>0</v>
      </c>
      <c r="Q39" s="79">
        <f t="shared" si="13"/>
        <v>0</v>
      </c>
      <c r="R39" s="79">
        <f t="shared" si="13"/>
        <v>0</v>
      </c>
      <c r="S39" s="79">
        <f t="shared" si="13"/>
        <v>0</v>
      </c>
      <c r="T39" s="79">
        <f t="shared" si="13"/>
        <v>0</v>
      </c>
      <c r="U39" s="79">
        <f t="shared" si="13"/>
        <v>0</v>
      </c>
      <c r="V39" s="79">
        <f t="shared" si="13"/>
        <v>0</v>
      </c>
    </row>
    <row r="40" spans="1:22" ht="20.100000000000001" customHeight="1">
      <c r="A40" s="76">
        <v>301</v>
      </c>
      <c r="B40" s="77" t="s">
        <v>113</v>
      </c>
      <c r="C40" s="76" t="s">
        <v>173</v>
      </c>
      <c r="D40" s="77" t="s">
        <v>171</v>
      </c>
      <c r="E40" s="77" t="s">
        <v>64</v>
      </c>
      <c r="F40" s="77" t="s">
        <v>172</v>
      </c>
      <c r="G40" s="79">
        <v>0.48</v>
      </c>
      <c r="H40" s="79">
        <v>0.48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0</v>
      </c>
      <c r="S40" s="79">
        <v>0</v>
      </c>
      <c r="T40" s="79">
        <v>0</v>
      </c>
      <c r="U40" s="79">
        <v>0</v>
      </c>
      <c r="V40" s="79">
        <v>0</v>
      </c>
    </row>
    <row r="41" spans="1:22" ht="20.100000000000001" customHeight="1">
      <c r="A41" s="76">
        <v>301</v>
      </c>
      <c r="B41" s="77" t="s">
        <v>113</v>
      </c>
      <c r="C41" s="76" t="s">
        <v>173</v>
      </c>
      <c r="D41" s="77" t="s">
        <v>175</v>
      </c>
      <c r="E41" s="77" t="s">
        <v>64</v>
      </c>
      <c r="F41" s="77" t="s">
        <v>176</v>
      </c>
      <c r="G41" s="79">
        <v>0.15</v>
      </c>
      <c r="H41" s="79">
        <v>0.15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</row>
    <row r="42" spans="1:22" ht="20.100000000000001" customHeight="1">
      <c r="A42" s="76"/>
      <c r="B42" s="77"/>
      <c r="C42" s="76" t="s">
        <v>199</v>
      </c>
      <c r="D42" s="77"/>
      <c r="E42" s="77"/>
      <c r="F42" s="77"/>
      <c r="G42" s="79">
        <f t="shared" ref="G42:V42" si="14">SUM(G43:G44)</f>
        <v>1.7</v>
      </c>
      <c r="H42" s="79">
        <f t="shared" si="14"/>
        <v>1.7</v>
      </c>
      <c r="I42" s="79">
        <f t="shared" si="14"/>
        <v>0</v>
      </c>
      <c r="J42" s="79">
        <f t="shared" si="14"/>
        <v>0</v>
      </c>
      <c r="K42" s="79">
        <f t="shared" si="14"/>
        <v>0</v>
      </c>
      <c r="L42" s="79">
        <f t="shared" si="14"/>
        <v>0</v>
      </c>
      <c r="M42" s="79">
        <f t="shared" si="14"/>
        <v>0</v>
      </c>
      <c r="N42" s="79">
        <f t="shared" si="14"/>
        <v>0</v>
      </c>
      <c r="O42" s="79">
        <f t="shared" si="14"/>
        <v>0</v>
      </c>
      <c r="P42" s="79">
        <f t="shared" si="14"/>
        <v>0</v>
      </c>
      <c r="Q42" s="79">
        <f t="shared" si="14"/>
        <v>0</v>
      </c>
      <c r="R42" s="79">
        <f t="shared" si="14"/>
        <v>0</v>
      </c>
      <c r="S42" s="79">
        <f t="shared" si="14"/>
        <v>0</v>
      </c>
      <c r="T42" s="79">
        <f t="shared" si="14"/>
        <v>0</v>
      </c>
      <c r="U42" s="79">
        <f t="shared" si="14"/>
        <v>0</v>
      </c>
      <c r="V42" s="79">
        <f t="shared" si="14"/>
        <v>0</v>
      </c>
    </row>
    <row r="43" spans="1:22" ht="20.100000000000001" customHeight="1">
      <c r="A43" s="76">
        <v>301</v>
      </c>
      <c r="B43" s="77" t="s">
        <v>80</v>
      </c>
      <c r="C43" s="76" t="s">
        <v>182</v>
      </c>
      <c r="D43" s="77" t="s">
        <v>171</v>
      </c>
      <c r="E43" s="77" t="s">
        <v>64</v>
      </c>
      <c r="F43" s="77" t="s">
        <v>172</v>
      </c>
      <c r="G43" s="79">
        <v>1.32</v>
      </c>
      <c r="H43" s="79">
        <v>1.32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T43" s="79">
        <v>0</v>
      </c>
      <c r="U43" s="79">
        <v>0</v>
      </c>
      <c r="V43" s="79">
        <v>0</v>
      </c>
    </row>
    <row r="44" spans="1:22" ht="20.100000000000001" customHeight="1">
      <c r="A44" s="76">
        <v>301</v>
      </c>
      <c r="B44" s="77" t="s">
        <v>80</v>
      </c>
      <c r="C44" s="76" t="s">
        <v>182</v>
      </c>
      <c r="D44" s="77" t="s">
        <v>175</v>
      </c>
      <c r="E44" s="77" t="s">
        <v>64</v>
      </c>
      <c r="F44" s="77" t="s">
        <v>176</v>
      </c>
      <c r="G44" s="79">
        <v>0.38</v>
      </c>
      <c r="H44" s="79">
        <v>0.38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</row>
    <row r="45" spans="1:22" ht="20.100000000000001" customHeight="1">
      <c r="A45" s="76"/>
      <c r="B45" s="77"/>
      <c r="C45" s="76" t="s">
        <v>200</v>
      </c>
      <c r="D45" s="77"/>
      <c r="E45" s="77"/>
      <c r="F45" s="77"/>
      <c r="G45" s="79">
        <f t="shared" ref="G45:V45" si="15">SUM(G46:G47)</f>
        <v>5.76</v>
      </c>
      <c r="H45" s="79">
        <f t="shared" si="15"/>
        <v>5.76</v>
      </c>
      <c r="I45" s="79">
        <f t="shared" si="15"/>
        <v>0</v>
      </c>
      <c r="J45" s="79">
        <f t="shared" si="15"/>
        <v>0</v>
      </c>
      <c r="K45" s="79">
        <f t="shared" si="15"/>
        <v>0</v>
      </c>
      <c r="L45" s="79">
        <f t="shared" si="15"/>
        <v>0</v>
      </c>
      <c r="M45" s="79">
        <f t="shared" si="15"/>
        <v>0</v>
      </c>
      <c r="N45" s="79">
        <f t="shared" si="15"/>
        <v>0</v>
      </c>
      <c r="O45" s="79">
        <f t="shared" si="15"/>
        <v>0</v>
      </c>
      <c r="P45" s="79">
        <f t="shared" si="15"/>
        <v>0</v>
      </c>
      <c r="Q45" s="79">
        <f t="shared" si="15"/>
        <v>0</v>
      </c>
      <c r="R45" s="79">
        <f t="shared" si="15"/>
        <v>0</v>
      </c>
      <c r="S45" s="79">
        <f t="shared" si="15"/>
        <v>0</v>
      </c>
      <c r="T45" s="79">
        <f t="shared" si="15"/>
        <v>0</v>
      </c>
      <c r="U45" s="79">
        <f t="shared" si="15"/>
        <v>0</v>
      </c>
      <c r="V45" s="79">
        <f t="shared" si="15"/>
        <v>0</v>
      </c>
    </row>
    <row r="46" spans="1:22" ht="20.100000000000001" customHeight="1">
      <c r="A46" s="76">
        <v>301</v>
      </c>
      <c r="B46" s="77" t="s">
        <v>80</v>
      </c>
      <c r="C46" s="76" t="s">
        <v>182</v>
      </c>
      <c r="D46" s="77" t="s">
        <v>171</v>
      </c>
      <c r="E46" s="77" t="s">
        <v>64</v>
      </c>
      <c r="F46" s="77" t="s">
        <v>172</v>
      </c>
      <c r="G46" s="79">
        <v>1.44</v>
      </c>
      <c r="H46" s="79">
        <v>1.44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</row>
    <row r="47" spans="1:22" ht="20.100000000000001" customHeight="1">
      <c r="A47" s="76">
        <v>301</v>
      </c>
      <c r="B47" s="77" t="s">
        <v>80</v>
      </c>
      <c r="C47" s="76" t="s">
        <v>182</v>
      </c>
      <c r="D47" s="77" t="s">
        <v>175</v>
      </c>
      <c r="E47" s="77" t="s">
        <v>64</v>
      </c>
      <c r="F47" s="77" t="s">
        <v>176</v>
      </c>
      <c r="G47" s="79">
        <v>4.32</v>
      </c>
      <c r="H47" s="79">
        <v>4.32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</v>
      </c>
      <c r="U47" s="79">
        <v>0</v>
      </c>
      <c r="V47" s="79">
        <v>0</v>
      </c>
    </row>
    <row r="48" spans="1:22" ht="20.100000000000001" customHeight="1">
      <c r="A48" s="76"/>
      <c r="B48" s="77"/>
      <c r="C48" s="76" t="s">
        <v>201</v>
      </c>
      <c r="D48" s="77"/>
      <c r="E48" s="77"/>
      <c r="F48" s="77"/>
      <c r="G48" s="79">
        <f t="shared" ref="G48:V48" si="16">G49</f>
        <v>0.67</v>
      </c>
      <c r="H48" s="79">
        <f t="shared" si="16"/>
        <v>0.67</v>
      </c>
      <c r="I48" s="79">
        <f t="shared" si="16"/>
        <v>0</v>
      </c>
      <c r="J48" s="79">
        <f t="shared" si="16"/>
        <v>0</v>
      </c>
      <c r="K48" s="79">
        <f t="shared" si="16"/>
        <v>0</v>
      </c>
      <c r="L48" s="79">
        <f t="shared" si="16"/>
        <v>0</v>
      </c>
      <c r="M48" s="79">
        <f t="shared" si="16"/>
        <v>0</v>
      </c>
      <c r="N48" s="79">
        <f t="shared" si="16"/>
        <v>0</v>
      </c>
      <c r="O48" s="79">
        <f t="shared" si="16"/>
        <v>0</v>
      </c>
      <c r="P48" s="79">
        <f t="shared" si="16"/>
        <v>0</v>
      </c>
      <c r="Q48" s="79">
        <f t="shared" si="16"/>
        <v>0</v>
      </c>
      <c r="R48" s="79">
        <f t="shared" si="16"/>
        <v>0</v>
      </c>
      <c r="S48" s="79">
        <f t="shared" si="16"/>
        <v>0</v>
      </c>
      <c r="T48" s="79">
        <f t="shared" si="16"/>
        <v>0</v>
      </c>
      <c r="U48" s="79">
        <f t="shared" si="16"/>
        <v>0</v>
      </c>
      <c r="V48" s="79">
        <f t="shared" si="16"/>
        <v>0</v>
      </c>
    </row>
    <row r="49" spans="1:22" ht="20.100000000000001" customHeight="1">
      <c r="A49" s="76">
        <v>303</v>
      </c>
      <c r="B49" s="77" t="s">
        <v>113</v>
      </c>
      <c r="C49" s="76" t="s">
        <v>202</v>
      </c>
      <c r="D49" s="77" t="s">
        <v>203</v>
      </c>
      <c r="E49" s="77" t="s">
        <v>59</v>
      </c>
      <c r="F49" s="77" t="s">
        <v>204</v>
      </c>
      <c r="G49" s="79">
        <v>0.67</v>
      </c>
      <c r="H49" s="79">
        <v>0.67</v>
      </c>
      <c r="I49" s="79">
        <v>0</v>
      </c>
      <c r="J49" s="79">
        <v>0</v>
      </c>
      <c r="K49" s="79">
        <v>0</v>
      </c>
      <c r="L49" s="79">
        <v>0</v>
      </c>
      <c r="M49" s="79">
        <v>0</v>
      </c>
      <c r="N49" s="79">
        <v>0</v>
      </c>
      <c r="O49" s="79">
        <v>0</v>
      </c>
      <c r="P49" s="79">
        <v>0</v>
      </c>
      <c r="Q49" s="79">
        <v>0</v>
      </c>
      <c r="R49" s="79">
        <v>0</v>
      </c>
      <c r="S49" s="79">
        <v>0</v>
      </c>
      <c r="T49" s="79">
        <v>0</v>
      </c>
      <c r="U49" s="79">
        <v>0</v>
      </c>
      <c r="V49" s="79">
        <v>0</v>
      </c>
    </row>
    <row r="50" spans="1:22" ht="20.100000000000001" customHeight="1">
      <c r="A50" s="76"/>
      <c r="B50" s="77"/>
      <c r="C50" s="76" t="s">
        <v>205</v>
      </c>
      <c r="D50" s="77"/>
      <c r="E50" s="77"/>
      <c r="F50" s="77"/>
      <c r="G50" s="79">
        <f t="shared" ref="G50:V50" si="17">G51</f>
        <v>1.42</v>
      </c>
      <c r="H50" s="79">
        <f t="shared" si="17"/>
        <v>1.42</v>
      </c>
      <c r="I50" s="79">
        <f t="shared" si="17"/>
        <v>0</v>
      </c>
      <c r="J50" s="79">
        <f t="shared" si="17"/>
        <v>0</v>
      </c>
      <c r="K50" s="79">
        <f t="shared" si="17"/>
        <v>0</v>
      </c>
      <c r="L50" s="79">
        <f t="shared" si="17"/>
        <v>0</v>
      </c>
      <c r="M50" s="79">
        <f t="shared" si="17"/>
        <v>0</v>
      </c>
      <c r="N50" s="79">
        <f t="shared" si="17"/>
        <v>0</v>
      </c>
      <c r="O50" s="79">
        <f t="shared" si="17"/>
        <v>0</v>
      </c>
      <c r="P50" s="79">
        <f t="shared" si="17"/>
        <v>0</v>
      </c>
      <c r="Q50" s="79">
        <f t="shared" si="17"/>
        <v>0</v>
      </c>
      <c r="R50" s="79">
        <f t="shared" si="17"/>
        <v>0</v>
      </c>
      <c r="S50" s="79">
        <f t="shared" si="17"/>
        <v>0</v>
      </c>
      <c r="T50" s="79">
        <f t="shared" si="17"/>
        <v>0</v>
      </c>
      <c r="U50" s="79">
        <f t="shared" si="17"/>
        <v>0</v>
      </c>
      <c r="V50" s="79">
        <f t="shared" si="17"/>
        <v>0</v>
      </c>
    </row>
    <row r="51" spans="1:22" ht="20.100000000000001" customHeight="1">
      <c r="A51" s="76">
        <v>303</v>
      </c>
      <c r="B51" s="77" t="s">
        <v>113</v>
      </c>
      <c r="C51" s="76" t="s">
        <v>202</v>
      </c>
      <c r="D51" s="77" t="s">
        <v>203</v>
      </c>
      <c r="E51" s="77" t="s">
        <v>59</v>
      </c>
      <c r="F51" s="77" t="s">
        <v>204</v>
      </c>
      <c r="G51" s="79">
        <v>1.42</v>
      </c>
      <c r="H51" s="79">
        <v>1.42</v>
      </c>
      <c r="I51" s="79">
        <v>0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9">
        <v>0</v>
      </c>
      <c r="Q51" s="79">
        <v>0</v>
      </c>
      <c r="R51" s="79">
        <v>0</v>
      </c>
      <c r="S51" s="79">
        <v>0</v>
      </c>
      <c r="T51" s="79">
        <v>0</v>
      </c>
      <c r="U51" s="79">
        <v>0</v>
      </c>
      <c r="V51" s="79">
        <v>0</v>
      </c>
    </row>
    <row r="52" spans="1:22" ht="20.100000000000001" customHeight="1">
      <c r="A52" s="76"/>
      <c r="B52" s="77"/>
      <c r="C52" s="76" t="s">
        <v>206</v>
      </c>
      <c r="D52" s="77"/>
      <c r="E52" s="77"/>
      <c r="F52" s="77"/>
      <c r="G52" s="79">
        <f t="shared" ref="G52:V52" si="18">SUM(G53:G54)</f>
        <v>0.02</v>
      </c>
      <c r="H52" s="79">
        <f t="shared" si="18"/>
        <v>0.02</v>
      </c>
      <c r="I52" s="79">
        <f t="shared" si="18"/>
        <v>0</v>
      </c>
      <c r="J52" s="79">
        <f t="shared" si="18"/>
        <v>0</v>
      </c>
      <c r="K52" s="79">
        <f t="shared" si="18"/>
        <v>0</v>
      </c>
      <c r="L52" s="79">
        <f t="shared" si="18"/>
        <v>0</v>
      </c>
      <c r="M52" s="79">
        <f t="shared" si="18"/>
        <v>0</v>
      </c>
      <c r="N52" s="79">
        <f t="shared" si="18"/>
        <v>0</v>
      </c>
      <c r="O52" s="79">
        <f t="shared" si="18"/>
        <v>0</v>
      </c>
      <c r="P52" s="79">
        <f t="shared" si="18"/>
        <v>0</v>
      </c>
      <c r="Q52" s="79">
        <f t="shared" si="18"/>
        <v>0</v>
      </c>
      <c r="R52" s="79">
        <f t="shared" si="18"/>
        <v>0</v>
      </c>
      <c r="S52" s="79">
        <f t="shared" si="18"/>
        <v>0</v>
      </c>
      <c r="T52" s="79">
        <f t="shared" si="18"/>
        <v>0</v>
      </c>
      <c r="U52" s="79">
        <f t="shared" si="18"/>
        <v>0</v>
      </c>
      <c r="V52" s="79">
        <f t="shared" si="18"/>
        <v>0</v>
      </c>
    </row>
    <row r="53" spans="1:22" ht="20.100000000000001" customHeight="1">
      <c r="A53" s="76">
        <v>301</v>
      </c>
      <c r="B53" s="77" t="s">
        <v>98</v>
      </c>
      <c r="C53" s="76" t="s">
        <v>207</v>
      </c>
      <c r="D53" s="77" t="s">
        <v>171</v>
      </c>
      <c r="E53" s="77" t="s">
        <v>98</v>
      </c>
      <c r="F53" s="77" t="s">
        <v>208</v>
      </c>
      <c r="G53" s="79">
        <v>0.01</v>
      </c>
      <c r="H53" s="79">
        <v>0.01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</row>
    <row r="54" spans="1:22" ht="20.100000000000001" customHeight="1">
      <c r="A54" s="76">
        <v>301</v>
      </c>
      <c r="B54" s="77" t="s">
        <v>98</v>
      </c>
      <c r="C54" s="76" t="s">
        <v>207</v>
      </c>
      <c r="D54" s="77" t="s">
        <v>175</v>
      </c>
      <c r="E54" s="77" t="s">
        <v>64</v>
      </c>
      <c r="F54" s="77" t="s">
        <v>176</v>
      </c>
      <c r="G54" s="79">
        <v>0.01</v>
      </c>
      <c r="H54" s="79">
        <v>0.01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79">
        <v>0</v>
      </c>
      <c r="O54" s="79">
        <v>0</v>
      </c>
      <c r="P54" s="79">
        <v>0</v>
      </c>
      <c r="Q54" s="79">
        <v>0</v>
      </c>
      <c r="R54" s="79">
        <v>0</v>
      </c>
      <c r="S54" s="79">
        <v>0</v>
      </c>
      <c r="T54" s="79">
        <v>0</v>
      </c>
      <c r="U54" s="79">
        <v>0</v>
      </c>
      <c r="V54" s="79">
        <v>0</v>
      </c>
    </row>
    <row r="55" spans="1:22" ht="20.100000000000001" customHeight="1">
      <c r="A55" s="76"/>
      <c r="B55" s="77"/>
      <c r="C55" s="76" t="s">
        <v>209</v>
      </c>
      <c r="D55" s="77"/>
      <c r="E55" s="77"/>
      <c r="F55" s="77"/>
      <c r="G55" s="79">
        <f t="shared" ref="G55:V55" si="19">SUM(G56:G57)</f>
        <v>0.81</v>
      </c>
      <c r="H55" s="79">
        <f t="shared" si="19"/>
        <v>0.81</v>
      </c>
      <c r="I55" s="79">
        <f t="shared" si="19"/>
        <v>0</v>
      </c>
      <c r="J55" s="79">
        <f t="shared" si="19"/>
        <v>0</v>
      </c>
      <c r="K55" s="79">
        <f t="shared" si="19"/>
        <v>0</v>
      </c>
      <c r="L55" s="79">
        <f t="shared" si="19"/>
        <v>0</v>
      </c>
      <c r="M55" s="79">
        <f t="shared" si="19"/>
        <v>0</v>
      </c>
      <c r="N55" s="79">
        <f t="shared" si="19"/>
        <v>0</v>
      </c>
      <c r="O55" s="79">
        <f t="shared" si="19"/>
        <v>0</v>
      </c>
      <c r="P55" s="79">
        <f t="shared" si="19"/>
        <v>0</v>
      </c>
      <c r="Q55" s="79">
        <f t="shared" si="19"/>
        <v>0</v>
      </c>
      <c r="R55" s="79">
        <f t="shared" si="19"/>
        <v>0</v>
      </c>
      <c r="S55" s="79">
        <f t="shared" si="19"/>
        <v>0</v>
      </c>
      <c r="T55" s="79">
        <f t="shared" si="19"/>
        <v>0</v>
      </c>
      <c r="U55" s="79">
        <f t="shared" si="19"/>
        <v>0</v>
      </c>
      <c r="V55" s="79">
        <f t="shared" si="19"/>
        <v>0</v>
      </c>
    </row>
    <row r="56" spans="1:22" ht="20.100000000000001" customHeight="1">
      <c r="A56" s="76">
        <v>301</v>
      </c>
      <c r="B56" s="77" t="s">
        <v>210</v>
      </c>
      <c r="C56" s="76" t="s">
        <v>211</v>
      </c>
      <c r="D56" s="77" t="s">
        <v>171</v>
      </c>
      <c r="E56" s="77" t="s">
        <v>113</v>
      </c>
      <c r="F56" s="77" t="s">
        <v>186</v>
      </c>
      <c r="G56" s="79">
        <v>0.63</v>
      </c>
      <c r="H56" s="79">
        <v>0.63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>
        <v>0</v>
      </c>
      <c r="P56" s="79">
        <v>0</v>
      </c>
      <c r="Q56" s="79">
        <v>0</v>
      </c>
      <c r="R56" s="79">
        <v>0</v>
      </c>
      <c r="S56" s="79">
        <v>0</v>
      </c>
      <c r="T56" s="79">
        <v>0</v>
      </c>
      <c r="U56" s="79">
        <v>0</v>
      </c>
      <c r="V56" s="79">
        <v>0</v>
      </c>
    </row>
    <row r="57" spans="1:22" ht="20.100000000000001" customHeight="1">
      <c r="A57" s="76">
        <v>301</v>
      </c>
      <c r="B57" s="77" t="s">
        <v>210</v>
      </c>
      <c r="C57" s="76" t="s">
        <v>211</v>
      </c>
      <c r="D57" s="77" t="s">
        <v>175</v>
      </c>
      <c r="E57" s="77" t="s">
        <v>64</v>
      </c>
      <c r="F57" s="77" t="s">
        <v>176</v>
      </c>
      <c r="G57" s="79">
        <v>0.18</v>
      </c>
      <c r="H57" s="79">
        <v>0.18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</row>
    <row r="58" spans="1:22" ht="20.100000000000001" customHeight="1">
      <c r="A58" s="76"/>
      <c r="B58" s="77"/>
      <c r="C58" s="76" t="s">
        <v>212</v>
      </c>
      <c r="D58" s="77"/>
      <c r="E58" s="77"/>
      <c r="F58" s="77"/>
      <c r="G58" s="79">
        <f t="shared" ref="G58:V58" si="20">SUM(G59:G60)</f>
        <v>0.41</v>
      </c>
      <c r="H58" s="79">
        <f t="shared" si="20"/>
        <v>0.41</v>
      </c>
      <c r="I58" s="79">
        <f t="shared" si="20"/>
        <v>0</v>
      </c>
      <c r="J58" s="79">
        <f t="shared" si="20"/>
        <v>0</v>
      </c>
      <c r="K58" s="79">
        <f t="shared" si="20"/>
        <v>0</v>
      </c>
      <c r="L58" s="79">
        <f t="shared" si="20"/>
        <v>0</v>
      </c>
      <c r="M58" s="79">
        <f t="shared" si="20"/>
        <v>0</v>
      </c>
      <c r="N58" s="79">
        <f t="shared" si="20"/>
        <v>0</v>
      </c>
      <c r="O58" s="79">
        <f t="shared" si="20"/>
        <v>0</v>
      </c>
      <c r="P58" s="79">
        <f t="shared" si="20"/>
        <v>0</v>
      </c>
      <c r="Q58" s="79">
        <f t="shared" si="20"/>
        <v>0</v>
      </c>
      <c r="R58" s="79">
        <f t="shared" si="20"/>
        <v>0</v>
      </c>
      <c r="S58" s="79">
        <f t="shared" si="20"/>
        <v>0</v>
      </c>
      <c r="T58" s="79">
        <f t="shared" si="20"/>
        <v>0</v>
      </c>
      <c r="U58" s="79">
        <f t="shared" si="20"/>
        <v>0</v>
      </c>
      <c r="V58" s="79">
        <f t="shared" si="20"/>
        <v>0</v>
      </c>
    </row>
    <row r="59" spans="1:22" ht="20.100000000000001" customHeight="1">
      <c r="A59" s="76">
        <v>302</v>
      </c>
      <c r="B59" s="77" t="s">
        <v>213</v>
      </c>
      <c r="C59" s="76" t="s">
        <v>214</v>
      </c>
      <c r="D59" s="77" t="s">
        <v>215</v>
      </c>
      <c r="E59" s="77" t="s">
        <v>64</v>
      </c>
      <c r="F59" s="77" t="s">
        <v>216</v>
      </c>
      <c r="G59" s="79">
        <v>0.32</v>
      </c>
      <c r="H59" s="79">
        <v>0.32</v>
      </c>
      <c r="I59" s="79">
        <v>0</v>
      </c>
      <c r="J59" s="79">
        <v>0</v>
      </c>
      <c r="K59" s="79">
        <v>0</v>
      </c>
      <c r="L59" s="79">
        <v>0</v>
      </c>
      <c r="M59" s="79">
        <v>0</v>
      </c>
      <c r="N59" s="79">
        <v>0</v>
      </c>
      <c r="O59" s="79">
        <v>0</v>
      </c>
      <c r="P59" s="79">
        <v>0</v>
      </c>
      <c r="Q59" s="79">
        <v>0</v>
      </c>
      <c r="R59" s="79">
        <v>0</v>
      </c>
      <c r="S59" s="79">
        <v>0</v>
      </c>
      <c r="T59" s="79">
        <v>0</v>
      </c>
      <c r="U59" s="79">
        <v>0</v>
      </c>
      <c r="V59" s="79">
        <v>0</v>
      </c>
    </row>
    <row r="60" spans="1:22" ht="20.100000000000001" customHeight="1">
      <c r="A60" s="76">
        <v>302</v>
      </c>
      <c r="B60" s="77" t="s">
        <v>213</v>
      </c>
      <c r="C60" s="76" t="s">
        <v>214</v>
      </c>
      <c r="D60" s="77" t="s">
        <v>175</v>
      </c>
      <c r="E60" s="77" t="s">
        <v>113</v>
      </c>
      <c r="F60" s="77" t="s">
        <v>217</v>
      </c>
      <c r="G60" s="79">
        <v>0.09</v>
      </c>
      <c r="H60" s="79">
        <v>0.09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  <c r="N60" s="79">
        <v>0</v>
      </c>
      <c r="O60" s="79">
        <v>0</v>
      </c>
      <c r="P60" s="79">
        <v>0</v>
      </c>
      <c r="Q60" s="79">
        <v>0</v>
      </c>
      <c r="R60" s="79">
        <v>0</v>
      </c>
      <c r="S60" s="79">
        <v>0</v>
      </c>
      <c r="T60" s="79">
        <v>0</v>
      </c>
      <c r="U60" s="79">
        <v>0</v>
      </c>
      <c r="V60" s="79">
        <v>0</v>
      </c>
    </row>
    <row r="61" spans="1:22" ht="20.100000000000001" customHeight="1">
      <c r="A61" s="76"/>
      <c r="B61" s="77"/>
      <c r="C61" s="76" t="s">
        <v>218</v>
      </c>
      <c r="D61" s="77"/>
      <c r="E61" s="77"/>
      <c r="F61" s="77"/>
      <c r="G61" s="79">
        <f t="shared" ref="G61:V61" si="21">G62</f>
        <v>0.68</v>
      </c>
      <c r="H61" s="79">
        <f t="shared" si="21"/>
        <v>0.68</v>
      </c>
      <c r="I61" s="79">
        <f t="shared" si="21"/>
        <v>0</v>
      </c>
      <c r="J61" s="79">
        <f t="shared" si="21"/>
        <v>0</v>
      </c>
      <c r="K61" s="79">
        <f t="shared" si="21"/>
        <v>0</v>
      </c>
      <c r="L61" s="79">
        <f t="shared" si="21"/>
        <v>0</v>
      </c>
      <c r="M61" s="79">
        <f t="shared" si="21"/>
        <v>0</v>
      </c>
      <c r="N61" s="79">
        <f t="shared" si="21"/>
        <v>0</v>
      </c>
      <c r="O61" s="79">
        <f t="shared" si="21"/>
        <v>0</v>
      </c>
      <c r="P61" s="79">
        <f t="shared" si="21"/>
        <v>0</v>
      </c>
      <c r="Q61" s="79">
        <f t="shared" si="21"/>
        <v>0</v>
      </c>
      <c r="R61" s="79">
        <f t="shared" si="21"/>
        <v>0</v>
      </c>
      <c r="S61" s="79">
        <f t="shared" si="21"/>
        <v>0</v>
      </c>
      <c r="T61" s="79">
        <f t="shared" si="21"/>
        <v>0</v>
      </c>
      <c r="U61" s="79">
        <f t="shared" si="21"/>
        <v>0</v>
      </c>
      <c r="V61" s="79">
        <f t="shared" si="21"/>
        <v>0</v>
      </c>
    </row>
    <row r="62" spans="1:22" ht="20.100000000000001" customHeight="1">
      <c r="A62" s="76">
        <v>303</v>
      </c>
      <c r="B62" s="77" t="s">
        <v>59</v>
      </c>
      <c r="C62" s="76" t="s">
        <v>219</v>
      </c>
      <c r="D62" s="77" t="s">
        <v>203</v>
      </c>
      <c r="E62" s="77" t="s">
        <v>64</v>
      </c>
      <c r="F62" s="77" t="s">
        <v>220</v>
      </c>
      <c r="G62" s="79">
        <v>0.68</v>
      </c>
      <c r="H62" s="79">
        <v>0.68</v>
      </c>
      <c r="I62" s="79">
        <v>0</v>
      </c>
      <c r="J62" s="79">
        <v>0</v>
      </c>
      <c r="K62" s="79">
        <v>0</v>
      </c>
      <c r="L62" s="79">
        <v>0</v>
      </c>
      <c r="M62" s="79">
        <v>0</v>
      </c>
      <c r="N62" s="79">
        <v>0</v>
      </c>
      <c r="O62" s="79">
        <v>0</v>
      </c>
      <c r="P62" s="79">
        <v>0</v>
      </c>
      <c r="Q62" s="79">
        <v>0</v>
      </c>
      <c r="R62" s="79">
        <v>0</v>
      </c>
      <c r="S62" s="79">
        <v>0</v>
      </c>
      <c r="T62" s="79">
        <v>0</v>
      </c>
      <c r="U62" s="79">
        <v>0</v>
      </c>
      <c r="V62" s="79">
        <v>0</v>
      </c>
    </row>
    <row r="63" spans="1:22" ht="20.100000000000001" customHeight="1">
      <c r="A63" s="76"/>
      <c r="B63" s="77"/>
      <c r="C63" s="76" t="s">
        <v>221</v>
      </c>
      <c r="D63" s="77"/>
      <c r="E63" s="77"/>
      <c r="F63" s="77"/>
      <c r="G63" s="79">
        <f t="shared" ref="G63:V63" si="22">G64+G78+G80</f>
        <v>3.05</v>
      </c>
      <c r="H63" s="79">
        <f t="shared" si="22"/>
        <v>3.05</v>
      </c>
      <c r="I63" s="79">
        <f t="shared" si="22"/>
        <v>0</v>
      </c>
      <c r="J63" s="79">
        <f t="shared" si="22"/>
        <v>0</v>
      </c>
      <c r="K63" s="79">
        <f t="shared" si="22"/>
        <v>0</v>
      </c>
      <c r="L63" s="79">
        <f t="shared" si="22"/>
        <v>0</v>
      </c>
      <c r="M63" s="79">
        <f t="shared" si="22"/>
        <v>0</v>
      </c>
      <c r="N63" s="79">
        <f t="shared" si="22"/>
        <v>0</v>
      </c>
      <c r="O63" s="79">
        <f t="shared" si="22"/>
        <v>0</v>
      </c>
      <c r="P63" s="79">
        <f t="shared" si="22"/>
        <v>0</v>
      </c>
      <c r="Q63" s="79">
        <f t="shared" si="22"/>
        <v>0</v>
      </c>
      <c r="R63" s="79">
        <f t="shared" si="22"/>
        <v>0</v>
      </c>
      <c r="S63" s="79">
        <f t="shared" si="22"/>
        <v>0</v>
      </c>
      <c r="T63" s="79">
        <f t="shared" si="22"/>
        <v>0</v>
      </c>
      <c r="U63" s="79">
        <f t="shared" si="22"/>
        <v>0</v>
      </c>
      <c r="V63" s="79">
        <f t="shared" si="22"/>
        <v>0</v>
      </c>
    </row>
    <row r="64" spans="1:22" ht="20.100000000000001" customHeight="1">
      <c r="A64" s="76"/>
      <c r="B64" s="77"/>
      <c r="C64" s="76" t="s">
        <v>222</v>
      </c>
      <c r="D64" s="77"/>
      <c r="E64" s="77"/>
      <c r="F64" s="77"/>
      <c r="G64" s="79">
        <f t="shared" ref="G64:V64" si="23">SUM(G65:G77)</f>
        <v>1.31</v>
      </c>
      <c r="H64" s="79">
        <f t="shared" si="23"/>
        <v>1.31</v>
      </c>
      <c r="I64" s="79">
        <f t="shared" si="23"/>
        <v>0</v>
      </c>
      <c r="J64" s="79">
        <f t="shared" si="23"/>
        <v>0</v>
      </c>
      <c r="K64" s="79">
        <f t="shared" si="23"/>
        <v>0</v>
      </c>
      <c r="L64" s="79">
        <f t="shared" si="23"/>
        <v>0</v>
      </c>
      <c r="M64" s="79">
        <f t="shared" si="23"/>
        <v>0</v>
      </c>
      <c r="N64" s="79">
        <f t="shared" si="23"/>
        <v>0</v>
      </c>
      <c r="O64" s="79">
        <f t="shared" si="23"/>
        <v>0</v>
      </c>
      <c r="P64" s="79">
        <f t="shared" si="23"/>
        <v>0</v>
      </c>
      <c r="Q64" s="79">
        <f t="shared" si="23"/>
        <v>0</v>
      </c>
      <c r="R64" s="79">
        <f t="shared" si="23"/>
        <v>0</v>
      </c>
      <c r="S64" s="79">
        <f t="shared" si="23"/>
        <v>0</v>
      </c>
      <c r="T64" s="79">
        <f t="shared" si="23"/>
        <v>0</v>
      </c>
      <c r="U64" s="79">
        <f t="shared" si="23"/>
        <v>0</v>
      </c>
      <c r="V64" s="79">
        <f t="shared" si="23"/>
        <v>0</v>
      </c>
    </row>
    <row r="65" spans="1:22" ht="20.100000000000001" customHeight="1">
      <c r="A65" s="76">
        <v>302</v>
      </c>
      <c r="B65" s="77" t="s">
        <v>64</v>
      </c>
      <c r="C65" s="76" t="s">
        <v>223</v>
      </c>
      <c r="D65" s="77" t="s">
        <v>215</v>
      </c>
      <c r="E65" s="77" t="s">
        <v>64</v>
      </c>
      <c r="F65" s="77" t="s">
        <v>216</v>
      </c>
      <c r="G65" s="79">
        <v>0.18</v>
      </c>
      <c r="H65" s="79">
        <v>0.18</v>
      </c>
      <c r="I65" s="79">
        <v>0</v>
      </c>
      <c r="J65" s="79">
        <v>0</v>
      </c>
      <c r="K65" s="79">
        <v>0</v>
      </c>
      <c r="L65" s="79">
        <v>0</v>
      </c>
      <c r="M65" s="79">
        <v>0</v>
      </c>
      <c r="N65" s="79">
        <v>0</v>
      </c>
      <c r="O65" s="79">
        <v>0</v>
      </c>
      <c r="P65" s="79">
        <v>0</v>
      </c>
      <c r="Q65" s="79">
        <v>0</v>
      </c>
      <c r="R65" s="79">
        <v>0</v>
      </c>
      <c r="S65" s="79">
        <v>0</v>
      </c>
      <c r="T65" s="79">
        <v>0</v>
      </c>
      <c r="U65" s="79">
        <v>0</v>
      </c>
      <c r="V65" s="79">
        <v>0</v>
      </c>
    </row>
    <row r="66" spans="1:22" ht="20.100000000000001" customHeight="1">
      <c r="A66" s="76">
        <v>302</v>
      </c>
      <c r="B66" s="77" t="s">
        <v>64</v>
      </c>
      <c r="C66" s="76" t="s">
        <v>223</v>
      </c>
      <c r="D66" s="77" t="s">
        <v>175</v>
      </c>
      <c r="E66" s="77" t="s">
        <v>113</v>
      </c>
      <c r="F66" s="77" t="s">
        <v>217</v>
      </c>
      <c r="G66" s="79">
        <v>0.06</v>
      </c>
      <c r="H66" s="79">
        <v>0.06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</v>
      </c>
      <c r="Q66" s="79">
        <v>0</v>
      </c>
      <c r="R66" s="79">
        <v>0</v>
      </c>
      <c r="S66" s="79">
        <v>0</v>
      </c>
      <c r="T66" s="79">
        <v>0</v>
      </c>
      <c r="U66" s="79">
        <v>0</v>
      </c>
      <c r="V66" s="79">
        <v>0</v>
      </c>
    </row>
    <row r="67" spans="1:22" ht="20.100000000000001" customHeight="1">
      <c r="A67" s="76">
        <v>302</v>
      </c>
      <c r="B67" s="77" t="s">
        <v>59</v>
      </c>
      <c r="C67" s="76" t="s">
        <v>224</v>
      </c>
      <c r="D67" s="77" t="s">
        <v>215</v>
      </c>
      <c r="E67" s="77" t="s">
        <v>64</v>
      </c>
      <c r="F67" s="77" t="s">
        <v>216</v>
      </c>
      <c r="G67" s="79">
        <v>0.12</v>
      </c>
      <c r="H67" s="79">
        <v>0.12</v>
      </c>
      <c r="I67" s="79">
        <v>0</v>
      </c>
      <c r="J67" s="79">
        <v>0</v>
      </c>
      <c r="K67" s="79">
        <v>0</v>
      </c>
      <c r="L67" s="79">
        <v>0</v>
      </c>
      <c r="M67" s="79">
        <v>0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</row>
    <row r="68" spans="1:22" ht="20.100000000000001" customHeight="1">
      <c r="A68" s="76">
        <v>302</v>
      </c>
      <c r="B68" s="77" t="s">
        <v>59</v>
      </c>
      <c r="C68" s="76" t="s">
        <v>224</v>
      </c>
      <c r="D68" s="77" t="s">
        <v>175</v>
      </c>
      <c r="E68" s="77" t="s">
        <v>113</v>
      </c>
      <c r="F68" s="77" t="s">
        <v>217</v>
      </c>
      <c r="G68" s="79">
        <v>0.04</v>
      </c>
      <c r="H68" s="79">
        <v>0.04</v>
      </c>
      <c r="I68" s="79">
        <v>0</v>
      </c>
      <c r="J68" s="79">
        <v>0</v>
      </c>
      <c r="K68" s="79">
        <v>0</v>
      </c>
      <c r="L68" s="79">
        <v>0</v>
      </c>
      <c r="M68" s="79">
        <v>0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</row>
    <row r="69" spans="1:22" ht="20.100000000000001" customHeight="1">
      <c r="A69" s="76">
        <v>302</v>
      </c>
      <c r="B69" s="77" t="s">
        <v>178</v>
      </c>
      <c r="C69" s="76" t="s">
        <v>225</v>
      </c>
      <c r="D69" s="77" t="s">
        <v>215</v>
      </c>
      <c r="E69" s="77" t="s">
        <v>64</v>
      </c>
      <c r="F69" s="77" t="s">
        <v>216</v>
      </c>
      <c r="G69" s="79">
        <v>0.12</v>
      </c>
      <c r="H69" s="79">
        <v>0.12</v>
      </c>
      <c r="I69" s="79">
        <v>0</v>
      </c>
      <c r="J69" s="79">
        <v>0</v>
      </c>
      <c r="K69" s="79">
        <v>0</v>
      </c>
      <c r="L69" s="79">
        <v>0</v>
      </c>
      <c r="M69" s="79">
        <v>0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</row>
    <row r="70" spans="1:22" ht="20.100000000000001" customHeight="1">
      <c r="A70" s="76">
        <v>302</v>
      </c>
      <c r="B70" s="77" t="s">
        <v>178</v>
      </c>
      <c r="C70" s="76" t="s">
        <v>225</v>
      </c>
      <c r="D70" s="77" t="s">
        <v>175</v>
      </c>
      <c r="E70" s="77" t="s">
        <v>113</v>
      </c>
      <c r="F70" s="77" t="s">
        <v>217</v>
      </c>
      <c r="G70" s="79">
        <v>0.04</v>
      </c>
      <c r="H70" s="79">
        <v>0.04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</row>
    <row r="71" spans="1:22" ht="20.100000000000001" customHeight="1">
      <c r="A71" s="76">
        <v>302</v>
      </c>
      <c r="B71" s="77" t="s">
        <v>188</v>
      </c>
      <c r="C71" s="76" t="s">
        <v>226</v>
      </c>
      <c r="D71" s="77" t="s">
        <v>215</v>
      </c>
      <c r="E71" s="77" t="s">
        <v>64</v>
      </c>
      <c r="F71" s="77" t="s">
        <v>216</v>
      </c>
      <c r="G71" s="79">
        <v>0.09</v>
      </c>
      <c r="H71" s="79">
        <v>0.09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</row>
    <row r="72" spans="1:22" ht="20.100000000000001" customHeight="1">
      <c r="A72" s="76">
        <v>302</v>
      </c>
      <c r="B72" s="77" t="s">
        <v>188</v>
      </c>
      <c r="C72" s="76" t="s">
        <v>226</v>
      </c>
      <c r="D72" s="77" t="s">
        <v>175</v>
      </c>
      <c r="E72" s="77" t="s">
        <v>113</v>
      </c>
      <c r="F72" s="77" t="s">
        <v>217</v>
      </c>
      <c r="G72" s="79">
        <v>0.03</v>
      </c>
      <c r="H72" s="79">
        <v>0.03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79">
        <v>0</v>
      </c>
      <c r="T72" s="79">
        <v>0</v>
      </c>
      <c r="U72" s="79">
        <v>0</v>
      </c>
      <c r="V72" s="79">
        <v>0</v>
      </c>
    </row>
    <row r="73" spans="1:22" ht="20.100000000000001" customHeight="1">
      <c r="A73" s="76">
        <v>302</v>
      </c>
      <c r="B73" s="77" t="s">
        <v>63</v>
      </c>
      <c r="C73" s="76" t="s">
        <v>227</v>
      </c>
      <c r="D73" s="77" t="s">
        <v>215</v>
      </c>
      <c r="E73" s="77" t="s">
        <v>64</v>
      </c>
      <c r="F73" s="77" t="s">
        <v>216</v>
      </c>
      <c r="G73" s="79">
        <v>0.3</v>
      </c>
      <c r="H73" s="79">
        <v>0.3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</row>
    <row r="74" spans="1:22" ht="20.100000000000001" customHeight="1">
      <c r="A74" s="76">
        <v>302</v>
      </c>
      <c r="B74" s="77" t="s">
        <v>63</v>
      </c>
      <c r="C74" s="76" t="s">
        <v>227</v>
      </c>
      <c r="D74" s="77" t="s">
        <v>175</v>
      </c>
      <c r="E74" s="77" t="s">
        <v>113</v>
      </c>
      <c r="F74" s="77" t="s">
        <v>217</v>
      </c>
      <c r="G74" s="79">
        <v>0.1</v>
      </c>
      <c r="H74" s="79">
        <v>0.1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  <c r="P74" s="79">
        <v>0</v>
      </c>
      <c r="Q74" s="79">
        <v>0</v>
      </c>
      <c r="R74" s="79">
        <v>0</v>
      </c>
      <c r="S74" s="79">
        <v>0</v>
      </c>
      <c r="T74" s="79">
        <v>0</v>
      </c>
      <c r="U74" s="79">
        <v>0</v>
      </c>
      <c r="V74" s="79">
        <v>0</v>
      </c>
    </row>
    <row r="75" spans="1:22" ht="20.100000000000001" customHeight="1">
      <c r="A75" s="76">
        <v>302</v>
      </c>
      <c r="B75" s="77" t="s">
        <v>228</v>
      </c>
      <c r="C75" s="76" t="s">
        <v>229</v>
      </c>
      <c r="D75" s="77" t="s">
        <v>215</v>
      </c>
      <c r="E75" s="77" t="s">
        <v>80</v>
      </c>
      <c r="F75" s="77" t="s">
        <v>230</v>
      </c>
      <c r="G75" s="79">
        <v>0.15</v>
      </c>
      <c r="H75" s="79">
        <v>0.15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</row>
    <row r="76" spans="1:22" ht="20.100000000000001" customHeight="1">
      <c r="A76" s="76">
        <v>302</v>
      </c>
      <c r="B76" s="77" t="s">
        <v>228</v>
      </c>
      <c r="C76" s="76" t="s">
        <v>229</v>
      </c>
      <c r="D76" s="77" t="s">
        <v>175</v>
      </c>
      <c r="E76" s="77" t="s">
        <v>113</v>
      </c>
      <c r="F76" s="77" t="s">
        <v>217</v>
      </c>
      <c r="G76" s="79">
        <v>0.04</v>
      </c>
      <c r="H76" s="79">
        <v>0.04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79">
        <v>0</v>
      </c>
      <c r="Q76" s="79">
        <v>0</v>
      </c>
      <c r="R76" s="79">
        <v>0</v>
      </c>
      <c r="S76" s="79">
        <v>0</v>
      </c>
      <c r="T76" s="79">
        <v>0</v>
      </c>
      <c r="U76" s="79">
        <v>0</v>
      </c>
      <c r="V76" s="79">
        <v>0</v>
      </c>
    </row>
    <row r="77" spans="1:22" ht="20.100000000000001" customHeight="1">
      <c r="A77" s="76">
        <v>302</v>
      </c>
      <c r="B77" s="77" t="s">
        <v>231</v>
      </c>
      <c r="C77" s="76" t="s">
        <v>232</v>
      </c>
      <c r="D77" s="77" t="s">
        <v>215</v>
      </c>
      <c r="E77" s="77" t="s">
        <v>95</v>
      </c>
      <c r="F77" s="77" t="s">
        <v>233</v>
      </c>
      <c r="G77" s="79">
        <v>0.04</v>
      </c>
      <c r="H77" s="79">
        <v>0.04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79">
        <v>0</v>
      </c>
      <c r="P77" s="79">
        <v>0</v>
      </c>
      <c r="Q77" s="79">
        <v>0</v>
      </c>
      <c r="R77" s="79">
        <v>0</v>
      </c>
      <c r="S77" s="79">
        <v>0</v>
      </c>
      <c r="T77" s="79">
        <v>0</v>
      </c>
      <c r="U77" s="79">
        <v>0</v>
      </c>
      <c r="V77" s="79">
        <v>0</v>
      </c>
    </row>
    <row r="78" spans="1:22" ht="20.100000000000001" customHeight="1">
      <c r="A78" s="76"/>
      <c r="B78" s="77"/>
      <c r="C78" s="76" t="s">
        <v>234</v>
      </c>
      <c r="D78" s="77"/>
      <c r="E78" s="77"/>
      <c r="F78" s="77"/>
      <c r="G78" s="79">
        <f t="shared" ref="G78:V78" si="24">G79</f>
        <v>0.24</v>
      </c>
      <c r="H78" s="79">
        <f t="shared" si="24"/>
        <v>0.24</v>
      </c>
      <c r="I78" s="79">
        <f t="shared" si="24"/>
        <v>0</v>
      </c>
      <c r="J78" s="79">
        <f t="shared" si="24"/>
        <v>0</v>
      </c>
      <c r="K78" s="79">
        <f t="shared" si="24"/>
        <v>0</v>
      </c>
      <c r="L78" s="79">
        <f t="shared" si="24"/>
        <v>0</v>
      </c>
      <c r="M78" s="79">
        <f t="shared" si="24"/>
        <v>0</v>
      </c>
      <c r="N78" s="79">
        <f t="shared" si="24"/>
        <v>0</v>
      </c>
      <c r="O78" s="79">
        <f t="shared" si="24"/>
        <v>0</v>
      </c>
      <c r="P78" s="79">
        <f t="shared" si="24"/>
        <v>0</v>
      </c>
      <c r="Q78" s="79">
        <f t="shared" si="24"/>
        <v>0</v>
      </c>
      <c r="R78" s="79">
        <f t="shared" si="24"/>
        <v>0</v>
      </c>
      <c r="S78" s="79">
        <f t="shared" si="24"/>
        <v>0</v>
      </c>
      <c r="T78" s="79">
        <f t="shared" si="24"/>
        <v>0</v>
      </c>
      <c r="U78" s="79">
        <f t="shared" si="24"/>
        <v>0</v>
      </c>
      <c r="V78" s="79">
        <f t="shared" si="24"/>
        <v>0</v>
      </c>
    </row>
    <row r="79" spans="1:22" ht="20.100000000000001" customHeight="1">
      <c r="A79" s="76">
        <v>302</v>
      </c>
      <c r="B79" s="77" t="s">
        <v>178</v>
      </c>
      <c r="C79" s="76" t="s">
        <v>225</v>
      </c>
      <c r="D79" s="77" t="s">
        <v>215</v>
      </c>
      <c r="E79" s="77" t="s">
        <v>64</v>
      </c>
      <c r="F79" s="77" t="s">
        <v>216</v>
      </c>
      <c r="G79" s="79">
        <v>0.24</v>
      </c>
      <c r="H79" s="79">
        <v>0.24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79">
        <v>0</v>
      </c>
      <c r="P79" s="79">
        <v>0</v>
      </c>
      <c r="Q79" s="79">
        <v>0</v>
      </c>
      <c r="R79" s="79">
        <v>0</v>
      </c>
      <c r="S79" s="79">
        <v>0</v>
      </c>
      <c r="T79" s="79">
        <v>0</v>
      </c>
      <c r="U79" s="79">
        <v>0</v>
      </c>
      <c r="V79" s="79">
        <v>0</v>
      </c>
    </row>
    <row r="80" spans="1:22" ht="20.100000000000001" customHeight="1">
      <c r="A80" s="76"/>
      <c r="B80" s="77"/>
      <c r="C80" s="76" t="s">
        <v>235</v>
      </c>
      <c r="D80" s="77"/>
      <c r="E80" s="77"/>
      <c r="F80" s="77"/>
      <c r="G80" s="79">
        <f t="shared" ref="G80:V80" si="25">G81</f>
        <v>1.5</v>
      </c>
      <c r="H80" s="79">
        <f t="shared" si="25"/>
        <v>1.5</v>
      </c>
      <c r="I80" s="79">
        <f t="shared" si="25"/>
        <v>0</v>
      </c>
      <c r="J80" s="79">
        <f t="shared" si="25"/>
        <v>0</v>
      </c>
      <c r="K80" s="79">
        <f t="shared" si="25"/>
        <v>0</v>
      </c>
      <c r="L80" s="79">
        <f t="shared" si="25"/>
        <v>0</v>
      </c>
      <c r="M80" s="79">
        <f t="shared" si="25"/>
        <v>0</v>
      </c>
      <c r="N80" s="79">
        <f t="shared" si="25"/>
        <v>0</v>
      </c>
      <c r="O80" s="79">
        <f t="shared" si="25"/>
        <v>0</v>
      </c>
      <c r="P80" s="79">
        <f t="shared" si="25"/>
        <v>0</v>
      </c>
      <c r="Q80" s="79">
        <f t="shared" si="25"/>
        <v>0</v>
      </c>
      <c r="R80" s="79">
        <f t="shared" si="25"/>
        <v>0</v>
      </c>
      <c r="S80" s="79">
        <f t="shared" si="25"/>
        <v>0</v>
      </c>
      <c r="T80" s="79">
        <f t="shared" si="25"/>
        <v>0</v>
      </c>
      <c r="U80" s="79">
        <f t="shared" si="25"/>
        <v>0</v>
      </c>
      <c r="V80" s="79">
        <f t="shared" si="25"/>
        <v>0</v>
      </c>
    </row>
    <row r="81" spans="1:22" ht="20.100000000000001" customHeight="1">
      <c r="A81" s="76">
        <v>302</v>
      </c>
      <c r="B81" s="77" t="s">
        <v>236</v>
      </c>
      <c r="C81" s="76" t="s">
        <v>237</v>
      </c>
      <c r="D81" s="77" t="s">
        <v>215</v>
      </c>
      <c r="E81" s="77" t="s">
        <v>64</v>
      </c>
      <c r="F81" s="77" t="s">
        <v>216</v>
      </c>
      <c r="G81" s="79">
        <v>1.5</v>
      </c>
      <c r="H81" s="79">
        <v>1.5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0</v>
      </c>
      <c r="U81" s="79">
        <v>0</v>
      </c>
      <c r="V81" s="79">
        <v>0</v>
      </c>
    </row>
    <row r="82" spans="1:22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A3:C5"/>
    <mergeCell ref="D3:F5"/>
    <mergeCell ref="H4:I5"/>
    <mergeCell ref="S4:T5"/>
  </mergeCells>
  <phoneticPr fontId="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7" sqref="B7"/>
    </sheetView>
  </sheetViews>
  <sheetFormatPr defaultColWidth="9" defaultRowHeight="14.25"/>
  <cols>
    <col min="1" max="1" width="35.75" style="57" customWidth="1"/>
    <col min="2" max="2" width="43" style="58" customWidth="1"/>
    <col min="3" max="3" width="27" style="57" customWidth="1"/>
    <col min="4" max="16384" width="9" style="57"/>
  </cols>
  <sheetData>
    <row r="1" spans="1:3" s="54" customFormat="1" ht="42" customHeight="1">
      <c r="A1" s="190" t="s">
        <v>238</v>
      </c>
      <c r="B1" s="190"/>
      <c r="C1" s="59"/>
    </row>
    <row r="2" spans="1:3" ht="18.75" customHeight="1">
      <c r="A2" s="60" t="s">
        <v>1</v>
      </c>
      <c r="B2" s="61" t="s">
        <v>2</v>
      </c>
      <c r="C2"/>
    </row>
    <row r="3" spans="1:3" s="55" customFormat="1" ht="30" customHeight="1">
      <c r="A3" s="62" t="s">
        <v>239</v>
      </c>
      <c r="B3" s="63" t="s">
        <v>240</v>
      </c>
      <c r="C3" s="57"/>
    </row>
    <row r="4" spans="1:3" s="56" customFormat="1" ht="30" customHeight="1">
      <c r="A4" s="64" t="s">
        <v>241</v>
      </c>
      <c r="B4" s="65">
        <v>4.4999999999999998E-2</v>
      </c>
      <c r="C4" s="66"/>
    </row>
    <row r="5" spans="1:3" s="56" customFormat="1" ht="30" customHeight="1">
      <c r="A5" s="67" t="s">
        <v>242</v>
      </c>
      <c r="B5" s="65">
        <v>0</v>
      </c>
      <c r="C5" s="66"/>
    </row>
    <row r="6" spans="1:3" s="56" customFormat="1" ht="30" customHeight="1">
      <c r="A6" s="67" t="s">
        <v>243</v>
      </c>
      <c r="B6" s="65">
        <v>4.4999999999999998E-2</v>
      </c>
      <c r="C6" s="66"/>
    </row>
    <row r="7" spans="1:3" s="56" customFormat="1" ht="30" customHeight="1">
      <c r="A7" s="67" t="s">
        <v>244</v>
      </c>
      <c r="B7" s="65"/>
      <c r="C7" s="66"/>
    </row>
    <row r="8" spans="1:3" s="56" customFormat="1" ht="30" customHeight="1">
      <c r="A8" s="67" t="s">
        <v>245</v>
      </c>
      <c r="B8" s="65"/>
      <c r="C8" s="66"/>
    </row>
    <row r="9" spans="1:3" s="56" customFormat="1" ht="30" customHeight="1">
      <c r="A9" s="67" t="s">
        <v>246</v>
      </c>
      <c r="B9" s="65">
        <v>0</v>
      </c>
      <c r="C9" s="66"/>
    </row>
    <row r="10" spans="1:3" s="55" customFormat="1" ht="30" customHeight="1">
      <c r="A10"/>
      <c r="B10" s="68"/>
      <c r="C10" s="57"/>
    </row>
    <row r="11" spans="1:3" s="55" customFormat="1" ht="114.6" customHeight="1">
      <c r="A11" s="191" t="s">
        <v>247</v>
      </c>
      <c r="B11" s="191"/>
      <c r="C11" s="57"/>
    </row>
    <row r="12" spans="1:3" s="55" customFormat="1" ht="14.25" customHeight="1">
      <c r="A12" s="57"/>
      <c r="B12" s="58"/>
      <c r="C12" s="57"/>
    </row>
    <row r="13" spans="1:3" s="55" customFormat="1" ht="14.25" customHeight="1">
      <c r="A13" s="57"/>
      <c r="B13" s="58"/>
      <c r="C13" s="57"/>
    </row>
    <row r="14" spans="1:3" s="55" customFormat="1" ht="14.25" customHeight="1">
      <c r="A14" s="57"/>
      <c r="B14" s="58"/>
      <c r="C14" s="57"/>
    </row>
    <row r="15" spans="1:3" s="55" customFormat="1" ht="14.25" customHeight="1">
      <c r="A15" s="57"/>
      <c r="B15" s="58"/>
      <c r="C15" s="57"/>
    </row>
    <row r="16" spans="1:3" s="55" customFormat="1" ht="14.25" customHeight="1">
      <c r="A16" s="57"/>
      <c r="B16" s="58"/>
      <c r="C16" s="57"/>
    </row>
    <row r="17" spans="1:3" s="55" customFormat="1" ht="14.25" customHeight="1">
      <c r="B17" s="69"/>
    </row>
    <row r="18" spans="1:3" s="55" customFormat="1" ht="14.25" customHeight="1">
      <c r="B18" s="69"/>
    </row>
    <row r="19" spans="1:3" s="55" customFormat="1" ht="14.25" customHeight="1">
      <c r="B19" s="69"/>
    </row>
    <row r="20" spans="1:3" s="55" customFormat="1" ht="14.25" customHeight="1">
      <c r="B20" s="69"/>
    </row>
    <row r="21" spans="1:3" s="55" customFormat="1" ht="14.25" customHeight="1">
      <c r="B21" s="69"/>
    </row>
    <row r="22" spans="1:3" s="55" customFormat="1" ht="14.25" customHeight="1">
      <c r="B22" s="69"/>
    </row>
    <row r="23" spans="1:3" s="55" customFormat="1" ht="14.25" customHeight="1">
      <c r="B23" s="69"/>
    </row>
    <row r="24" spans="1:3" s="55" customFormat="1" ht="14.25" customHeight="1">
      <c r="B24" s="69"/>
    </row>
    <row r="25" spans="1:3" s="55" customFormat="1" ht="14.25" customHeight="1">
      <c r="B25" s="69"/>
    </row>
    <row r="26" spans="1:3" s="55" customFormat="1" ht="14.25" customHeight="1">
      <c r="B26" s="69"/>
    </row>
    <row r="27" spans="1:3" s="55" customFormat="1" ht="14.25" customHeight="1">
      <c r="B27" s="69"/>
    </row>
    <row r="28" spans="1:3" s="55" customFormat="1" ht="14.25" customHeight="1">
      <c r="B28" s="69"/>
    </row>
    <row r="29" spans="1:3" s="55" customFormat="1" ht="14.25" customHeight="1">
      <c r="B29" s="69"/>
    </row>
    <row r="30" spans="1:3" s="55" customFormat="1" ht="14.25" customHeight="1">
      <c r="B30" s="69"/>
    </row>
    <row r="31" spans="1:3" s="55" customFormat="1" ht="14.25" customHeight="1">
      <c r="B31" s="69"/>
    </row>
    <row r="32" spans="1:3" s="55" customFormat="1" ht="14.25" customHeight="1">
      <c r="A32" s="57"/>
      <c r="B32" s="58"/>
      <c r="C32" s="57"/>
    </row>
    <row r="33" spans="1:3" s="55" customFormat="1" ht="14.25" customHeight="1">
      <c r="A33" s="57"/>
      <c r="B33" s="58"/>
      <c r="C33" s="57"/>
    </row>
    <row r="34" spans="1:3" s="55" customFormat="1" ht="14.25" customHeight="1">
      <c r="A34" s="57"/>
      <c r="B34" s="58"/>
      <c r="C34" s="57"/>
    </row>
    <row r="35" spans="1:3" s="55" customFormat="1" ht="14.25" customHeight="1">
      <c r="A35" s="57"/>
      <c r="B35" s="58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7916666666666696" bottom="0.97916666666666696" header="0.50902777777777797" footer="0.509027777777777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6" t="s">
        <v>248</v>
      </c>
      <c r="B1" s="156"/>
      <c r="C1" s="156"/>
      <c r="D1" s="156"/>
      <c r="E1" s="156"/>
      <c r="F1" s="156"/>
      <c r="G1" s="156"/>
      <c r="H1" s="156"/>
      <c r="I1" s="156"/>
    </row>
    <row r="2" spans="1:9" ht="18" customHeight="1">
      <c r="A2" s="157" t="s">
        <v>1</v>
      </c>
      <c r="B2" s="158"/>
      <c r="C2" s="158"/>
      <c r="D2" s="158"/>
      <c r="E2" s="38"/>
      <c r="F2" s="39"/>
      <c r="G2" s="39"/>
      <c r="H2" s="39"/>
      <c r="I2" s="52" t="s">
        <v>2</v>
      </c>
    </row>
    <row r="3" spans="1:9" s="34" customFormat="1" ht="16.5" customHeight="1">
      <c r="A3" s="192" t="s">
        <v>135</v>
      </c>
      <c r="B3" s="193"/>
      <c r="C3" s="194"/>
      <c r="D3" s="199" t="s">
        <v>136</v>
      </c>
      <c r="E3" s="195" t="s">
        <v>137</v>
      </c>
      <c r="F3" s="195"/>
      <c r="G3" s="195"/>
      <c r="H3" s="195"/>
      <c r="I3" s="195"/>
    </row>
    <row r="4" spans="1:9" s="34" customFormat="1" ht="14.25" customHeight="1">
      <c r="A4" s="197" t="s">
        <v>42</v>
      </c>
      <c r="B4" s="198" t="s">
        <v>43</v>
      </c>
      <c r="C4" s="198" t="s">
        <v>44</v>
      </c>
      <c r="D4" s="200"/>
      <c r="E4" s="202" t="s">
        <v>35</v>
      </c>
      <c r="F4" s="196" t="s">
        <v>138</v>
      </c>
      <c r="G4" s="196"/>
      <c r="H4" s="196"/>
      <c r="I4" s="43" t="s">
        <v>139</v>
      </c>
    </row>
    <row r="5" spans="1:9" s="34" customFormat="1" ht="37.5" customHeight="1">
      <c r="A5" s="197"/>
      <c r="B5" s="198"/>
      <c r="C5" s="198"/>
      <c r="D5" s="201"/>
      <c r="E5" s="202"/>
      <c r="F5" s="42" t="s">
        <v>140</v>
      </c>
      <c r="G5" s="42" t="s">
        <v>141</v>
      </c>
      <c r="H5" s="42" t="s">
        <v>142</v>
      </c>
      <c r="I5" s="42" t="s">
        <v>140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topLeftCell="A4" workbookViewId="0">
      <selection activeCell="C16" sqref="C16:C17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3" t="s">
        <v>249</v>
      </c>
      <c r="B1" s="203"/>
      <c r="C1" s="203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162</v>
      </c>
      <c r="B3" s="29" t="s">
        <v>163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3.05</v>
      </c>
      <c r="D4" s="33"/>
    </row>
    <row r="5" spans="1:4" ht="20.100000000000001" customHeight="1">
      <c r="A5" s="30" t="s">
        <v>217</v>
      </c>
      <c r="B5" s="31"/>
      <c r="C5" s="32">
        <f>SUM(C6:C19)</f>
        <v>3.05</v>
      </c>
    </row>
    <row r="6" spans="1:4" ht="20.100000000000001" customHeight="1">
      <c r="A6" s="30" t="s">
        <v>250</v>
      </c>
      <c r="B6" s="31" t="s">
        <v>217</v>
      </c>
      <c r="C6" s="32">
        <v>0.06</v>
      </c>
    </row>
    <row r="7" spans="1:4" ht="20.100000000000001" customHeight="1">
      <c r="A7" s="30" t="s">
        <v>250</v>
      </c>
      <c r="B7" s="31" t="s">
        <v>216</v>
      </c>
      <c r="C7" s="32">
        <v>0.18</v>
      </c>
    </row>
    <row r="8" spans="1:4" ht="20.100000000000001" customHeight="1">
      <c r="A8" s="30" t="s">
        <v>251</v>
      </c>
      <c r="B8" s="31" t="s">
        <v>216</v>
      </c>
      <c r="C8" s="32">
        <v>0.12</v>
      </c>
    </row>
    <row r="9" spans="1:4" ht="20.100000000000001" customHeight="1">
      <c r="A9" s="30" t="s">
        <v>251</v>
      </c>
      <c r="B9" s="31" t="s">
        <v>217</v>
      </c>
      <c r="C9" s="32">
        <v>0.04</v>
      </c>
    </row>
    <row r="10" spans="1:4" ht="20.100000000000001" customHeight="1">
      <c r="A10" s="30" t="s">
        <v>252</v>
      </c>
      <c r="B10" s="31" t="s">
        <v>217</v>
      </c>
      <c r="C10" s="32">
        <v>0.04</v>
      </c>
    </row>
    <row r="11" spans="1:4" ht="20.100000000000001" customHeight="1">
      <c r="A11" s="30" t="s">
        <v>252</v>
      </c>
      <c r="B11" s="31" t="s">
        <v>216</v>
      </c>
      <c r="C11" s="32">
        <v>0.36</v>
      </c>
    </row>
    <row r="12" spans="1:4" ht="20.100000000000001" customHeight="1">
      <c r="A12" s="30" t="s">
        <v>253</v>
      </c>
      <c r="B12" s="31" t="s">
        <v>217</v>
      </c>
      <c r="C12" s="32">
        <v>0.03</v>
      </c>
    </row>
    <row r="13" spans="1:4" ht="20.100000000000001" customHeight="1">
      <c r="A13" s="30" t="s">
        <v>253</v>
      </c>
      <c r="B13" s="31" t="s">
        <v>216</v>
      </c>
      <c r="C13" s="32">
        <v>0.09</v>
      </c>
    </row>
    <row r="14" spans="1:4" ht="20.100000000000001" customHeight="1">
      <c r="A14" s="30" t="s">
        <v>254</v>
      </c>
      <c r="B14" s="31" t="s">
        <v>216</v>
      </c>
      <c r="C14" s="32">
        <v>0.3</v>
      </c>
    </row>
    <row r="15" spans="1:4" ht="20.100000000000001" customHeight="1">
      <c r="A15" s="30" t="s">
        <v>254</v>
      </c>
      <c r="B15" s="31" t="s">
        <v>217</v>
      </c>
      <c r="C15" s="32">
        <v>0.1</v>
      </c>
    </row>
    <row r="16" spans="1:4" ht="20.100000000000001" customHeight="1">
      <c r="A16" s="30" t="s">
        <v>255</v>
      </c>
      <c r="B16" s="31" t="s">
        <v>217</v>
      </c>
      <c r="C16" s="32">
        <v>0.04</v>
      </c>
    </row>
    <row r="17" spans="1:3" ht="20.100000000000001" customHeight="1">
      <c r="A17" s="30" t="s">
        <v>255</v>
      </c>
      <c r="B17" s="31" t="s">
        <v>230</v>
      </c>
      <c r="C17" s="32">
        <v>0.15</v>
      </c>
    </row>
    <row r="18" spans="1:3" ht="20.100000000000001" customHeight="1">
      <c r="A18" s="30" t="s">
        <v>256</v>
      </c>
      <c r="B18" s="31" t="s">
        <v>233</v>
      </c>
      <c r="C18" s="32">
        <v>0.04</v>
      </c>
    </row>
    <row r="19" spans="1:3" ht="20.100000000000001" customHeight="1">
      <c r="A19" s="30" t="s">
        <v>257</v>
      </c>
      <c r="B19" s="31" t="s">
        <v>216</v>
      </c>
      <c r="C19" s="32">
        <v>1.5</v>
      </c>
    </row>
    <row r="20" spans="1:3" ht="20.100000000000001" customHeight="1"/>
    <row r="21" spans="1:3" ht="20.100000000000001" customHeight="1"/>
    <row r="22" spans="1:3" ht="20.100000000000001" customHeight="1"/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2019-03-28T05:58:46Z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134332</vt:i4>
  </property>
  <property fmtid="{D5CDD505-2E9C-101B-9397-08002B2CF9AE}" pid="3" name="KSOProductBuildVer">
    <vt:lpwstr>2052-11.1.0.8214</vt:lpwstr>
  </property>
</Properties>
</file>