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'2部门收入总体情况表'!$A$1:$V$62</definedName>
    <definedName name="_xlnm.Print_Area" localSheetId="2">'3部门支出总体情况表'!$A$1:$J$65</definedName>
    <definedName name="_xlnm.Print_Area" localSheetId="3">'4部门财政拨款收支总体情况表'!$A$1:$D$19</definedName>
    <definedName name="_xlnm.Print_Area" localSheetId="4">'5一般公共预算支出情况表'!$A$1:$I$60</definedName>
    <definedName name="_xlnm.Print_Area" localSheetId="5">'6一般公共预算基本支出情况表'!$A$1:$V$77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5" i="57"/>
  <c r="U75"/>
  <c r="T75"/>
  <c r="S75"/>
  <c r="R75"/>
  <c r="Q75"/>
  <c r="P75"/>
  <c r="O75"/>
  <c r="N75"/>
  <c r="M75"/>
  <c r="L75"/>
  <c r="K75"/>
  <c r="J75"/>
  <c r="I75"/>
  <c r="H75"/>
  <c r="G75"/>
  <c r="V73"/>
  <c r="U73"/>
  <c r="T73"/>
  <c r="S73"/>
  <c r="R73"/>
  <c r="Q73"/>
  <c r="P73"/>
  <c r="O73"/>
  <c r="N73"/>
  <c r="M73"/>
  <c r="L73"/>
  <c r="K73"/>
  <c r="J73"/>
  <c r="I73"/>
  <c r="H73"/>
  <c r="G73"/>
  <c r="V63"/>
  <c r="U63"/>
  <c r="T63"/>
  <c r="S63"/>
  <c r="R63"/>
  <c r="Q63"/>
  <c r="P63"/>
  <c r="O63"/>
  <c r="N63"/>
  <c r="M63"/>
  <c r="L63"/>
  <c r="K63"/>
  <c r="J63"/>
  <c r="I63"/>
  <c r="H63"/>
  <c r="G63"/>
  <c r="V62"/>
  <c r="U62"/>
  <c r="T62"/>
  <c r="S62"/>
  <c r="R62"/>
  <c r="Q62"/>
  <c r="P62"/>
  <c r="O62"/>
  <c r="N62"/>
  <c r="M62"/>
  <c r="L62"/>
  <c r="K62"/>
  <c r="J62"/>
  <c r="I62"/>
  <c r="H62"/>
  <c r="G62"/>
  <c r="V60"/>
  <c r="U60"/>
  <c r="T60"/>
  <c r="S60"/>
  <c r="R60"/>
  <c r="Q60"/>
  <c r="P60"/>
  <c r="O60"/>
  <c r="N60"/>
  <c r="M60"/>
  <c r="L60"/>
  <c r="K60"/>
  <c r="J60"/>
  <c r="I60"/>
  <c r="H60"/>
  <c r="G60"/>
  <c r="V57"/>
  <c r="U57"/>
  <c r="T57"/>
  <c r="S57"/>
  <c r="R57"/>
  <c r="Q57"/>
  <c r="P57"/>
  <c r="O57"/>
  <c r="N57"/>
  <c r="M57"/>
  <c r="L57"/>
  <c r="K57"/>
  <c r="J57"/>
  <c r="I57"/>
  <c r="H57"/>
  <c r="G57"/>
  <c r="V54"/>
  <c r="U54"/>
  <c r="T54"/>
  <c r="S54"/>
  <c r="R54"/>
  <c r="Q54"/>
  <c r="P54"/>
  <c r="O54"/>
  <c r="N54"/>
  <c r="M54"/>
  <c r="L54"/>
  <c r="K54"/>
  <c r="J54"/>
  <c r="I54"/>
  <c r="H54"/>
  <c r="G54"/>
  <c r="V51"/>
  <c r="U51"/>
  <c r="T51"/>
  <c r="S51"/>
  <c r="R51"/>
  <c r="Q51"/>
  <c r="P51"/>
  <c r="O51"/>
  <c r="N51"/>
  <c r="M51"/>
  <c r="L51"/>
  <c r="K51"/>
  <c r="J51"/>
  <c r="I51"/>
  <c r="H51"/>
  <c r="G51"/>
  <c r="V49"/>
  <c r="U49"/>
  <c r="T49"/>
  <c r="S49"/>
  <c r="R49"/>
  <c r="Q49"/>
  <c r="P49"/>
  <c r="O49"/>
  <c r="N49"/>
  <c r="M49"/>
  <c r="L49"/>
  <c r="K49"/>
  <c r="J49"/>
  <c r="I49"/>
  <c r="H49"/>
  <c r="G49"/>
  <c r="V47"/>
  <c r="U47"/>
  <c r="T47"/>
  <c r="S47"/>
  <c r="R47"/>
  <c r="Q47"/>
  <c r="P47"/>
  <c r="O47"/>
  <c r="N47"/>
  <c r="M47"/>
  <c r="L47"/>
  <c r="K47"/>
  <c r="J47"/>
  <c r="I47"/>
  <c r="H47"/>
  <c r="G47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59" i="32"/>
  <c r="H59"/>
  <c r="H58" s="1"/>
  <c r="H57" s="1"/>
  <c r="G59"/>
  <c r="F59"/>
  <c r="F58" s="1"/>
  <c r="F57" s="1"/>
  <c r="E59"/>
  <c r="E58"/>
  <c r="E57" s="1"/>
  <c r="I58"/>
  <c r="I57" s="1"/>
  <c r="G58"/>
  <c r="G57" s="1"/>
  <c r="I55"/>
  <c r="H55"/>
  <c r="G55"/>
  <c r="F55"/>
  <c r="E55"/>
  <c r="I53"/>
  <c r="H53"/>
  <c r="G53"/>
  <c r="F53"/>
  <c r="E53"/>
  <c r="G52"/>
  <c r="G51" s="1"/>
  <c r="I49"/>
  <c r="H49"/>
  <c r="G49"/>
  <c r="F49"/>
  <c r="E49"/>
  <c r="I47"/>
  <c r="H47"/>
  <c r="G47"/>
  <c r="F47"/>
  <c r="E47"/>
  <c r="I45"/>
  <c r="I44" s="1"/>
  <c r="I40" s="1"/>
  <c r="H45"/>
  <c r="G45"/>
  <c r="G44" s="1"/>
  <c r="F45"/>
  <c r="F44" s="1"/>
  <c r="E45"/>
  <c r="H44"/>
  <c r="I42"/>
  <c r="I41"/>
  <c r="H42"/>
  <c r="G42"/>
  <c r="G41" s="1"/>
  <c r="F42"/>
  <c r="F41" s="1"/>
  <c r="F40" s="1"/>
  <c r="E42"/>
  <c r="E41" s="1"/>
  <c r="E40" s="1"/>
  <c r="H41"/>
  <c r="I27"/>
  <c r="H27"/>
  <c r="G27"/>
  <c r="F27"/>
  <c r="E27"/>
  <c r="I25"/>
  <c r="H25"/>
  <c r="G25"/>
  <c r="F25"/>
  <c r="E25"/>
  <c r="I10"/>
  <c r="I9"/>
  <c r="I8" s="1"/>
  <c r="I7" s="1"/>
  <c r="H10"/>
  <c r="H9" s="1"/>
  <c r="H8" s="1"/>
  <c r="G10"/>
  <c r="G9"/>
  <c r="G8" s="1"/>
  <c r="F10"/>
  <c r="F9" s="1"/>
  <c r="F8" s="1"/>
  <c r="F7" s="1"/>
  <c r="E10"/>
  <c r="E9"/>
  <c r="E8" s="1"/>
  <c r="J63" i="9"/>
  <c r="I63"/>
  <c r="H63"/>
  <c r="G63"/>
  <c r="F63"/>
  <c r="E63"/>
  <c r="J62"/>
  <c r="I62"/>
  <c r="H62"/>
  <c r="G62"/>
  <c r="F62"/>
  <c r="E62"/>
  <c r="J61"/>
  <c r="I61"/>
  <c r="H61"/>
  <c r="G61"/>
  <c r="F61"/>
  <c r="E61"/>
  <c r="J59"/>
  <c r="I59"/>
  <c r="H59"/>
  <c r="G59"/>
  <c r="F59"/>
  <c r="E59"/>
  <c r="J57"/>
  <c r="I57"/>
  <c r="H57"/>
  <c r="G57"/>
  <c r="F57"/>
  <c r="E57"/>
  <c r="J56"/>
  <c r="I56"/>
  <c r="H56"/>
  <c r="G56"/>
  <c r="F56"/>
  <c r="E56"/>
  <c r="J55"/>
  <c r="I55"/>
  <c r="H55"/>
  <c r="G55"/>
  <c r="F55"/>
  <c r="E55"/>
  <c r="J52"/>
  <c r="I52"/>
  <c r="H52"/>
  <c r="G52"/>
  <c r="F52"/>
  <c r="E52"/>
  <c r="J49"/>
  <c r="I49"/>
  <c r="H49"/>
  <c r="G49"/>
  <c r="F49"/>
  <c r="E49"/>
  <c r="J46"/>
  <c r="I46"/>
  <c r="H46"/>
  <c r="G46"/>
  <c r="F46"/>
  <c r="E46"/>
  <c r="J45"/>
  <c r="I45"/>
  <c r="H45"/>
  <c r="G45"/>
  <c r="F45"/>
  <c r="E45"/>
  <c r="J42"/>
  <c r="I42"/>
  <c r="H42"/>
  <c r="G42"/>
  <c r="F42"/>
  <c r="E42"/>
  <c r="J41"/>
  <c r="I41"/>
  <c r="H41"/>
  <c r="G41"/>
  <c r="F41"/>
  <c r="E41"/>
  <c r="J40"/>
  <c r="I40"/>
  <c r="H40"/>
  <c r="G40"/>
  <c r="F40"/>
  <c r="E40"/>
  <c r="J27"/>
  <c r="I27"/>
  <c r="H27"/>
  <c r="G27"/>
  <c r="F27"/>
  <c r="E27"/>
  <c r="J25"/>
  <c r="I25"/>
  <c r="H25"/>
  <c r="G25"/>
  <c r="F25"/>
  <c r="E25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0" i="5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  <c r="I52" i="32"/>
  <c r="I51" s="1"/>
  <c r="H52"/>
  <c r="H51" s="1"/>
  <c r="F52"/>
  <c r="F51" s="1"/>
  <c r="E52"/>
  <c r="E51" s="1"/>
  <c r="E44"/>
  <c r="H40"/>
  <c r="E7" l="1"/>
  <c r="H7"/>
  <c r="G40"/>
  <c r="G7" s="1"/>
</calcChain>
</file>

<file path=xl/sharedStrings.xml><?xml version="1.0" encoding="utf-8"?>
<sst xmlns="http://schemas.openxmlformats.org/spreadsheetml/2006/main" count="1070" uniqueCount="291">
  <si>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</si>
  <si>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</si>
  <si>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</si>
  <si>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</si>
  <si>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</si>
  <si>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</si>
  <si>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</si>
  <si>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</si>
  <si>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</si>
  <si>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</si>
  <si>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</si>
  <si>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</si>
  <si>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</si>
  <si>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</si>
  <si>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</si>
  <si>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</si>
  <si>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</si>
  <si>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</si>
  <si>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</si>
  <si>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</si>
  <si>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</si>
  <si>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</si>
  <si>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</si>
  <si>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</si>
  <si>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</si>
  <si>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</si>
  <si>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</si>
  <si>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</si>
  <si>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</si>
  <si>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</si>
  <si>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</si>
  <si>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</si>
  <si>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</si>
  <si>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</si>
  <si>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</si>
  <si>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</si>
  <si>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</si>
  <si>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</si>
  <si>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</si>
  <si>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</si>
  <si>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</si>
  <si>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</si>
  <si>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</si>
  <si>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</si>
  <si>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</si>
  <si>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</si>
  <si>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</si>
  <si>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</si>
  <si>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</si>
  <si>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</si>
  <si>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</si>
  <si>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</si>
  <si>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</si>
  <si>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</si>
  <si>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</si>
  <si>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</si>
  <si>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</si>
  <si>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</si>
  <si>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</si>
  <si>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</si>
  <si>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</si>
  <si>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</si>
  <si>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</si>
  <si>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</si>
  <si>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</si>
  <si>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</si>
  <si>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</si>
  <si>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</si>
  <si>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</si>
  <si>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</si>
  <si>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</si>
  <si>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</si>
  <si>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</si>
  <si>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</si>
  <si>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</si>
  <si>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</si>
  <si>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</si>
  <si>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</si>
  <si>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</si>
  <si>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</si>
  <si>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</si>
  <si>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</si>
  <si>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</si>
  <si>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</si>
  <si>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</si>
  <si>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</si>
  <si>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</si>
  <si>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</si>
  <si>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</si>
  <si>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</si>
  <si>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</si>
  <si>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</si>
  <si>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</si>
  <si>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</si>
  <si>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</si>
  <si>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</si>
  <si>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</si>
  <si>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</si>
  <si>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</si>
  <si>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</si>
  <si>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</si>
  <si>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</si>
  <si>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</si>
  <si>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</si>
  <si>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</si>
  <si>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</si>
  <si>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</si>
  <si>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</si>
  <si>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一般公共服务支出</t>
  </si>
  <si>
    <t>201</t>
  </si>
  <si>
    <t>11</t>
  </si>
  <si>
    <t>05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</si>
  <si>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</si>
  <si>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</si>
  <si>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</si>
  <si>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</si>
  <si>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</si>
  <si>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</si>
  <si>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</si>
  <si>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</si>
  <si>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</si>
  <si>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</si>
  <si>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</si>
  <si>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</si>
  <si>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</si>
  <si>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</si>
  <si>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>02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</si>
  <si>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</si>
  <si>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</si>
  <si>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</si>
  <si>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</si>
  <si>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</si>
  <si>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</si>
  <si>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</si>
  <si>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</si>
  <si>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</si>
  <si>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</si>
  <si>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</si>
  <si>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</si>
  <si>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</si>
  <si>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</si>
  <si>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</si>
  <si>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</si>
  <si>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</si>
  <si>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</si>
  <si>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</si>
  <si>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</si>
  <si>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</si>
  <si>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</si>
  <si>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</si>
  <si>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</si>
  <si>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</si>
  <si>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11</t>
  </si>
  <si>
    <t xml:space="preserve">  05</t>
  </si>
  <si>
    <t xml:space="preserve">  01</t>
  </si>
  <si>
    <t xml:space="preserve">  02</t>
  </si>
  <si>
    <t xml:space="preserve">  208</t>
  </si>
  <si>
    <t xml:space="preserve">  27</t>
  </si>
  <si>
    <t xml:space="preserve">  03</t>
  </si>
  <si>
    <t xml:space="preserve">  210</t>
  </si>
  <si>
    <t xml:space="preserve">  221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</si>
  <si>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</si>
  <si>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</si>
  <si>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</si>
  <si>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</si>
  <si>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</si>
  <si>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</si>
  <si>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</si>
  <si>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</si>
  <si>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</si>
  <si>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</si>
  <si>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</si>
  <si>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</si>
  <si>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</si>
  <si>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</si>
  <si>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</si>
  <si>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</si>
  <si>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</si>
  <si>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</si>
  <si>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</si>
  <si>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</si>
  <si>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</si>
  <si>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</si>
  <si>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</si>
  <si>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</si>
  <si>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</si>
  <si>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</si>
  <si>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</si>
  <si>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</si>
  <si>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</si>
  <si>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</si>
  <si>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</si>
  <si>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</si>
  <si>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</si>
  <si>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</si>
  <si>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</si>
  <si>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</si>
  <si>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</si>
  <si>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</si>
  <si>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</si>
  <si>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</si>
  <si>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</si>
  <si>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</si>
  <si>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</si>
  <si>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公用支出</t>
  </si>
  <si>
    <t xml:space="preserve">  在职人员定额公用经费</t>
  </si>
  <si>
    <t xml:space="preserve">    办公费</t>
  </si>
  <si>
    <t>07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</si>
  <si>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</si>
  <si>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</si>
  <si>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</si>
  <si>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</si>
  <si>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</si>
  <si>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</si>
  <si>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</si>
  <si>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</si>
  <si>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</si>
  <si>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</si>
  <si>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</si>
  <si>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</si>
  <si>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</si>
  <si>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</si>
  <si>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</si>
  <si>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</si>
  <si>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</si>
  <si>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</si>
  <si>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</si>
  <si>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</si>
  <si>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</si>
  <si>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</si>
  <si>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</si>
  <si>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</si>
  <si>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</si>
  <si>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</si>
  <si>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</si>
  <si>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</si>
  <si>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</si>
  <si>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</si>
  <si>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</si>
  <si>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</si>
  <si>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</si>
  <si>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t>单位名称：焦作市中站区档案史志局</t>
    <phoneticPr fontId="3" type="noConversion"/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</si>
  <si>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</si>
  <si>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</si>
  <si>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</si>
  <si>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</si>
  <si>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</si>
  <si>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</si>
  <si>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</si>
  <si>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</si>
  <si>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</si>
  <si>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</si>
  <si>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档案事务</t>
  </si>
  <si>
    <t xml:space="preserve">    行政运行（档案事务）</t>
  </si>
  <si>
    <t>26</t>
  </si>
  <si>
    <t xml:space="preserve">      遗属补助</t>
  </si>
  <si>
    <t xml:space="preserve">    一般行政管理事务（档案事务）</t>
  </si>
  <si>
    <t xml:space="preserve">      &lt;年鉴&gt;出版</t>
  </si>
  <si>
    <t xml:space="preserve">    机关服务（档案事务）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</si>
  <si>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</si>
  <si>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</si>
  <si>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</si>
  <si>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事业单位医疗</t>
  </si>
  <si>
    <t>单位名称：焦作市中站区档案史志局</t>
    <phoneticPr fontId="3" type="noConversion"/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</si>
  <si>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</si>
  <si>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 xml:space="preserve">  26</t>
  </si>
  <si>
    <t>2019年部门财政拨款收支总体情况表</t>
  </si>
  <si>
    <t>单位名称：焦作市中站区档案史志局</t>
    <phoneticPr fontId="3" type="noConversion"/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</si>
  <si>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</si>
  <si>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</si>
  <si>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</si>
  <si>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</si>
  <si>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</si>
  <si>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</si>
  <si>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</si>
  <si>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</si>
  <si>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事业人员及事业技术工人年基本工资</t>
  </si>
  <si>
    <t>505</t>
  </si>
  <si>
    <t>工资福利支出</t>
  </si>
  <si>
    <t xml:space="preserve">  基础性绩效工资</t>
  </si>
  <si>
    <t xml:space="preserve">    绩效工资</t>
  </si>
  <si>
    <t xml:space="preserve">  奖励性绩效工资</t>
  </si>
  <si>
    <t xml:space="preserve">  遗属补助</t>
  </si>
  <si>
    <t xml:space="preserve">    生活补助</t>
  </si>
  <si>
    <t>社会福利和救助</t>
  </si>
  <si>
    <t>2019年“三公”经费预算数</t>
  </si>
  <si>
    <t>单位名称：焦作市中站区档案史志局</t>
    <phoneticPr fontId="3" type="noConversion"/>
  </si>
  <si>
    <t>2020年</t>
  </si>
  <si>
    <t>2021年</t>
  </si>
  <si>
    <t>单位名称：焦作市中站区档案史志局</t>
    <phoneticPr fontId="3" type="noConversion"/>
  </si>
  <si>
    <t>单位名称：焦作市中站区档案史志局</t>
    <phoneticPr fontId="3" type="noConversion"/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</si>
</sst>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  <numFmt numFmtId="185" formatCode="0.000_);[Red]\(0.000\)"/>
  </numFmts>
  <fonts count="34"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charset val="134"/>
    </font>
    <font>
      <sz val="11"/>
      <color indexed="16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20"/>
      <name val="宋体"/>
      <charset val="134"/>
    </font>
    <font>
      <b/>
      <sz val="9"/>
      <name val="宋体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6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" fillId="0" borderId="0"/>
    <xf numFmtId="0" fontId="3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/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5" borderId="9" applyNumberFormat="0" applyFont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157"/>
    <xf numFmtId="0" fontId="3" fillId="0" borderId="0" xfId="158"/>
    <xf numFmtId="0" fontId="3" fillId="0" borderId="0" xfId="159">
      <alignment vertical="center"/>
    </xf>
    <xf numFmtId="0" fontId="21" fillId="0" borderId="0" xfId="159" applyFont="1">
      <alignment vertical="center"/>
    </xf>
    <xf numFmtId="0" fontId="2" fillId="0" borderId="0" xfId="159" applyFont="1">
      <alignment vertical="center"/>
    </xf>
    <xf numFmtId="0" fontId="4" fillId="0" borderId="0" xfId="148">
      <alignment vertical="center"/>
    </xf>
    <xf numFmtId="0" fontId="0" fillId="0" borderId="0" xfId="0" applyAlignment="1">
      <alignment vertical="center" wrapText="1"/>
    </xf>
    <xf numFmtId="0" fontId="2" fillId="0" borderId="0" xfId="153" applyFill="1" applyAlignment="1">
      <alignment vertical="center"/>
    </xf>
    <xf numFmtId="0" fontId="28" fillId="0" borderId="0" xfId="153" applyFont="1" applyFill="1" applyAlignment="1">
      <alignment vertical="center"/>
    </xf>
    <xf numFmtId="0" fontId="2" fillId="0" borderId="0" xfId="160">
      <alignment vertical="center"/>
    </xf>
    <xf numFmtId="0" fontId="30" fillId="0" borderId="0" xfId="160" applyFont="1">
      <alignment vertical="center"/>
    </xf>
    <xf numFmtId="0" fontId="2" fillId="0" borderId="0" xfId="160" applyFont="1">
      <alignment vertical="center"/>
    </xf>
    <xf numFmtId="0" fontId="3" fillId="0" borderId="0" xfId="157" applyFont="1"/>
    <xf numFmtId="0" fontId="3" fillId="0" borderId="0" xfId="158" applyFont="1"/>
    <xf numFmtId="0" fontId="3" fillId="0" borderId="0" xfId="159" applyFont="1">
      <alignment vertical="center"/>
    </xf>
    <xf numFmtId="0" fontId="23" fillId="0" borderId="0" xfId="148" applyFont="1" applyBorder="1" applyAlignment="1">
      <alignment vertical="center"/>
    </xf>
    <xf numFmtId="0" fontId="29" fillId="0" borderId="0" xfId="148" applyFont="1">
      <alignment vertical="center"/>
    </xf>
    <xf numFmtId="0" fontId="3" fillId="0" borderId="0" xfId="153" applyFont="1" applyFill="1" applyAlignment="1">
      <alignment vertical="center"/>
    </xf>
    <xf numFmtId="0" fontId="31" fillId="0" borderId="0" xfId="153" applyFont="1" applyFill="1" applyAlignment="1">
      <alignment vertical="center"/>
    </xf>
    <xf numFmtId="180" fontId="3" fillId="0" borderId="10" xfId="157" applyNumberFormat="1" applyFont="1" applyFill="1" applyBorder="1" applyAlignment="1" applyProtection="1">
      <alignment horizontal="right" vertical="center" wrapText="1"/>
    </xf>
    <xf numFmtId="178" fontId="3" fillId="0" borderId="10" xfId="157" applyNumberFormat="1" applyFont="1" applyFill="1" applyBorder="1" applyAlignment="1" applyProtection="1">
      <alignment horizontal="right" vertical="center" wrapText="1"/>
    </xf>
    <xf numFmtId="180" fontId="3" fillId="0" borderId="11" xfId="157" applyNumberFormat="1" applyFont="1" applyFill="1" applyBorder="1" applyAlignment="1" applyProtection="1">
      <alignment horizontal="right" vertical="center" wrapText="1"/>
    </xf>
    <xf numFmtId="180" fontId="3" fillId="0" borderId="12" xfId="157" applyNumberFormat="1" applyFont="1" applyFill="1" applyBorder="1" applyAlignment="1" applyProtection="1">
      <alignment horizontal="right" vertical="center" wrapText="1"/>
    </xf>
    <xf numFmtId="0" fontId="3" fillId="0" borderId="11" xfId="0" applyFont="1" applyFill="1" applyBorder="1">
      <alignment vertical="center"/>
    </xf>
    <xf numFmtId="180" fontId="3" fillId="0" borderId="13" xfId="157" applyNumberFormat="1" applyFont="1" applyFill="1" applyBorder="1" applyAlignment="1" applyProtection="1">
      <alignment horizontal="right" vertical="center" wrapText="1"/>
    </xf>
    <xf numFmtId="0" fontId="3" fillId="0" borderId="12" xfId="0" applyFont="1" applyFill="1" applyBorder="1">
      <alignment vertical="center"/>
    </xf>
    <xf numFmtId="178" fontId="3" fillId="0" borderId="11" xfId="157" applyNumberFormat="1" applyFont="1" applyFill="1" applyBorder="1"/>
    <xf numFmtId="178" fontId="3" fillId="0" borderId="11" xfId="157" applyNumberFormat="1" applyFont="1" applyFill="1" applyBorder="1" applyAlignment="1" applyProtection="1">
      <alignment horizontal="right" vertical="center" wrapText="1"/>
    </xf>
    <xf numFmtId="178" fontId="3" fillId="0" borderId="12" xfId="157" applyNumberFormat="1" applyFont="1" applyFill="1" applyBorder="1" applyAlignment="1" applyProtection="1">
      <alignment horizontal="right" vertical="center" wrapText="1"/>
    </xf>
    <xf numFmtId="0" fontId="3" fillId="0" borderId="14" xfId="157" applyFont="1" applyFill="1" applyBorder="1" applyAlignment="1">
      <alignment horizontal="center" vertical="center"/>
    </xf>
    <xf numFmtId="178" fontId="3" fillId="0" borderId="13" xfId="157" applyNumberFormat="1" applyFont="1" applyFill="1" applyBorder="1" applyAlignment="1" applyProtection="1">
      <alignment horizontal="right" vertical="center" wrapText="1"/>
    </xf>
    <xf numFmtId="49" fontId="3" fillId="0" borderId="15" xfId="157" applyNumberFormat="1" applyFont="1" applyFill="1" applyBorder="1" applyAlignment="1" applyProtection="1">
      <alignment vertical="center"/>
    </xf>
    <xf numFmtId="49" fontId="3" fillId="0" borderId="11" xfId="158" applyNumberFormat="1" applyFont="1" applyFill="1" applyBorder="1" applyAlignment="1" applyProtection="1">
      <alignment horizontal="left" vertical="center"/>
    </xf>
    <xf numFmtId="49" fontId="3" fillId="0" borderId="14" xfId="158" applyNumberFormat="1" applyFont="1" applyFill="1" applyBorder="1" applyAlignment="1" applyProtection="1">
      <alignment horizontal="left" vertical="center"/>
    </xf>
    <xf numFmtId="0" fontId="3" fillId="0" borderId="0" xfId="158" applyFont="1" applyFill="1"/>
    <xf numFmtId="180" fontId="3" fillId="0" borderId="14" xfId="158" applyNumberFormat="1" applyFont="1" applyFill="1" applyBorder="1" applyAlignment="1" applyProtection="1">
      <alignment horizontal="right" vertical="center" wrapText="1"/>
    </xf>
    <xf numFmtId="180" fontId="3" fillId="0" borderId="11" xfId="158" applyNumberFormat="1" applyFont="1" applyFill="1" applyBorder="1" applyAlignment="1" applyProtection="1">
      <alignment horizontal="right" vertical="center" wrapText="1"/>
    </xf>
    <xf numFmtId="49" fontId="3" fillId="0" borderId="11" xfId="159" applyNumberFormat="1" applyFont="1" applyFill="1" applyBorder="1" applyAlignment="1">
      <alignment horizontal="left" vertical="center"/>
    </xf>
    <xf numFmtId="49" fontId="3" fillId="0" borderId="11" xfId="161" applyNumberFormat="1" applyFont="1" applyFill="1" applyBorder="1" applyAlignment="1">
      <alignment horizontal="left" vertical="center"/>
    </xf>
    <xf numFmtId="180" fontId="3" fillId="0" borderId="11" xfId="161" applyNumberFormat="1" applyFont="1" applyFill="1" applyBorder="1" applyAlignment="1">
      <alignment horizontal="right" vertical="center"/>
    </xf>
    <xf numFmtId="0" fontId="3" fillId="0" borderId="0" xfId="159" applyFont="1" applyFill="1">
      <alignment vertical="center"/>
    </xf>
    <xf numFmtId="49" fontId="3" fillId="0" borderId="11" xfId="161" applyNumberFormat="1" applyFont="1" applyFill="1" applyBorder="1" applyAlignment="1">
      <alignment horizontal="left" vertical="center" wrapText="1"/>
    </xf>
    <xf numFmtId="0" fontId="29" fillId="0" borderId="0" xfId="148" applyFont="1" applyFill="1">
      <alignment vertical="center"/>
    </xf>
    <xf numFmtId="0" fontId="29" fillId="0" borderId="16" xfId="148" applyNumberFormat="1" applyFont="1" applyFill="1" applyBorder="1" applyAlignment="1">
      <alignment horizontal="left" vertical="center" wrapText="1"/>
    </xf>
    <xf numFmtId="49" fontId="29" fillId="0" borderId="16" xfId="148" applyNumberFormat="1" applyFont="1" applyFill="1" applyBorder="1" applyAlignment="1">
      <alignment horizontal="left" vertical="center" wrapText="1"/>
    </xf>
    <xf numFmtId="4" fontId="29" fillId="0" borderId="16" xfId="148" applyNumberFormat="1" applyFont="1" applyFill="1" applyBorder="1" applyAlignment="1">
      <alignment horizontal="right" vertical="center" wrapText="1"/>
    </xf>
    <xf numFmtId="0" fontId="29" fillId="0" borderId="16" xfId="148" applyNumberFormat="1" applyFont="1" applyFill="1" applyBorder="1" applyAlignment="1">
      <alignment horizontal="center" vertical="center" wrapText="1"/>
    </xf>
    <xf numFmtId="49" fontId="21" fillId="0" borderId="15" xfId="157" applyNumberFormat="1" applyFont="1" applyFill="1" applyBorder="1" applyAlignment="1" applyProtection="1">
      <alignment vertical="center"/>
    </xf>
    <xf numFmtId="0" fontId="21" fillId="0" borderId="0" xfId="0" applyFont="1" applyFill="1" applyAlignment="1">
      <alignment vertical="center"/>
    </xf>
    <xf numFmtId="49" fontId="21" fillId="0" borderId="11" xfId="0" applyNumberFormat="1" applyFont="1" applyFill="1" applyBorder="1" applyAlignment="1">
      <alignment horizontal="left" vertical="center" wrapText="1"/>
    </xf>
    <xf numFmtId="0" fontId="21" fillId="0" borderId="11" xfId="0" applyNumberFormat="1" applyFont="1" applyFill="1" applyBorder="1" applyAlignment="1">
      <alignment horizontal="left" vertical="center" wrapText="1"/>
    </xf>
    <xf numFmtId="4" fontId="21" fillId="0" borderId="11" xfId="0" applyNumberFormat="1" applyFont="1" applyFill="1" applyBorder="1" applyAlignment="1">
      <alignment horizontal="right" vertical="center"/>
    </xf>
    <xf numFmtId="176" fontId="3" fillId="0" borderId="11" xfId="153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1" fillId="0" borderId="0" xfId="159" applyFont="1" applyFill="1">
      <alignment vertical="center"/>
    </xf>
    <xf numFmtId="176" fontId="21" fillId="0" borderId="11" xfId="161" applyNumberFormat="1" applyFont="1" applyFill="1" applyBorder="1" applyAlignment="1">
      <alignment horizontal="right" vertical="center"/>
    </xf>
    <xf numFmtId="4" fontId="21" fillId="0" borderId="11" xfId="161" applyNumberFormat="1" applyFont="1" applyFill="1" applyBorder="1" applyAlignment="1">
      <alignment horizontal="right" vertical="center"/>
    </xf>
    <xf numFmtId="178" fontId="21" fillId="0" borderId="11" xfId="161" applyNumberFormat="1" applyFont="1" applyFill="1" applyBorder="1" applyAlignment="1">
      <alignment horizontal="right" vertical="center"/>
    </xf>
    <xf numFmtId="49" fontId="21" fillId="0" borderId="11" xfId="161" applyNumberFormat="1" applyFont="1" applyFill="1" applyBorder="1" applyAlignment="1">
      <alignment vertical="center" wrapText="1"/>
    </xf>
    <xf numFmtId="49" fontId="21" fillId="0" borderId="11" xfId="161" applyNumberFormat="1" applyFont="1" applyFill="1" applyBorder="1" applyAlignment="1">
      <alignment vertical="center"/>
    </xf>
    <xf numFmtId="49" fontId="21" fillId="0" borderId="11" xfId="159" applyNumberFormat="1" applyFont="1" applyFill="1" applyBorder="1" applyAlignment="1">
      <alignment vertical="center"/>
    </xf>
    <xf numFmtId="0" fontId="3" fillId="0" borderId="0" xfId="157" applyFill="1"/>
    <xf numFmtId="49" fontId="3" fillId="0" borderId="15" xfId="157" applyNumberFormat="1" applyFont="1" applyFill="1" applyBorder="1" applyAlignment="1" applyProtection="1">
      <alignment horizontal="left" vertical="center"/>
    </xf>
    <xf numFmtId="0" fontId="3" fillId="0" borderId="0" xfId="157" applyFont="1" applyFill="1" applyAlignment="1">
      <alignment horizontal="right" vertical="center"/>
    </xf>
    <xf numFmtId="0" fontId="3" fillId="0" borderId="13" xfId="157" applyFont="1" applyFill="1" applyBorder="1" applyAlignment="1">
      <alignment horizontal="center" vertical="center"/>
    </xf>
    <xf numFmtId="0" fontId="3" fillId="0" borderId="12" xfId="157" applyFont="1" applyFill="1" applyBorder="1" applyAlignment="1">
      <alignment horizontal="center" vertical="center"/>
    </xf>
    <xf numFmtId="0" fontId="3" fillId="0" borderId="10" xfId="157" applyFont="1" applyFill="1" applyBorder="1" applyAlignment="1">
      <alignment horizontal="center" vertical="center"/>
    </xf>
    <xf numFmtId="177" fontId="3" fillId="0" borderId="14" xfId="157" applyNumberFormat="1" applyFont="1" applyFill="1" applyBorder="1" applyAlignment="1">
      <alignment horizontal="left" vertical="center"/>
    </xf>
    <xf numFmtId="177" fontId="3" fillId="0" borderId="17" xfId="157" applyNumberFormat="1" applyFont="1" applyFill="1" applyBorder="1" applyAlignment="1">
      <alignment horizontal="left" vertical="center"/>
    </xf>
    <xf numFmtId="0" fontId="3" fillId="0" borderId="0" xfId="157" applyFont="1" applyFill="1"/>
    <xf numFmtId="177" fontId="3" fillId="0" borderId="17" xfId="157" applyNumberFormat="1" applyFont="1" applyFill="1" applyBorder="1" applyAlignment="1" applyProtection="1">
      <alignment horizontal="left" vertical="center"/>
    </xf>
    <xf numFmtId="177" fontId="3" fillId="0" borderId="14" xfId="157" applyNumberFormat="1" applyFont="1" applyFill="1" applyBorder="1" applyAlignment="1">
      <alignment horizontal="left" vertical="center" wrapText="1"/>
    </xf>
    <xf numFmtId="177" fontId="3" fillId="0" borderId="18" xfId="157" applyNumberFormat="1" applyFont="1" applyFill="1" applyBorder="1" applyAlignment="1">
      <alignment horizontal="left" vertical="center"/>
    </xf>
    <xf numFmtId="177" fontId="3" fillId="0" borderId="14" xfId="157" applyNumberFormat="1" applyFont="1" applyFill="1" applyBorder="1" applyAlignment="1" applyProtection="1">
      <alignment horizontal="left" vertical="center"/>
    </xf>
    <xf numFmtId="178" fontId="3" fillId="0" borderId="11" xfId="157" applyNumberFormat="1" applyFont="1" applyBorder="1"/>
    <xf numFmtId="0" fontId="3" fillId="0" borderId="14" xfId="157" applyFont="1" applyFill="1" applyBorder="1" applyAlignment="1">
      <alignment vertical="center" wrapText="1"/>
    </xf>
    <xf numFmtId="181" fontId="3" fillId="0" borderId="10" xfId="157" applyNumberFormat="1" applyFont="1" applyFill="1" applyBorder="1" applyAlignment="1" applyProtection="1">
      <alignment horizontal="right" vertical="center" wrapText="1"/>
    </xf>
    <xf numFmtId="0" fontId="3" fillId="0" borderId="14" xfId="157" applyFont="1" applyBorder="1" applyAlignment="1">
      <alignment vertical="center" wrapText="1"/>
    </xf>
    <xf numFmtId="181" fontId="3" fillId="0" borderId="11" xfId="157" applyNumberFormat="1" applyFont="1" applyFill="1" applyBorder="1" applyAlignment="1" applyProtection="1">
      <alignment horizontal="right" vertical="center" wrapText="1"/>
    </xf>
    <xf numFmtId="0" fontId="3" fillId="0" borderId="11" xfId="157" applyFont="1" applyFill="1" applyBorder="1"/>
    <xf numFmtId="178" fontId="3" fillId="0" borderId="11" xfId="157" applyNumberFormat="1" applyFont="1" applyFill="1" applyBorder="1" applyAlignment="1" applyProtection="1">
      <alignment horizontal="right" vertical="center"/>
    </xf>
    <xf numFmtId="0" fontId="3" fillId="0" borderId="14" xfId="157" applyFont="1" applyBorder="1" applyAlignment="1">
      <alignment vertical="center"/>
    </xf>
    <xf numFmtId="181" fontId="3" fillId="0" borderId="13" xfId="157" applyNumberFormat="1" applyFont="1" applyFill="1" applyBorder="1" applyAlignment="1" applyProtection="1">
      <alignment horizontal="right" vertical="center" wrapText="1"/>
    </xf>
    <xf numFmtId="0" fontId="3" fillId="0" borderId="19" xfId="157" applyFont="1" applyFill="1" applyBorder="1" applyAlignment="1">
      <alignment horizontal="left" vertical="center"/>
    </xf>
    <xf numFmtId="0" fontId="3" fillId="0" borderId="11" xfId="157" applyFont="1" applyFill="1" applyBorder="1" applyAlignment="1">
      <alignment horizontal="center" vertical="center"/>
    </xf>
    <xf numFmtId="0" fontId="3" fillId="0" borderId="14" xfId="157" applyFont="1" applyFill="1" applyBorder="1" applyAlignment="1">
      <alignment vertical="center"/>
    </xf>
    <xf numFmtId="0" fontId="3" fillId="0" borderId="17" xfId="157" applyFont="1" applyFill="1" applyBorder="1" applyAlignment="1">
      <alignment vertical="center"/>
    </xf>
    <xf numFmtId="0" fontId="3" fillId="0" borderId="17" xfId="157" applyFont="1" applyFill="1" applyBorder="1" applyAlignment="1">
      <alignment horizontal="center" vertical="center"/>
    </xf>
    <xf numFmtId="0" fontId="3" fillId="0" borderId="11" xfId="158" applyFont="1" applyFill="1" applyBorder="1" applyAlignment="1">
      <alignment horizontal="center" vertical="center"/>
    </xf>
    <xf numFmtId="0" fontId="3" fillId="0" borderId="0" xfId="158" applyFont="1" applyFill="1" applyAlignment="1">
      <alignment vertical="center"/>
    </xf>
    <xf numFmtId="0" fontId="3" fillId="0" borderId="0" xfId="158" applyFont="1" applyFill="1" applyAlignment="1">
      <alignment horizontal="right" vertical="center"/>
    </xf>
    <xf numFmtId="0" fontId="3" fillId="0" borderId="10" xfId="158" applyFont="1" applyBorder="1" applyAlignment="1">
      <alignment horizontal="center" vertical="center"/>
    </xf>
    <xf numFmtId="0" fontId="3" fillId="0" borderId="10" xfId="158" applyFont="1" applyFill="1" applyBorder="1" applyAlignment="1">
      <alignment horizontal="center" vertical="center"/>
    </xf>
    <xf numFmtId="0" fontId="3" fillId="0" borderId="11" xfId="161" applyNumberFormat="1" applyFont="1" applyFill="1" applyBorder="1" applyAlignment="1" applyProtection="1">
      <alignment horizontal="center" vertical="center"/>
    </xf>
    <xf numFmtId="0" fontId="3" fillId="0" borderId="11" xfId="161" applyNumberFormat="1" applyFont="1" applyFill="1" applyBorder="1" applyAlignment="1" applyProtection="1">
      <alignment horizontal="center" vertical="center" wrapText="1"/>
    </xf>
    <xf numFmtId="0" fontId="3" fillId="0" borderId="11" xfId="161" applyFont="1" applyBorder="1" applyAlignment="1">
      <alignment horizontal="center" vertical="center"/>
    </xf>
    <xf numFmtId="183" fontId="3" fillId="0" borderId="11" xfId="161" applyNumberFormat="1" applyFont="1" applyFill="1" applyBorder="1" applyAlignment="1" applyProtection="1">
      <alignment horizontal="center" vertical="center"/>
    </xf>
    <xf numFmtId="184" fontId="21" fillId="0" borderId="0" xfId="161" applyNumberFormat="1" applyFont="1" applyFill="1" applyAlignment="1" applyProtection="1">
      <alignment vertical="center"/>
    </xf>
    <xf numFmtId="184" fontId="21" fillId="0" borderId="15" xfId="161" applyNumberFormat="1" applyFont="1" applyFill="1" applyBorder="1" applyAlignment="1" applyProtection="1">
      <alignment vertical="center"/>
    </xf>
    <xf numFmtId="0" fontId="3" fillId="0" borderId="11" xfId="159" applyFont="1" applyBorder="1" applyAlignment="1">
      <alignment horizontal="center" vertical="center"/>
    </xf>
    <xf numFmtId="184" fontId="21" fillId="0" borderId="15" xfId="161" applyNumberFormat="1" applyFont="1" applyFill="1" applyBorder="1" applyAlignment="1" applyProtection="1">
      <alignment horizontal="right" vertical="center"/>
    </xf>
    <xf numFmtId="0" fontId="29" fillId="0" borderId="16" xfId="148" applyFont="1" applyBorder="1" applyAlignment="1">
      <alignment horizontal="center" vertical="center" wrapText="1"/>
    </xf>
    <xf numFmtId="0" fontId="29" fillId="0" borderId="20" xfId="148" applyFont="1" applyBorder="1" applyAlignment="1">
      <alignment horizontal="center" vertical="center"/>
    </xf>
    <xf numFmtId="0" fontId="22" fillId="0" borderId="0" xfId="160" applyFont="1" applyAlignment="1">
      <alignment vertical="center"/>
    </xf>
    <xf numFmtId="183" fontId="21" fillId="0" borderId="11" xfId="161" applyNumberFormat="1" applyFont="1" applyFill="1" applyBorder="1" applyAlignment="1" applyProtection="1">
      <alignment horizontal="center" vertical="center"/>
    </xf>
    <xf numFmtId="0" fontId="21" fillId="0" borderId="11" xfId="161" applyNumberFormat="1" applyFont="1" applyFill="1" applyBorder="1" applyAlignment="1" applyProtection="1">
      <alignment horizontal="center" vertical="center"/>
    </xf>
    <xf numFmtId="0" fontId="21" fillId="0" borderId="11" xfId="161" applyNumberFormat="1" applyFont="1" applyFill="1" applyBorder="1" applyAlignment="1" applyProtection="1">
      <alignment horizontal="center" vertical="center" wrapText="1"/>
    </xf>
    <xf numFmtId="0" fontId="21" fillId="0" borderId="11" xfId="16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0" xfId="160" applyFill="1">
      <alignment vertical="center"/>
    </xf>
    <xf numFmtId="0" fontId="2" fillId="0" borderId="0" xfId="160" applyFont="1" applyFill="1">
      <alignment vertical="center"/>
    </xf>
    <xf numFmtId="0" fontId="3" fillId="0" borderId="11" xfId="160" applyFont="1" applyBorder="1" applyAlignment="1">
      <alignment horizontal="center" vertical="center"/>
    </xf>
    <xf numFmtId="0" fontId="3" fillId="0" borderId="11" xfId="160" applyFont="1" applyFill="1" applyBorder="1" applyAlignment="1">
      <alignment horizontal="center" vertical="center"/>
    </xf>
    <xf numFmtId="0" fontId="3" fillId="0" borderId="11" xfId="160" applyFont="1" applyFill="1" applyBorder="1">
      <alignment vertical="center"/>
    </xf>
    <xf numFmtId="0" fontId="2" fillId="0" borderId="0" xfId="161" applyFont="1" applyFill="1"/>
    <xf numFmtId="0" fontId="2" fillId="0" borderId="0" xfId="161" applyFont="1"/>
    <xf numFmtId="0" fontId="21" fillId="0" borderId="11" xfId="159" applyFont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4" fillId="0" borderId="15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right" vertical="center" wrapText="1"/>
    </xf>
    <xf numFmtId="0" fontId="27" fillId="0" borderId="15" xfId="0" applyFont="1" applyBorder="1" applyAlignment="1">
      <alignment horizontal="left" vertical="center" wrapText="1"/>
    </xf>
    <xf numFmtId="179" fontId="2" fillId="0" borderId="0" xfId="153" applyNumberFormat="1" applyFill="1" applyAlignment="1">
      <alignment vertical="center"/>
    </xf>
    <xf numFmtId="0" fontId="31" fillId="0" borderId="11" xfId="153" applyFont="1" applyFill="1" applyBorder="1" applyAlignment="1">
      <alignment horizontal="center" vertical="center" wrapText="1"/>
    </xf>
    <xf numFmtId="0" fontId="31" fillId="0" borderId="11" xfId="156" applyFont="1" applyFill="1" applyBorder="1" applyAlignment="1">
      <alignment horizontal="center" vertical="center" wrapText="1"/>
    </xf>
    <xf numFmtId="0" fontId="3" fillId="0" borderId="11" xfId="156" applyFont="1" applyFill="1" applyBorder="1" applyAlignment="1">
      <alignment vertical="center" wrapText="1"/>
    </xf>
    <xf numFmtId="179" fontId="3" fillId="0" borderId="11" xfId="153" applyNumberFormat="1" applyFont="1" applyFill="1" applyBorder="1" applyAlignment="1">
      <alignment horizontal="right" vertical="center" wrapText="1"/>
    </xf>
    <xf numFmtId="0" fontId="3" fillId="0" borderId="11" xfId="146" applyFont="1" applyFill="1" applyBorder="1" applyAlignment="1">
      <alignment vertical="center"/>
    </xf>
    <xf numFmtId="0" fontId="31" fillId="0" borderId="11" xfId="156" applyFont="1" applyFill="1" applyBorder="1" applyAlignment="1">
      <alignment horizontal="center" vertical="center"/>
    </xf>
    <xf numFmtId="179" fontId="31" fillId="0" borderId="11" xfId="153" applyNumberFormat="1" applyFont="1" applyFill="1" applyBorder="1" applyAlignment="1">
      <alignment horizontal="right" vertical="center" wrapText="1"/>
    </xf>
    <xf numFmtId="0" fontId="31" fillId="0" borderId="11" xfId="153" applyFont="1" applyFill="1" applyBorder="1" applyAlignment="1">
      <alignment horizontal="center" vertical="center"/>
    </xf>
    <xf numFmtId="0" fontId="3" fillId="0" borderId="11" xfId="156" applyFont="1" applyFill="1" applyBorder="1" applyAlignment="1">
      <alignment horizontal="left" vertical="center"/>
    </xf>
    <xf numFmtId="0" fontId="3" fillId="0" borderId="11" xfId="153" applyFont="1" applyFill="1" applyBorder="1" applyAlignment="1">
      <alignment vertical="center"/>
    </xf>
    <xf numFmtId="0" fontId="3" fillId="0" borderId="0" xfId="153" applyFont="1" applyFill="1" applyAlignment="1">
      <alignment horizontal="right" vertical="center"/>
    </xf>
    <xf numFmtId="185" fontId="3" fillId="0" borderId="0" xfId="160" applyNumberFormat="1" applyFont="1" applyAlignment="1">
      <alignment horizontal="right" vertical="center"/>
    </xf>
    <xf numFmtId="185" fontId="3" fillId="0" borderId="11" xfId="160" applyNumberFormat="1" applyFont="1" applyBorder="1" applyAlignment="1">
      <alignment horizontal="center" vertical="center" wrapText="1"/>
    </xf>
    <xf numFmtId="185" fontId="3" fillId="0" borderId="11" xfId="160" applyNumberFormat="1" applyFont="1" applyFill="1" applyBorder="1" applyAlignment="1">
      <alignment horizontal="right" vertical="center"/>
    </xf>
    <xf numFmtId="185" fontId="0" fillId="0" borderId="0" xfId="0" applyNumberFormat="1">
      <alignment vertical="center"/>
    </xf>
    <xf numFmtId="185" fontId="2" fillId="0" borderId="0" xfId="160" applyNumberFormat="1">
      <alignment vertical="center"/>
    </xf>
    <xf numFmtId="185" fontId="2" fillId="0" borderId="0" xfId="160" applyNumberFormat="1" applyFont="1">
      <alignment vertical="center"/>
    </xf>
    <xf numFmtId="0" fontId="22" fillId="0" borderId="0" xfId="157" applyFont="1" applyAlignment="1">
      <alignment horizontal="center" vertical="center"/>
    </xf>
    <xf numFmtId="0" fontId="3" fillId="0" borderId="11" xfId="158" applyNumberFormat="1" applyFont="1" applyFill="1" applyBorder="1" applyAlignment="1" applyProtection="1">
      <alignment horizontal="center" vertical="center"/>
    </xf>
    <xf numFmtId="0" fontId="22" fillId="0" borderId="0" xfId="158" applyNumberFormat="1" applyFont="1" applyFill="1" applyAlignment="1" applyProtection="1">
      <alignment horizontal="center" vertical="center"/>
    </xf>
    <xf numFmtId="49" fontId="3" fillId="26" borderId="11" xfId="158" applyNumberFormat="1" applyFont="1" applyFill="1" applyBorder="1" applyAlignment="1">
      <alignment horizontal="center" vertical="center" wrapText="1"/>
    </xf>
    <xf numFmtId="0" fontId="3" fillId="0" borderId="15" xfId="158" applyFont="1" applyFill="1" applyBorder="1" applyAlignment="1">
      <alignment vertical="center"/>
    </xf>
    <xf numFmtId="0" fontId="3" fillId="0" borderId="11" xfId="158" applyFont="1" applyFill="1" applyBorder="1" applyAlignment="1">
      <alignment horizontal="center" vertical="center"/>
    </xf>
    <xf numFmtId="49" fontId="3" fillId="26" borderId="10" xfId="158" applyNumberFormat="1" applyFont="1" applyFill="1" applyBorder="1" applyAlignment="1">
      <alignment horizontal="center" vertical="center" wrapText="1"/>
    </xf>
    <xf numFmtId="49" fontId="3" fillId="26" borderId="13" xfId="158" applyNumberFormat="1" applyFont="1" applyFill="1" applyBorder="1" applyAlignment="1">
      <alignment horizontal="center" vertical="center" wrapText="1"/>
    </xf>
    <xf numFmtId="49" fontId="3" fillId="26" borderId="14" xfId="158" applyNumberFormat="1" applyFont="1" applyFill="1" applyBorder="1" applyAlignment="1">
      <alignment horizontal="center" vertical="center" wrapText="1"/>
    </xf>
    <xf numFmtId="49" fontId="3" fillId="26" borderId="17" xfId="158" applyNumberFormat="1" applyFont="1" applyFill="1" applyBorder="1" applyAlignment="1">
      <alignment horizontal="center" vertical="center" wrapText="1"/>
    </xf>
    <xf numFmtId="49" fontId="3" fillId="26" borderId="19" xfId="158" applyNumberFormat="1" applyFont="1" applyFill="1" applyBorder="1" applyAlignment="1">
      <alignment horizontal="center" vertical="center" wrapText="1"/>
    </xf>
    <xf numFmtId="182" fontId="3" fillId="0" borderId="11" xfId="161" applyNumberFormat="1" applyFont="1" applyFill="1" applyBorder="1" applyAlignment="1" applyProtection="1">
      <alignment horizontal="center" vertical="center"/>
    </xf>
    <xf numFmtId="0" fontId="3" fillId="0" borderId="15" xfId="159" applyFill="1" applyBorder="1">
      <alignment vertical="center"/>
    </xf>
    <xf numFmtId="0" fontId="3" fillId="0" borderId="15" xfId="159" applyBorder="1">
      <alignment vertical="center"/>
    </xf>
    <xf numFmtId="0" fontId="22" fillId="0" borderId="0" xfId="161" applyNumberFormat="1" applyFont="1" applyFill="1" applyAlignment="1" applyProtection="1">
      <alignment horizontal="center" vertical="center"/>
    </xf>
    <xf numFmtId="183" fontId="3" fillId="0" borderId="11" xfId="161" applyNumberFormat="1" applyFont="1" applyFill="1" applyBorder="1" applyAlignment="1" applyProtection="1">
      <alignment horizontal="center" vertical="center"/>
    </xf>
    <xf numFmtId="0" fontId="3" fillId="0" borderId="11" xfId="161" applyFont="1" applyBorder="1" applyAlignment="1">
      <alignment horizontal="center" vertical="center"/>
    </xf>
    <xf numFmtId="0" fontId="3" fillId="0" borderId="11" xfId="161" applyNumberFormat="1" applyFont="1" applyFill="1" applyBorder="1" applyAlignment="1" applyProtection="1">
      <alignment horizontal="center" vertical="center" wrapText="1"/>
    </xf>
    <xf numFmtId="0" fontId="3" fillId="0" borderId="14" xfId="161" applyNumberFormat="1" applyFont="1" applyFill="1" applyBorder="1" applyAlignment="1" applyProtection="1">
      <alignment horizontal="center" vertical="center"/>
    </xf>
    <xf numFmtId="0" fontId="3" fillId="0" borderId="17" xfId="161" applyNumberFormat="1" applyFont="1" applyFill="1" applyBorder="1" applyAlignment="1" applyProtection="1">
      <alignment horizontal="center" vertical="center"/>
    </xf>
    <xf numFmtId="0" fontId="3" fillId="0" borderId="19" xfId="161" applyNumberFormat="1" applyFont="1" applyFill="1" applyBorder="1" applyAlignment="1" applyProtection="1">
      <alignment horizontal="center" vertical="center"/>
    </xf>
    <xf numFmtId="0" fontId="3" fillId="0" borderId="11" xfId="161" applyNumberFormat="1" applyFont="1" applyFill="1" applyBorder="1" applyAlignment="1" applyProtection="1">
      <alignment horizontal="center" vertical="center"/>
    </xf>
    <xf numFmtId="0" fontId="3" fillId="0" borderId="10" xfId="161" applyNumberFormat="1" applyFont="1" applyFill="1" applyBorder="1" applyAlignment="1" applyProtection="1">
      <alignment horizontal="center" vertical="center"/>
    </xf>
    <xf numFmtId="0" fontId="3" fillId="0" borderId="12" xfId="161" applyNumberFormat="1" applyFont="1" applyFill="1" applyBorder="1" applyAlignment="1" applyProtection="1">
      <alignment horizontal="center" vertical="center"/>
    </xf>
    <xf numFmtId="0" fontId="3" fillId="0" borderId="13" xfId="161" applyNumberFormat="1" applyFont="1" applyFill="1" applyBorder="1" applyAlignment="1" applyProtection="1">
      <alignment horizontal="center" vertical="center"/>
    </xf>
    <xf numFmtId="0" fontId="29" fillId="0" borderId="28" xfId="148" applyFont="1" applyBorder="1" applyAlignment="1">
      <alignment horizontal="center" vertical="center" wrapText="1"/>
    </xf>
    <xf numFmtId="0" fontId="29" fillId="0" borderId="29" xfId="148" applyFont="1" applyBorder="1" applyAlignment="1">
      <alignment horizontal="center" vertical="center" wrapText="1"/>
    </xf>
    <xf numFmtId="0" fontId="29" fillId="0" borderId="30" xfId="148" applyFont="1" applyBorder="1" applyAlignment="1">
      <alignment horizontal="center" vertical="center" wrapText="1"/>
    </xf>
    <xf numFmtId="0" fontId="23" fillId="0" borderId="0" xfId="148" applyFont="1" applyBorder="1" applyAlignment="1">
      <alignment horizontal="center" vertical="center"/>
    </xf>
    <xf numFmtId="0" fontId="29" fillId="0" borderId="21" xfId="148" applyFont="1" applyBorder="1" applyAlignment="1">
      <alignment horizontal="center" vertical="center" wrapText="1"/>
    </xf>
    <xf numFmtId="0" fontId="29" fillId="0" borderId="22" xfId="148" applyFont="1" applyBorder="1" applyAlignment="1">
      <alignment horizontal="center" vertical="center" wrapText="1"/>
    </xf>
    <xf numFmtId="0" fontId="29" fillId="0" borderId="23" xfId="148" applyFont="1" applyBorder="1" applyAlignment="1">
      <alignment horizontal="center" vertical="center" wrapText="1"/>
    </xf>
    <xf numFmtId="0" fontId="29" fillId="0" borderId="24" xfId="148" applyFont="1" applyBorder="1" applyAlignment="1">
      <alignment horizontal="center" vertical="center" wrapText="1"/>
    </xf>
    <xf numFmtId="0" fontId="29" fillId="0" borderId="0" xfId="148" applyFont="1" applyBorder="1" applyAlignment="1">
      <alignment horizontal="center" vertical="center" wrapText="1"/>
    </xf>
    <xf numFmtId="0" fontId="29" fillId="0" borderId="25" xfId="148" applyFont="1" applyBorder="1" applyAlignment="1">
      <alignment horizontal="center" vertical="center" wrapText="1"/>
    </xf>
    <xf numFmtId="0" fontId="29" fillId="0" borderId="26" xfId="148" applyFont="1" applyBorder="1" applyAlignment="1">
      <alignment horizontal="center" vertical="center" wrapText="1"/>
    </xf>
    <xf numFmtId="0" fontId="29" fillId="0" borderId="20" xfId="148" applyFont="1" applyBorder="1" applyAlignment="1">
      <alignment horizontal="center" vertical="center" wrapText="1"/>
    </xf>
    <xf numFmtId="0" fontId="29" fillId="0" borderId="27" xfId="148" applyFont="1" applyBorder="1" applyAlignment="1">
      <alignment horizontal="center" vertical="center" wrapText="1"/>
    </xf>
    <xf numFmtId="0" fontId="29" fillId="0" borderId="20" xfId="148" applyFont="1" applyFill="1" applyBorder="1" applyAlignment="1">
      <alignment vertical="center"/>
    </xf>
    <xf numFmtId="0" fontId="29" fillId="4" borderId="20" xfId="148" applyFont="1" applyFill="1" applyBorder="1" applyAlignment="1">
      <alignment vertical="center"/>
    </xf>
    <xf numFmtId="0" fontId="29" fillId="0" borderId="16" xfId="148" applyFont="1" applyBorder="1" applyAlignment="1">
      <alignment horizontal="center" vertical="center" wrapText="1"/>
    </xf>
    <xf numFmtId="0" fontId="29" fillId="0" borderId="20" xfId="148" applyFont="1" applyBorder="1" applyAlignment="1">
      <alignment horizontal="right" vertical="center"/>
    </xf>
    <xf numFmtId="0" fontId="29" fillId="0" borderId="31" xfId="148" applyFont="1" applyBorder="1" applyAlignment="1">
      <alignment horizontal="center" vertical="center"/>
    </xf>
    <xf numFmtId="0" fontId="29" fillId="0" borderId="32" xfId="148" applyFont="1" applyBorder="1" applyAlignment="1">
      <alignment horizontal="center" vertical="center"/>
    </xf>
    <xf numFmtId="0" fontId="29" fillId="0" borderId="33" xfId="148" applyFont="1" applyBorder="1" applyAlignment="1">
      <alignment horizontal="center" vertical="center"/>
    </xf>
    <xf numFmtId="0" fontId="22" fillId="0" borderId="0" xfId="16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83" fontId="21" fillId="0" borderId="11" xfId="161" applyNumberFormat="1" applyFont="1" applyFill="1" applyBorder="1" applyAlignment="1" applyProtection="1">
      <alignment horizontal="center" vertical="center"/>
    </xf>
    <xf numFmtId="0" fontId="21" fillId="0" borderId="14" xfId="161" applyNumberFormat="1" applyFont="1" applyFill="1" applyBorder="1" applyAlignment="1" applyProtection="1">
      <alignment horizontal="center" vertical="center"/>
    </xf>
    <xf numFmtId="0" fontId="21" fillId="0" borderId="17" xfId="161" applyNumberFormat="1" applyFont="1" applyFill="1" applyBorder="1" applyAlignment="1" applyProtection="1">
      <alignment horizontal="center" vertical="center"/>
    </xf>
    <xf numFmtId="0" fontId="21" fillId="0" borderId="19" xfId="161" applyNumberFormat="1" applyFont="1" applyFill="1" applyBorder="1" applyAlignment="1" applyProtection="1">
      <alignment horizontal="center" vertical="center"/>
    </xf>
    <xf numFmtId="0" fontId="21" fillId="0" borderId="11" xfId="161" applyNumberFormat="1" applyFont="1" applyFill="1" applyBorder="1" applyAlignment="1" applyProtection="1">
      <alignment horizontal="center" vertical="center"/>
    </xf>
    <xf numFmtId="0" fontId="21" fillId="0" borderId="10" xfId="161" applyNumberFormat="1" applyFont="1" applyFill="1" applyBorder="1" applyAlignment="1" applyProtection="1">
      <alignment horizontal="center" vertical="center"/>
    </xf>
    <xf numFmtId="0" fontId="21" fillId="0" borderId="12" xfId="161" applyNumberFormat="1" applyFont="1" applyFill="1" applyBorder="1" applyAlignment="1" applyProtection="1">
      <alignment horizontal="center" vertical="center"/>
    </xf>
    <xf numFmtId="0" fontId="21" fillId="0" borderId="13" xfId="161" applyNumberFormat="1" applyFont="1" applyFill="1" applyBorder="1" applyAlignment="1" applyProtection="1">
      <alignment horizontal="center" vertical="center"/>
    </xf>
    <xf numFmtId="0" fontId="21" fillId="0" borderId="11" xfId="161" applyNumberFormat="1" applyFont="1" applyFill="1" applyBorder="1" applyAlignment="1" applyProtection="1">
      <alignment horizontal="center" vertical="center" wrapText="1"/>
    </xf>
    <xf numFmtId="182" fontId="21" fillId="0" borderId="11" xfId="161" applyNumberFormat="1" applyFont="1" applyFill="1" applyBorder="1" applyAlignment="1" applyProtection="1">
      <alignment horizontal="center" vertical="center"/>
    </xf>
    <xf numFmtId="0" fontId="21" fillId="0" borderId="11" xfId="16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right" vertical="center" wrapText="1"/>
    </xf>
    <xf numFmtId="0" fontId="22" fillId="0" borderId="0" xfId="153" applyFont="1" applyFill="1" applyBorder="1" applyAlignment="1">
      <alignment horizontal="center" vertical="center" wrapText="1"/>
    </xf>
  </cellXfs>
  <cellStyles count="262">
    <cellStyle name="20% - 着色 1 2" xfId="1"/>
    <cellStyle name="20% - 着色 1 2 2" xfId="2"/>
    <cellStyle name="20% - 着色 1 2_10预算项目支出绩效目标表" xfId="3"/>
    <cellStyle name="20% - 着色 1 3" xfId="4"/>
    <cellStyle name="20% - 着色 2 2" xfId="5"/>
    <cellStyle name="20% - 着色 2 2 2" xfId="6"/>
    <cellStyle name="20% - 着色 2 2_10预算项目支出绩效目标表" xfId="7"/>
    <cellStyle name="20% - 着色 2 3" xfId="8"/>
    <cellStyle name="20% - 着色 3 2" xfId="9"/>
    <cellStyle name="20% - 着色 3 2 2" xfId="10"/>
    <cellStyle name="20% - 着色 3 2_10预算项目支出绩效目标表" xfId="11"/>
    <cellStyle name="20% - 着色 3 3" xfId="12"/>
    <cellStyle name="20% - 着色 4 2" xfId="13"/>
    <cellStyle name="20% - 着色 4 2 2" xfId="14"/>
    <cellStyle name="20% - 着色 4 2_10预算项目支出绩效目标表" xfId="15"/>
    <cellStyle name="20% - 着色 4 3" xfId="16"/>
    <cellStyle name="20% - 着色 5 2" xfId="17"/>
    <cellStyle name="20% - 着色 5 2 2" xfId="18"/>
    <cellStyle name="20% - 着色 5 2_10预算项目支出绩效目标表" xfId="19"/>
    <cellStyle name="20% - 着色 5 3" xfId="20"/>
    <cellStyle name="20% - 着色 6 2" xfId="21"/>
    <cellStyle name="20% - 着色 6 2 2" xfId="22"/>
    <cellStyle name="20% - 着色 6 2_10预算项目支出绩效目标表" xfId="23"/>
    <cellStyle name="20% - 着色 6 3" xfId="24"/>
    <cellStyle name="40% - 着色 1 2" xfId="25"/>
    <cellStyle name="40% - 着色 1 2 2" xfId="26"/>
    <cellStyle name="40% - 着色 1 2_10预算项目支出绩效目标表" xfId="27"/>
    <cellStyle name="40% - 着色 1 3" xfId="28"/>
    <cellStyle name="40% - 着色 2 2" xfId="29"/>
    <cellStyle name="40% - 着色 2 2 2" xfId="30"/>
    <cellStyle name="40% - 着色 2 2_10预算项目支出绩效目标表" xfId="31"/>
    <cellStyle name="40% - 着色 2 3" xfId="32"/>
    <cellStyle name="40% - 着色 3 2" xfId="33"/>
    <cellStyle name="40% - 着色 3 2 2" xfId="34"/>
    <cellStyle name="40% - 着色 3 2_10预算项目支出绩效目标表" xfId="35"/>
    <cellStyle name="40% - 着色 3 3" xfId="36"/>
    <cellStyle name="40% - 着色 4 2" xfId="37"/>
    <cellStyle name="40% - 着色 4 2 2" xfId="38"/>
    <cellStyle name="40% - 着色 4 2_10预算项目支出绩效目标表" xfId="39"/>
    <cellStyle name="40% - 着色 4 3" xfId="40"/>
    <cellStyle name="40% - 着色 5 2" xfId="41"/>
    <cellStyle name="40% - 着色 5 2 2" xfId="42"/>
    <cellStyle name="40% - 着色 5 2_10预算项目支出绩效目标表" xfId="43"/>
    <cellStyle name="40% - 着色 5 3" xfId="44"/>
    <cellStyle name="40% - 着色 6 2" xfId="45"/>
    <cellStyle name="40% - 着色 6 2 2" xfId="46"/>
    <cellStyle name="40% - 着色 6 2_10预算项目支出绩效目标表" xfId="47"/>
    <cellStyle name="40% - 着色 6 3" xfId="48"/>
    <cellStyle name="60% - 着色 1 2" xfId="49"/>
    <cellStyle name="60% - 着色 2 2" xfId="50"/>
    <cellStyle name="60% - 着色 3 2" xfId="51"/>
    <cellStyle name="60% - 着色 4 2" xfId="52"/>
    <cellStyle name="60% - 着色 5 2" xfId="53"/>
    <cellStyle name="60% - 着色 6 2" xfId="54"/>
    <cellStyle name="标题" xfId="55" builtinId="15" customBuiltin="1"/>
    <cellStyle name="标题 1" xfId="56" builtinId="16" customBuiltin="1"/>
    <cellStyle name="标题 2" xfId="57" builtinId="17" customBuiltin="1"/>
    <cellStyle name="标题 3" xfId="58" builtinId="18" customBuiltin="1"/>
    <cellStyle name="标题 4" xfId="59" builtinId="19" customBuiltin="1"/>
    <cellStyle name="差" xfId="60" builtinId="27" customBuiltin="1"/>
    <cellStyle name="差_16号附件" xfId="61"/>
    <cellStyle name="差_2017预算公开表_(010010010)中国共产党焦作市委员会办公室" xfId="62"/>
    <cellStyle name="差_4901A573031A00CCE0530A08AF0800CC" xfId="63"/>
    <cellStyle name="差_4901A573031A00CCE0530A08AF0800CC_10预算项目支出绩效目标表" xfId="64"/>
    <cellStyle name="差_4901A573031A00CCE0530A08AF0800CC_11国有资本经营预算收支表" xfId="65"/>
    <cellStyle name="差_4901A573031A00CCE0530A08AF0800CC_1部门收支总体情况表" xfId="66"/>
    <cellStyle name="差_4901A573031A00CCE0530A08AF0800CC_2部门收入总体情况表" xfId="67"/>
    <cellStyle name="差_4901A573031A00CCE0530A08AF0800CC_3部门支出总体情况表" xfId="68"/>
    <cellStyle name="差_4901A573031A00CCE0530A08AF0800CC_4部门财政拨款收支总体情况表" xfId="69"/>
    <cellStyle name="差_4901A573031A00CCE0530A08AF0800CC_5.2一般公共预算基本支出情况表" xfId="70"/>
    <cellStyle name="差_4901A573031A00CCE0530A08AF0800CC_5一般公共预算支出情况表" xfId="71"/>
    <cellStyle name="差_4901A573031A00CCE0530A08AF0800CC_7一般公共预算“三公”经费支出情况表" xfId="72"/>
    <cellStyle name="差_4901A573031A00CCE0530A08AF0800CC_8政府性基金预算支出情况表" xfId="73"/>
    <cellStyle name="差_4901A573031A00CCE0530A08AF0800CC_9机关运行经费" xfId="74"/>
    <cellStyle name="差_4901E49D450800C2E0530A08AF0800C2" xfId="75"/>
    <cellStyle name="差_4901E49D450800C2E0530A08AF0800C2_10预算项目支出绩效目标表" xfId="76"/>
    <cellStyle name="差_4901E49D450800C2E0530A08AF0800C2_11国有资本经营预算收支表" xfId="77"/>
    <cellStyle name="差_4901E49D450800C2E0530A08AF0800C2_1部门收支总体情况表" xfId="78"/>
    <cellStyle name="差_4901E49D450800C2E0530A08AF0800C2_2部门收入总体情况表" xfId="79"/>
    <cellStyle name="差_4901E49D450800C2E0530A08AF0800C2_3部门支出总体情况表" xfId="80"/>
    <cellStyle name="差_4901E49D450800C2E0530A08AF0800C2_4部门财政拨款收支总体情况表" xfId="81"/>
    <cellStyle name="差_4901E49D450800C2E0530A08AF0800C2_5.2一般公共预算基本支出情况表" xfId="82"/>
    <cellStyle name="差_4901E49D450800C2E0530A08AF0800C2_5一般公共预算支出情况表" xfId="83"/>
    <cellStyle name="差_4901E49D450800C2E0530A08AF0800C2_7一般公共预算“三公”经费支出情况表" xfId="84"/>
    <cellStyle name="差_4901E49D450800C2E0530A08AF0800C2_8政府性基金预算支出情况表" xfId="85"/>
    <cellStyle name="差_4901E49D450800C2E0530A08AF0800C2_9机关运行经费" xfId="86"/>
    <cellStyle name="差_615D2EB13C93010EE0530A0804CC5EB5" xfId="87"/>
    <cellStyle name="差_615D2EB13C93010EE0530A0804CC5EB5_10预算项目支出绩效目标表" xfId="88"/>
    <cellStyle name="差_615D2EB13C93010EE0530A0804CC5EB5_11国有资本经营预算收支表" xfId="89"/>
    <cellStyle name="差_615D2EB13C93010EE0530A0804CC5EB5_1部门收支总体情况表" xfId="90"/>
    <cellStyle name="差_615D2EB13C93010EE0530A0804CC5EB5_2部门收入总体情况表" xfId="91"/>
    <cellStyle name="差_615D2EB13C93010EE0530A0804CC5EB5_3部门支出总体情况表" xfId="92"/>
    <cellStyle name="差_615D2EB13C93010EE0530A0804CC5EB5_4部门财政拨款收支总体情况表" xfId="93"/>
    <cellStyle name="差_615D2EB13C93010EE0530A0804CC5EB5_5.2一般公共预算基本支出情况表" xfId="94"/>
    <cellStyle name="差_615D2EB13C93010EE0530A0804CC5EB5_5一般公共预算支出情况表" xfId="95"/>
    <cellStyle name="差_615D2EB13C93010EE0530A0804CC5EB5_7一般公共预算“三公”经费支出情况表" xfId="96"/>
    <cellStyle name="差_615D2EB13C93010EE0530A0804CC5EB5_8政府性基金预算支出情况表" xfId="97"/>
    <cellStyle name="差_615D2EB13C93010EE0530A0804CC5EB5_9机关运行经费" xfId="98"/>
    <cellStyle name="差_61F0C7FF6ABA0038E0530A0804CC3487" xfId="99"/>
    <cellStyle name="差_61F0C7FF6ABA0038E0530A0804CC3487_10预算项目支出绩效目标表" xfId="100"/>
    <cellStyle name="差_61F0C7FF6ABA0038E0530A0804CC3487_11国有资本经营预算收支表" xfId="101"/>
    <cellStyle name="差_61F0C7FF6ABA0038E0530A0804CC3487_1部门收支总体情况表" xfId="102"/>
    <cellStyle name="差_61F0C7FF6ABA0038E0530A0804CC3487_2部门收入总体情况表" xfId="103"/>
    <cellStyle name="差_61F0C7FF6ABA0038E0530A0804CC3487_3部门支出总体情况表" xfId="104"/>
    <cellStyle name="差_61F0C7FF6ABA0038E0530A0804CC3487_4部门财政拨款收支总体情况表" xfId="105"/>
    <cellStyle name="差_61F0C7FF6ABA0038E0530A0804CC3487_5.2一般公共预算基本支出情况表" xfId="106"/>
    <cellStyle name="差_61F0C7FF6ABA0038E0530A0804CC3487_5一般公共预算支出情况表" xfId="107"/>
    <cellStyle name="差_61F0C7FF6ABA0038E0530A0804CC3487_7一般公共预算“三公”经费支出情况表" xfId="108"/>
    <cellStyle name="差_61F0C7FF6ABA0038E0530A0804CC3487_8政府性基金预算支出情况表" xfId="109"/>
    <cellStyle name="差_61F0C7FF6ABA0038E0530A0804CC3487_9机关运行经费" xfId="110"/>
    <cellStyle name="差_64242C78E6F3009AE0530A08AF09009A" xfId="111"/>
    <cellStyle name="差_64242C78E6F6009AE0530A08AF09009A" xfId="112"/>
    <cellStyle name="差_64242C78E6F6009AE0530A08AF09009A_10预算项目支出绩效目标表" xfId="113"/>
    <cellStyle name="差_64242C78E6F6009AE0530A08AF09009A_11国有资本经营预算收支表" xfId="114"/>
    <cellStyle name="差_64242C78E6F6009AE0530A08AF09009A_1部门收支总体情况表" xfId="115"/>
    <cellStyle name="差_64242C78E6F6009AE0530A08AF09009A_2部门收入总体情况表" xfId="116"/>
    <cellStyle name="差_64242C78E6F6009AE0530A08AF09009A_3部门支出总体情况表" xfId="117"/>
    <cellStyle name="差_64242C78E6F6009AE0530A08AF09009A_4部门财政拨款收支总体情况表" xfId="118"/>
    <cellStyle name="差_64242C78E6F6009AE0530A08AF09009A_5.2一般公共预算基本支出情况表" xfId="119"/>
    <cellStyle name="差_64242C78E6F6009AE0530A08AF09009A_5一般公共预算支出情况表" xfId="120"/>
    <cellStyle name="差_64242C78E6F6009AE0530A08AF09009A_7一般公共预算“三公”经费支出情况表" xfId="121"/>
    <cellStyle name="差_64242C78E6F6009AE0530A08AF09009A_8政府性基金预算支出情况表" xfId="122"/>
    <cellStyle name="差_64242C78E6F6009AE0530A08AF09009A_9机关运行经费" xfId="123"/>
    <cellStyle name="差_64242C78E6F6009AE0530A08AF09009A_Sheet3" xfId="124"/>
    <cellStyle name="差_64242C78E6F6009AE0530A08AF09009A_目录" xfId="125"/>
    <cellStyle name="差_64242C78E6F6009AE0530A08AF09009A_说明" xfId="126"/>
    <cellStyle name="差_64242C78E6FB009AE0530A08AF09009A" xfId="127"/>
    <cellStyle name="差_67D34CE2EC6AAB52E050080A1CAF164B" xfId="128"/>
    <cellStyle name="差_67D34CE2EC6AAB52E050080A1CAF164B_10预算项目支出绩效目标表" xfId="129"/>
    <cellStyle name="差_67D34CE2EC6AAB52E050080A1CAF164B_11国有资本经营预算收支表" xfId="130"/>
    <cellStyle name="差_67D34CE2EC6AAB52E050080A1CAF164B_1部门收支总体情况表" xfId="131"/>
    <cellStyle name="差_67D34CE2EC6AAB52E050080A1CAF164B_2部门收入总体情况表" xfId="132"/>
    <cellStyle name="差_67D34CE2EC6AAB52E050080A1CAF164B_3部门支出总体情况表" xfId="133"/>
    <cellStyle name="差_67D34CE2EC6AAB52E050080A1CAF164B_4部门财政拨款收支总体情况表" xfId="134"/>
    <cellStyle name="差_67D34CE2EC6AAB52E050080A1CAF164B_5.2一般公共预算基本支出情况表" xfId="135"/>
    <cellStyle name="差_67D34CE2EC6AAB52E050080A1CAF164B_5一般公共预算支出情况表" xfId="136"/>
    <cellStyle name="差_67D34CE2EC6AAB52E050080A1CAF164B_7一般公共预算“三公”经费支出情况表" xfId="137"/>
    <cellStyle name="差_67D34CE2EC6AAB52E050080A1CAF164B_8政府性基金预算支出情况表" xfId="138"/>
    <cellStyle name="差_67D34CE2EC6AAB52E050080A1CAF164B_9机关运行经费" xfId="139"/>
    <cellStyle name="差_67D34CE2EC6AAB52E050080A1CAF164B_Sheet3" xfId="140"/>
    <cellStyle name="差_67D34CE2EC6AAB52E050080A1CAF164B_目录" xfId="141"/>
    <cellStyle name="差_67D34CE2EC6AAB52E050080A1CAF164B_说明" xfId="142"/>
    <cellStyle name="差_Sheet3" xfId="143"/>
    <cellStyle name="差_目录" xfId="144"/>
    <cellStyle name="差_说明" xfId="145"/>
    <cellStyle name="常规" xfId="0" builtinId="0"/>
    <cellStyle name="常规 11" xfId="146"/>
    <cellStyle name="常规 2" xfId="147"/>
    <cellStyle name="常规 2_67D34CE2EC6AAB52E050080A1CAF164B" xfId="148"/>
    <cellStyle name="常规 3" xfId="149"/>
    <cellStyle name="常规 3 2" xfId="150"/>
    <cellStyle name="常规 3_6162030C6A600132E0530A0804CCAD99_c" xfId="151"/>
    <cellStyle name="常规 4" xfId="152"/>
    <cellStyle name="常规 5" xfId="153"/>
    <cellStyle name="常规 6" xfId="154"/>
    <cellStyle name="常规 7" xfId="155"/>
    <cellStyle name="常规_2012年国有资本经营预算收支总表" xfId="156"/>
    <cellStyle name="常规_405C3AAC5CC200BEE0530A08AF0800BE" xfId="157"/>
    <cellStyle name="常规_417C619A877700A6E0530A08AF0800A6" xfId="158"/>
    <cellStyle name="常规_417D02D353B900DAE0530A08AF0800DA" xfId="159"/>
    <cellStyle name="常规_64242C78E6FB009AE0530A08AF09009A" xfId="160"/>
    <cellStyle name="常规_新报表页" xfId="161"/>
    <cellStyle name="好" xfId="162" builtinId="26" customBuiltin="1"/>
    <cellStyle name="好_16号附件" xfId="163"/>
    <cellStyle name="好_2017预算公开表_(010010010)中国共产党焦作市委员会办公室" xfId="164"/>
    <cellStyle name="好_4901A573031A00CCE0530A08AF0800CC" xfId="165"/>
    <cellStyle name="好_4901A573031A00CCE0530A08AF0800CC_10预算项目支出绩效目标表" xfId="166"/>
    <cellStyle name="好_4901A573031A00CCE0530A08AF0800CC_11国有资本经营预算收支表" xfId="167"/>
    <cellStyle name="好_4901A573031A00CCE0530A08AF0800CC_1部门收支总体情况表" xfId="168"/>
    <cellStyle name="好_4901A573031A00CCE0530A08AF0800CC_2部门收入总体情况表" xfId="169"/>
    <cellStyle name="好_4901A573031A00CCE0530A08AF0800CC_3部门支出总体情况表" xfId="170"/>
    <cellStyle name="好_4901A573031A00CCE0530A08AF0800CC_4部门财政拨款收支总体情况表" xfId="171"/>
    <cellStyle name="好_4901A573031A00CCE0530A08AF0800CC_5.2一般公共预算基本支出情况表" xfId="172"/>
    <cellStyle name="好_4901A573031A00CCE0530A08AF0800CC_5一般公共预算支出情况表" xfId="173"/>
    <cellStyle name="好_4901A573031A00CCE0530A08AF0800CC_7一般公共预算“三公”经费支出情况表" xfId="174"/>
    <cellStyle name="好_4901A573031A00CCE0530A08AF0800CC_8政府性基金预算支出情况表" xfId="175"/>
    <cellStyle name="好_4901A573031A00CCE0530A08AF0800CC_9机关运行经费" xfId="176"/>
    <cellStyle name="好_4901E49D450800C2E0530A08AF0800C2" xfId="177"/>
    <cellStyle name="好_4901E49D450800C2E0530A08AF0800C2_10预算项目支出绩效目标表" xfId="178"/>
    <cellStyle name="好_4901E49D450800C2E0530A08AF0800C2_11国有资本经营预算收支表" xfId="179"/>
    <cellStyle name="好_4901E49D450800C2E0530A08AF0800C2_1部门收支总体情况表" xfId="180"/>
    <cellStyle name="好_4901E49D450800C2E0530A08AF0800C2_2部门收入总体情况表" xfId="181"/>
    <cellStyle name="好_4901E49D450800C2E0530A08AF0800C2_3部门支出总体情况表" xfId="182"/>
    <cellStyle name="好_4901E49D450800C2E0530A08AF0800C2_4部门财政拨款收支总体情况表" xfId="183"/>
    <cellStyle name="好_4901E49D450800C2E0530A08AF0800C2_5.2一般公共预算基本支出情况表" xfId="184"/>
    <cellStyle name="好_4901E49D450800C2E0530A08AF0800C2_5一般公共预算支出情况表" xfId="185"/>
    <cellStyle name="好_4901E49D450800C2E0530A08AF0800C2_7一般公共预算“三公”经费支出情况表" xfId="186"/>
    <cellStyle name="好_4901E49D450800C2E0530A08AF0800C2_8政府性基金预算支出情况表" xfId="187"/>
    <cellStyle name="好_4901E49D450800C2E0530A08AF0800C2_9机关运行经费" xfId="188"/>
    <cellStyle name="好_615D2EB13C93010EE0530A0804CC5EB5" xfId="189"/>
    <cellStyle name="好_615D2EB13C93010EE0530A0804CC5EB5_10预算项目支出绩效目标表" xfId="190"/>
    <cellStyle name="好_615D2EB13C93010EE0530A0804CC5EB5_11国有资本经营预算收支表" xfId="191"/>
    <cellStyle name="好_615D2EB13C93010EE0530A0804CC5EB5_1部门收支总体情况表" xfId="192"/>
    <cellStyle name="好_615D2EB13C93010EE0530A0804CC5EB5_2部门收入总体情况表" xfId="193"/>
    <cellStyle name="好_615D2EB13C93010EE0530A0804CC5EB5_3部门支出总体情况表" xfId="194"/>
    <cellStyle name="好_615D2EB13C93010EE0530A0804CC5EB5_4部门财政拨款收支总体情况表" xfId="195"/>
    <cellStyle name="好_615D2EB13C93010EE0530A0804CC5EB5_5.2一般公共预算基本支出情况表" xfId="196"/>
    <cellStyle name="好_615D2EB13C93010EE0530A0804CC5EB5_5一般公共预算支出情况表" xfId="197"/>
    <cellStyle name="好_615D2EB13C93010EE0530A0804CC5EB5_7一般公共预算“三公”经费支出情况表" xfId="198"/>
    <cellStyle name="好_615D2EB13C93010EE0530A0804CC5EB5_8政府性基金预算支出情况表" xfId="199"/>
    <cellStyle name="好_615D2EB13C93010EE0530A0804CC5EB5_9机关运行经费" xfId="200"/>
    <cellStyle name="好_61F0C7FF6ABA0038E0530A0804CC3487" xfId="201"/>
    <cellStyle name="好_61F0C7FF6ABA0038E0530A0804CC3487_10预算项目支出绩效目标表" xfId="202"/>
    <cellStyle name="好_61F0C7FF6ABA0038E0530A0804CC3487_11国有资本经营预算收支表" xfId="203"/>
    <cellStyle name="好_61F0C7FF6ABA0038E0530A0804CC3487_1部门收支总体情况表" xfId="204"/>
    <cellStyle name="好_61F0C7FF6ABA0038E0530A0804CC3487_2部门收入总体情况表" xfId="205"/>
    <cellStyle name="好_61F0C7FF6ABA0038E0530A0804CC3487_3部门支出总体情况表" xfId="206"/>
    <cellStyle name="好_61F0C7FF6ABA0038E0530A0804CC3487_4部门财政拨款收支总体情况表" xfId="207"/>
    <cellStyle name="好_61F0C7FF6ABA0038E0530A0804CC3487_5.2一般公共预算基本支出情况表" xfId="208"/>
    <cellStyle name="好_61F0C7FF6ABA0038E0530A0804CC3487_5一般公共预算支出情况表" xfId="209"/>
    <cellStyle name="好_61F0C7FF6ABA0038E0530A0804CC3487_7一般公共预算“三公”经费支出情况表" xfId="210"/>
    <cellStyle name="好_61F0C7FF6ABA0038E0530A0804CC3487_8政府性基金预算支出情况表" xfId="211"/>
    <cellStyle name="好_61F0C7FF6ABA0038E0530A0804CC3487_9机关运行经费" xfId="212"/>
    <cellStyle name="好_64242C78E6F6009AE0530A08AF09009A" xfId="213"/>
    <cellStyle name="好_64242C78E6F6009AE0530A08AF09009A_10预算项目支出绩效目标表" xfId="214"/>
    <cellStyle name="好_64242C78E6F6009AE0530A08AF09009A_11国有资本经营预算收支表" xfId="215"/>
    <cellStyle name="好_64242C78E6F6009AE0530A08AF09009A_1部门收支总体情况表" xfId="216"/>
    <cellStyle name="好_64242C78E6F6009AE0530A08AF09009A_2部门收入总体情况表" xfId="217"/>
    <cellStyle name="好_64242C78E6F6009AE0530A08AF09009A_3部门支出总体情况表" xfId="218"/>
    <cellStyle name="好_64242C78E6F6009AE0530A08AF09009A_4部门财政拨款收支总体情况表" xfId="219"/>
    <cellStyle name="好_64242C78E6F6009AE0530A08AF09009A_5.2一般公共预算基本支出情况表" xfId="220"/>
    <cellStyle name="好_64242C78E6F6009AE0530A08AF09009A_5一般公共预算支出情况表" xfId="221"/>
    <cellStyle name="好_64242C78E6F6009AE0530A08AF09009A_7一般公共预算“三公”经费支出情况表" xfId="222"/>
    <cellStyle name="好_64242C78E6F6009AE0530A08AF09009A_8政府性基金预算支出情况表" xfId="223"/>
    <cellStyle name="好_64242C78E6F6009AE0530A08AF09009A_9机关运行经费" xfId="224"/>
    <cellStyle name="好_64242C78E6F6009AE0530A08AF09009A_Sheet3" xfId="225"/>
    <cellStyle name="好_64242C78E6F6009AE0530A08AF09009A_目录" xfId="226"/>
    <cellStyle name="好_64242C78E6F6009AE0530A08AF09009A_说明" xfId="227"/>
    <cellStyle name="好_67D34CE2EC6AAB52E050080A1CAF164B" xfId="228"/>
    <cellStyle name="好_67D34CE2EC6AAB52E050080A1CAF164B_10预算项目支出绩效目标表" xfId="229"/>
    <cellStyle name="好_67D34CE2EC6AAB52E050080A1CAF164B_11国有资本经营预算收支表" xfId="230"/>
    <cellStyle name="好_67D34CE2EC6AAB52E050080A1CAF164B_1部门收支总体情况表" xfId="231"/>
    <cellStyle name="好_67D34CE2EC6AAB52E050080A1CAF164B_2部门收入总体情况表" xfId="232"/>
    <cellStyle name="好_67D34CE2EC6AAB52E050080A1CAF164B_3部门支出总体情况表" xfId="233"/>
    <cellStyle name="好_67D34CE2EC6AAB52E050080A1CAF164B_4部门财政拨款收支总体情况表" xfId="234"/>
    <cellStyle name="好_67D34CE2EC6AAB52E050080A1CAF164B_5.2一般公共预算基本支出情况表" xfId="235"/>
    <cellStyle name="好_67D34CE2EC6AAB52E050080A1CAF164B_5一般公共预算支出情况表" xfId="236"/>
    <cellStyle name="好_67D34CE2EC6AAB52E050080A1CAF164B_7一般公共预算“三公”经费支出情况表" xfId="237"/>
    <cellStyle name="好_67D34CE2EC6AAB52E050080A1CAF164B_8政府性基金预算支出情况表" xfId="238"/>
    <cellStyle name="好_67D34CE2EC6AAB52E050080A1CAF164B_9机关运行经费" xfId="239"/>
    <cellStyle name="好_67D34CE2EC6AAB52E050080A1CAF164B_Sheet3" xfId="240"/>
    <cellStyle name="好_67D34CE2EC6AAB52E050080A1CAF164B_目录" xfId="241"/>
    <cellStyle name="好_67D34CE2EC6AAB52E050080A1CAF164B_说明" xfId="242"/>
    <cellStyle name="好_Sheet3" xfId="243"/>
    <cellStyle name="好_目录" xfId="244"/>
    <cellStyle name="好_说明" xfId="245"/>
    <cellStyle name="汇总" xfId="246" builtinId="25" customBuiltin="1"/>
    <cellStyle name="计算" xfId="247" builtinId="22" customBuiltin="1"/>
    <cellStyle name="检查单元格" xfId="248" builtinId="23" customBuiltin="1"/>
    <cellStyle name="解释性文本" xfId="249" builtinId="53" customBuiltin="1"/>
    <cellStyle name="警告文本" xfId="250" builtinId="11" customBuiltin="1"/>
    <cellStyle name="链接单元格" xfId="251" builtinId="24" customBuiltin="1"/>
    <cellStyle name="适中" xfId="252" builtinId="28" customBuiltin="1"/>
    <cellStyle name="输出" xfId="253" builtinId="21" customBuiltin="1"/>
    <cellStyle name="输入" xfId="254" builtinId="20" customBuiltin="1"/>
    <cellStyle name="着色 1 2" xfId="255"/>
    <cellStyle name="着色 2 2" xfId="256"/>
    <cellStyle name="着色 3 2" xfId="257"/>
    <cellStyle name="着色 4 2" xfId="258"/>
    <cellStyle name="着色 5 2" xfId="259"/>
    <cellStyle name="着色 6 2" xfId="260"/>
    <cellStyle name="注释" xfId="261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45" t="s">
        <v>228</v>
      </c>
      <c r="B1" s="145"/>
      <c r="C1" s="145"/>
      <c r="D1" s="145"/>
      <c r="E1"/>
      <c r="F1"/>
      <c r="G1"/>
      <c r="H1"/>
      <c r="I1"/>
      <c r="J1"/>
    </row>
    <row r="2" spans="1:10" s="13" customFormat="1" ht="20.100000000000001" customHeight="1">
      <c r="A2" s="32" t="s">
        <v>241</v>
      </c>
      <c r="B2" s="65"/>
      <c r="C2" s="65"/>
      <c r="D2" s="66" t="s">
        <v>76</v>
      </c>
    </row>
    <row r="3" spans="1:10" s="13" customFormat="1" ht="27.75" customHeight="1">
      <c r="A3" s="67" t="s">
        <v>0</v>
      </c>
      <c r="B3" s="68" t="s">
        <v>1</v>
      </c>
      <c r="C3" s="67" t="s">
        <v>2</v>
      </c>
      <c r="D3" s="69" t="s">
        <v>1</v>
      </c>
    </row>
    <row r="4" spans="1:10" s="72" customFormat="1" ht="23.25" customHeight="1">
      <c r="A4" s="70" t="s">
        <v>3</v>
      </c>
      <c r="B4" s="20">
        <v>149.97</v>
      </c>
      <c r="C4" s="71" t="s">
        <v>4</v>
      </c>
      <c r="D4" s="21">
        <v>145.97</v>
      </c>
    </row>
    <row r="5" spans="1:10" s="72" customFormat="1" ht="23.25" customHeight="1">
      <c r="A5" s="70" t="s">
        <v>229</v>
      </c>
      <c r="B5" s="22">
        <v>149.97</v>
      </c>
      <c r="C5" s="71" t="s">
        <v>230</v>
      </c>
      <c r="D5" s="21">
        <v>134.01</v>
      </c>
    </row>
    <row r="6" spans="1:10" s="72" customFormat="1" ht="23.25" customHeight="1">
      <c r="A6" s="70" t="s">
        <v>231</v>
      </c>
      <c r="B6" s="23">
        <v>0</v>
      </c>
      <c r="C6" s="73" t="s">
        <v>232</v>
      </c>
      <c r="D6" s="21">
        <v>11.96</v>
      </c>
    </row>
    <row r="7" spans="1:10" s="72" customFormat="1" ht="23.25" customHeight="1">
      <c r="A7" s="70" t="s">
        <v>233</v>
      </c>
      <c r="B7" s="20">
        <v>0</v>
      </c>
      <c r="C7" s="73" t="s">
        <v>5</v>
      </c>
      <c r="D7" s="21">
        <v>4</v>
      </c>
    </row>
    <row r="8" spans="1:10" s="72" customFormat="1" ht="23.25" customHeight="1">
      <c r="A8" s="70" t="s">
        <v>234</v>
      </c>
      <c r="B8" s="22">
        <v>0</v>
      </c>
      <c r="C8" s="71"/>
      <c r="D8" s="24"/>
    </row>
    <row r="9" spans="1:10" s="72" customFormat="1" ht="23.25" customHeight="1">
      <c r="A9" s="74" t="s">
        <v>235</v>
      </c>
      <c r="B9" s="25">
        <v>0</v>
      </c>
      <c r="C9" s="73"/>
      <c r="D9" s="26"/>
    </row>
    <row r="10" spans="1:10" s="72" customFormat="1" ht="23.25" customHeight="1">
      <c r="A10" s="75" t="s">
        <v>236</v>
      </c>
      <c r="B10" s="23">
        <v>0</v>
      </c>
      <c r="C10" s="76"/>
      <c r="D10" s="27"/>
    </row>
    <row r="11" spans="1:10" s="72" customFormat="1" ht="19.350000000000001" customHeight="1">
      <c r="A11" s="78" t="s">
        <v>237</v>
      </c>
      <c r="B11" s="20">
        <v>0</v>
      </c>
      <c r="C11" s="76"/>
      <c r="D11" s="27"/>
    </row>
    <row r="12" spans="1:10" s="13" customFormat="1" ht="19.350000000000001" customHeight="1">
      <c r="A12" s="78"/>
      <c r="B12" s="79"/>
      <c r="C12" s="76"/>
      <c r="D12" s="77"/>
      <c r="E12" s="72"/>
      <c r="F12" s="72"/>
      <c r="G12" s="72"/>
      <c r="I12" s="72"/>
    </row>
    <row r="13" spans="1:10" s="13" customFormat="1" ht="19.350000000000001" customHeight="1">
      <c r="A13" s="80"/>
      <c r="B13" s="81"/>
      <c r="C13" s="82"/>
      <c r="D13" s="83"/>
      <c r="E13" s="72"/>
      <c r="F13" s="72"/>
      <c r="G13" s="72"/>
    </row>
    <row r="14" spans="1:10" s="13" customFormat="1" ht="19.350000000000001" customHeight="1">
      <c r="A14" s="84"/>
      <c r="B14" s="85"/>
      <c r="C14" s="86"/>
      <c r="D14" s="83"/>
      <c r="E14" s="72"/>
      <c r="G14" s="72"/>
      <c r="I14" s="72"/>
      <c r="J14" s="72"/>
    </row>
    <row r="15" spans="1:10" s="72" customFormat="1" ht="20.100000000000001" customHeight="1">
      <c r="A15" s="87" t="s">
        <v>6</v>
      </c>
      <c r="B15" s="20">
        <v>149.97</v>
      </c>
      <c r="C15" s="87" t="s">
        <v>7</v>
      </c>
      <c r="D15" s="21">
        <v>149.97</v>
      </c>
    </row>
    <row r="16" spans="1:10" s="72" customFormat="1" ht="20.100000000000001" customHeight="1">
      <c r="A16" s="88" t="s">
        <v>238</v>
      </c>
      <c r="B16" s="22">
        <v>0</v>
      </c>
      <c r="C16" s="89" t="s">
        <v>8</v>
      </c>
      <c r="D16" s="28">
        <v>0</v>
      </c>
    </row>
    <row r="17" spans="1:10" s="72" customFormat="1" ht="20.100000000000001" customHeight="1">
      <c r="A17" s="88" t="s">
        <v>239</v>
      </c>
      <c r="B17" s="25">
        <v>0</v>
      </c>
      <c r="C17" s="89" t="s">
        <v>239</v>
      </c>
      <c r="D17" s="29">
        <v>0</v>
      </c>
    </row>
    <row r="18" spans="1:10" s="72" customFormat="1" ht="20.100000000000001" customHeight="1">
      <c r="A18" s="88" t="s">
        <v>240</v>
      </c>
      <c r="B18" s="25">
        <v>0</v>
      </c>
      <c r="C18" s="89" t="s">
        <v>240</v>
      </c>
      <c r="D18" s="28">
        <v>0</v>
      </c>
    </row>
    <row r="19" spans="1:10" s="72" customFormat="1" ht="20.100000000000001" customHeight="1">
      <c r="A19" s="30" t="s">
        <v>11</v>
      </c>
      <c r="B19" s="25">
        <v>149.97</v>
      </c>
      <c r="C19" s="90" t="s">
        <v>12</v>
      </c>
      <c r="D19" s="31">
        <v>149.97</v>
      </c>
    </row>
    <row r="20" spans="1:10" ht="9.75" customHeight="1">
      <c r="A20"/>
      <c r="B20" s="64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64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64"/>
      <c r="D24"/>
      <c r="E24"/>
      <c r="F24"/>
      <c r="G24"/>
      <c r="H24"/>
      <c r="I24"/>
      <c r="J24"/>
    </row>
    <row r="25" spans="1:10" ht="14.25">
      <c r="A25"/>
      <c r="B25" s="64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64"/>
    </row>
  </sheetData>
  <sheetProtection formatCells="0" formatColumns="0" formatRows="0"/>
  <mergeCells count="1">
    <mergeCell ref="A1:D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07" t="s">
        <v>106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</row>
    <row r="2" spans="1:20" ht="20.100000000000001" customHeight="1">
      <c r="A2" s="124" t="s">
        <v>289</v>
      </c>
      <c r="B2" s="126"/>
      <c r="C2" s="126"/>
      <c r="D2" s="126"/>
      <c r="E2" s="126"/>
      <c r="F2" s="126"/>
      <c r="G2" s="126"/>
      <c r="H2" s="126"/>
      <c r="I2" s="125"/>
      <c r="J2" s="125"/>
      <c r="K2" s="125"/>
      <c r="L2" s="125"/>
      <c r="M2" s="125"/>
      <c r="N2" s="125"/>
      <c r="O2" s="125"/>
      <c r="P2" s="125"/>
      <c r="Q2" s="205" t="s">
        <v>76</v>
      </c>
      <c r="R2" s="205"/>
      <c r="S2" s="205"/>
      <c r="T2" s="205"/>
    </row>
    <row r="3" spans="1:20" ht="20.100000000000001" customHeight="1">
      <c r="A3" s="204" t="s">
        <v>37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20.100000000000001" customHeight="1">
      <c r="A4" s="204" t="s">
        <v>39</v>
      </c>
      <c r="B4" s="204"/>
      <c r="C4" s="204"/>
      <c r="D4" s="204"/>
      <c r="E4" s="204"/>
      <c r="F4" s="204"/>
      <c r="G4" s="204"/>
      <c r="H4" s="204"/>
      <c r="I4" s="204"/>
      <c r="J4" s="204" t="s">
        <v>40</v>
      </c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20.100000000000001" customHeight="1">
      <c r="A5" s="204" t="s">
        <v>41</v>
      </c>
      <c r="B5" s="204" t="s">
        <v>42</v>
      </c>
      <c r="C5" s="204"/>
      <c r="D5" s="204"/>
      <c r="E5" s="204"/>
      <c r="F5" s="204"/>
      <c r="G5" s="204"/>
      <c r="H5" s="204"/>
      <c r="I5" s="204"/>
      <c r="J5" s="204" t="s">
        <v>43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0" ht="39.950000000000003" customHeight="1">
      <c r="A6" s="204"/>
      <c r="B6" s="204" t="s">
        <v>44</v>
      </c>
      <c r="C6" s="204"/>
      <c r="D6" s="204"/>
      <c r="E6" s="204"/>
      <c r="F6" s="204"/>
      <c r="G6" s="204"/>
      <c r="H6" s="204"/>
      <c r="I6" s="204"/>
      <c r="J6" s="204" t="s">
        <v>45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s="54" customFormat="1" ht="60" customHeight="1">
      <c r="A7" s="204"/>
      <c r="B7" s="206" t="s">
        <v>46</v>
      </c>
      <c r="C7" s="206"/>
      <c r="D7" s="206"/>
      <c r="E7" s="206"/>
      <c r="F7" s="206"/>
      <c r="G7" s="206"/>
      <c r="H7" s="55" t="s">
        <v>47</v>
      </c>
      <c r="I7" s="55"/>
      <c r="J7" s="206" t="s">
        <v>48</v>
      </c>
      <c r="K7" s="206"/>
      <c r="L7" s="206"/>
      <c r="M7" s="206"/>
      <c r="N7" s="206"/>
      <c r="O7" s="206"/>
      <c r="P7" s="206"/>
      <c r="Q7" s="55" t="s">
        <v>49</v>
      </c>
      <c r="R7" s="208">
        <v>0</v>
      </c>
      <c r="S7" s="209"/>
      <c r="T7" s="210"/>
    </row>
    <row r="8" spans="1:20" ht="39.950000000000003" customHeight="1">
      <c r="A8" s="204"/>
      <c r="B8" s="204" t="s">
        <v>50</v>
      </c>
      <c r="C8" s="204"/>
      <c r="D8" s="204"/>
      <c r="E8" s="204"/>
      <c r="F8" s="204"/>
      <c r="G8" s="204"/>
      <c r="H8" s="111" t="s">
        <v>51</v>
      </c>
      <c r="I8" s="111"/>
      <c r="J8" s="204" t="s">
        <v>287</v>
      </c>
      <c r="K8" s="204"/>
      <c r="L8" s="204"/>
      <c r="M8" s="204"/>
      <c r="N8" s="204"/>
      <c r="O8" s="204"/>
      <c r="P8" s="204"/>
      <c r="Q8" s="111" t="s">
        <v>288</v>
      </c>
      <c r="R8" s="204"/>
      <c r="S8" s="204"/>
      <c r="T8" s="204"/>
    </row>
    <row r="9" spans="1:20" ht="20.100000000000001" customHeight="1">
      <c r="A9" s="204"/>
      <c r="B9" s="204" t="s">
        <v>52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20" ht="20.100000000000001" customHeight="1">
      <c r="A10" s="204"/>
      <c r="B10" s="204" t="s">
        <v>53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20.100000000000001" customHeight="1">
      <c r="A11" s="204" t="s">
        <v>54</v>
      </c>
      <c r="B11" s="204" t="s">
        <v>55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ht="39.950000000000003" customHeight="1">
      <c r="A12" s="204"/>
      <c r="B12" s="204" t="s">
        <v>56</v>
      </c>
      <c r="C12" s="204"/>
      <c r="D12" s="204" t="s">
        <v>57</v>
      </c>
      <c r="E12" s="204"/>
      <c r="F12" s="204" t="s">
        <v>58</v>
      </c>
      <c r="G12" s="204"/>
      <c r="H12" s="204" t="s">
        <v>59</v>
      </c>
      <c r="I12" s="204"/>
      <c r="J12" s="204"/>
      <c r="K12" s="204"/>
      <c r="L12" s="204"/>
      <c r="M12" s="204"/>
      <c r="N12" s="204"/>
      <c r="O12" s="204"/>
      <c r="P12" s="204" t="s">
        <v>60</v>
      </c>
      <c r="Q12" s="204"/>
      <c r="R12" s="204"/>
      <c r="S12" s="204"/>
      <c r="T12" s="204"/>
    </row>
    <row r="13" spans="1:20" ht="20.100000000000001" customHeight="1">
      <c r="A13" s="204"/>
      <c r="B13" s="204"/>
      <c r="C13" s="204"/>
      <c r="D13" s="204" t="s">
        <v>61</v>
      </c>
      <c r="E13" s="204"/>
      <c r="F13" s="204" t="s">
        <v>62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20.100000000000001" customHeight="1">
      <c r="A14" s="204"/>
      <c r="B14" s="204"/>
      <c r="C14" s="204"/>
      <c r="D14" s="204"/>
      <c r="E14" s="204"/>
      <c r="F14" s="204" t="s">
        <v>63</v>
      </c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20.100000000000001" customHeight="1">
      <c r="A15" s="204"/>
      <c r="B15" s="204"/>
      <c r="C15" s="204"/>
      <c r="D15" s="204"/>
      <c r="E15" s="204"/>
      <c r="F15" s="204" t="s">
        <v>64</v>
      </c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20.100000000000001" customHeight="1">
      <c r="A16" s="204"/>
      <c r="B16" s="204"/>
      <c r="C16" s="204"/>
      <c r="D16" s="204"/>
      <c r="E16" s="204"/>
      <c r="F16" s="204" t="s">
        <v>65</v>
      </c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39.950000000000003" customHeight="1">
      <c r="A17" s="204"/>
      <c r="B17" s="204"/>
      <c r="C17" s="204"/>
      <c r="D17" s="204" t="s">
        <v>66</v>
      </c>
      <c r="E17" s="204"/>
      <c r="F17" s="204" t="s">
        <v>67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39.950000000000003" customHeight="1">
      <c r="A18" s="204"/>
      <c r="B18" s="204"/>
      <c r="C18" s="204"/>
      <c r="D18" s="204"/>
      <c r="E18" s="204"/>
      <c r="F18" s="204" t="s">
        <v>68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39.950000000000003" customHeight="1">
      <c r="A19" s="204"/>
      <c r="B19" s="204"/>
      <c r="C19" s="204"/>
      <c r="D19" s="204"/>
      <c r="E19" s="204"/>
      <c r="F19" s="204" t="s">
        <v>69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39.950000000000003" customHeight="1">
      <c r="A20" s="204"/>
      <c r="B20" s="204"/>
      <c r="C20" s="204"/>
      <c r="D20" s="204"/>
      <c r="E20" s="204"/>
      <c r="F20" s="204" t="s">
        <v>70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0" customHeight="1">
      <c r="A21" s="204"/>
      <c r="B21" s="204"/>
      <c r="C21" s="204"/>
      <c r="D21" s="204" t="s">
        <v>71</v>
      </c>
      <c r="E21" s="204"/>
      <c r="F21" s="204" t="s">
        <v>72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14.25" customHeight="1">
      <c r="A22" s="212" t="s">
        <v>73</v>
      </c>
      <c r="B22" s="212"/>
      <c r="C22" s="212"/>
      <c r="D22" s="212"/>
      <c r="E22" s="212"/>
      <c r="F22" s="212"/>
      <c r="G22" s="212"/>
      <c r="H22" s="213" t="s">
        <v>74</v>
      </c>
      <c r="I22" s="213"/>
      <c r="J22" s="211"/>
      <c r="K22" s="211"/>
      <c r="L22" s="211" t="s">
        <v>75</v>
      </c>
      <c r="M22" s="211"/>
      <c r="N22" s="211"/>
      <c r="O22" s="211"/>
      <c r="P22" s="211"/>
      <c r="Q22" s="211"/>
      <c r="R22" s="211"/>
      <c r="S22" s="211"/>
      <c r="T22" s="211"/>
    </row>
  </sheetData>
  <sheetProtection formatCells="0" formatColumns="0" formatRows="0"/>
  <mergeCells count="72">
    <mergeCell ref="P22:T22"/>
    <mergeCell ref="A22:G22"/>
    <mergeCell ref="H22:I22"/>
    <mergeCell ref="J22:K22"/>
    <mergeCell ref="L22:O22"/>
    <mergeCell ref="H17:O17"/>
    <mergeCell ref="P18:T18"/>
    <mergeCell ref="H19:O19"/>
    <mergeCell ref="P19:T19"/>
    <mergeCell ref="F21:G21"/>
    <mergeCell ref="P17:T17"/>
    <mergeCell ref="F18:G18"/>
    <mergeCell ref="H18:O18"/>
    <mergeCell ref="H21:O21"/>
    <mergeCell ref="A1:T1"/>
    <mergeCell ref="F12:G12"/>
    <mergeCell ref="H12:O12"/>
    <mergeCell ref="N8:P8"/>
    <mergeCell ref="N7:P7"/>
    <mergeCell ref="R7:T7"/>
    <mergeCell ref="B8:G8"/>
    <mergeCell ref="P12:T12"/>
    <mergeCell ref="B12:C21"/>
    <mergeCell ref="D12:E12"/>
    <mergeCell ref="D13:E16"/>
    <mergeCell ref="D21:E21"/>
    <mergeCell ref="D17:E20"/>
    <mergeCell ref="N5:T5"/>
    <mergeCell ref="B6:G6"/>
    <mergeCell ref="B10:G10"/>
    <mergeCell ref="R8:T8"/>
    <mergeCell ref="J7:M7"/>
    <mergeCell ref="H10:T10"/>
    <mergeCell ref="J6:M6"/>
    <mergeCell ref="B5:G5"/>
    <mergeCell ref="H5:I5"/>
    <mergeCell ref="J5:M5"/>
    <mergeCell ref="B7:G7"/>
    <mergeCell ref="J8:M8"/>
    <mergeCell ref="A11:A21"/>
    <mergeCell ref="N6:T6"/>
    <mergeCell ref="H6:I6"/>
    <mergeCell ref="F19:G19"/>
    <mergeCell ref="F20:G20"/>
    <mergeCell ref="H9:T9"/>
    <mergeCell ref="A5:A10"/>
    <mergeCell ref="H15:O15"/>
    <mergeCell ref="P15:T15"/>
    <mergeCell ref="P21:T21"/>
    <mergeCell ref="P20:T20"/>
    <mergeCell ref="H20:O20"/>
    <mergeCell ref="F17:G17"/>
    <mergeCell ref="P14:T14"/>
    <mergeCell ref="F13:G13"/>
    <mergeCell ref="F15:G15"/>
    <mergeCell ref="Q2:T2"/>
    <mergeCell ref="A4:G4"/>
    <mergeCell ref="H4:I4"/>
    <mergeCell ref="J4:M4"/>
    <mergeCell ref="N4:T4"/>
    <mergeCell ref="A3:G3"/>
    <mergeCell ref="H3:T3"/>
    <mergeCell ref="F16:G16"/>
    <mergeCell ref="H16:O16"/>
    <mergeCell ref="B9:G9"/>
    <mergeCell ref="H14:O14"/>
    <mergeCell ref="B11:G11"/>
    <mergeCell ref="H11:T11"/>
    <mergeCell ref="F14:G14"/>
    <mergeCell ref="H13:O13"/>
    <mergeCell ref="P13:T13"/>
    <mergeCell ref="P16:T16"/>
  </mergeCells>
  <phoneticPr fontId="3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14" t="s">
        <v>107</v>
      </c>
      <c r="B1" s="214"/>
      <c r="C1" s="214"/>
      <c r="D1" s="214"/>
    </row>
    <row r="2" spans="1:4" ht="21.75" customHeight="1">
      <c r="A2" s="18" t="s">
        <v>290</v>
      </c>
      <c r="B2" s="18"/>
      <c r="C2" s="18"/>
      <c r="D2" s="138" t="s">
        <v>76</v>
      </c>
    </row>
    <row r="3" spans="1:4" s="18" customFormat="1" ht="30" customHeight="1">
      <c r="A3" s="128" t="s">
        <v>77</v>
      </c>
      <c r="B3" s="129" t="s">
        <v>78</v>
      </c>
      <c r="C3" s="128" t="s">
        <v>77</v>
      </c>
      <c r="D3" s="129" t="s">
        <v>79</v>
      </c>
    </row>
    <row r="4" spans="1:4" s="18" customFormat="1" ht="30" customHeight="1">
      <c r="A4" s="130" t="s">
        <v>80</v>
      </c>
      <c r="B4" s="131"/>
      <c r="C4" s="132" t="s">
        <v>81</v>
      </c>
      <c r="D4" s="53">
        <v>0</v>
      </c>
    </row>
    <row r="5" spans="1:4" s="18" customFormat="1" ht="30" customHeight="1">
      <c r="A5" s="130" t="s">
        <v>82</v>
      </c>
      <c r="B5" s="131"/>
      <c r="C5" s="132" t="s">
        <v>83</v>
      </c>
      <c r="D5" s="131"/>
    </row>
    <row r="6" spans="1:4" s="18" customFormat="1" ht="30" customHeight="1">
      <c r="A6" s="130" t="s">
        <v>84</v>
      </c>
      <c r="B6" s="131"/>
      <c r="C6" s="132" t="s">
        <v>85</v>
      </c>
      <c r="D6" s="131"/>
    </row>
    <row r="7" spans="1:4" s="18" customFormat="1" ht="30" customHeight="1">
      <c r="A7" s="130" t="s">
        <v>86</v>
      </c>
      <c r="B7" s="131"/>
      <c r="C7" s="132" t="s">
        <v>87</v>
      </c>
      <c r="D7" s="131"/>
    </row>
    <row r="8" spans="1:4" s="18" customFormat="1" ht="30" customHeight="1">
      <c r="A8" s="130" t="s">
        <v>88</v>
      </c>
      <c r="B8" s="131"/>
      <c r="C8" s="132" t="s">
        <v>89</v>
      </c>
      <c r="D8" s="131"/>
    </row>
    <row r="9" spans="1:4" s="18" customFormat="1" ht="30" customHeight="1">
      <c r="A9" s="130"/>
      <c r="B9" s="131"/>
      <c r="C9" s="132"/>
      <c r="D9" s="131"/>
    </row>
    <row r="10" spans="1:4" s="19" customFormat="1" ht="30" customHeight="1">
      <c r="A10" s="133" t="s">
        <v>90</v>
      </c>
      <c r="B10" s="134"/>
      <c r="C10" s="135" t="s">
        <v>91</v>
      </c>
      <c r="D10" s="134"/>
    </row>
    <row r="11" spans="1:4" s="18" customFormat="1" ht="30" customHeight="1">
      <c r="A11" s="136" t="s">
        <v>92</v>
      </c>
      <c r="B11" s="131"/>
      <c r="C11" s="137" t="s">
        <v>93</v>
      </c>
      <c r="D11" s="131"/>
    </row>
    <row r="12" spans="1:4" s="18" customFormat="1" ht="30" customHeight="1">
      <c r="A12" s="137" t="s">
        <v>94</v>
      </c>
      <c r="B12" s="131"/>
      <c r="C12" s="136"/>
      <c r="D12" s="131"/>
    </row>
    <row r="13" spans="1:4" s="18" customFormat="1" ht="30" customHeight="1">
      <c r="A13" s="137"/>
      <c r="B13" s="131"/>
      <c r="C13" s="136"/>
      <c r="D13" s="131"/>
    </row>
    <row r="14" spans="1:4" s="18" customFormat="1" ht="30" customHeight="1">
      <c r="A14" s="133" t="s">
        <v>11</v>
      </c>
      <c r="B14" s="134"/>
      <c r="C14" s="135" t="s">
        <v>12</v>
      </c>
      <c r="D14" s="134"/>
    </row>
    <row r="15" spans="1:4" s="9" customFormat="1" ht="21" customHeight="1">
      <c r="A15" s="8"/>
      <c r="B15" s="8"/>
      <c r="C15" s="8"/>
      <c r="D15" s="8"/>
    </row>
    <row r="16" spans="1:4">
      <c r="A16"/>
      <c r="B16"/>
      <c r="C16"/>
      <c r="D16" s="127"/>
    </row>
    <row r="17" spans="1:4">
      <c r="A17"/>
      <c r="B17" s="127">
        <v>0</v>
      </c>
      <c r="C17"/>
      <c r="D17"/>
    </row>
  </sheetData>
  <sheetProtection formatCells="0" formatColumns="0" formatRows="0"/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2"/>
  <sheetViews>
    <sheetView showGridLines="0" showZeros="0" topLeftCell="A46" workbookViewId="0">
      <selection activeCell="A58" sqref="A58:XFD58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147" t="s">
        <v>242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s="14" customFormat="1" ht="20.100000000000001" customHeight="1">
      <c r="A2" s="149" t="s">
        <v>263</v>
      </c>
      <c r="B2" s="149"/>
      <c r="C2" s="149"/>
      <c r="D2" s="149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V2" s="93" t="s">
        <v>76</v>
      </c>
    </row>
    <row r="3" spans="1:22" s="14" customFormat="1" ht="20.100000000000001" customHeight="1">
      <c r="A3" s="150" t="s">
        <v>13</v>
      </c>
      <c r="B3" s="150"/>
      <c r="C3" s="150"/>
      <c r="D3" s="146" t="s">
        <v>243</v>
      </c>
      <c r="E3" s="148" t="s">
        <v>14</v>
      </c>
      <c r="F3" s="153" t="s">
        <v>15</v>
      </c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5"/>
      <c r="R3" s="148" t="s">
        <v>16</v>
      </c>
      <c r="S3" s="148"/>
      <c r="T3" s="148" t="s">
        <v>244</v>
      </c>
      <c r="U3" s="148" t="s">
        <v>49</v>
      </c>
      <c r="V3" s="148" t="s">
        <v>17</v>
      </c>
    </row>
    <row r="4" spans="1:22" s="14" customFormat="1" ht="20.100000000000001" customHeight="1">
      <c r="A4" s="150"/>
      <c r="B4" s="150"/>
      <c r="C4" s="150"/>
      <c r="D4" s="146"/>
      <c r="E4" s="148"/>
      <c r="F4" s="148" t="s">
        <v>18</v>
      </c>
      <c r="G4" s="153" t="s">
        <v>245</v>
      </c>
      <c r="H4" s="154"/>
      <c r="I4" s="155"/>
      <c r="J4" s="153" t="s">
        <v>246</v>
      </c>
      <c r="K4" s="154"/>
      <c r="L4" s="154"/>
      <c r="M4" s="154"/>
      <c r="N4" s="154"/>
      <c r="O4" s="155"/>
      <c r="P4" s="148" t="s">
        <v>19</v>
      </c>
      <c r="Q4" s="148" t="s">
        <v>20</v>
      </c>
      <c r="R4" s="148" t="s">
        <v>21</v>
      </c>
      <c r="S4" s="148" t="s">
        <v>22</v>
      </c>
      <c r="T4" s="148"/>
      <c r="U4" s="148"/>
      <c r="V4" s="148"/>
    </row>
    <row r="5" spans="1:22" s="14" customFormat="1" ht="20.100000000000001" customHeight="1">
      <c r="A5" s="146" t="s">
        <v>23</v>
      </c>
      <c r="B5" s="146" t="s">
        <v>24</v>
      </c>
      <c r="C5" s="146" t="s">
        <v>25</v>
      </c>
      <c r="D5" s="146"/>
      <c r="E5" s="148"/>
      <c r="F5" s="148"/>
      <c r="G5" s="151" t="s">
        <v>247</v>
      </c>
      <c r="H5" s="151" t="s">
        <v>248</v>
      </c>
      <c r="I5" s="151" t="s">
        <v>249</v>
      </c>
      <c r="J5" s="148" t="s">
        <v>250</v>
      </c>
      <c r="K5" s="148" t="s">
        <v>26</v>
      </c>
      <c r="L5" s="148" t="s">
        <v>27</v>
      </c>
      <c r="M5" s="148" t="s">
        <v>28</v>
      </c>
      <c r="N5" s="148" t="s">
        <v>29</v>
      </c>
      <c r="O5" s="148" t="s">
        <v>251</v>
      </c>
      <c r="P5" s="148"/>
      <c r="Q5" s="148"/>
      <c r="R5" s="148"/>
      <c r="S5" s="148"/>
      <c r="T5" s="148"/>
      <c r="U5" s="148"/>
      <c r="V5" s="148"/>
    </row>
    <row r="6" spans="1:22" s="14" customFormat="1" ht="30" customHeight="1">
      <c r="A6" s="146"/>
      <c r="B6" s="146"/>
      <c r="C6" s="146"/>
      <c r="D6" s="146"/>
      <c r="E6" s="148"/>
      <c r="F6" s="148"/>
      <c r="G6" s="152"/>
      <c r="H6" s="152"/>
      <c r="I6" s="152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2" s="14" customFormat="1" ht="20.100000000000001" customHeight="1">
      <c r="A7" s="91" t="s">
        <v>30</v>
      </c>
      <c r="B7" s="91" t="s">
        <v>30</v>
      </c>
      <c r="C7" s="91" t="s">
        <v>30</v>
      </c>
      <c r="D7" s="91" t="s">
        <v>30</v>
      </c>
      <c r="E7" s="94">
        <v>1</v>
      </c>
      <c r="F7" s="95">
        <v>2</v>
      </c>
      <c r="G7" s="95">
        <v>3</v>
      </c>
      <c r="H7" s="95">
        <v>4</v>
      </c>
      <c r="I7" s="95">
        <v>5</v>
      </c>
      <c r="J7" s="95">
        <v>6</v>
      </c>
      <c r="K7" s="95">
        <v>7</v>
      </c>
      <c r="L7" s="95">
        <v>8</v>
      </c>
      <c r="M7" s="95">
        <v>9</v>
      </c>
      <c r="N7" s="95">
        <v>10</v>
      </c>
      <c r="O7" s="95">
        <v>11</v>
      </c>
      <c r="P7" s="95">
        <v>12</v>
      </c>
      <c r="Q7" s="95">
        <v>13</v>
      </c>
      <c r="R7" s="95">
        <v>14</v>
      </c>
      <c r="S7" s="95">
        <v>15</v>
      </c>
      <c r="T7" s="95">
        <v>16</v>
      </c>
      <c r="U7" s="95">
        <v>17</v>
      </c>
      <c r="V7" s="95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E9+E41+E52+E58</f>
        <v>149.97</v>
      </c>
      <c r="F8" s="36">
        <f t="shared" si="0"/>
        <v>149.97</v>
      </c>
      <c r="G8" s="37">
        <f t="shared" si="0"/>
        <v>149.97</v>
      </c>
      <c r="H8" s="37">
        <f t="shared" si="0"/>
        <v>149.97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V9" si="1">E10</f>
        <v>121.5</v>
      </c>
      <c r="F9" s="36">
        <f t="shared" si="1"/>
        <v>121.5</v>
      </c>
      <c r="G9" s="37">
        <f t="shared" si="1"/>
        <v>121.5</v>
      </c>
      <c r="H9" s="37">
        <f t="shared" si="1"/>
        <v>121.5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252</v>
      </c>
      <c r="E10" s="36">
        <f t="shared" ref="E10:V10" si="2">E11+E26+E28</f>
        <v>121.5</v>
      </c>
      <c r="F10" s="36">
        <f t="shared" si="2"/>
        <v>121.5</v>
      </c>
      <c r="G10" s="37">
        <f t="shared" si="2"/>
        <v>121.5</v>
      </c>
      <c r="H10" s="37">
        <f t="shared" si="2"/>
        <v>121.5</v>
      </c>
      <c r="I10" s="37">
        <f t="shared" si="2"/>
        <v>0</v>
      </c>
      <c r="J10" s="37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253</v>
      </c>
      <c r="E11" s="36">
        <f t="shared" ref="E11:V11" si="3">SUM(E12:E25)</f>
        <v>88.48</v>
      </c>
      <c r="F11" s="36">
        <f t="shared" si="3"/>
        <v>88.48</v>
      </c>
      <c r="G11" s="37">
        <f t="shared" si="3"/>
        <v>88.48</v>
      </c>
      <c r="H11" s="37">
        <f t="shared" si="3"/>
        <v>88.48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109</v>
      </c>
      <c r="B12" s="33" t="s">
        <v>254</v>
      </c>
      <c r="C12" s="33" t="s">
        <v>112</v>
      </c>
      <c r="D12" s="34" t="s">
        <v>113</v>
      </c>
      <c r="E12" s="36">
        <v>49.85</v>
      </c>
      <c r="F12" s="36">
        <v>49.85</v>
      </c>
      <c r="G12" s="37">
        <v>49.85</v>
      </c>
      <c r="H12" s="37">
        <v>49.85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109</v>
      </c>
      <c r="B13" s="33" t="s">
        <v>254</v>
      </c>
      <c r="C13" s="33" t="s">
        <v>112</v>
      </c>
      <c r="D13" s="34" t="s">
        <v>114</v>
      </c>
      <c r="E13" s="36">
        <v>4.16</v>
      </c>
      <c r="F13" s="36">
        <v>4.16</v>
      </c>
      <c r="G13" s="37">
        <v>4.16</v>
      </c>
      <c r="H13" s="37">
        <v>4.16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109</v>
      </c>
      <c r="B14" s="33" t="s">
        <v>254</v>
      </c>
      <c r="C14" s="33" t="s">
        <v>112</v>
      </c>
      <c r="D14" s="34" t="s">
        <v>115</v>
      </c>
      <c r="E14" s="36">
        <v>1.56</v>
      </c>
      <c r="F14" s="36">
        <v>1.56</v>
      </c>
      <c r="G14" s="37">
        <v>1.56</v>
      </c>
      <c r="H14" s="37">
        <v>1.56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109</v>
      </c>
      <c r="B15" s="33" t="s">
        <v>254</v>
      </c>
      <c r="C15" s="33" t="s">
        <v>112</v>
      </c>
      <c r="D15" s="34" t="s">
        <v>116</v>
      </c>
      <c r="E15" s="36">
        <v>4.16</v>
      </c>
      <c r="F15" s="36">
        <v>4.16</v>
      </c>
      <c r="G15" s="37">
        <v>4.16</v>
      </c>
      <c r="H15" s="37">
        <v>4.16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109</v>
      </c>
      <c r="B16" s="33" t="s">
        <v>254</v>
      </c>
      <c r="C16" s="33" t="s">
        <v>112</v>
      </c>
      <c r="D16" s="34" t="s">
        <v>117</v>
      </c>
      <c r="E16" s="36">
        <v>15.4</v>
      </c>
      <c r="F16" s="36">
        <v>15.4</v>
      </c>
      <c r="G16" s="37">
        <v>15.4</v>
      </c>
      <c r="H16" s="37">
        <v>15.4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109</v>
      </c>
      <c r="B17" s="33" t="s">
        <v>254</v>
      </c>
      <c r="C17" s="33" t="s">
        <v>112</v>
      </c>
      <c r="D17" s="34" t="s">
        <v>118</v>
      </c>
      <c r="E17" s="36">
        <v>0.61</v>
      </c>
      <c r="F17" s="36">
        <v>0.61</v>
      </c>
      <c r="G17" s="37">
        <v>0.61</v>
      </c>
      <c r="H17" s="37">
        <v>0.61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109</v>
      </c>
      <c r="B18" s="33" t="s">
        <v>254</v>
      </c>
      <c r="C18" s="33" t="s">
        <v>112</v>
      </c>
      <c r="D18" s="34" t="s">
        <v>119</v>
      </c>
      <c r="E18" s="36">
        <v>1.1299999999999999</v>
      </c>
      <c r="F18" s="36">
        <v>1.1299999999999999</v>
      </c>
      <c r="G18" s="37">
        <v>1.1299999999999999</v>
      </c>
      <c r="H18" s="37">
        <v>1.1299999999999999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109</v>
      </c>
      <c r="B19" s="33" t="s">
        <v>254</v>
      </c>
      <c r="C19" s="33" t="s">
        <v>112</v>
      </c>
      <c r="D19" s="34" t="s">
        <v>120</v>
      </c>
      <c r="E19" s="36">
        <v>0.03</v>
      </c>
      <c r="F19" s="36">
        <v>0.03</v>
      </c>
      <c r="G19" s="37">
        <v>0.03</v>
      </c>
      <c r="H19" s="37">
        <v>0.03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109</v>
      </c>
      <c r="B20" s="33" t="s">
        <v>254</v>
      </c>
      <c r="C20" s="33" t="s">
        <v>112</v>
      </c>
      <c r="D20" s="34" t="s">
        <v>121</v>
      </c>
      <c r="E20" s="36">
        <v>2</v>
      </c>
      <c r="F20" s="36">
        <v>2</v>
      </c>
      <c r="G20" s="37">
        <v>2</v>
      </c>
      <c r="H20" s="37">
        <v>2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109</v>
      </c>
      <c r="B21" s="33" t="s">
        <v>254</v>
      </c>
      <c r="C21" s="33" t="s">
        <v>112</v>
      </c>
      <c r="D21" s="34" t="s">
        <v>122</v>
      </c>
      <c r="E21" s="36">
        <v>1</v>
      </c>
      <c r="F21" s="36">
        <v>1</v>
      </c>
      <c r="G21" s="37">
        <v>1</v>
      </c>
      <c r="H21" s="37">
        <v>1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109</v>
      </c>
      <c r="B22" s="33" t="s">
        <v>254</v>
      </c>
      <c r="C22" s="33" t="s">
        <v>112</v>
      </c>
      <c r="D22" s="34" t="s">
        <v>255</v>
      </c>
      <c r="E22" s="36">
        <v>0.68</v>
      </c>
      <c r="F22" s="36">
        <v>0.68</v>
      </c>
      <c r="G22" s="37">
        <v>0.68</v>
      </c>
      <c r="H22" s="37">
        <v>0.68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109</v>
      </c>
      <c r="B23" s="33" t="s">
        <v>254</v>
      </c>
      <c r="C23" s="33" t="s">
        <v>112</v>
      </c>
      <c r="D23" s="34" t="s">
        <v>123</v>
      </c>
      <c r="E23" s="36">
        <v>2.2000000000000002</v>
      </c>
      <c r="F23" s="36">
        <v>2.2000000000000002</v>
      </c>
      <c r="G23" s="37">
        <v>2.2000000000000002</v>
      </c>
      <c r="H23" s="37">
        <v>2.2000000000000002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109</v>
      </c>
      <c r="B24" s="33" t="s">
        <v>254</v>
      </c>
      <c r="C24" s="33" t="s">
        <v>112</v>
      </c>
      <c r="D24" s="34" t="s">
        <v>124</v>
      </c>
      <c r="E24" s="36">
        <v>0.24</v>
      </c>
      <c r="F24" s="36">
        <v>0.24</v>
      </c>
      <c r="G24" s="37">
        <v>0.24</v>
      </c>
      <c r="H24" s="37">
        <v>0.24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 t="s">
        <v>109</v>
      </c>
      <c r="B25" s="33" t="s">
        <v>254</v>
      </c>
      <c r="C25" s="33" t="s">
        <v>112</v>
      </c>
      <c r="D25" s="34" t="s">
        <v>125</v>
      </c>
      <c r="E25" s="36">
        <v>5.46</v>
      </c>
      <c r="F25" s="36">
        <v>5.46</v>
      </c>
      <c r="G25" s="37">
        <v>5.46</v>
      </c>
      <c r="H25" s="37">
        <v>5.46</v>
      </c>
      <c r="I25" s="37">
        <v>0</v>
      </c>
      <c r="J25" s="37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7">
        <v>0</v>
      </c>
    </row>
    <row r="26" spans="1:22" ht="20.100000000000001" customHeight="1">
      <c r="A26" s="33"/>
      <c r="B26" s="33"/>
      <c r="C26" s="33"/>
      <c r="D26" s="34" t="s">
        <v>256</v>
      </c>
      <c r="E26" s="36">
        <f t="shared" ref="E26:V26" si="4">E27</f>
        <v>4</v>
      </c>
      <c r="F26" s="36">
        <f t="shared" si="4"/>
        <v>4</v>
      </c>
      <c r="G26" s="37">
        <f t="shared" si="4"/>
        <v>4</v>
      </c>
      <c r="H26" s="37">
        <f t="shared" si="4"/>
        <v>4</v>
      </c>
      <c r="I26" s="37">
        <f t="shared" si="4"/>
        <v>0</v>
      </c>
      <c r="J26" s="37">
        <f t="shared" si="4"/>
        <v>0</v>
      </c>
      <c r="K26" s="36">
        <f t="shared" si="4"/>
        <v>0</v>
      </c>
      <c r="L26" s="36">
        <f t="shared" si="4"/>
        <v>0</v>
      </c>
      <c r="M26" s="36">
        <f t="shared" si="4"/>
        <v>0</v>
      </c>
      <c r="N26" s="36">
        <f t="shared" si="4"/>
        <v>0</v>
      </c>
      <c r="O26" s="36">
        <f t="shared" si="4"/>
        <v>0</v>
      </c>
      <c r="P26" s="36">
        <f t="shared" si="4"/>
        <v>0</v>
      </c>
      <c r="Q26" s="36">
        <f t="shared" si="4"/>
        <v>0</v>
      </c>
      <c r="R26" s="36">
        <f t="shared" si="4"/>
        <v>0</v>
      </c>
      <c r="S26" s="36">
        <f t="shared" si="4"/>
        <v>0</v>
      </c>
      <c r="T26" s="36">
        <f t="shared" si="4"/>
        <v>0</v>
      </c>
      <c r="U26" s="36">
        <f t="shared" si="4"/>
        <v>0</v>
      </c>
      <c r="V26" s="37">
        <f t="shared" si="4"/>
        <v>0</v>
      </c>
    </row>
    <row r="27" spans="1:22" ht="20.100000000000001" customHeight="1">
      <c r="A27" s="33" t="s">
        <v>109</v>
      </c>
      <c r="B27" s="33" t="s">
        <v>254</v>
      </c>
      <c r="C27" s="33" t="s">
        <v>126</v>
      </c>
      <c r="D27" s="34" t="s">
        <v>257</v>
      </c>
      <c r="E27" s="36">
        <v>4</v>
      </c>
      <c r="F27" s="36">
        <v>4</v>
      </c>
      <c r="G27" s="37">
        <v>4</v>
      </c>
      <c r="H27" s="37">
        <v>4</v>
      </c>
      <c r="I27" s="37">
        <v>0</v>
      </c>
      <c r="J27" s="37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7">
        <v>0</v>
      </c>
    </row>
    <row r="28" spans="1:22" ht="20.100000000000001" customHeight="1">
      <c r="A28" s="33"/>
      <c r="B28" s="33"/>
      <c r="C28" s="33"/>
      <c r="D28" s="34" t="s">
        <v>258</v>
      </c>
      <c r="E28" s="36">
        <f t="shared" ref="E28:V28" si="5">SUM(E29:E40)</f>
        <v>29.019999999999996</v>
      </c>
      <c r="F28" s="36">
        <f t="shared" si="5"/>
        <v>29.019999999999996</v>
      </c>
      <c r="G28" s="37">
        <f t="shared" si="5"/>
        <v>29.019999999999996</v>
      </c>
      <c r="H28" s="37">
        <f t="shared" si="5"/>
        <v>29.019999999999996</v>
      </c>
      <c r="I28" s="37">
        <f t="shared" si="5"/>
        <v>0</v>
      </c>
      <c r="J28" s="37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36">
        <f t="shared" si="5"/>
        <v>0</v>
      </c>
      <c r="R28" s="36">
        <f t="shared" si="5"/>
        <v>0</v>
      </c>
      <c r="S28" s="36">
        <f t="shared" si="5"/>
        <v>0</v>
      </c>
      <c r="T28" s="36">
        <f t="shared" si="5"/>
        <v>0</v>
      </c>
      <c r="U28" s="36">
        <f t="shared" si="5"/>
        <v>0</v>
      </c>
      <c r="V28" s="37">
        <f t="shared" si="5"/>
        <v>0</v>
      </c>
    </row>
    <row r="29" spans="1:22" ht="20.100000000000001" customHeight="1">
      <c r="A29" s="33" t="s">
        <v>109</v>
      </c>
      <c r="B29" s="33" t="s">
        <v>254</v>
      </c>
      <c r="C29" s="33" t="s">
        <v>139</v>
      </c>
      <c r="D29" s="34" t="s">
        <v>259</v>
      </c>
      <c r="E29" s="36">
        <v>12.14</v>
      </c>
      <c r="F29" s="36">
        <v>12.14</v>
      </c>
      <c r="G29" s="37">
        <v>12.14</v>
      </c>
      <c r="H29" s="37">
        <v>12.14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 t="s">
        <v>109</v>
      </c>
      <c r="B30" s="33" t="s">
        <v>254</v>
      </c>
      <c r="C30" s="33" t="s">
        <v>139</v>
      </c>
      <c r="D30" s="34" t="s">
        <v>260</v>
      </c>
      <c r="E30" s="36">
        <v>5.26</v>
      </c>
      <c r="F30" s="36">
        <v>5.26</v>
      </c>
      <c r="G30" s="37">
        <v>5.26</v>
      </c>
      <c r="H30" s="37">
        <v>5.26</v>
      </c>
      <c r="I30" s="37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20.100000000000001" customHeight="1">
      <c r="A31" s="33" t="s">
        <v>109</v>
      </c>
      <c r="B31" s="33" t="s">
        <v>254</v>
      </c>
      <c r="C31" s="33" t="s">
        <v>139</v>
      </c>
      <c r="D31" s="34" t="s">
        <v>261</v>
      </c>
      <c r="E31" s="36">
        <v>2.2599999999999998</v>
      </c>
      <c r="F31" s="36">
        <v>2.2599999999999998</v>
      </c>
      <c r="G31" s="37">
        <v>2.2599999999999998</v>
      </c>
      <c r="H31" s="37">
        <v>2.2599999999999998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 t="s">
        <v>109</v>
      </c>
      <c r="B32" s="33" t="s">
        <v>254</v>
      </c>
      <c r="C32" s="33" t="s">
        <v>139</v>
      </c>
      <c r="D32" s="34" t="s">
        <v>114</v>
      </c>
      <c r="E32" s="36">
        <v>1.64</v>
      </c>
      <c r="F32" s="36">
        <v>1.64</v>
      </c>
      <c r="G32" s="37">
        <v>1.64</v>
      </c>
      <c r="H32" s="37">
        <v>1.64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 t="s">
        <v>109</v>
      </c>
      <c r="B33" s="33" t="s">
        <v>254</v>
      </c>
      <c r="C33" s="33" t="s">
        <v>139</v>
      </c>
      <c r="D33" s="34" t="s">
        <v>115</v>
      </c>
      <c r="E33" s="36">
        <v>0.64</v>
      </c>
      <c r="F33" s="36">
        <v>0.64</v>
      </c>
      <c r="G33" s="37">
        <v>0.64</v>
      </c>
      <c r="H33" s="37">
        <v>0.64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 t="s">
        <v>109</v>
      </c>
      <c r="B34" s="33" t="s">
        <v>254</v>
      </c>
      <c r="C34" s="33" t="s">
        <v>139</v>
      </c>
      <c r="D34" s="34" t="s">
        <v>116</v>
      </c>
      <c r="E34" s="36">
        <v>1.64</v>
      </c>
      <c r="F34" s="36">
        <v>1.64</v>
      </c>
      <c r="G34" s="37">
        <v>1.64</v>
      </c>
      <c r="H34" s="37">
        <v>1.64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109</v>
      </c>
      <c r="B35" s="33" t="s">
        <v>254</v>
      </c>
      <c r="C35" s="33" t="s">
        <v>139</v>
      </c>
      <c r="D35" s="34" t="s">
        <v>118</v>
      </c>
      <c r="E35" s="36">
        <v>0.18</v>
      </c>
      <c r="F35" s="36">
        <v>0.18</v>
      </c>
      <c r="G35" s="37">
        <v>0.18</v>
      </c>
      <c r="H35" s="37">
        <v>0.18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 t="s">
        <v>109</v>
      </c>
      <c r="B36" s="33" t="s">
        <v>254</v>
      </c>
      <c r="C36" s="33" t="s">
        <v>139</v>
      </c>
      <c r="D36" s="34" t="s">
        <v>120</v>
      </c>
      <c r="E36" s="36">
        <v>0.02</v>
      </c>
      <c r="F36" s="36">
        <v>0.02</v>
      </c>
      <c r="G36" s="37">
        <v>0.02</v>
      </c>
      <c r="H36" s="37">
        <v>0.02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 t="s">
        <v>109</v>
      </c>
      <c r="B37" s="33" t="s">
        <v>254</v>
      </c>
      <c r="C37" s="33" t="s">
        <v>139</v>
      </c>
      <c r="D37" s="34" t="s">
        <v>121</v>
      </c>
      <c r="E37" s="36">
        <v>0.79</v>
      </c>
      <c r="F37" s="36">
        <v>0.79</v>
      </c>
      <c r="G37" s="37">
        <v>0.79</v>
      </c>
      <c r="H37" s="37">
        <v>0.79</v>
      </c>
      <c r="I37" s="37">
        <v>0</v>
      </c>
      <c r="J37" s="37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7">
        <v>0</v>
      </c>
    </row>
    <row r="38" spans="1:22" ht="20.100000000000001" customHeight="1">
      <c r="A38" s="33" t="s">
        <v>109</v>
      </c>
      <c r="B38" s="33" t="s">
        <v>254</v>
      </c>
      <c r="C38" s="33" t="s">
        <v>139</v>
      </c>
      <c r="D38" s="34" t="s">
        <v>122</v>
      </c>
      <c r="E38" s="36">
        <v>0.39</v>
      </c>
      <c r="F38" s="36">
        <v>0.39</v>
      </c>
      <c r="G38" s="37">
        <v>0.39</v>
      </c>
      <c r="H38" s="37">
        <v>0.39</v>
      </c>
      <c r="I38" s="37">
        <v>0</v>
      </c>
      <c r="J38" s="37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7">
        <v>0</v>
      </c>
    </row>
    <row r="39" spans="1:22" ht="20.100000000000001" customHeight="1">
      <c r="A39" s="33" t="s">
        <v>109</v>
      </c>
      <c r="B39" s="33" t="s">
        <v>254</v>
      </c>
      <c r="C39" s="33" t="s">
        <v>139</v>
      </c>
      <c r="D39" s="34" t="s">
        <v>123</v>
      </c>
      <c r="E39" s="36">
        <v>1.18</v>
      </c>
      <c r="F39" s="36">
        <v>1.18</v>
      </c>
      <c r="G39" s="37">
        <v>1.18</v>
      </c>
      <c r="H39" s="37">
        <v>1.18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 t="s">
        <v>109</v>
      </c>
      <c r="B40" s="33" t="s">
        <v>254</v>
      </c>
      <c r="C40" s="33" t="s">
        <v>139</v>
      </c>
      <c r="D40" s="34" t="s">
        <v>125</v>
      </c>
      <c r="E40" s="36">
        <v>2.88</v>
      </c>
      <c r="F40" s="36">
        <v>2.88</v>
      </c>
      <c r="G40" s="37">
        <v>2.88</v>
      </c>
      <c r="H40" s="37">
        <v>2.88</v>
      </c>
      <c r="I40" s="37">
        <v>0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7">
        <v>0</v>
      </c>
    </row>
    <row r="41" spans="1:22" ht="20.100000000000001" customHeight="1">
      <c r="A41" s="33"/>
      <c r="B41" s="33"/>
      <c r="C41" s="33"/>
      <c r="D41" s="34" t="s">
        <v>127</v>
      </c>
      <c r="E41" s="36">
        <f t="shared" ref="E41:V41" si="6">E42+E45</f>
        <v>15.25</v>
      </c>
      <c r="F41" s="36">
        <f t="shared" si="6"/>
        <v>15.25</v>
      </c>
      <c r="G41" s="37">
        <f t="shared" si="6"/>
        <v>15.25</v>
      </c>
      <c r="H41" s="37">
        <f t="shared" si="6"/>
        <v>15.25</v>
      </c>
      <c r="I41" s="37">
        <f t="shared" si="6"/>
        <v>0</v>
      </c>
      <c r="J41" s="37">
        <f t="shared" si="6"/>
        <v>0</v>
      </c>
      <c r="K41" s="36">
        <f t="shared" si="6"/>
        <v>0</v>
      </c>
      <c r="L41" s="36">
        <f t="shared" si="6"/>
        <v>0</v>
      </c>
      <c r="M41" s="36">
        <f t="shared" si="6"/>
        <v>0</v>
      </c>
      <c r="N41" s="36">
        <f t="shared" si="6"/>
        <v>0</v>
      </c>
      <c r="O41" s="36">
        <f t="shared" si="6"/>
        <v>0</v>
      </c>
      <c r="P41" s="36">
        <f t="shared" si="6"/>
        <v>0</v>
      </c>
      <c r="Q41" s="36">
        <f t="shared" si="6"/>
        <v>0</v>
      </c>
      <c r="R41" s="36">
        <f t="shared" si="6"/>
        <v>0</v>
      </c>
      <c r="S41" s="36">
        <f t="shared" si="6"/>
        <v>0</v>
      </c>
      <c r="T41" s="36">
        <f t="shared" si="6"/>
        <v>0</v>
      </c>
      <c r="U41" s="36">
        <f t="shared" si="6"/>
        <v>0</v>
      </c>
      <c r="V41" s="37">
        <f t="shared" si="6"/>
        <v>0</v>
      </c>
    </row>
    <row r="42" spans="1:22" ht="20.100000000000001" customHeight="1">
      <c r="A42" s="33"/>
      <c r="B42" s="33"/>
      <c r="C42" s="33"/>
      <c r="D42" s="34" t="s">
        <v>128</v>
      </c>
      <c r="E42" s="36">
        <f t="shared" ref="E42:N43" si="7">E43</f>
        <v>13.92</v>
      </c>
      <c r="F42" s="36">
        <f t="shared" si="7"/>
        <v>13.92</v>
      </c>
      <c r="G42" s="37">
        <f t="shared" si="7"/>
        <v>13.92</v>
      </c>
      <c r="H42" s="37">
        <f t="shared" si="7"/>
        <v>13.92</v>
      </c>
      <c r="I42" s="37">
        <f t="shared" si="7"/>
        <v>0</v>
      </c>
      <c r="J42" s="37">
        <f t="shared" si="7"/>
        <v>0</v>
      </c>
      <c r="K42" s="36">
        <f t="shared" si="7"/>
        <v>0</v>
      </c>
      <c r="L42" s="36">
        <f t="shared" si="7"/>
        <v>0</v>
      </c>
      <c r="M42" s="36">
        <f t="shared" si="7"/>
        <v>0</v>
      </c>
      <c r="N42" s="36">
        <f t="shared" si="7"/>
        <v>0</v>
      </c>
      <c r="O42" s="36">
        <f t="shared" ref="O42:V43" si="8">O43</f>
        <v>0</v>
      </c>
      <c r="P42" s="36">
        <f t="shared" si="8"/>
        <v>0</v>
      </c>
      <c r="Q42" s="36">
        <f t="shared" si="8"/>
        <v>0</v>
      </c>
      <c r="R42" s="36">
        <f t="shared" si="8"/>
        <v>0</v>
      </c>
      <c r="S42" s="36">
        <f t="shared" si="8"/>
        <v>0</v>
      </c>
      <c r="T42" s="36">
        <f t="shared" si="8"/>
        <v>0</v>
      </c>
      <c r="U42" s="36">
        <f t="shared" si="8"/>
        <v>0</v>
      </c>
      <c r="V42" s="37">
        <f t="shared" si="8"/>
        <v>0</v>
      </c>
    </row>
    <row r="43" spans="1:22" ht="20.100000000000001" customHeight="1">
      <c r="A43" s="33"/>
      <c r="B43" s="33"/>
      <c r="C43" s="33"/>
      <c r="D43" s="34" t="s">
        <v>129</v>
      </c>
      <c r="E43" s="36">
        <f t="shared" si="7"/>
        <v>13.92</v>
      </c>
      <c r="F43" s="36">
        <f t="shared" si="7"/>
        <v>13.92</v>
      </c>
      <c r="G43" s="37">
        <f t="shared" si="7"/>
        <v>13.92</v>
      </c>
      <c r="H43" s="37">
        <f t="shared" si="7"/>
        <v>13.92</v>
      </c>
      <c r="I43" s="37">
        <f t="shared" si="7"/>
        <v>0</v>
      </c>
      <c r="J43" s="37">
        <f t="shared" si="7"/>
        <v>0</v>
      </c>
      <c r="K43" s="36">
        <f t="shared" si="7"/>
        <v>0</v>
      </c>
      <c r="L43" s="36">
        <f t="shared" si="7"/>
        <v>0</v>
      </c>
      <c r="M43" s="36">
        <f t="shared" si="7"/>
        <v>0</v>
      </c>
      <c r="N43" s="36">
        <f t="shared" si="7"/>
        <v>0</v>
      </c>
      <c r="O43" s="36">
        <f t="shared" si="8"/>
        <v>0</v>
      </c>
      <c r="P43" s="36">
        <f t="shared" si="8"/>
        <v>0</v>
      </c>
      <c r="Q43" s="36">
        <f t="shared" si="8"/>
        <v>0</v>
      </c>
      <c r="R43" s="36">
        <f t="shared" si="8"/>
        <v>0</v>
      </c>
      <c r="S43" s="36">
        <f t="shared" si="8"/>
        <v>0</v>
      </c>
      <c r="T43" s="36">
        <f t="shared" si="8"/>
        <v>0</v>
      </c>
      <c r="U43" s="36">
        <f t="shared" si="8"/>
        <v>0</v>
      </c>
      <c r="V43" s="37">
        <f t="shared" si="8"/>
        <v>0</v>
      </c>
    </row>
    <row r="44" spans="1:22" ht="20.100000000000001" customHeight="1">
      <c r="A44" s="33" t="s">
        <v>130</v>
      </c>
      <c r="B44" s="33" t="s">
        <v>111</v>
      </c>
      <c r="C44" s="33" t="s">
        <v>111</v>
      </c>
      <c r="D44" s="34" t="s">
        <v>131</v>
      </c>
      <c r="E44" s="36">
        <v>13.92</v>
      </c>
      <c r="F44" s="36">
        <v>13.92</v>
      </c>
      <c r="G44" s="37">
        <v>13.92</v>
      </c>
      <c r="H44" s="37">
        <v>13.92</v>
      </c>
      <c r="I44" s="37">
        <v>0</v>
      </c>
      <c r="J44" s="37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7">
        <v>0</v>
      </c>
    </row>
    <row r="45" spans="1:22" ht="20.100000000000001" customHeight="1">
      <c r="A45" s="33"/>
      <c r="B45" s="33"/>
      <c r="C45" s="33"/>
      <c r="D45" s="34" t="s">
        <v>132</v>
      </c>
      <c r="E45" s="36">
        <f t="shared" ref="E45:V45" si="9">E46+E48+E50</f>
        <v>1.33</v>
      </c>
      <c r="F45" s="36">
        <f t="shared" si="9"/>
        <v>1.33</v>
      </c>
      <c r="G45" s="37">
        <f t="shared" si="9"/>
        <v>1.33</v>
      </c>
      <c r="H45" s="37">
        <f t="shared" si="9"/>
        <v>1.33</v>
      </c>
      <c r="I45" s="37">
        <f t="shared" si="9"/>
        <v>0</v>
      </c>
      <c r="J45" s="37">
        <f t="shared" si="9"/>
        <v>0</v>
      </c>
      <c r="K45" s="36">
        <f t="shared" si="9"/>
        <v>0</v>
      </c>
      <c r="L45" s="36">
        <f t="shared" si="9"/>
        <v>0</v>
      </c>
      <c r="M45" s="36">
        <f t="shared" si="9"/>
        <v>0</v>
      </c>
      <c r="N45" s="36">
        <f t="shared" si="9"/>
        <v>0</v>
      </c>
      <c r="O45" s="36">
        <f t="shared" si="9"/>
        <v>0</v>
      </c>
      <c r="P45" s="36">
        <f t="shared" si="9"/>
        <v>0</v>
      </c>
      <c r="Q45" s="36">
        <f t="shared" si="9"/>
        <v>0</v>
      </c>
      <c r="R45" s="36">
        <f t="shared" si="9"/>
        <v>0</v>
      </c>
      <c r="S45" s="36">
        <f t="shared" si="9"/>
        <v>0</v>
      </c>
      <c r="T45" s="36">
        <f t="shared" si="9"/>
        <v>0</v>
      </c>
      <c r="U45" s="36">
        <f t="shared" si="9"/>
        <v>0</v>
      </c>
      <c r="V45" s="37">
        <f t="shared" si="9"/>
        <v>0</v>
      </c>
    </row>
    <row r="46" spans="1:22" ht="20.100000000000001" customHeight="1">
      <c r="A46" s="33"/>
      <c r="B46" s="33"/>
      <c r="C46" s="33"/>
      <c r="D46" s="34" t="s">
        <v>133</v>
      </c>
      <c r="E46" s="36">
        <f t="shared" ref="E46:V46" si="10">E47</f>
        <v>0.49</v>
      </c>
      <c r="F46" s="36">
        <f t="shared" si="10"/>
        <v>0.49</v>
      </c>
      <c r="G46" s="37">
        <f t="shared" si="10"/>
        <v>0.49</v>
      </c>
      <c r="H46" s="37">
        <f t="shared" si="10"/>
        <v>0.49</v>
      </c>
      <c r="I46" s="37">
        <f t="shared" si="10"/>
        <v>0</v>
      </c>
      <c r="J46" s="37">
        <f t="shared" si="10"/>
        <v>0</v>
      </c>
      <c r="K46" s="36">
        <f t="shared" si="10"/>
        <v>0</v>
      </c>
      <c r="L46" s="36">
        <f t="shared" si="10"/>
        <v>0</v>
      </c>
      <c r="M46" s="36">
        <f t="shared" si="10"/>
        <v>0</v>
      </c>
      <c r="N46" s="36">
        <f t="shared" si="10"/>
        <v>0</v>
      </c>
      <c r="O46" s="36">
        <f t="shared" si="10"/>
        <v>0</v>
      </c>
      <c r="P46" s="36">
        <f t="shared" si="10"/>
        <v>0</v>
      </c>
      <c r="Q46" s="36">
        <f t="shared" si="10"/>
        <v>0</v>
      </c>
      <c r="R46" s="36">
        <f t="shared" si="10"/>
        <v>0</v>
      </c>
      <c r="S46" s="36">
        <f t="shared" si="10"/>
        <v>0</v>
      </c>
      <c r="T46" s="36">
        <f t="shared" si="10"/>
        <v>0</v>
      </c>
      <c r="U46" s="36">
        <f t="shared" si="10"/>
        <v>0</v>
      </c>
      <c r="V46" s="37">
        <f t="shared" si="10"/>
        <v>0</v>
      </c>
    </row>
    <row r="47" spans="1:22" ht="20.100000000000001" customHeight="1">
      <c r="A47" s="33" t="s">
        <v>130</v>
      </c>
      <c r="B47" s="33" t="s">
        <v>134</v>
      </c>
      <c r="C47" s="33" t="s">
        <v>112</v>
      </c>
      <c r="D47" s="34" t="s">
        <v>135</v>
      </c>
      <c r="E47" s="36">
        <v>0.49</v>
      </c>
      <c r="F47" s="36">
        <v>0.49</v>
      </c>
      <c r="G47" s="37">
        <v>0.49</v>
      </c>
      <c r="H47" s="37">
        <v>0.49</v>
      </c>
      <c r="I47" s="37">
        <v>0</v>
      </c>
      <c r="J47" s="37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7">
        <v>0</v>
      </c>
    </row>
    <row r="48" spans="1:22" ht="20.100000000000001" customHeight="1">
      <c r="A48" s="33"/>
      <c r="B48" s="33"/>
      <c r="C48" s="33"/>
      <c r="D48" s="34" t="s">
        <v>136</v>
      </c>
      <c r="E48" s="36">
        <f t="shared" ref="E48:V48" si="11">E49</f>
        <v>0.49</v>
      </c>
      <c r="F48" s="36">
        <f t="shared" si="11"/>
        <v>0.49</v>
      </c>
      <c r="G48" s="37">
        <f t="shared" si="11"/>
        <v>0.49</v>
      </c>
      <c r="H48" s="37">
        <f t="shared" si="11"/>
        <v>0.49</v>
      </c>
      <c r="I48" s="37">
        <f t="shared" si="11"/>
        <v>0</v>
      </c>
      <c r="J48" s="37">
        <f t="shared" si="11"/>
        <v>0</v>
      </c>
      <c r="K48" s="36">
        <f t="shared" si="11"/>
        <v>0</v>
      </c>
      <c r="L48" s="36">
        <f t="shared" si="11"/>
        <v>0</v>
      </c>
      <c r="M48" s="36">
        <f t="shared" si="11"/>
        <v>0</v>
      </c>
      <c r="N48" s="36">
        <f t="shared" si="11"/>
        <v>0</v>
      </c>
      <c r="O48" s="36">
        <f t="shared" si="11"/>
        <v>0</v>
      </c>
      <c r="P48" s="36">
        <f t="shared" si="11"/>
        <v>0</v>
      </c>
      <c r="Q48" s="36">
        <f t="shared" si="11"/>
        <v>0</v>
      </c>
      <c r="R48" s="36">
        <f t="shared" si="11"/>
        <v>0</v>
      </c>
      <c r="S48" s="36">
        <f t="shared" si="11"/>
        <v>0</v>
      </c>
      <c r="T48" s="36">
        <f t="shared" si="11"/>
        <v>0</v>
      </c>
      <c r="U48" s="36">
        <f t="shared" si="11"/>
        <v>0</v>
      </c>
      <c r="V48" s="37">
        <f t="shared" si="11"/>
        <v>0</v>
      </c>
    </row>
    <row r="49" spans="1:22" ht="20.100000000000001" customHeight="1">
      <c r="A49" s="33" t="s">
        <v>130</v>
      </c>
      <c r="B49" s="33" t="s">
        <v>134</v>
      </c>
      <c r="C49" s="33" t="s">
        <v>126</v>
      </c>
      <c r="D49" s="34" t="s">
        <v>137</v>
      </c>
      <c r="E49" s="36">
        <v>0.49</v>
      </c>
      <c r="F49" s="36">
        <v>0.49</v>
      </c>
      <c r="G49" s="37">
        <v>0.49</v>
      </c>
      <c r="H49" s="37">
        <v>0.49</v>
      </c>
      <c r="I49" s="37">
        <v>0</v>
      </c>
      <c r="J49" s="37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7">
        <v>0</v>
      </c>
    </row>
    <row r="50" spans="1:22" ht="20.100000000000001" customHeight="1">
      <c r="A50" s="33"/>
      <c r="B50" s="33"/>
      <c r="C50" s="33"/>
      <c r="D50" s="34" t="s">
        <v>138</v>
      </c>
      <c r="E50" s="36">
        <f t="shared" ref="E50:V50" si="12">E51</f>
        <v>0.35</v>
      </c>
      <c r="F50" s="36">
        <f t="shared" si="12"/>
        <v>0.35</v>
      </c>
      <c r="G50" s="37">
        <f t="shared" si="12"/>
        <v>0.35</v>
      </c>
      <c r="H50" s="37">
        <f t="shared" si="12"/>
        <v>0.35</v>
      </c>
      <c r="I50" s="37">
        <f t="shared" si="12"/>
        <v>0</v>
      </c>
      <c r="J50" s="37">
        <f t="shared" si="12"/>
        <v>0</v>
      </c>
      <c r="K50" s="36">
        <f t="shared" si="12"/>
        <v>0</v>
      </c>
      <c r="L50" s="36">
        <f t="shared" si="12"/>
        <v>0</v>
      </c>
      <c r="M50" s="36">
        <f t="shared" si="12"/>
        <v>0</v>
      </c>
      <c r="N50" s="36">
        <f t="shared" si="12"/>
        <v>0</v>
      </c>
      <c r="O50" s="36">
        <f t="shared" si="12"/>
        <v>0</v>
      </c>
      <c r="P50" s="36">
        <f t="shared" si="12"/>
        <v>0</v>
      </c>
      <c r="Q50" s="36">
        <f t="shared" si="12"/>
        <v>0</v>
      </c>
      <c r="R50" s="36">
        <f t="shared" si="12"/>
        <v>0</v>
      </c>
      <c r="S50" s="36">
        <f t="shared" si="12"/>
        <v>0</v>
      </c>
      <c r="T50" s="36">
        <f t="shared" si="12"/>
        <v>0</v>
      </c>
      <c r="U50" s="36">
        <f t="shared" si="12"/>
        <v>0</v>
      </c>
      <c r="V50" s="37">
        <f t="shared" si="12"/>
        <v>0</v>
      </c>
    </row>
    <row r="51" spans="1:22" ht="20.100000000000001" customHeight="1">
      <c r="A51" s="33" t="s">
        <v>130</v>
      </c>
      <c r="B51" s="33" t="s">
        <v>134</v>
      </c>
      <c r="C51" s="33" t="s">
        <v>139</v>
      </c>
      <c r="D51" s="34" t="s">
        <v>140</v>
      </c>
      <c r="E51" s="36">
        <v>0.35</v>
      </c>
      <c r="F51" s="36">
        <v>0.35</v>
      </c>
      <c r="G51" s="37">
        <v>0.35</v>
      </c>
      <c r="H51" s="37">
        <v>0.35</v>
      </c>
      <c r="I51" s="37">
        <v>0</v>
      </c>
      <c r="J51" s="37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7">
        <v>0</v>
      </c>
    </row>
    <row r="52" spans="1:22" ht="20.100000000000001" customHeight="1">
      <c r="A52" s="33"/>
      <c r="B52" s="33"/>
      <c r="C52" s="33"/>
      <c r="D52" s="34" t="s">
        <v>141</v>
      </c>
      <c r="E52" s="36">
        <f t="shared" ref="E52:V52" si="13">E53</f>
        <v>4.87</v>
      </c>
      <c r="F52" s="36">
        <f t="shared" si="13"/>
        <v>4.87</v>
      </c>
      <c r="G52" s="37">
        <f t="shared" si="13"/>
        <v>4.87</v>
      </c>
      <c r="H52" s="37">
        <f t="shared" si="13"/>
        <v>4.87</v>
      </c>
      <c r="I52" s="37">
        <f t="shared" si="13"/>
        <v>0</v>
      </c>
      <c r="J52" s="37">
        <f t="shared" si="13"/>
        <v>0</v>
      </c>
      <c r="K52" s="36">
        <f t="shared" si="13"/>
        <v>0</v>
      </c>
      <c r="L52" s="36">
        <f t="shared" si="13"/>
        <v>0</v>
      </c>
      <c r="M52" s="36">
        <f t="shared" si="13"/>
        <v>0</v>
      </c>
      <c r="N52" s="36">
        <f t="shared" si="13"/>
        <v>0</v>
      </c>
      <c r="O52" s="36">
        <f t="shared" si="13"/>
        <v>0</v>
      </c>
      <c r="P52" s="36">
        <f t="shared" si="13"/>
        <v>0</v>
      </c>
      <c r="Q52" s="36">
        <f t="shared" si="13"/>
        <v>0</v>
      </c>
      <c r="R52" s="36">
        <f t="shared" si="13"/>
        <v>0</v>
      </c>
      <c r="S52" s="36">
        <f t="shared" si="13"/>
        <v>0</v>
      </c>
      <c r="T52" s="36">
        <f t="shared" si="13"/>
        <v>0</v>
      </c>
      <c r="U52" s="36">
        <f t="shared" si="13"/>
        <v>0</v>
      </c>
      <c r="V52" s="37">
        <f t="shared" si="13"/>
        <v>0</v>
      </c>
    </row>
    <row r="53" spans="1:22" ht="20.100000000000001" customHeight="1">
      <c r="A53" s="33"/>
      <c r="B53" s="33"/>
      <c r="C53" s="33"/>
      <c r="D53" s="34" t="s">
        <v>142</v>
      </c>
      <c r="E53" s="36">
        <f t="shared" ref="E53:V53" si="14">E54+E56</f>
        <v>4.87</v>
      </c>
      <c r="F53" s="36">
        <f t="shared" si="14"/>
        <v>4.87</v>
      </c>
      <c r="G53" s="37">
        <f t="shared" si="14"/>
        <v>4.87</v>
      </c>
      <c r="H53" s="37">
        <f t="shared" si="14"/>
        <v>4.87</v>
      </c>
      <c r="I53" s="37">
        <f t="shared" si="14"/>
        <v>0</v>
      </c>
      <c r="J53" s="37">
        <f t="shared" si="14"/>
        <v>0</v>
      </c>
      <c r="K53" s="36">
        <f t="shared" si="14"/>
        <v>0</v>
      </c>
      <c r="L53" s="36">
        <f t="shared" si="14"/>
        <v>0</v>
      </c>
      <c r="M53" s="36">
        <f t="shared" si="14"/>
        <v>0</v>
      </c>
      <c r="N53" s="36">
        <f t="shared" si="14"/>
        <v>0</v>
      </c>
      <c r="O53" s="36">
        <f t="shared" si="14"/>
        <v>0</v>
      </c>
      <c r="P53" s="36">
        <f t="shared" si="14"/>
        <v>0</v>
      </c>
      <c r="Q53" s="36">
        <f t="shared" si="14"/>
        <v>0</v>
      </c>
      <c r="R53" s="36">
        <f t="shared" si="14"/>
        <v>0</v>
      </c>
      <c r="S53" s="36">
        <f t="shared" si="14"/>
        <v>0</v>
      </c>
      <c r="T53" s="36">
        <f t="shared" si="14"/>
        <v>0</v>
      </c>
      <c r="U53" s="36">
        <f t="shared" si="14"/>
        <v>0</v>
      </c>
      <c r="V53" s="37">
        <f t="shared" si="14"/>
        <v>0</v>
      </c>
    </row>
    <row r="54" spans="1:22" ht="20.100000000000001" customHeight="1">
      <c r="A54" s="33"/>
      <c r="B54" s="33"/>
      <c r="C54" s="33"/>
      <c r="D54" s="34" t="s">
        <v>143</v>
      </c>
      <c r="E54" s="36">
        <f t="shared" ref="E54:V54" si="15">E55</f>
        <v>3.49</v>
      </c>
      <c r="F54" s="36">
        <f t="shared" si="15"/>
        <v>3.49</v>
      </c>
      <c r="G54" s="37">
        <f t="shared" si="15"/>
        <v>3.49</v>
      </c>
      <c r="H54" s="37">
        <f t="shared" si="15"/>
        <v>3.49</v>
      </c>
      <c r="I54" s="37">
        <f t="shared" si="15"/>
        <v>0</v>
      </c>
      <c r="J54" s="37">
        <f t="shared" si="15"/>
        <v>0</v>
      </c>
      <c r="K54" s="36">
        <f t="shared" si="15"/>
        <v>0</v>
      </c>
      <c r="L54" s="36">
        <f t="shared" si="15"/>
        <v>0</v>
      </c>
      <c r="M54" s="36">
        <f t="shared" si="15"/>
        <v>0</v>
      </c>
      <c r="N54" s="36">
        <f t="shared" si="15"/>
        <v>0</v>
      </c>
      <c r="O54" s="36">
        <f t="shared" si="15"/>
        <v>0</v>
      </c>
      <c r="P54" s="36">
        <f t="shared" si="15"/>
        <v>0</v>
      </c>
      <c r="Q54" s="36">
        <f t="shared" si="15"/>
        <v>0</v>
      </c>
      <c r="R54" s="36">
        <f t="shared" si="15"/>
        <v>0</v>
      </c>
      <c r="S54" s="36">
        <f t="shared" si="15"/>
        <v>0</v>
      </c>
      <c r="T54" s="36">
        <f t="shared" si="15"/>
        <v>0</v>
      </c>
      <c r="U54" s="36">
        <f t="shared" si="15"/>
        <v>0</v>
      </c>
      <c r="V54" s="37">
        <f t="shared" si="15"/>
        <v>0</v>
      </c>
    </row>
    <row r="55" spans="1:22" ht="20.100000000000001" customHeight="1">
      <c r="A55" s="33" t="s">
        <v>144</v>
      </c>
      <c r="B55" s="33" t="s">
        <v>110</v>
      </c>
      <c r="C55" s="33" t="s">
        <v>112</v>
      </c>
      <c r="D55" s="34" t="s">
        <v>145</v>
      </c>
      <c r="E55" s="36">
        <v>3.49</v>
      </c>
      <c r="F55" s="36">
        <v>3.49</v>
      </c>
      <c r="G55" s="37">
        <v>3.49</v>
      </c>
      <c r="H55" s="37">
        <v>3.49</v>
      </c>
      <c r="I55" s="37">
        <v>0</v>
      </c>
      <c r="J55" s="37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7">
        <v>0</v>
      </c>
    </row>
    <row r="56" spans="1:22" ht="20.100000000000001" customHeight="1">
      <c r="A56" s="33"/>
      <c r="B56" s="33"/>
      <c r="C56" s="33"/>
      <c r="D56" s="34" t="s">
        <v>262</v>
      </c>
      <c r="E56" s="36">
        <f t="shared" ref="E56:V56" si="16">E57</f>
        <v>1.38</v>
      </c>
      <c r="F56" s="36">
        <f t="shared" si="16"/>
        <v>1.38</v>
      </c>
      <c r="G56" s="37">
        <f t="shared" si="16"/>
        <v>1.38</v>
      </c>
      <c r="H56" s="37">
        <f t="shared" si="16"/>
        <v>1.38</v>
      </c>
      <c r="I56" s="37">
        <f t="shared" si="16"/>
        <v>0</v>
      </c>
      <c r="J56" s="37">
        <f t="shared" si="16"/>
        <v>0</v>
      </c>
      <c r="K56" s="36">
        <f t="shared" si="16"/>
        <v>0</v>
      </c>
      <c r="L56" s="36">
        <f t="shared" si="16"/>
        <v>0</v>
      </c>
      <c r="M56" s="36">
        <f t="shared" si="16"/>
        <v>0</v>
      </c>
      <c r="N56" s="36">
        <f t="shared" si="16"/>
        <v>0</v>
      </c>
      <c r="O56" s="36">
        <f t="shared" si="16"/>
        <v>0</v>
      </c>
      <c r="P56" s="36">
        <f t="shared" si="16"/>
        <v>0</v>
      </c>
      <c r="Q56" s="36">
        <f t="shared" si="16"/>
        <v>0</v>
      </c>
      <c r="R56" s="36">
        <f t="shared" si="16"/>
        <v>0</v>
      </c>
      <c r="S56" s="36">
        <f t="shared" si="16"/>
        <v>0</v>
      </c>
      <c r="T56" s="36">
        <f t="shared" si="16"/>
        <v>0</v>
      </c>
      <c r="U56" s="36">
        <f t="shared" si="16"/>
        <v>0</v>
      </c>
      <c r="V56" s="37">
        <f t="shared" si="16"/>
        <v>0</v>
      </c>
    </row>
    <row r="57" spans="1:22" ht="20.100000000000001" customHeight="1">
      <c r="A57" s="33" t="s">
        <v>144</v>
      </c>
      <c r="B57" s="33" t="s">
        <v>110</v>
      </c>
      <c r="C57" s="33" t="s">
        <v>126</v>
      </c>
      <c r="D57" s="34" t="s">
        <v>145</v>
      </c>
      <c r="E57" s="36">
        <v>1.38</v>
      </c>
      <c r="F57" s="36">
        <v>1.38</v>
      </c>
      <c r="G57" s="37">
        <v>1.38</v>
      </c>
      <c r="H57" s="37">
        <v>1.38</v>
      </c>
      <c r="I57" s="37">
        <v>0</v>
      </c>
      <c r="J57" s="37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7">
        <v>0</v>
      </c>
    </row>
    <row r="58" spans="1:22" ht="20.100000000000001" customHeight="1">
      <c r="A58" s="33"/>
      <c r="B58" s="33"/>
      <c r="C58" s="33"/>
      <c r="D58" s="34" t="s">
        <v>146</v>
      </c>
      <c r="E58" s="36">
        <f t="shared" ref="E58:N60" si="17">E59</f>
        <v>8.35</v>
      </c>
      <c r="F58" s="36">
        <f t="shared" si="17"/>
        <v>8.35</v>
      </c>
      <c r="G58" s="37">
        <f t="shared" si="17"/>
        <v>8.35</v>
      </c>
      <c r="H58" s="37">
        <f t="shared" si="17"/>
        <v>8.35</v>
      </c>
      <c r="I58" s="37">
        <f t="shared" si="17"/>
        <v>0</v>
      </c>
      <c r="J58" s="37">
        <f t="shared" si="17"/>
        <v>0</v>
      </c>
      <c r="K58" s="36">
        <f t="shared" si="17"/>
        <v>0</v>
      </c>
      <c r="L58" s="36">
        <f t="shared" si="17"/>
        <v>0</v>
      </c>
      <c r="M58" s="36">
        <f t="shared" si="17"/>
        <v>0</v>
      </c>
      <c r="N58" s="36">
        <f t="shared" si="17"/>
        <v>0</v>
      </c>
      <c r="O58" s="36">
        <f t="shared" ref="O58:V60" si="18">O59</f>
        <v>0</v>
      </c>
      <c r="P58" s="36">
        <f t="shared" si="18"/>
        <v>0</v>
      </c>
      <c r="Q58" s="36">
        <f t="shared" si="18"/>
        <v>0</v>
      </c>
      <c r="R58" s="36">
        <f t="shared" si="18"/>
        <v>0</v>
      </c>
      <c r="S58" s="36">
        <f t="shared" si="18"/>
        <v>0</v>
      </c>
      <c r="T58" s="36">
        <f t="shared" si="18"/>
        <v>0</v>
      </c>
      <c r="U58" s="36">
        <f t="shared" si="18"/>
        <v>0</v>
      </c>
      <c r="V58" s="37">
        <f t="shared" si="18"/>
        <v>0</v>
      </c>
    </row>
    <row r="59" spans="1:22" ht="20.100000000000001" customHeight="1">
      <c r="A59" s="33"/>
      <c r="B59" s="33"/>
      <c r="C59" s="33"/>
      <c r="D59" s="34" t="s">
        <v>147</v>
      </c>
      <c r="E59" s="36">
        <f t="shared" si="17"/>
        <v>8.35</v>
      </c>
      <c r="F59" s="36">
        <f t="shared" si="17"/>
        <v>8.35</v>
      </c>
      <c r="G59" s="37">
        <f t="shared" si="17"/>
        <v>8.35</v>
      </c>
      <c r="H59" s="37">
        <f t="shared" si="17"/>
        <v>8.35</v>
      </c>
      <c r="I59" s="37">
        <f t="shared" si="17"/>
        <v>0</v>
      </c>
      <c r="J59" s="37">
        <f t="shared" si="17"/>
        <v>0</v>
      </c>
      <c r="K59" s="36">
        <f t="shared" si="17"/>
        <v>0</v>
      </c>
      <c r="L59" s="36">
        <f t="shared" si="17"/>
        <v>0</v>
      </c>
      <c r="M59" s="36">
        <f t="shared" si="17"/>
        <v>0</v>
      </c>
      <c r="N59" s="36">
        <f t="shared" si="17"/>
        <v>0</v>
      </c>
      <c r="O59" s="36">
        <f t="shared" si="18"/>
        <v>0</v>
      </c>
      <c r="P59" s="36">
        <f t="shared" si="18"/>
        <v>0</v>
      </c>
      <c r="Q59" s="36">
        <f t="shared" si="18"/>
        <v>0</v>
      </c>
      <c r="R59" s="36">
        <f t="shared" si="18"/>
        <v>0</v>
      </c>
      <c r="S59" s="36">
        <f t="shared" si="18"/>
        <v>0</v>
      </c>
      <c r="T59" s="36">
        <f t="shared" si="18"/>
        <v>0</v>
      </c>
      <c r="U59" s="36">
        <f t="shared" si="18"/>
        <v>0</v>
      </c>
      <c r="V59" s="37">
        <f t="shared" si="18"/>
        <v>0</v>
      </c>
    </row>
    <row r="60" spans="1:22" ht="20.100000000000001" customHeight="1">
      <c r="A60" s="33"/>
      <c r="B60" s="33"/>
      <c r="C60" s="33"/>
      <c r="D60" s="34" t="s">
        <v>148</v>
      </c>
      <c r="E60" s="36">
        <f t="shared" si="17"/>
        <v>8.35</v>
      </c>
      <c r="F60" s="36">
        <f t="shared" si="17"/>
        <v>8.35</v>
      </c>
      <c r="G60" s="37">
        <f t="shared" si="17"/>
        <v>8.35</v>
      </c>
      <c r="H60" s="37">
        <f t="shared" si="17"/>
        <v>8.35</v>
      </c>
      <c r="I60" s="37">
        <f t="shared" si="17"/>
        <v>0</v>
      </c>
      <c r="J60" s="37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  <c r="N60" s="36">
        <f t="shared" si="17"/>
        <v>0</v>
      </c>
      <c r="O60" s="36">
        <f t="shared" si="18"/>
        <v>0</v>
      </c>
      <c r="P60" s="36">
        <f t="shared" si="18"/>
        <v>0</v>
      </c>
      <c r="Q60" s="36">
        <f t="shared" si="18"/>
        <v>0</v>
      </c>
      <c r="R60" s="36">
        <f t="shared" si="18"/>
        <v>0</v>
      </c>
      <c r="S60" s="36">
        <f t="shared" si="18"/>
        <v>0</v>
      </c>
      <c r="T60" s="36">
        <f t="shared" si="18"/>
        <v>0</v>
      </c>
      <c r="U60" s="36">
        <f t="shared" si="18"/>
        <v>0</v>
      </c>
      <c r="V60" s="37">
        <f t="shared" si="18"/>
        <v>0</v>
      </c>
    </row>
    <row r="61" spans="1:22" ht="20.100000000000001" customHeight="1">
      <c r="A61" s="33" t="s">
        <v>149</v>
      </c>
      <c r="B61" s="33" t="s">
        <v>126</v>
      </c>
      <c r="C61" s="33" t="s">
        <v>112</v>
      </c>
      <c r="D61" s="34" t="s">
        <v>150</v>
      </c>
      <c r="E61" s="36">
        <v>8.35</v>
      </c>
      <c r="F61" s="36">
        <v>8.35</v>
      </c>
      <c r="G61" s="37">
        <v>8.35</v>
      </c>
      <c r="H61" s="37">
        <v>8.35</v>
      </c>
      <c r="I61" s="37">
        <v>0</v>
      </c>
      <c r="J61" s="37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7">
        <v>0</v>
      </c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</sheetData>
  <sheetProtection formatCells="0" formatColumns="0" formatRows="0"/>
  <mergeCells count="29">
    <mergeCell ref="F3:Q3"/>
    <mergeCell ref="P4:P6"/>
    <mergeCell ref="Q4:Q6"/>
    <mergeCell ref="V3:V6"/>
    <mergeCell ref="I5:I6"/>
    <mergeCell ref="G4:I4"/>
    <mergeCell ref="F4:F6"/>
    <mergeCell ref="S4:S6"/>
    <mergeCell ref="R4:R6"/>
    <mergeCell ref="K5:K6"/>
    <mergeCell ref="H5:H6"/>
    <mergeCell ref="J4:O4"/>
    <mergeCell ref="J5:J6"/>
    <mergeCell ref="C5:C6"/>
    <mergeCell ref="A1:V1"/>
    <mergeCell ref="O5:O6"/>
    <mergeCell ref="N5:N6"/>
    <mergeCell ref="M5:M6"/>
    <mergeCell ref="L5:L6"/>
    <mergeCell ref="D3:D6"/>
    <mergeCell ref="A5:A6"/>
    <mergeCell ref="B5:B6"/>
    <mergeCell ref="A2:D2"/>
    <mergeCell ref="A3:C4"/>
    <mergeCell ref="E3:E6"/>
    <mergeCell ref="G5:G6"/>
    <mergeCell ref="T3:T6"/>
    <mergeCell ref="U3:U6"/>
    <mergeCell ref="R3:S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5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159" t="s">
        <v>264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0.100000000000001" customHeight="1">
      <c r="A2" s="157" t="s">
        <v>263</v>
      </c>
      <c r="B2" s="158"/>
      <c r="C2" s="158"/>
      <c r="D2" s="158"/>
      <c r="E2" s="100"/>
      <c r="F2" s="100"/>
      <c r="G2" s="101"/>
      <c r="H2" s="101"/>
      <c r="I2" s="101"/>
      <c r="J2" s="103" t="s">
        <v>76</v>
      </c>
    </row>
    <row r="3" spans="1:10" s="15" customFormat="1" ht="16.5" customHeight="1">
      <c r="A3" s="163" t="s">
        <v>31</v>
      </c>
      <c r="B3" s="164"/>
      <c r="C3" s="165"/>
      <c r="D3" s="167" t="s">
        <v>38</v>
      </c>
      <c r="E3" s="162" t="s">
        <v>14</v>
      </c>
      <c r="F3" s="166" t="s">
        <v>51</v>
      </c>
      <c r="G3" s="166"/>
      <c r="H3" s="166"/>
      <c r="I3" s="166"/>
      <c r="J3" s="166"/>
    </row>
    <row r="4" spans="1:10" s="15" customFormat="1" ht="14.25" customHeight="1">
      <c r="A4" s="156" t="s">
        <v>23</v>
      </c>
      <c r="B4" s="160" t="s">
        <v>24</v>
      </c>
      <c r="C4" s="160" t="s">
        <v>25</v>
      </c>
      <c r="D4" s="168"/>
      <c r="E4" s="162"/>
      <c r="F4" s="162" t="s">
        <v>18</v>
      </c>
      <c r="G4" s="161" t="s">
        <v>32</v>
      </c>
      <c r="H4" s="161"/>
      <c r="I4" s="161"/>
      <c r="J4" s="98" t="s">
        <v>33</v>
      </c>
    </row>
    <row r="5" spans="1:10" s="15" customFormat="1" ht="27" customHeight="1">
      <c r="A5" s="156"/>
      <c r="B5" s="160"/>
      <c r="C5" s="160"/>
      <c r="D5" s="169"/>
      <c r="E5" s="162"/>
      <c r="F5" s="162"/>
      <c r="G5" s="97" t="s">
        <v>34</v>
      </c>
      <c r="H5" s="97" t="s">
        <v>35</v>
      </c>
      <c r="I5" s="97" t="s">
        <v>36</v>
      </c>
      <c r="J5" s="97" t="s">
        <v>34</v>
      </c>
    </row>
    <row r="6" spans="1:10" s="15" customFormat="1" ht="20.100000000000001" customHeight="1">
      <c r="A6" s="102" t="s">
        <v>30</v>
      </c>
      <c r="B6" s="99" t="s">
        <v>30</v>
      </c>
      <c r="C6" s="99" t="s">
        <v>30</v>
      </c>
      <c r="D6" s="99" t="s">
        <v>30</v>
      </c>
      <c r="E6" s="96">
        <v>1</v>
      </c>
      <c r="F6" s="96">
        <v>2</v>
      </c>
      <c r="G6" s="96">
        <v>3</v>
      </c>
      <c r="H6" s="96">
        <v>4</v>
      </c>
      <c r="I6" s="96">
        <v>5</v>
      </c>
      <c r="J6" s="96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E8+E40+E55+E61</f>
        <v>149.97</v>
      </c>
      <c r="F7" s="40">
        <f t="shared" si="0"/>
        <v>149.97</v>
      </c>
      <c r="G7" s="40">
        <f t="shared" si="0"/>
        <v>145.97</v>
      </c>
      <c r="H7" s="40">
        <f t="shared" si="0"/>
        <v>134.01000000000002</v>
      </c>
      <c r="I7" s="40">
        <f t="shared" si="0"/>
        <v>11.96</v>
      </c>
      <c r="J7" s="40">
        <f t="shared" si="0"/>
        <v>4</v>
      </c>
    </row>
    <row r="8" spans="1:10" s="5" customFormat="1" ht="20.100000000000001" customHeight="1">
      <c r="A8" s="38" t="s">
        <v>109</v>
      </c>
      <c r="B8" s="39"/>
      <c r="C8" s="39"/>
      <c r="D8" s="39" t="s">
        <v>108</v>
      </c>
      <c r="E8" s="40">
        <f t="shared" ref="E8:J8" si="1">E9</f>
        <v>121.5</v>
      </c>
      <c r="F8" s="40">
        <f t="shared" si="1"/>
        <v>121.5</v>
      </c>
      <c r="G8" s="40">
        <f t="shared" si="1"/>
        <v>117.5</v>
      </c>
      <c r="H8" s="40">
        <f t="shared" si="1"/>
        <v>105.54</v>
      </c>
      <c r="I8" s="40">
        <f t="shared" si="1"/>
        <v>11.96</v>
      </c>
      <c r="J8" s="40">
        <f t="shared" si="1"/>
        <v>4</v>
      </c>
    </row>
    <row r="9" spans="1:10" s="5" customFormat="1" ht="20.100000000000001" customHeight="1">
      <c r="A9" s="38"/>
      <c r="B9" s="39" t="s">
        <v>254</v>
      </c>
      <c r="C9" s="39"/>
      <c r="D9" s="39" t="s">
        <v>252</v>
      </c>
      <c r="E9" s="40">
        <f t="shared" ref="E9:J9" si="2">E10+E25+E27</f>
        <v>121.5</v>
      </c>
      <c r="F9" s="40">
        <f t="shared" si="2"/>
        <v>121.5</v>
      </c>
      <c r="G9" s="40">
        <f t="shared" si="2"/>
        <v>117.5</v>
      </c>
      <c r="H9" s="40">
        <f t="shared" si="2"/>
        <v>105.54</v>
      </c>
      <c r="I9" s="40">
        <f t="shared" si="2"/>
        <v>11.96</v>
      </c>
      <c r="J9" s="40">
        <f t="shared" si="2"/>
        <v>4</v>
      </c>
    </row>
    <row r="10" spans="1:10" s="5" customFormat="1" ht="20.100000000000001" customHeight="1">
      <c r="A10" s="38"/>
      <c r="B10" s="39"/>
      <c r="C10" s="39" t="s">
        <v>112</v>
      </c>
      <c r="D10" s="39" t="s">
        <v>253</v>
      </c>
      <c r="E10" s="40">
        <f t="shared" ref="E10:J10" si="3">SUM(E11:E24)</f>
        <v>88.48</v>
      </c>
      <c r="F10" s="40">
        <f t="shared" si="3"/>
        <v>88.48</v>
      </c>
      <c r="G10" s="40">
        <f t="shared" si="3"/>
        <v>88.48</v>
      </c>
      <c r="H10" s="40">
        <f t="shared" si="3"/>
        <v>80.580000000000013</v>
      </c>
      <c r="I10" s="40">
        <f t="shared" si="3"/>
        <v>7.9</v>
      </c>
      <c r="J10" s="40">
        <f t="shared" si="3"/>
        <v>0</v>
      </c>
    </row>
    <row r="11" spans="1:10" s="5" customFormat="1" ht="20.100000000000001" customHeight="1">
      <c r="A11" s="38" t="s">
        <v>151</v>
      </c>
      <c r="B11" s="39" t="s">
        <v>265</v>
      </c>
      <c r="C11" s="39" t="s">
        <v>154</v>
      </c>
      <c r="D11" s="39" t="s">
        <v>121</v>
      </c>
      <c r="E11" s="40">
        <v>2</v>
      </c>
      <c r="F11" s="40">
        <v>2</v>
      </c>
      <c r="G11" s="40">
        <v>2</v>
      </c>
      <c r="H11" s="40">
        <v>2</v>
      </c>
      <c r="I11" s="40">
        <v>0</v>
      </c>
      <c r="J11" s="40">
        <v>0</v>
      </c>
    </row>
    <row r="12" spans="1:10" s="5" customFormat="1" ht="20.100000000000001" customHeight="1">
      <c r="A12" s="38" t="s">
        <v>151</v>
      </c>
      <c r="B12" s="39" t="s">
        <v>265</v>
      </c>
      <c r="C12" s="39" t="s">
        <v>154</v>
      </c>
      <c r="D12" s="39" t="s">
        <v>120</v>
      </c>
      <c r="E12" s="40">
        <v>0.03</v>
      </c>
      <c r="F12" s="40">
        <v>0.03</v>
      </c>
      <c r="G12" s="40">
        <v>0.03</v>
      </c>
      <c r="H12" s="40">
        <v>0.03</v>
      </c>
      <c r="I12" s="40">
        <v>0</v>
      </c>
      <c r="J12" s="40">
        <v>0</v>
      </c>
    </row>
    <row r="13" spans="1:10" s="5" customFormat="1" ht="20.100000000000001" customHeight="1">
      <c r="A13" s="38" t="s">
        <v>151</v>
      </c>
      <c r="B13" s="39" t="s">
        <v>265</v>
      </c>
      <c r="C13" s="39" t="s">
        <v>154</v>
      </c>
      <c r="D13" s="39" t="s">
        <v>123</v>
      </c>
      <c r="E13" s="40">
        <v>2.2000000000000002</v>
      </c>
      <c r="F13" s="40">
        <v>2.2000000000000002</v>
      </c>
      <c r="G13" s="40">
        <v>2.2000000000000002</v>
      </c>
      <c r="H13" s="40">
        <v>0</v>
      </c>
      <c r="I13" s="40">
        <v>2.2000000000000002</v>
      </c>
      <c r="J13" s="40">
        <v>0</v>
      </c>
    </row>
    <row r="14" spans="1:10" s="5" customFormat="1" ht="20.100000000000001" customHeight="1">
      <c r="A14" s="38" t="s">
        <v>151</v>
      </c>
      <c r="B14" s="39" t="s">
        <v>265</v>
      </c>
      <c r="C14" s="39" t="s">
        <v>154</v>
      </c>
      <c r="D14" s="39" t="s">
        <v>119</v>
      </c>
      <c r="E14" s="40">
        <v>1.1299999999999999</v>
      </c>
      <c r="F14" s="40">
        <v>1.1299999999999999</v>
      </c>
      <c r="G14" s="40">
        <v>1.1299999999999999</v>
      </c>
      <c r="H14" s="40">
        <v>1.1299999999999999</v>
      </c>
      <c r="I14" s="40">
        <v>0</v>
      </c>
      <c r="J14" s="40">
        <v>0</v>
      </c>
    </row>
    <row r="15" spans="1:10" s="5" customFormat="1" ht="20.100000000000001" customHeight="1">
      <c r="A15" s="38" t="s">
        <v>151</v>
      </c>
      <c r="B15" s="39" t="s">
        <v>265</v>
      </c>
      <c r="C15" s="39" t="s">
        <v>154</v>
      </c>
      <c r="D15" s="39" t="s">
        <v>116</v>
      </c>
      <c r="E15" s="40">
        <v>4.16</v>
      </c>
      <c r="F15" s="40">
        <v>4.16</v>
      </c>
      <c r="G15" s="40">
        <v>4.16</v>
      </c>
      <c r="H15" s="40">
        <v>4.16</v>
      </c>
      <c r="I15" s="40">
        <v>0</v>
      </c>
      <c r="J15" s="40">
        <v>0</v>
      </c>
    </row>
    <row r="16" spans="1:10" s="5" customFormat="1" ht="20.100000000000001" customHeight="1">
      <c r="A16" s="38" t="s">
        <v>151</v>
      </c>
      <c r="B16" s="39" t="s">
        <v>265</v>
      </c>
      <c r="C16" s="39" t="s">
        <v>154</v>
      </c>
      <c r="D16" s="39" t="s">
        <v>118</v>
      </c>
      <c r="E16" s="40">
        <v>0.61</v>
      </c>
      <c r="F16" s="40">
        <v>0.61</v>
      </c>
      <c r="G16" s="40">
        <v>0.61</v>
      </c>
      <c r="H16" s="40">
        <v>0.61</v>
      </c>
      <c r="I16" s="40">
        <v>0</v>
      </c>
      <c r="J16" s="40">
        <v>0</v>
      </c>
    </row>
    <row r="17" spans="1:10" s="5" customFormat="1" ht="20.100000000000001" customHeight="1">
      <c r="A17" s="38" t="s">
        <v>151</v>
      </c>
      <c r="B17" s="39" t="s">
        <v>265</v>
      </c>
      <c r="C17" s="39" t="s">
        <v>154</v>
      </c>
      <c r="D17" s="39" t="s">
        <v>124</v>
      </c>
      <c r="E17" s="40">
        <v>0.24</v>
      </c>
      <c r="F17" s="40">
        <v>0.24</v>
      </c>
      <c r="G17" s="40">
        <v>0.24</v>
      </c>
      <c r="H17" s="40">
        <v>0</v>
      </c>
      <c r="I17" s="40">
        <v>0.24</v>
      </c>
      <c r="J17" s="40">
        <v>0</v>
      </c>
    </row>
    <row r="18" spans="1:10" s="5" customFormat="1" ht="20.100000000000001" customHeight="1">
      <c r="A18" s="38" t="s">
        <v>151</v>
      </c>
      <c r="B18" s="39" t="s">
        <v>265</v>
      </c>
      <c r="C18" s="39" t="s">
        <v>154</v>
      </c>
      <c r="D18" s="39" t="s">
        <v>114</v>
      </c>
      <c r="E18" s="40">
        <v>4.16</v>
      </c>
      <c r="F18" s="40">
        <v>4.16</v>
      </c>
      <c r="G18" s="40">
        <v>4.16</v>
      </c>
      <c r="H18" s="40">
        <v>4.16</v>
      </c>
      <c r="I18" s="40">
        <v>0</v>
      </c>
      <c r="J18" s="40">
        <v>0</v>
      </c>
    </row>
    <row r="19" spans="1:10" s="5" customFormat="1" ht="20.100000000000001" customHeight="1">
      <c r="A19" s="38" t="s">
        <v>151</v>
      </c>
      <c r="B19" s="39" t="s">
        <v>265</v>
      </c>
      <c r="C19" s="39" t="s">
        <v>154</v>
      </c>
      <c r="D19" s="39" t="s">
        <v>255</v>
      </c>
      <c r="E19" s="40">
        <v>0.68</v>
      </c>
      <c r="F19" s="40">
        <v>0.68</v>
      </c>
      <c r="G19" s="40">
        <v>0.68</v>
      </c>
      <c r="H19" s="40">
        <v>0.68</v>
      </c>
      <c r="I19" s="40">
        <v>0</v>
      </c>
      <c r="J19" s="40">
        <v>0</v>
      </c>
    </row>
    <row r="20" spans="1:10" s="5" customFormat="1" ht="20.100000000000001" customHeight="1">
      <c r="A20" s="38" t="s">
        <v>151</v>
      </c>
      <c r="B20" s="39" t="s">
        <v>265</v>
      </c>
      <c r="C20" s="39" t="s">
        <v>154</v>
      </c>
      <c r="D20" s="39" t="s">
        <v>113</v>
      </c>
      <c r="E20" s="40">
        <v>49.85</v>
      </c>
      <c r="F20" s="40">
        <v>49.85</v>
      </c>
      <c r="G20" s="40">
        <v>49.85</v>
      </c>
      <c r="H20" s="40">
        <v>49.85</v>
      </c>
      <c r="I20" s="40">
        <v>0</v>
      </c>
      <c r="J20" s="40">
        <v>0</v>
      </c>
    </row>
    <row r="21" spans="1:10" s="5" customFormat="1" ht="20.100000000000001" customHeight="1">
      <c r="A21" s="38" t="s">
        <v>151</v>
      </c>
      <c r="B21" s="39" t="s">
        <v>265</v>
      </c>
      <c r="C21" s="39" t="s">
        <v>154</v>
      </c>
      <c r="D21" s="39" t="s">
        <v>117</v>
      </c>
      <c r="E21" s="40">
        <v>15.4</v>
      </c>
      <c r="F21" s="40">
        <v>15.4</v>
      </c>
      <c r="G21" s="40">
        <v>15.4</v>
      </c>
      <c r="H21" s="40">
        <v>15.4</v>
      </c>
      <c r="I21" s="40">
        <v>0</v>
      </c>
      <c r="J21" s="40">
        <v>0</v>
      </c>
    </row>
    <row r="22" spans="1:10" s="5" customFormat="1" ht="20.100000000000001" customHeight="1">
      <c r="A22" s="38" t="s">
        <v>151</v>
      </c>
      <c r="B22" s="39" t="s">
        <v>265</v>
      </c>
      <c r="C22" s="39" t="s">
        <v>154</v>
      </c>
      <c r="D22" s="39" t="s">
        <v>115</v>
      </c>
      <c r="E22" s="40">
        <v>1.56</v>
      </c>
      <c r="F22" s="40">
        <v>1.56</v>
      </c>
      <c r="G22" s="40">
        <v>1.56</v>
      </c>
      <c r="H22" s="40">
        <v>1.56</v>
      </c>
      <c r="I22" s="40">
        <v>0</v>
      </c>
      <c r="J22" s="40">
        <v>0</v>
      </c>
    </row>
    <row r="23" spans="1:10" s="5" customFormat="1" ht="20.100000000000001" customHeight="1">
      <c r="A23" s="38" t="s">
        <v>151</v>
      </c>
      <c r="B23" s="39" t="s">
        <v>265</v>
      </c>
      <c r="C23" s="39" t="s">
        <v>154</v>
      </c>
      <c r="D23" s="39" t="s">
        <v>125</v>
      </c>
      <c r="E23" s="40">
        <v>5.46</v>
      </c>
      <c r="F23" s="40">
        <v>5.46</v>
      </c>
      <c r="G23" s="40">
        <v>5.46</v>
      </c>
      <c r="H23" s="40">
        <v>0</v>
      </c>
      <c r="I23" s="40">
        <v>5.46</v>
      </c>
      <c r="J23" s="40">
        <v>0</v>
      </c>
    </row>
    <row r="24" spans="1:10" s="5" customFormat="1" ht="20.100000000000001" customHeight="1">
      <c r="A24" s="38" t="s">
        <v>151</v>
      </c>
      <c r="B24" s="39" t="s">
        <v>265</v>
      </c>
      <c r="C24" s="39" t="s">
        <v>154</v>
      </c>
      <c r="D24" s="39" t="s">
        <v>122</v>
      </c>
      <c r="E24" s="40">
        <v>1</v>
      </c>
      <c r="F24" s="40">
        <v>1</v>
      </c>
      <c r="G24" s="40">
        <v>1</v>
      </c>
      <c r="H24" s="40">
        <v>1</v>
      </c>
      <c r="I24" s="40">
        <v>0</v>
      </c>
      <c r="J24" s="40">
        <v>0</v>
      </c>
    </row>
    <row r="25" spans="1:10" s="5" customFormat="1" ht="20.100000000000001" customHeight="1">
      <c r="A25" s="38"/>
      <c r="B25" s="39"/>
      <c r="C25" s="39" t="s">
        <v>126</v>
      </c>
      <c r="D25" s="39" t="s">
        <v>256</v>
      </c>
      <c r="E25" s="40">
        <f t="shared" ref="E25:J25" si="4">E26</f>
        <v>4</v>
      </c>
      <c r="F25" s="40">
        <f t="shared" si="4"/>
        <v>4</v>
      </c>
      <c r="G25" s="40">
        <f t="shared" si="4"/>
        <v>0</v>
      </c>
      <c r="H25" s="40">
        <f t="shared" si="4"/>
        <v>0</v>
      </c>
      <c r="I25" s="40">
        <f t="shared" si="4"/>
        <v>0</v>
      </c>
      <c r="J25" s="40">
        <f t="shared" si="4"/>
        <v>4</v>
      </c>
    </row>
    <row r="26" spans="1:10" s="5" customFormat="1" ht="20.100000000000001" customHeight="1">
      <c r="A26" s="38" t="s">
        <v>151</v>
      </c>
      <c r="B26" s="39" t="s">
        <v>265</v>
      </c>
      <c r="C26" s="39" t="s">
        <v>155</v>
      </c>
      <c r="D26" s="39" t="s">
        <v>257</v>
      </c>
      <c r="E26" s="40">
        <v>4</v>
      </c>
      <c r="F26" s="40">
        <v>4</v>
      </c>
      <c r="G26" s="40">
        <v>0</v>
      </c>
      <c r="H26" s="40">
        <v>0</v>
      </c>
      <c r="I26" s="40">
        <v>0</v>
      </c>
      <c r="J26" s="40">
        <v>4</v>
      </c>
    </row>
    <row r="27" spans="1:10" s="5" customFormat="1" ht="20.100000000000001" customHeight="1">
      <c r="A27" s="38"/>
      <c r="B27" s="39"/>
      <c r="C27" s="39" t="s">
        <v>139</v>
      </c>
      <c r="D27" s="39" t="s">
        <v>258</v>
      </c>
      <c r="E27" s="40">
        <f t="shared" ref="E27:J27" si="5">SUM(E28:E39)</f>
        <v>29.019999999999996</v>
      </c>
      <c r="F27" s="40">
        <f t="shared" si="5"/>
        <v>29.019999999999996</v>
      </c>
      <c r="G27" s="40">
        <f t="shared" si="5"/>
        <v>29.019999999999996</v>
      </c>
      <c r="H27" s="40">
        <f t="shared" si="5"/>
        <v>24.959999999999997</v>
      </c>
      <c r="I27" s="40">
        <f t="shared" si="5"/>
        <v>4.0599999999999996</v>
      </c>
      <c r="J27" s="40">
        <f t="shared" si="5"/>
        <v>0</v>
      </c>
    </row>
    <row r="28" spans="1:10" s="5" customFormat="1" ht="20.100000000000001" customHeight="1">
      <c r="A28" s="38" t="s">
        <v>151</v>
      </c>
      <c r="B28" s="39" t="s">
        <v>265</v>
      </c>
      <c r="C28" s="39" t="s">
        <v>158</v>
      </c>
      <c r="D28" s="39" t="s">
        <v>118</v>
      </c>
      <c r="E28" s="40">
        <v>0.18</v>
      </c>
      <c r="F28" s="40">
        <v>0.18</v>
      </c>
      <c r="G28" s="40">
        <v>0.18</v>
      </c>
      <c r="H28" s="40">
        <v>0.18</v>
      </c>
      <c r="I28" s="40">
        <v>0</v>
      </c>
      <c r="J28" s="40">
        <v>0</v>
      </c>
    </row>
    <row r="29" spans="1:10" s="5" customFormat="1" ht="20.100000000000001" customHeight="1">
      <c r="A29" s="38" t="s">
        <v>151</v>
      </c>
      <c r="B29" s="39" t="s">
        <v>265</v>
      </c>
      <c r="C29" s="39" t="s">
        <v>158</v>
      </c>
      <c r="D29" s="39" t="s">
        <v>259</v>
      </c>
      <c r="E29" s="40">
        <v>12.14</v>
      </c>
      <c r="F29" s="40">
        <v>12.14</v>
      </c>
      <c r="G29" s="40">
        <v>12.14</v>
      </c>
      <c r="H29" s="40">
        <v>12.14</v>
      </c>
      <c r="I29" s="40">
        <v>0</v>
      </c>
      <c r="J29" s="40">
        <v>0</v>
      </c>
    </row>
    <row r="30" spans="1:10" s="5" customFormat="1" ht="20.100000000000001" customHeight="1">
      <c r="A30" s="38" t="s">
        <v>151</v>
      </c>
      <c r="B30" s="39" t="s">
        <v>265</v>
      </c>
      <c r="C30" s="39" t="s">
        <v>158</v>
      </c>
      <c r="D30" s="39" t="s">
        <v>114</v>
      </c>
      <c r="E30" s="40">
        <v>1.64</v>
      </c>
      <c r="F30" s="40">
        <v>1.64</v>
      </c>
      <c r="G30" s="40">
        <v>1.64</v>
      </c>
      <c r="H30" s="40">
        <v>1.64</v>
      </c>
      <c r="I30" s="40">
        <v>0</v>
      </c>
      <c r="J30" s="40">
        <v>0</v>
      </c>
    </row>
    <row r="31" spans="1:10" s="5" customFormat="1" ht="20.100000000000001" customHeight="1">
      <c r="A31" s="38" t="s">
        <v>151</v>
      </c>
      <c r="B31" s="39" t="s">
        <v>265</v>
      </c>
      <c r="C31" s="39" t="s">
        <v>158</v>
      </c>
      <c r="D31" s="39" t="s">
        <v>122</v>
      </c>
      <c r="E31" s="40">
        <v>0.39</v>
      </c>
      <c r="F31" s="40">
        <v>0.39</v>
      </c>
      <c r="G31" s="40">
        <v>0.39</v>
      </c>
      <c r="H31" s="40">
        <v>0.39</v>
      </c>
      <c r="I31" s="40">
        <v>0</v>
      </c>
      <c r="J31" s="40">
        <v>0</v>
      </c>
    </row>
    <row r="32" spans="1:10" ht="20.100000000000001" customHeight="1">
      <c r="A32" s="38" t="s">
        <v>151</v>
      </c>
      <c r="B32" s="39" t="s">
        <v>265</v>
      </c>
      <c r="C32" s="39" t="s">
        <v>158</v>
      </c>
      <c r="D32" s="39" t="s">
        <v>260</v>
      </c>
      <c r="E32" s="40">
        <v>5.26</v>
      </c>
      <c r="F32" s="40">
        <v>5.26</v>
      </c>
      <c r="G32" s="40">
        <v>5.26</v>
      </c>
      <c r="H32" s="40">
        <v>5.26</v>
      </c>
      <c r="I32" s="40">
        <v>0</v>
      </c>
      <c r="J32" s="40">
        <v>0</v>
      </c>
    </row>
    <row r="33" spans="1:10" ht="20.100000000000001" customHeight="1">
      <c r="A33" s="38" t="s">
        <v>151</v>
      </c>
      <c r="B33" s="39" t="s">
        <v>265</v>
      </c>
      <c r="C33" s="39" t="s">
        <v>158</v>
      </c>
      <c r="D33" s="39" t="s">
        <v>261</v>
      </c>
      <c r="E33" s="40">
        <v>2.2599999999999998</v>
      </c>
      <c r="F33" s="40">
        <v>2.2599999999999998</v>
      </c>
      <c r="G33" s="40">
        <v>2.2599999999999998</v>
      </c>
      <c r="H33" s="40">
        <v>2.2599999999999998</v>
      </c>
      <c r="I33" s="40">
        <v>0</v>
      </c>
      <c r="J33" s="40">
        <v>0</v>
      </c>
    </row>
    <row r="34" spans="1:10" ht="20.100000000000001" customHeight="1">
      <c r="A34" s="38" t="s">
        <v>151</v>
      </c>
      <c r="B34" s="39" t="s">
        <v>265</v>
      </c>
      <c r="C34" s="39" t="s">
        <v>158</v>
      </c>
      <c r="D34" s="39" t="s">
        <v>123</v>
      </c>
      <c r="E34" s="40">
        <v>1.18</v>
      </c>
      <c r="F34" s="40">
        <v>1.18</v>
      </c>
      <c r="G34" s="40">
        <v>1.18</v>
      </c>
      <c r="H34" s="40">
        <v>0</v>
      </c>
      <c r="I34" s="40">
        <v>1.18</v>
      </c>
      <c r="J34" s="40">
        <v>0</v>
      </c>
    </row>
    <row r="35" spans="1:10" ht="20.100000000000001" customHeight="1">
      <c r="A35" s="38" t="s">
        <v>151</v>
      </c>
      <c r="B35" s="39" t="s">
        <v>265</v>
      </c>
      <c r="C35" s="39" t="s">
        <v>158</v>
      </c>
      <c r="D35" s="39" t="s">
        <v>115</v>
      </c>
      <c r="E35" s="40">
        <v>0.64</v>
      </c>
      <c r="F35" s="40">
        <v>0.64</v>
      </c>
      <c r="G35" s="40">
        <v>0.64</v>
      </c>
      <c r="H35" s="40">
        <v>0.64</v>
      </c>
      <c r="I35" s="40">
        <v>0</v>
      </c>
      <c r="J35" s="40">
        <v>0</v>
      </c>
    </row>
    <row r="36" spans="1:10" ht="20.100000000000001" customHeight="1">
      <c r="A36" s="38" t="s">
        <v>151</v>
      </c>
      <c r="B36" s="39" t="s">
        <v>265</v>
      </c>
      <c r="C36" s="39" t="s">
        <v>158</v>
      </c>
      <c r="D36" s="39" t="s">
        <v>125</v>
      </c>
      <c r="E36" s="40">
        <v>2.88</v>
      </c>
      <c r="F36" s="40">
        <v>2.88</v>
      </c>
      <c r="G36" s="40">
        <v>2.88</v>
      </c>
      <c r="H36" s="40">
        <v>0</v>
      </c>
      <c r="I36" s="40">
        <v>2.88</v>
      </c>
      <c r="J36" s="40">
        <v>0</v>
      </c>
    </row>
    <row r="37" spans="1:10" ht="20.100000000000001" customHeight="1">
      <c r="A37" s="38" t="s">
        <v>151</v>
      </c>
      <c r="B37" s="39" t="s">
        <v>265</v>
      </c>
      <c r="C37" s="39" t="s">
        <v>158</v>
      </c>
      <c r="D37" s="39" t="s">
        <v>120</v>
      </c>
      <c r="E37" s="40">
        <v>0.02</v>
      </c>
      <c r="F37" s="40">
        <v>0.02</v>
      </c>
      <c r="G37" s="40">
        <v>0.02</v>
      </c>
      <c r="H37" s="40">
        <v>0.02</v>
      </c>
      <c r="I37" s="40">
        <v>0</v>
      </c>
      <c r="J37" s="40">
        <v>0</v>
      </c>
    </row>
    <row r="38" spans="1:10" ht="20.100000000000001" customHeight="1">
      <c r="A38" s="38" t="s">
        <v>151</v>
      </c>
      <c r="B38" s="39" t="s">
        <v>265</v>
      </c>
      <c r="C38" s="39" t="s">
        <v>158</v>
      </c>
      <c r="D38" s="39" t="s">
        <v>121</v>
      </c>
      <c r="E38" s="40">
        <v>0.79</v>
      </c>
      <c r="F38" s="40">
        <v>0.79</v>
      </c>
      <c r="G38" s="40">
        <v>0.79</v>
      </c>
      <c r="H38" s="40">
        <v>0.79</v>
      </c>
      <c r="I38" s="40">
        <v>0</v>
      </c>
      <c r="J38" s="40">
        <v>0</v>
      </c>
    </row>
    <row r="39" spans="1:10" ht="20.100000000000001" customHeight="1">
      <c r="A39" s="38" t="s">
        <v>151</v>
      </c>
      <c r="B39" s="39" t="s">
        <v>265</v>
      </c>
      <c r="C39" s="39" t="s">
        <v>158</v>
      </c>
      <c r="D39" s="39" t="s">
        <v>116</v>
      </c>
      <c r="E39" s="40">
        <v>1.64</v>
      </c>
      <c r="F39" s="40">
        <v>1.64</v>
      </c>
      <c r="G39" s="40">
        <v>1.64</v>
      </c>
      <c r="H39" s="40">
        <v>1.64</v>
      </c>
      <c r="I39" s="40">
        <v>0</v>
      </c>
      <c r="J39" s="40">
        <v>0</v>
      </c>
    </row>
    <row r="40" spans="1:10" ht="20.100000000000001" customHeight="1">
      <c r="A40" s="38" t="s">
        <v>130</v>
      </c>
      <c r="B40" s="39"/>
      <c r="C40" s="39"/>
      <c r="D40" s="39" t="s">
        <v>127</v>
      </c>
      <c r="E40" s="40">
        <f t="shared" ref="E40:J40" si="6">E41+E45</f>
        <v>15.25</v>
      </c>
      <c r="F40" s="40">
        <f t="shared" si="6"/>
        <v>15.25</v>
      </c>
      <c r="G40" s="40">
        <f t="shared" si="6"/>
        <v>15.25</v>
      </c>
      <c r="H40" s="40">
        <f t="shared" si="6"/>
        <v>15.25</v>
      </c>
      <c r="I40" s="40">
        <f t="shared" si="6"/>
        <v>0</v>
      </c>
      <c r="J40" s="40">
        <f t="shared" si="6"/>
        <v>0</v>
      </c>
    </row>
    <row r="41" spans="1:10" ht="20.100000000000001" customHeight="1">
      <c r="A41" s="38"/>
      <c r="B41" s="39" t="s">
        <v>111</v>
      </c>
      <c r="C41" s="39"/>
      <c r="D41" s="39" t="s">
        <v>128</v>
      </c>
      <c r="E41" s="40">
        <f t="shared" ref="E41:J41" si="7">E42</f>
        <v>13.92</v>
      </c>
      <c r="F41" s="40">
        <f t="shared" si="7"/>
        <v>13.92</v>
      </c>
      <c r="G41" s="40">
        <f t="shared" si="7"/>
        <v>13.92</v>
      </c>
      <c r="H41" s="40">
        <f t="shared" si="7"/>
        <v>13.92</v>
      </c>
      <c r="I41" s="40">
        <f t="shared" si="7"/>
        <v>0</v>
      </c>
      <c r="J41" s="40">
        <f t="shared" si="7"/>
        <v>0</v>
      </c>
    </row>
    <row r="42" spans="1:10" ht="20.100000000000001" customHeight="1">
      <c r="A42" s="38"/>
      <c r="B42" s="39"/>
      <c r="C42" s="39" t="s">
        <v>111</v>
      </c>
      <c r="D42" s="39" t="s">
        <v>129</v>
      </c>
      <c r="E42" s="40">
        <f t="shared" ref="E42:J42" si="8">SUM(E43:E44)</f>
        <v>13.92</v>
      </c>
      <c r="F42" s="40">
        <f t="shared" si="8"/>
        <v>13.92</v>
      </c>
      <c r="G42" s="40">
        <f t="shared" si="8"/>
        <v>13.92</v>
      </c>
      <c r="H42" s="40">
        <f t="shared" si="8"/>
        <v>13.92</v>
      </c>
      <c r="I42" s="40">
        <f t="shared" si="8"/>
        <v>0</v>
      </c>
      <c r="J42" s="40">
        <f t="shared" si="8"/>
        <v>0</v>
      </c>
    </row>
    <row r="43" spans="1:10" ht="20.100000000000001" customHeight="1">
      <c r="A43" s="38" t="s">
        <v>156</v>
      </c>
      <c r="B43" s="39" t="s">
        <v>153</v>
      </c>
      <c r="C43" s="39" t="s">
        <v>153</v>
      </c>
      <c r="D43" s="39" t="s">
        <v>131</v>
      </c>
      <c r="E43" s="40">
        <v>9.98</v>
      </c>
      <c r="F43" s="40">
        <v>9.98</v>
      </c>
      <c r="G43" s="40">
        <v>9.98</v>
      </c>
      <c r="H43" s="40">
        <v>9.98</v>
      </c>
      <c r="I43" s="40">
        <v>0</v>
      </c>
      <c r="J43" s="40">
        <v>0</v>
      </c>
    </row>
    <row r="44" spans="1:10" ht="20.100000000000001" customHeight="1">
      <c r="A44" s="38" t="s">
        <v>156</v>
      </c>
      <c r="B44" s="39" t="s">
        <v>153</v>
      </c>
      <c r="C44" s="39" t="s">
        <v>153</v>
      </c>
      <c r="D44" s="39" t="s">
        <v>131</v>
      </c>
      <c r="E44" s="40">
        <v>3.94</v>
      </c>
      <c r="F44" s="40">
        <v>3.94</v>
      </c>
      <c r="G44" s="40">
        <v>3.94</v>
      </c>
      <c r="H44" s="40">
        <v>3.94</v>
      </c>
      <c r="I44" s="40">
        <v>0</v>
      </c>
      <c r="J44" s="40">
        <v>0</v>
      </c>
    </row>
    <row r="45" spans="1:10" ht="20.100000000000001" customHeight="1">
      <c r="A45" s="38"/>
      <c r="B45" s="39" t="s">
        <v>134</v>
      </c>
      <c r="C45" s="39"/>
      <c r="D45" s="39" t="s">
        <v>132</v>
      </c>
      <c r="E45" s="40">
        <f t="shared" ref="E45:J45" si="9">E46+E49+E52</f>
        <v>1.33</v>
      </c>
      <c r="F45" s="40">
        <f t="shared" si="9"/>
        <v>1.33</v>
      </c>
      <c r="G45" s="40">
        <f t="shared" si="9"/>
        <v>1.33</v>
      </c>
      <c r="H45" s="40">
        <f t="shared" si="9"/>
        <v>1.33</v>
      </c>
      <c r="I45" s="40">
        <f t="shared" si="9"/>
        <v>0</v>
      </c>
      <c r="J45" s="40">
        <f t="shared" si="9"/>
        <v>0</v>
      </c>
    </row>
    <row r="46" spans="1:10" ht="20.100000000000001" customHeight="1">
      <c r="A46" s="38"/>
      <c r="B46" s="39"/>
      <c r="C46" s="39" t="s">
        <v>112</v>
      </c>
      <c r="D46" s="39" t="s">
        <v>133</v>
      </c>
      <c r="E46" s="40">
        <f t="shared" ref="E46:J46" si="10">SUM(E47:E48)</f>
        <v>0.49</v>
      </c>
      <c r="F46" s="40">
        <f t="shared" si="10"/>
        <v>0.49</v>
      </c>
      <c r="G46" s="40">
        <f t="shared" si="10"/>
        <v>0.49</v>
      </c>
      <c r="H46" s="40">
        <f t="shared" si="10"/>
        <v>0.49</v>
      </c>
      <c r="I46" s="40">
        <f t="shared" si="10"/>
        <v>0</v>
      </c>
      <c r="J46" s="40">
        <f t="shared" si="10"/>
        <v>0</v>
      </c>
    </row>
    <row r="47" spans="1:10" ht="20.100000000000001" customHeight="1">
      <c r="A47" s="38" t="s">
        <v>156</v>
      </c>
      <c r="B47" s="39" t="s">
        <v>157</v>
      </c>
      <c r="C47" s="39" t="s">
        <v>154</v>
      </c>
      <c r="D47" s="39" t="s">
        <v>135</v>
      </c>
      <c r="E47" s="40">
        <v>0.35</v>
      </c>
      <c r="F47" s="40">
        <v>0.35</v>
      </c>
      <c r="G47" s="40">
        <v>0.35</v>
      </c>
      <c r="H47" s="40">
        <v>0.35</v>
      </c>
      <c r="I47" s="40">
        <v>0</v>
      </c>
      <c r="J47" s="40">
        <v>0</v>
      </c>
    </row>
    <row r="48" spans="1:10" ht="20.100000000000001" customHeight="1">
      <c r="A48" s="38" t="s">
        <v>156</v>
      </c>
      <c r="B48" s="39" t="s">
        <v>157</v>
      </c>
      <c r="C48" s="39" t="s">
        <v>154</v>
      </c>
      <c r="D48" s="39" t="s">
        <v>135</v>
      </c>
      <c r="E48" s="40">
        <v>0.14000000000000001</v>
      </c>
      <c r="F48" s="40">
        <v>0.14000000000000001</v>
      </c>
      <c r="G48" s="40">
        <v>0.14000000000000001</v>
      </c>
      <c r="H48" s="40">
        <v>0.14000000000000001</v>
      </c>
      <c r="I48" s="40">
        <v>0</v>
      </c>
      <c r="J48" s="40">
        <v>0</v>
      </c>
    </row>
    <row r="49" spans="1:10" ht="20.100000000000001" customHeight="1">
      <c r="A49" s="38"/>
      <c r="B49" s="39"/>
      <c r="C49" s="39" t="s">
        <v>126</v>
      </c>
      <c r="D49" s="39" t="s">
        <v>136</v>
      </c>
      <c r="E49" s="40">
        <f t="shared" ref="E49:J49" si="11">SUM(E50:E51)</f>
        <v>0.49</v>
      </c>
      <c r="F49" s="40">
        <f t="shared" si="11"/>
        <v>0.49</v>
      </c>
      <c r="G49" s="40">
        <f t="shared" si="11"/>
        <v>0.49</v>
      </c>
      <c r="H49" s="40">
        <f t="shared" si="11"/>
        <v>0.49</v>
      </c>
      <c r="I49" s="40">
        <f t="shared" si="11"/>
        <v>0</v>
      </c>
      <c r="J49" s="40">
        <f t="shared" si="11"/>
        <v>0</v>
      </c>
    </row>
    <row r="50" spans="1:10" ht="20.100000000000001" customHeight="1">
      <c r="A50" s="38" t="s">
        <v>156</v>
      </c>
      <c r="B50" s="39" t="s">
        <v>157</v>
      </c>
      <c r="C50" s="39" t="s">
        <v>155</v>
      </c>
      <c r="D50" s="39" t="s">
        <v>137</v>
      </c>
      <c r="E50" s="40">
        <v>0.35</v>
      </c>
      <c r="F50" s="40">
        <v>0.35</v>
      </c>
      <c r="G50" s="40">
        <v>0.35</v>
      </c>
      <c r="H50" s="40">
        <v>0.35</v>
      </c>
      <c r="I50" s="40">
        <v>0</v>
      </c>
      <c r="J50" s="40">
        <v>0</v>
      </c>
    </row>
    <row r="51" spans="1:10" ht="20.100000000000001" customHeight="1">
      <c r="A51" s="38" t="s">
        <v>156</v>
      </c>
      <c r="B51" s="39" t="s">
        <v>157</v>
      </c>
      <c r="C51" s="39" t="s">
        <v>155</v>
      </c>
      <c r="D51" s="39" t="s">
        <v>137</v>
      </c>
      <c r="E51" s="40">
        <v>0.14000000000000001</v>
      </c>
      <c r="F51" s="40">
        <v>0.14000000000000001</v>
      </c>
      <c r="G51" s="40">
        <v>0.14000000000000001</v>
      </c>
      <c r="H51" s="40">
        <v>0.14000000000000001</v>
      </c>
      <c r="I51" s="40">
        <v>0</v>
      </c>
      <c r="J51" s="40">
        <v>0</v>
      </c>
    </row>
    <row r="52" spans="1:10" ht="20.100000000000001" customHeight="1">
      <c r="A52" s="38"/>
      <c r="B52" s="39"/>
      <c r="C52" s="39" t="s">
        <v>139</v>
      </c>
      <c r="D52" s="39" t="s">
        <v>138</v>
      </c>
      <c r="E52" s="40">
        <f t="shared" ref="E52:J52" si="12">SUM(E53:E54)</f>
        <v>0.35</v>
      </c>
      <c r="F52" s="40">
        <f t="shared" si="12"/>
        <v>0.35</v>
      </c>
      <c r="G52" s="40">
        <f t="shared" si="12"/>
        <v>0.35</v>
      </c>
      <c r="H52" s="40">
        <f t="shared" si="12"/>
        <v>0.35</v>
      </c>
      <c r="I52" s="40">
        <f t="shared" si="12"/>
        <v>0</v>
      </c>
      <c r="J52" s="40">
        <f t="shared" si="12"/>
        <v>0</v>
      </c>
    </row>
    <row r="53" spans="1:10" ht="20.100000000000001" customHeight="1">
      <c r="A53" s="38" t="s">
        <v>156</v>
      </c>
      <c r="B53" s="39" t="s">
        <v>157</v>
      </c>
      <c r="C53" s="39" t="s">
        <v>158</v>
      </c>
      <c r="D53" s="39" t="s">
        <v>140</v>
      </c>
      <c r="E53" s="40">
        <v>0.25</v>
      </c>
      <c r="F53" s="40">
        <v>0.25</v>
      </c>
      <c r="G53" s="40">
        <v>0.25</v>
      </c>
      <c r="H53" s="40">
        <v>0.25</v>
      </c>
      <c r="I53" s="40">
        <v>0</v>
      </c>
      <c r="J53" s="40">
        <v>0</v>
      </c>
    </row>
    <row r="54" spans="1:10" ht="20.100000000000001" customHeight="1">
      <c r="A54" s="38" t="s">
        <v>156</v>
      </c>
      <c r="B54" s="39" t="s">
        <v>157</v>
      </c>
      <c r="C54" s="39" t="s">
        <v>158</v>
      </c>
      <c r="D54" s="39" t="s">
        <v>140</v>
      </c>
      <c r="E54" s="40">
        <v>0.1</v>
      </c>
      <c r="F54" s="40">
        <v>0.1</v>
      </c>
      <c r="G54" s="40">
        <v>0.1</v>
      </c>
      <c r="H54" s="40">
        <v>0.1</v>
      </c>
      <c r="I54" s="40">
        <v>0</v>
      </c>
      <c r="J54" s="40">
        <v>0</v>
      </c>
    </row>
    <row r="55" spans="1:10" ht="20.100000000000001" customHeight="1">
      <c r="A55" s="38" t="s">
        <v>144</v>
      </c>
      <c r="B55" s="39"/>
      <c r="C55" s="39"/>
      <c r="D55" s="39" t="s">
        <v>141</v>
      </c>
      <c r="E55" s="40">
        <f t="shared" ref="E55:J55" si="13">E56</f>
        <v>4.87</v>
      </c>
      <c r="F55" s="40">
        <f t="shared" si="13"/>
        <v>4.87</v>
      </c>
      <c r="G55" s="40">
        <f t="shared" si="13"/>
        <v>4.87</v>
      </c>
      <c r="H55" s="40">
        <f t="shared" si="13"/>
        <v>4.87</v>
      </c>
      <c r="I55" s="40">
        <f t="shared" si="13"/>
        <v>0</v>
      </c>
      <c r="J55" s="40">
        <f t="shared" si="13"/>
        <v>0</v>
      </c>
    </row>
    <row r="56" spans="1:10" ht="20.100000000000001" customHeight="1">
      <c r="A56" s="38"/>
      <c r="B56" s="39" t="s">
        <v>110</v>
      </c>
      <c r="C56" s="39"/>
      <c r="D56" s="39" t="s">
        <v>142</v>
      </c>
      <c r="E56" s="40">
        <f t="shared" ref="E56:J56" si="14">E57+E59</f>
        <v>4.87</v>
      </c>
      <c r="F56" s="40">
        <f t="shared" si="14"/>
        <v>4.87</v>
      </c>
      <c r="G56" s="40">
        <f t="shared" si="14"/>
        <v>4.87</v>
      </c>
      <c r="H56" s="40">
        <f t="shared" si="14"/>
        <v>4.87</v>
      </c>
      <c r="I56" s="40">
        <f t="shared" si="14"/>
        <v>0</v>
      </c>
      <c r="J56" s="40">
        <f t="shared" si="14"/>
        <v>0</v>
      </c>
    </row>
    <row r="57" spans="1:10" ht="20.100000000000001" customHeight="1">
      <c r="A57" s="38"/>
      <c r="B57" s="39"/>
      <c r="C57" s="39" t="s">
        <v>112</v>
      </c>
      <c r="D57" s="39" t="s">
        <v>143</v>
      </c>
      <c r="E57" s="40">
        <f t="shared" ref="E57:J57" si="15">E58</f>
        <v>3.49</v>
      </c>
      <c r="F57" s="40">
        <f t="shared" si="15"/>
        <v>3.49</v>
      </c>
      <c r="G57" s="40">
        <f t="shared" si="15"/>
        <v>3.49</v>
      </c>
      <c r="H57" s="40">
        <f t="shared" si="15"/>
        <v>3.49</v>
      </c>
      <c r="I57" s="40">
        <f t="shared" si="15"/>
        <v>0</v>
      </c>
      <c r="J57" s="40">
        <f t="shared" si="15"/>
        <v>0</v>
      </c>
    </row>
    <row r="58" spans="1:10" ht="20.100000000000001" customHeight="1">
      <c r="A58" s="38" t="s">
        <v>159</v>
      </c>
      <c r="B58" s="39" t="s">
        <v>152</v>
      </c>
      <c r="C58" s="39" t="s">
        <v>154</v>
      </c>
      <c r="D58" s="39" t="s">
        <v>145</v>
      </c>
      <c r="E58" s="40">
        <v>3.49</v>
      </c>
      <c r="F58" s="40">
        <v>3.49</v>
      </c>
      <c r="G58" s="40">
        <v>3.49</v>
      </c>
      <c r="H58" s="40">
        <v>3.49</v>
      </c>
      <c r="I58" s="40">
        <v>0</v>
      </c>
      <c r="J58" s="40">
        <v>0</v>
      </c>
    </row>
    <row r="59" spans="1:10" ht="20.100000000000001" customHeight="1">
      <c r="A59" s="38"/>
      <c r="B59" s="39"/>
      <c r="C59" s="39" t="s">
        <v>126</v>
      </c>
      <c r="D59" s="39" t="s">
        <v>262</v>
      </c>
      <c r="E59" s="40">
        <f t="shared" ref="E59:J59" si="16">E60</f>
        <v>1.38</v>
      </c>
      <c r="F59" s="40">
        <f t="shared" si="16"/>
        <v>1.38</v>
      </c>
      <c r="G59" s="40">
        <f t="shared" si="16"/>
        <v>1.38</v>
      </c>
      <c r="H59" s="40">
        <f t="shared" si="16"/>
        <v>1.38</v>
      </c>
      <c r="I59" s="40">
        <f t="shared" si="16"/>
        <v>0</v>
      </c>
      <c r="J59" s="40">
        <f t="shared" si="16"/>
        <v>0</v>
      </c>
    </row>
    <row r="60" spans="1:10" ht="20.100000000000001" customHeight="1">
      <c r="A60" s="38" t="s">
        <v>159</v>
      </c>
      <c r="B60" s="39" t="s">
        <v>152</v>
      </c>
      <c r="C60" s="39" t="s">
        <v>155</v>
      </c>
      <c r="D60" s="39" t="s">
        <v>145</v>
      </c>
      <c r="E60" s="40">
        <v>1.38</v>
      </c>
      <c r="F60" s="40">
        <v>1.38</v>
      </c>
      <c r="G60" s="40">
        <v>1.38</v>
      </c>
      <c r="H60" s="40">
        <v>1.38</v>
      </c>
      <c r="I60" s="40">
        <v>0</v>
      </c>
      <c r="J60" s="40">
        <v>0</v>
      </c>
    </row>
    <row r="61" spans="1:10" ht="20.100000000000001" customHeight="1">
      <c r="A61" s="38" t="s">
        <v>149</v>
      </c>
      <c r="B61" s="39"/>
      <c r="C61" s="39"/>
      <c r="D61" s="39" t="s">
        <v>146</v>
      </c>
      <c r="E61" s="40">
        <f t="shared" ref="E61:J62" si="17">E62</f>
        <v>8.35</v>
      </c>
      <c r="F61" s="40">
        <f t="shared" si="17"/>
        <v>8.35</v>
      </c>
      <c r="G61" s="40">
        <f t="shared" si="17"/>
        <v>8.35</v>
      </c>
      <c r="H61" s="40">
        <f t="shared" si="17"/>
        <v>8.35</v>
      </c>
      <c r="I61" s="40">
        <f t="shared" si="17"/>
        <v>0</v>
      </c>
      <c r="J61" s="40">
        <f t="shared" si="17"/>
        <v>0</v>
      </c>
    </row>
    <row r="62" spans="1:10" ht="20.100000000000001" customHeight="1">
      <c r="A62" s="38"/>
      <c r="B62" s="39" t="s">
        <v>126</v>
      </c>
      <c r="C62" s="39"/>
      <c r="D62" s="39" t="s">
        <v>147</v>
      </c>
      <c r="E62" s="40">
        <f t="shared" si="17"/>
        <v>8.35</v>
      </c>
      <c r="F62" s="40">
        <f t="shared" si="17"/>
        <v>8.35</v>
      </c>
      <c r="G62" s="40">
        <f t="shared" si="17"/>
        <v>8.35</v>
      </c>
      <c r="H62" s="40">
        <f t="shared" si="17"/>
        <v>8.35</v>
      </c>
      <c r="I62" s="40">
        <f t="shared" si="17"/>
        <v>0</v>
      </c>
      <c r="J62" s="40">
        <f t="shared" si="17"/>
        <v>0</v>
      </c>
    </row>
    <row r="63" spans="1:10" ht="20.100000000000001" customHeight="1">
      <c r="A63" s="38"/>
      <c r="B63" s="39"/>
      <c r="C63" s="39" t="s">
        <v>112</v>
      </c>
      <c r="D63" s="39" t="s">
        <v>148</v>
      </c>
      <c r="E63" s="40">
        <f t="shared" ref="E63:J63" si="18">SUM(E64:E65)</f>
        <v>8.35</v>
      </c>
      <c r="F63" s="40">
        <f t="shared" si="18"/>
        <v>8.35</v>
      </c>
      <c r="G63" s="40">
        <f t="shared" si="18"/>
        <v>8.35</v>
      </c>
      <c r="H63" s="40">
        <f t="shared" si="18"/>
        <v>8.35</v>
      </c>
      <c r="I63" s="40">
        <f t="shared" si="18"/>
        <v>0</v>
      </c>
      <c r="J63" s="40">
        <f t="shared" si="18"/>
        <v>0</v>
      </c>
    </row>
    <row r="64" spans="1:10" ht="20.100000000000001" customHeight="1">
      <c r="A64" s="38" t="s">
        <v>160</v>
      </c>
      <c r="B64" s="39" t="s">
        <v>155</v>
      </c>
      <c r="C64" s="39" t="s">
        <v>154</v>
      </c>
      <c r="D64" s="39" t="s">
        <v>150</v>
      </c>
      <c r="E64" s="40">
        <v>5.99</v>
      </c>
      <c r="F64" s="40">
        <v>5.99</v>
      </c>
      <c r="G64" s="40">
        <v>5.99</v>
      </c>
      <c r="H64" s="40">
        <v>5.99</v>
      </c>
      <c r="I64" s="40">
        <v>0</v>
      </c>
      <c r="J64" s="40">
        <v>0</v>
      </c>
    </row>
    <row r="65" spans="1:10" ht="20.100000000000001" customHeight="1">
      <c r="A65" s="38" t="s">
        <v>160</v>
      </c>
      <c r="B65" s="39" t="s">
        <v>155</v>
      </c>
      <c r="C65" s="39" t="s">
        <v>154</v>
      </c>
      <c r="D65" s="39" t="s">
        <v>150</v>
      </c>
      <c r="E65" s="40">
        <v>2.36</v>
      </c>
      <c r="F65" s="40">
        <v>2.36</v>
      </c>
      <c r="G65" s="40">
        <v>2.36</v>
      </c>
      <c r="H65" s="40">
        <v>2.36</v>
      </c>
      <c r="I65" s="40">
        <v>0</v>
      </c>
      <c r="J65" s="40">
        <v>0</v>
      </c>
    </row>
  </sheetData>
  <sheetProtection formatCells="0" formatColumns="0" formatRows="0"/>
  <mergeCells count="11">
    <mergeCell ref="A4:A5"/>
    <mergeCell ref="A2:D2"/>
    <mergeCell ref="A1:J1"/>
    <mergeCell ref="B4:B5"/>
    <mergeCell ref="G4:I4"/>
    <mergeCell ref="C4:C5"/>
    <mergeCell ref="E3:E5"/>
    <mergeCell ref="A3:C3"/>
    <mergeCell ref="F3:J3"/>
    <mergeCell ref="D3:D5"/>
    <mergeCell ref="F4:F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45" t="s">
        <v>266</v>
      </c>
      <c r="B1" s="145"/>
      <c r="C1" s="145"/>
      <c r="D1" s="145"/>
      <c r="E1"/>
      <c r="F1"/>
      <c r="G1"/>
      <c r="H1"/>
      <c r="I1"/>
      <c r="J1"/>
    </row>
    <row r="2" spans="1:10" s="13" customFormat="1" ht="20.100000000000001" customHeight="1">
      <c r="A2" s="32" t="s">
        <v>267</v>
      </c>
      <c r="B2" s="65"/>
      <c r="C2" s="65"/>
      <c r="D2" s="66" t="s">
        <v>76</v>
      </c>
    </row>
    <row r="3" spans="1:10" s="13" customFormat="1" ht="27.75" customHeight="1">
      <c r="A3" s="67" t="s">
        <v>0</v>
      </c>
      <c r="B3" s="68" t="s">
        <v>1</v>
      </c>
      <c r="C3" s="67" t="s">
        <v>2</v>
      </c>
      <c r="D3" s="69" t="s">
        <v>1</v>
      </c>
    </row>
    <row r="4" spans="1:10" s="72" customFormat="1" ht="23.25" customHeight="1">
      <c r="A4" s="70" t="s">
        <v>3</v>
      </c>
      <c r="B4" s="20">
        <v>149.97</v>
      </c>
      <c r="C4" s="71" t="s">
        <v>4</v>
      </c>
      <c r="D4" s="21">
        <v>145.97</v>
      </c>
    </row>
    <row r="5" spans="1:10" s="72" customFormat="1" ht="23.25" customHeight="1">
      <c r="A5" s="70" t="s">
        <v>229</v>
      </c>
      <c r="B5" s="22">
        <v>149.97</v>
      </c>
      <c r="C5" s="71" t="s">
        <v>230</v>
      </c>
      <c r="D5" s="21">
        <v>134.01</v>
      </c>
    </row>
    <row r="6" spans="1:10" s="72" customFormat="1" ht="23.25" customHeight="1">
      <c r="A6" s="70" t="s">
        <v>231</v>
      </c>
      <c r="B6" s="23">
        <v>0</v>
      </c>
      <c r="C6" s="73" t="s">
        <v>232</v>
      </c>
      <c r="D6" s="21">
        <v>11.96</v>
      </c>
    </row>
    <row r="7" spans="1:10" s="72" customFormat="1" ht="23.25" customHeight="1">
      <c r="A7" s="70" t="s">
        <v>233</v>
      </c>
      <c r="B7" s="20">
        <v>0</v>
      </c>
      <c r="C7" s="73" t="s">
        <v>5</v>
      </c>
      <c r="D7" s="21">
        <v>4</v>
      </c>
    </row>
    <row r="8" spans="1:10" s="72" customFormat="1" ht="23.25" customHeight="1">
      <c r="A8" s="70" t="s">
        <v>234</v>
      </c>
      <c r="B8" s="22">
        <v>0</v>
      </c>
      <c r="C8" s="71"/>
      <c r="D8" s="24"/>
    </row>
    <row r="9" spans="1:10" s="72" customFormat="1" ht="23.25" customHeight="1">
      <c r="A9" s="74" t="s">
        <v>235</v>
      </c>
      <c r="B9" s="25">
        <v>0</v>
      </c>
      <c r="C9" s="73"/>
      <c r="D9" s="26"/>
    </row>
    <row r="10" spans="1:10" s="72" customFormat="1" ht="23.25" customHeight="1">
      <c r="A10" s="75" t="s">
        <v>236</v>
      </c>
      <c r="B10" s="23">
        <v>0</v>
      </c>
      <c r="C10" s="76"/>
      <c r="D10" s="27"/>
    </row>
    <row r="11" spans="1:10" s="72" customFormat="1" ht="19.350000000000001" customHeight="1">
      <c r="A11" s="78" t="s">
        <v>237</v>
      </c>
      <c r="B11" s="20">
        <v>0</v>
      </c>
      <c r="C11" s="76"/>
      <c r="D11" s="27"/>
    </row>
    <row r="12" spans="1:10" s="13" customFormat="1" ht="19.350000000000001" customHeight="1">
      <c r="A12" s="78"/>
      <c r="B12" s="79"/>
      <c r="C12" s="76"/>
      <c r="D12" s="77"/>
      <c r="E12" s="72"/>
      <c r="F12" s="72"/>
      <c r="G12" s="72"/>
      <c r="I12" s="72"/>
    </row>
    <row r="13" spans="1:10" s="13" customFormat="1" ht="19.350000000000001" customHeight="1">
      <c r="A13" s="80"/>
      <c r="B13" s="81"/>
      <c r="C13" s="82"/>
      <c r="D13" s="83"/>
      <c r="E13" s="72"/>
      <c r="F13" s="72"/>
      <c r="G13" s="72"/>
    </row>
    <row r="14" spans="1:10" s="13" customFormat="1" ht="19.350000000000001" customHeight="1">
      <c r="A14" s="84"/>
      <c r="B14" s="85"/>
      <c r="C14" s="86"/>
      <c r="D14" s="83"/>
      <c r="E14" s="72"/>
      <c r="G14" s="72"/>
      <c r="I14" s="72"/>
      <c r="J14" s="72"/>
    </row>
    <row r="15" spans="1:10" s="72" customFormat="1" ht="20.100000000000001" customHeight="1">
      <c r="A15" s="87" t="s">
        <v>6</v>
      </c>
      <c r="B15" s="20">
        <v>149.97</v>
      </c>
      <c r="C15" s="87" t="s">
        <v>7</v>
      </c>
      <c r="D15" s="21">
        <v>149.97</v>
      </c>
    </row>
    <row r="16" spans="1:10" s="72" customFormat="1" ht="20.100000000000001" customHeight="1">
      <c r="A16" s="88" t="s">
        <v>238</v>
      </c>
      <c r="B16" s="22">
        <v>0</v>
      </c>
      <c r="C16" s="89" t="s">
        <v>8</v>
      </c>
      <c r="D16" s="28">
        <v>0</v>
      </c>
    </row>
    <row r="17" spans="1:10" s="72" customFormat="1" ht="20.100000000000001" customHeight="1">
      <c r="A17" s="88" t="s">
        <v>239</v>
      </c>
      <c r="B17" s="25">
        <v>0</v>
      </c>
      <c r="C17" s="89" t="s">
        <v>9</v>
      </c>
      <c r="D17" s="29">
        <v>0</v>
      </c>
    </row>
    <row r="18" spans="1:10" s="72" customFormat="1" ht="20.100000000000001" customHeight="1">
      <c r="A18" s="88" t="s">
        <v>240</v>
      </c>
      <c r="B18" s="25">
        <v>0</v>
      </c>
      <c r="C18" s="89" t="s">
        <v>10</v>
      </c>
      <c r="D18" s="28">
        <v>0</v>
      </c>
    </row>
    <row r="19" spans="1:10" s="72" customFormat="1" ht="20.100000000000001" customHeight="1">
      <c r="A19" s="30" t="s">
        <v>11</v>
      </c>
      <c r="B19" s="25">
        <v>149.97</v>
      </c>
      <c r="C19" s="90" t="s">
        <v>12</v>
      </c>
      <c r="D19" s="31">
        <v>149.97</v>
      </c>
    </row>
    <row r="20" spans="1:10" ht="9.75" customHeight="1">
      <c r="A20"/>
      <c r="B20" s="64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64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64"/>
      <c r="D24"/>
      <c r="E24"/>
      <c r="F24"/>
      <c r="G24"/>
      <c r="H24"/>
      <c r="I24"/>
      <c r="J24"/>
    </row>
    <row r="25" spans="1:10" ht="14.25">
      <c r="A25"/>
      <c r="B25" s="64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64"/>
    </row>
  </sheetData>
  <sheetProtection formatCells="0" formatColumns="0" formatRows="0"/>
  <mergeCells count="1">
    <mergeCell ref="A1:D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1"/>
  <sheetViews>
    <sheetView showGridLines="0" showZeros="0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159" t="s">
        <v>268</v>
      </c>
      <c r="B1" s="159"/>
      <c r="C1" s="159"/>
      <c r="D1" s="159"/>
      <c r="E1" s="159"/>
      <c r="F1" s="159"/>
      <c r="G1" s="159"/>
      <c r="H1" s="159"/>
      <c r="I1" s="159"/>
    </row>
    <row r="2" spans="1:9" ht="20.100000000000001" customHeight="1">
      <c r="A2" s="157" t="s">
        <v>263</v>
      </c>
      <c r="B2" s="158"/>
      <c r="C2" s="158"/>
      <c r="D2" s="158"/>
      <c r="E2" s="100"/>
      <c r="F2" s="101"/>
      <c r="G2" s="101"/>
      <c r="H2" s="101"/>
      <c r="I2" s="103" t="s">
        <v>76</v>
      </c>
    </row>
    <row r="3" spans="1:9" s="15" customFormat="1" ht="16.5" customHeight="1">
      <c r="A3" s="163" t="s">
        <v>31</v>
      </c>
      <c r="B3" s="164"/>
      <c r="C3" s="165"/>
      <c r="D3" s="167" t="s">
        <v>38</v>
      </c>
      <c r="E3" s="162" t="s">
        <v>14</v>
      </c>
      <c r="F3" s="166" t="s">
        <v>51</v>
      </c>
      <c r="G3" s="166"/>
      <c r="H3" s="166"/>
      <c r="I3" s="166"/>
    </row>
    <row r="4" spans="1:9" s="15" customFormat="1" ht="14.25" customHeight="1">
      <c r="A4" s="156" t="s">
        <v>23</v>
      </c>
      <c r="B4" s="160" t="s">
        <v>24</v>
      </c>
      <c r="C4" s="160" t="s">
        <v>25</v>
      </c>
      <c r="D4" s="168"/>
      <c r="E4" s="162"/>
      <c r="F4" s="161" t="s">
        <v>32</v>
      </c>
      <c r="G4" s="161"/>
      <c r="H4" s="161"/>
      <c r="I4" s="98" t="s">
        <v>33</v>
      </c>
    </row>
    <row r="5" spans="1:9" s="15" customFormat="1" ht="37.5" customHeight="1">
      <c r="A5" s="156"/>
      <c r="B5" s="160"/>
      <c r="C5" s="160"/>
      <c r="D5" s="169"/>
      <c r="E5" s="162"/>
      <c r="F5" s="97" t="s">
        <v>34</v>
      </c>
      <c r="G5" s="97" t="s">
        <v>35</v>
      </c>
      <c r="H5" s="97" t="s">
        <v>36</v>
      </c>
      <c r="I5" s="97" t="s">
        <v>34</v>
      </c>
    </row>
    <row r="6" spans="1:9" s="15" customFormat="1" ht="20.100000000000001" customHeight="1">
      <c r="A6" s="102" t="s">
        <v>30</v>
      </c>
      <c r="B6" s="99" t="s">
        <v>30</v>
      </c>
      <c r="C6" s="99" t="s">
        <v>30</v>
      </c>
      <c r="D6" s="99" t="s">
        <v>30</v>
      </c>
      <c r="E6" s="96">
        <v>1</v>
      </c>
      <c r="F6" s="96">
        <v>2</v>
      </c>
      <c r="G6" s="96">
        <v>3</v>
      </c>
      <c r="H6" s="96">
        <v>4</v>
      </c>
      <c r="I6" s="96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E8+E40+E51+E57</f>
        <v>149.97</v>
      </c>
      <c r="F7" s="40">
        <f>F8+F40+F51+F57</f>
        <v>145.97</v>
      </c>
      <c r="G7" s="40">
        <f>G8+G40+G51+G57</f>
        <v>134.01</v>
      </c>
      <c r="H7" s="40">
        <f>H8+H40+H51+H57</f>
        <v>11.96</v>
      </c>
      <c r="I7" s="40">
        <f>I8+I40+I51+I57</f>
        <v>4</v>
      </c>
    </row>
    <row r="8" spans="1:9" s="5" customFormat="1" ht="20.100000000000001" customHeight="1">
      <c r="A8" s="38" t="s">
        <v>109</v>
      </c>
      <c r="B8" s="39"/>
      <c r="C8" s="39"/>
      <c r="D8" s="42" t="s">
        <v>108</v>
      </c>
      <c r="E8" s="40">
        <f>E9</f>
        <v>121.5</v>
      </c>
      <c r="F8" s="40">
        <f>F9</f>
        <v>117.5</v>
      </c>
      <c r="G8" s="40">
        <f>G9</f>
        <v>105.53999999999999</v>
      </c>
      <c r="H8" s="40">
        <f>H9</f>
        <v>11.96</v>
      </c>
      <c r="I8" s="40">
        <f>I9</f>
        <v>4</v>
      </c>
    </row>
    <row r="9" spans="1:9" s="5" customFormat="1" ht="20.100000000000001" customHeight="1">
      <c r="A9" s="38"/>
      <c r="B9" s="39" t="s">
        <v>254</v>
      </c>
      <c r="C9" s="39"/>
      <c r="D9" s="42" t="s">
        <v>252</v>
      </c>
      <c r="E9" s="40">
        <f>E10+E25+E27</f>
        <v>121.5</v>
      </c>
      <c r="F9" s="40">
        <f>F10+F25+F27</f>
        <v>117.5</v>
      </c>
      <c r="G9" s="40">
        <f>G10+G25+G27</f>
        <v>105.53999999999999</v>
      </c>
      <c r="H9" s="40">
        <f>H10+H25+H27</f>
        <v>11.96</v>
      </c>
      <c r="I9" s="40">
        <f>I10+I25+I27</f>
        <v>4</v>
      </c>
    </row>
    <row r="10" spans="1:9" s="5" customFormat="1" ht="20.100000000000001" customHeight="1">
      <c r="A10" s="38"/>
      <c r="B10" s="39"/>
      <c r="C10" s="39" t="s">
        <v>112</v>
      </c>
      <c r="D10" s="42" t="s">
        <v>253</v>
      </c>
      <c r="E10" s="40">
        <f>SUM(E11:E24)</f>
        <v>88.48</v>
      </c>
      <c r="F10" s="40">
        <f>SUM(F11:F24)</f>
        <v>88.48</v>
      </c>
      <c r="G10" s="40">
        <f>SUM(G11:G24)</f>
        <v>80.58</v>
      </c>
      <c r="H10" s="40">
        <f>SUM(H11:H24)</f>
        <v>7.9</v>
      </c>
      <c r="I10" s="40">
        <f>SUM(I11:I24)</f>
        <v>0</v>
      </c>
    </row>
    <row r="11" spans="1:9" s="5" customFormat="1" ht="20.100000000000001" customHeight="1">
      <c r="A11" s="38" t="s">
        <v>151</v>
      </c>
      <c r="B11" s="39" t="s">
        <v>265</v>
      </c>
      <c r="C11" s="39" t="s">
        <v>154</v>
      </c>
      <c r="D11" s="42" t="s">
        <v>114</v>
      </c>
      <c r="E11" s="40">
        <v>4.16</v>
      </c>
      <c r="F11" s="40">
        <v>4.16</v>
      </c>
      <c r="G11" s="40">
        <v>4.16</v>
      </c>
      <c r="H11" s="40">
        <v>0</v>
      </c>
      <c r="I11" s="40">
        <v>0</v>
      </c>
    </row>
    <row r="12" spans="1:9" s="5" customFormat="1" ht="20.100000000000001" customHeight="1">
      <c r="A12" s="38" t="s">
        <v>151</v>
      </c>
      <c r="B12" s="39" t="s">
        <v>265</v>
      </c>
      <c r="C12" s="39" t="s">
        <v>154</v>
      </c>
      <c r="D12" s="42" t="s">
        <v>123</v>
      </c>
      <c r="E12" s="40">
        <v>2.2000000000000002</v>
      </c>
      <c r="F12" s="40">
        <v>2.2000000000000002</v>
      </c>
      <c r="G12" s="40">
        <v>0</v>
      </c>
      <c r="H12" s="40">
        <v>2.2000000000000002</v>
      </c>
      <c r="I12" s="40">
        <v>0</v>
      </c>
    </row>
    <row r="13" spans="1:9" s="5" customFormat="1" ht="20.100000000000001" customHeight="1">
      <c r="A13" s="38" t="s">
        <v>151</v>
      </c>
      <c r="B13" s="39" t="s">
        <v>265</v>
      </c>
      <c r="C13" s="39" t="s">
        <v>154</v>
      </c>
      <c r="D13" s="42" t="s">
        <v>122</v>
      </c>
      <c r="E13" s="40">
        <v>1</v>
      </c>
      <c r="F13" s="40">
        <v>1</v>
      </c>
      <c r="G13" s="40">
        <v>1</v>
      </c>
      <c r="H13" s="40">
        <v>0</v>
      </c>
      <c r="I13" s="40">
        <v>0</v>
      </c>
    </row>
    <row r="14" spans="1:9" s="5" customFormat="1" ht="20.100000000000001" customHeight="1">
      <c r="A14" s="38" t="s">
        <v>151</v>
      </c>
      <c r="B14" s="39" t="s">
        <v>265</v>
      </c>
      <c r="C14" s="39" t="s">
        <v>154</v>
      </c>
      <c r="D14" s="42" t="s">
        <v>120</v>
      </c>
      <c r="E14" s="40">
        <v>0.03</v>
      </c>
      <c r="F14" s="40">
        <v>0.03</v>
      </c>
      <c r="G14" s="40">
        <v>0.03</v>
      </c>
      <c r="H14" s="40">
        <v>0</v>
      </c>
      <c r="I14" s="40">
        <v>0</v>
      </c>
    </row>
    <row r="15" spans="1:9" s="5" customFormat="1" ht="20.100000000000001" customHeight="1">
      <c r="A15" s="38" t="s">
        <v>151</v>
      </c>
      <c r="B15" s="39" t="s">
        <v>265</v>
      </c>
      <c r="C15" s="39" t="s">
        <v>154</v>
      </c>
      <c r="D15" s="42" t="s">
        <v>119</v>
      </c>
      <c r="E15" s="40">
        <v>1.1299999999999999</v>
      </c>
      <c r="F15" s="40">
        <v>1.1299999999999999</v>
      </c>
      <c r="G15" s="40">
        <v>1.1299999999999999</v>
      </c>
      <c r="H15" s="40">
        <v>0</v>
      </c>
      <c r="I15" s="40">
        <v>0</v>
      </c>
    </row>
    <row r="16" spans="1:9" s="5" customFormat="1" ht="20.100000000000001" customHeight="1">
      <c r="A16" s="38" t="s">
        <v>151</v>
      </c>
      <c r="B16" s="39" t="s">
        <v>265</v>
      </c>
      <c r="C16" s="39" t="s">
        <v>154</v>
      </c>
      <c r="D16" s="42" t="s">
        <v>116</v>
      </c>
      <c r="E16" s="40">
        <v>4.16</v>
      </c>
      <c r="F16" s="40">
        <v>4.16</v>
      </c>
      <c r="G16" s="40">
        <v>4.16</v>
      </c>
      <c r="H16" s="40">
        <v>0</v>
      </c>
      <c r="I16" s="40">
        <v>0</v>
      </c>
    </row>
    <row r="17" spans="1:9" s="5" customFormat="1" ht="20.100000000000001" customHeight="1">
      <c r="A17" s="38" t="s">
        <v>151</v>
      </c>
      <c r="B17" s="39" t="s">
        <v>265</v>
      </c>
      <c r="C17" s="39" t="s">
        <v>154</v>
      </c>
      <c r="D17" s="42" t="s">
        <v>125</v>
      </c>
      <c r="E17" s="40">
        <v>5.46</v>
      </c>
      <c r="F17" s="40">
        <v>5.46</v>
      </c>
      <c r="G17" s="40">
        <v>0</v>
      </c>
      <c r="H17" s="40">
        <v>5.46</v>
      </c>
      <c r="I17" s="40">
        <v>0</v>
      </c>
    </row>
    <row r="18" spans="1:9" s="5" customFormat="1" ht="20.100000000000001" customHeight="1">
      <c r="A18" s="38" t="s">
        <v>151</v>
      </c>
      <c r="B18" s="39" t="s">
        <v>265</v>
      </c>
      <c r="C18" s="39" t="s">
        <v>154</v>
      </c>
      <c r="D18" s="42" t="s">
        <v>115</v>
      </c>
      <c r="E18" s="40">
        <v>1.56</v>
      </c>
      <c r="F18" s="40">
        <v>1.56</v>
      </c>
      <c r="G18" s="40">
        <v>1.56</v>
      </c>
      <c r="H18" s="40">
        <v>0</v>
      </c>
      <c r="I18" s="40">
        <v>0</v>
      </c>
    </row>
    <row r="19" spans="1:9" s="5" customFormat="1" ht="20.100000000000001" customHeight="1">
      <c r="A19" s="38" t="s">
        <v>151</v>
      </c>
      <c r="B19" s="39" t="s">
        <v>265</v>
      </c>
      <c r="C19" s="39" t="s">
        <v>154</v>
      </c>
      <c r="D19" s="42" t="s">
        <v>117</v>
      </c>
      <c r="E19" s="40">
        <v>15.4</v>
      </c>
      <c r="F19" s="40">
        <v>15.4</v>
      </c>
      <c r="G19" s="40">
        <v>15.4</v>
      </c>
      <c r="H19" s="40">
        <v>0</v>
      </c>
      <c r="I19" s="40">
        <v>0</v>
      </c>
    </row>
    <row r="20" spans="1:9" s="5" customFormat="1" ht="20.100000000000001" customHeight="1">
      <c r="A20" s="38" t="s">
        <v>151</v>
      </c>
      <c r="B20" s="39" t="s">
        <v>265</v>
      </c>
      <c r="C20" s="39" t="s">
        <v>154</v>
      </c>
      <c r="D20" s="42" t="s">
        <v>118</v>
      </c>
      <c r="E20" s="40">
        <v>0.61</v>
      </c>
      <c r="F20" s="40">
        <v>0.61</v>
      </c>
      <c r="G20" s="40">
        <v>0.61</v>
      </c>
      <c r="H20" s="40">
        <v>0</v>
      </c>
      <c r="I20" s="40">
        <v>0</v>
      </c>
    </row>
    <row r="21" spans="1:9" s="5" customFormat="1" ht="20.100000000000001" customHeight="1">
      <c r="A21" s="38" t="s">
        <v>151</v>
      </c>
      <c r="B21" s="39" t="s">
        <v>265</v>
      </c>
      <c r="C21" s="39" t="s">
        <v>154</v>
      </c>
      <c r="D21" s="42" t="s">
        <v>124</v>
      </c>
      <c r="E21" s="40">
        <v>0.24</v>
      </c>
      <c r="F21" s="40">
        <v>0.24</v>
      </c>
      <c r="G21" s="40">
        <v>0</v>
      </c>
      <c r="H21" s="40">
        <v>0.24</v>
      </c>
      <c r="I21" s="40">
        <v>0</v>
      </c>
    </row>
    <row r="22" spans="1:9" s="5" customFormat="1" ht="20.100000000000001" customHeight="1">
      <c r="A22" s="38" t="s">
        <v>151</v>
      </c>
      <c r="B22" s="39" t="s">
        <v>265</v>
      </c>
      <c r="C22" s="39" t="s">
        <v>154</v>
      </c>
      <c r="D22" s="42" t="s">
        <v>121</v>
      </c>
      <c r="E22" s="40">
        <v>2</v>
      </c>
      <c r="F22" s="40">
        <v>2</v>
      </c>
      <c r="G22" s="40">
        <v>2</v>
      </c>
      <c r="H22" s="40">
        <v>0</v>
      </c>
      <c r="I22" s="40">
        <v>0</v>
      </c>
    </row>
    <row r="23" spans="1:9" s="5" customFormat="1" ht="20.100000000000001" customHeight="1">
      <c r="A23" s="38" t="s">
        <v>151</v>
      </c>
      <c r="B23" s="39" t="s">
        <v>265</v>
      </c>
      <c r="C23" s="39" t="s">
        <v>154</v>
      </c>
      <c r="D23" s="42" t="s">
        <v>255</v>
      </c>
      <c r="E23" s="40">
        <v>0.68</v>
      </c>
      <c r="F23" s="40">
        <v>0.68</v>
      </c>
      <c r="G23" s="40">
        <v>0.68</v>
      </c>
      <c r="H23" s="40">
        <v>0</v>
      </c>
      <c r="I23" s="40">
        <v>0</v>
      </c>
    </row>
    <row r="24" spans="1:9" s="5" customFormat="1" ht="20.100000000000001" customHeight="1">
      <c r="A24" s="38" t="s">
        <v>151</v>
      </c>
      <c r="B24" s="39" t="s">
        <v>265</v>
      </c>
      <c r="C24" s="39" t="s">
        <v>154</v>
      </c>
      <c r="D24" s="42" t="s">
        <v>113</v>
      </c>
      <c r="E24" s="40">
        <v>49.85</v>
      </c>
      <c r="F24" s="40">
        <v>49.85</v>
      </c>
      <c r="G24" s="40">
        <v>49.85</v>
      </c>
      <c r="H24" s="40">
        <v>0</v>
      </c>
      <c r="I24" s="40">
        <v>0</v>
      </c>
    </row>
    <row r="25" spans="1:9" s="5" customFormat="1" ht="20.100000000000001" customHeight="1">
      <c r="A25" s="38"/>
      <c r="B25" s="39"/>
      <c r="C25" s="39" t="s">
        <v>126</v>
      </c>
      <c r="D25" s="42" t="s">
        <v>256</v>
      </c>
      <c r="E25" s="40">
        <f>E26</f>
        <v>4</v>
      </c>
      <c r="F25" s="40">
        <f>F26</f>
        <v>0</v>
      </c>
      <c r="G25" s="40">
        <f>G26</f>
        <v>0</v>
      </c>
      <c r="H25" s="40">
        <f>H26</f>
        <v>0</v>
      </c>
      <c r="I25" s="40">
        <f>I26</f>
        <v>4</v>
      </c>
    </row>
    <row r="26" spans="1:9" s="5" customFormat="1" ht="20.100000000000001" customHeight="1">
      <c r="A26" s="38" t="s">
        <v>151</v>
      </c>
      <c r="B26" s="39" t="s">
        <v>265</v>
      </c>
      <c r="C26" s="39" t="s">
        <v>155</v>
      </c>
      <c r="D26" s="42" t="s">
        <v>257</v>
      </c>
      <c r="E26" s="40">
        <v>4</v>
      </c>
      <c r="F26" s="40">
        <v>0</v>
      </c>
      <c r="G26" s="40">
        <v>0</v>
      </c>
      <c r="H26" s="40">
        <v>0</v>
      </c>
      <c r="I26" s="40">
        <v>4</v>
      </c>
    </row>
    <row r="27" spans="1:9" s="5" customFormat="1" ht="20.100000000000001" customHeight="1">
      <c r="A27" s="38"/>
      <c r="B27" s="39"/>
      <c r="C27" s="39" t="s">
        <v>139</v>
      </c>
      <c r="D27" s="42" t="s">
        <v>258</v>
      </c>
      <c r="E27" s="40">
        <f>SUM(E28:E39)</f>
        <v>29.019999999999996</v>
      </c>
      <c r="F27" s="40">
        <f>SUM(F28:F39)</f>
        <v>29.019999999999996</v>
      </c>
      <c r="G27" s="40">
        <f>SUM(G28:G39)</f>
        <v>24.96</v>
      </c>
      <c r="H27" s="40">
        <f>SUM(H28:H39)</f>
        <v>4.0599999999999996</v>
      </c>
      <c r="I27" s="40">
        <f>SUM(I28:I39)</f>
        <v>0</v>
      </c>
    </row>
    <row r="28" spans="1:9" s="5" customFormat="1" ht="20.100000000000001" customHeight="1">
      <c r="A28" s="38" t="s">
        <v>151</v>
      </c>
      <c r="B28" s="39" t="s">
        <v>265</v>
      </c>
      <c r="C28" s="39" t="s">
        <v>158</v>
      </c>
      <c r="D28" s="42" t="s">
        <v>122</v>
      </c>
      <c r="E28" s="40">
        <v>0.39</v>
      </c>
      <c r="F28" s="40">
        <v>0.39</v>
      </c>
      <c r="G28" s="40">
        <v>0.39</v>
      </c>
      <c r="H28" s="40">
        <v>0</v>
      </c>
      <c r="I28" s="40">
        <v>0</v>
      </c>
    </row>
    <row r="29" spans="1:9" s="5" customFormat="1" ht="20.100000000000001" customHeight="1">
      <c r="A29" s="38" t="s">
        <v>151</v>
      </c>
      <c r="B29" s="39" t="s">
        <v>265</v>
      </c>
      <c r="C29" s="39" t="s">
        <v>158</v>
      </c>
      <c r="D29" s="42" t="s">
        <v>260</v>
      </c>
      <c r="E29" s="40">
        <v>5.26</v>
      </c>
      <c r="F29" s="40">
        <v>5.26</v>
      </c>
      <c r="G29" s="40">
        <v>5.26</v>
      </c>
      <c r="H29" s="40">
        <v>0</v>
      </c>
      <c r="I29" s="40">
        <v>0</v>
      </c>
    </row>
    <row r="30" spans="1:9" s="5" customFormat="1" ht="20.100000000000001" customHeight="1">
      <c r="A30" s="38" t="s">
        <v>151</v>
      </c>
      <c r="B30" s="39" t="s">
        <v>265</v>
      </c>
      <c r="C30" s="39" t="s">
        <v>158</v>
      </c>
      <c r="D30" s="42" t="s">
        <v>259</v>
      </c>
      <c r="E30" s="40">
        <v>12.14</v>
      </c>
      <c r="F30" s="40">
        <v>12.14</v>
      </c>
      <c r="G30" s="40">
        <v>12.14</v>
      </c>
      <c r="H30" s="40">
        <v>0</v>
      </c>
      <c r="I30" s="40">
        <v>0</v>
      </c>
    </row>
    <row r="31" spans="1:9" s="5" customFormat="1" ht="20.100000000000001" customHeight="1">
      <c r="A31" s="38" t="s">
        <v>151</v>
      </c>
      <c r="B31" s="39" t="s">
        <v>265</v>
      </c>
      <c r="C31" s="39" t="s">
        <v>158</v>
      </c>
      <c r="D31" s="42" t="s">
        <v>116</v>
      </c>
      <c r="E31" s="40">
        <v>1.64</v>
      </c>
      <c r="F31" s="40">
        <v>1.64</v>
      </c>
      <c r="G31" s="40">
        <v>1.64</v>
      </c>
      <c r="H31" s="40">
        <v>0</v>
      </c>
      <c r="I31" s="40">
        <v>0</v>
      </c>
    </row>
    <row r="32" spans="1:9" ht="20.100000000000001" customHeight="1">
      <c r="A32" s="38" t="s">
        <v>151</v>
      </c>
      <c r="B32" s="39" t="s">
        <v>265</v>
      </c>
      <c r="C32" s="39" t="s">
        <v>158</v>
      </c>
      <c r="D32" s="42" t="s">
        <v>125</v>
      </c>
      <c r="E32" s="40">
        <v>2.88</v>
      </c>
      <c r="F32" s="40">
        <v>2.88</v>
      </c>
      <c r="G32" s="40">
        <v>0</v>
      </c>
      <c r="H32" s="40">
        <v>2.88</v>
      </c>
      <c r="I32" s="40">
        <v>0</v>
      </c>
    </row>
    <row r="33" spans="1:9" ht="20.100000000000001" customHeight="1">
      <c r="A33" s="38" t="s">
        <v>151</v>
      </c>
      <c r="B33" s="39" t="s">
        <v>265</v>
      </c>
      <c r="C33" s="39" t="s">
        <v>158</v>
      </c>
      <c r="D33" s="42" t="s">
        <v>121</v>
      </c>
      <c r="E33" s="40">
        <v>0.79</v>
      </c>
      <c r="F33" s="40">
        <v>0.79</v>
      </c>
      <c r="G33" s="40">
        <v>0.79</v>
      </c>
      <c r="H33" s="40">
        <v>0</v>
      </c>
      <c r="I33" s="40">
        <v>0</v>
      </c>
    </row>
    <row r="34" spans="1:9" ht="20.100000000000001" customHeight="1">
      <c r="A34" s="38" t="s">
        <v>151</v>
      </c>
      <c r="B34" s="39" t="s">
        <v>265</v>
      </c>
      <c r="C34" s="39" t="s">
        <v>158</v>
      </c>
      <c r="D34" s="42" t="s">
        <v>115</v>
      </c>
      <c r="E34" s="40">
        <v>0.64</v>
      </c>
      <c r="F34" s="40">
        <v>0.64</v>
      </c>
      <c r="G34" s="40">
        <v>0.64</v>
      </c>
      <c r="H34" s="40">
        <v>0</v>
      </c>
      <c r="I34" s="40">
        <v>0</v>
      </c>
    </row>
    <row r="35" spans="1:9" ht="20.100000000000001" customHeight="1">
      <c r="A35" s="38" t="s">
        <v>151</v>
      </c>
      <c r="B35" s="39" t="s">
        <v>265</v>
      </c>
      <c r="C35" s="39" t="s">
        <v>158</v>
      </c>
      <c r="D35" s="42" t="s">
        <v>123</v>
      </c>
      <c r="E35" s="40">
        <v>1.18</v>
      </c>
      <c r="F35" s="40">
        <v>1.18</v>
      </c>
      <c r="G35" s="40">
        <v>0</v>
      </c>
      <c r="H35" s="40">
        <v>1.18</v>
      </c>
      <c r="I35" s="40">
        <v>0</v>
      </c>
    </row>
    <row r="36" spans="1:9" ht="20.100000000000001" customHeight="1">
      <c r="A36" s="38" t="s">
        <v>151</v>
      </c>
      <c r="B36" s="39" t="s">
        <v>265</v>
      </c>
      <c r="C36" s="39" t="s">
        <v>158</v>
      </c>
      <c r="D36" s="42" t="s">
        <v>118</v>
      </c>
      <c r="E36" s="40">
        <v>0.18</v>
      </c>
      <c r="F36" s="40">
        <v>0.18</v>
      </c>
      <c r="G36" s="40">
        <v>0.18</v>
      </c>
      <c r="H36" s="40">
        <v>0</v>
      </c>
      <c r="I36" s="40">
        <v>0</v>
      </c>
    </row>
    <row r="37" spans="1:9" ht="20.100000000000001" customHeight="1">
      <c r="A37" s="38" t="s">
        <v>151</v>
      </c>
      <c r="B37" s="39" t="s">
        <v>265</v>
      </c>
      <c r="C37" s="39" t="s">
        <v>158</v>
      </c>
      <c r="D37" s="42" t="s">
        <v>120</v>
      </c>
      <c r="E37" s="40">
        <v>0.02</v>
      </c>
      <c r="F37" s="40">
        <v>0.02</v>
      </c>
      <c r="G37" s="40">
        <v>0.02</v>
      </c>
      <c r="H37" s="40">
        <v>0</v>
      </c>
      <c r="I37" s="40">
        <v>0</v>
      </c>
    </row>
    <row r="38" spans="1:9" ht="20.100000000000001" customHeight="1">
      <c r="A38" s="38" t="s">
        <v>151</v>
      </c>
      <c r="B38" s="39" t="s">
        <v>265</v>
      </c>
      <c r="C38" s="39" t="s">
        <v>158</v>
      </c>
      <c r="D38" s="42" t="s">
        <v>114</v>
      </c>
      <c r="E38" s="40">
        <v>1.64</v>
      </c>
      <c r="F38" s="40">
        <v>1.64</v>
      </c>
      <c r="G38" s="40">
        <v>1.64</v>
      </c>
      <c r="H38" s="40">
        <v>0</v>
      </c>
      <c r="I38" s="40">
        <v>0</v>
      </c>
    </row>
    <row r="39" spans="1:9" ht="20.100000000000001" customHeight="1">
      <c r="A39" s="38" t="s">
        <v>151</v>
      </c>
      <c r="B39" s="39" t="s">
        <v>265</v>
      </c>
      <c r="C39" s="39" t="s">
        <v>158</v>
      </c>
      <c r="D39" s="42" t="s">
        <v>261</v>
      </c>
      <c r="E39" s="40">
        <v>2.2599999999999998</v>
      </c>
      <c r="F39" s="40">
        <v>2.2599999999999998</v>
      </c>
      <c r="G39" s="40">
        <v>2.2599999999999998</v>
      </c>
      <c r="H39" s="40">
        <v>0</v>
      </c>
      <c r="I39" s="40">
        <v>0</v>
      </c>
    </row>
    <row r="40" spans="1:9" ht="20.100000000000001" customHeight="1">
      <c r="A40" s="38" t="s">
        <v>130</v>
      </c>
      <c r="B40" s="39"/>
      <c r="C40" s="39"/>
      <c r="D40" s="42" t="s">
        <v>127</v>
      </c>
      <c r="E40" s="40">
        <f>E41+E44</f>
        <v>15.25</v>
      </c>
      <c r="F40" s="40">
        <f>F41+F44</f>
        <v>15.25</v>
      </c>
      <c r="G40" s="40">
        <f>G41+G44</f>
        <v>15.25</v>
      </c>
      <c r="H40" s="40">
        <f>H41+H44</f>
        <v>0</v>
      </c>
      <c r="I40" s="40">
        <f>I41+I44</f>
        <v>0</v>
      </c>
    </row>
    <row r="41" spans="1:9" ht="20.100000000000001" customHeight="1">
      <c r="A41" s="38"/>
      <c r="B41" s="39" t="s">
        <v>111</v>
      </c>
      <c r="C41" s="39"/>
      <c r="D41" s="42" t="s">
        <v>128</v>
      </c>
      <c r="E41" s="40">
        <f t="shared" ref="E41:I42" si="0">E42</f>
        <v>13.92</v>
      </c>
      <c r="F41" s="40">
        <f t="shared" si="0"/>
        <v>13.92</v>
      </c>
      <c r="G41" s="40">
        <f t="shared" si="0"/>
        <v>13.92</v>
      </c>
      <c r="H41" s="40">
        <f t="shared" si="0"/>
        <v>0</v>
      </c>
      <c r="I41" s="40">
        <f t="shared" si="0"/>
        <v>0</v>
      </c>
    </row>
    <row r="42" spans="1:9" ht="20.100000000000001" customHeight="1">
      <c r="A42" s="38"/>
      <c r="B42" s="39"/>
      <c r="C42" s="39" t="s">
        <v>111</v>
      </c>
      <c r="D42" s="42" t="s">
        <v>129</v>
      </c>
      <c r="E42" s="40">
        <f t="shared" si="0"/>
        <v>13.92</v>
      </c>
      <c r="F42" s="40">
        <f t="shared" si="0"/>
        <v>13.92</v>
      </c>
      <c r="G42" s="40">
        <f t="shared" si="0"/>
        <v>13.92</v>
      </c>
      <c r="H42" s="40">
        <f t="shared" si="0"/>
        <v>0</v>
      </c>
      <c r="I42" s="40">
        <f t="shared" si="0"/>
        <v>0</v>
      </c>
    </row>
    <row r="43" spans="1:9" ht="20.100000000000001" customHeight="1">
      <c r="A43" s="38" t="s">
        <v>156</v>
      </c>
      <c r="B43" s="39" t="s">
        <v>153</v>
      </c>
      <c r="C43" s="39" t="s">
        <v>153</v>
      </c>
      <c r="D43" s="42" t="s">
        <v>131</v>
      </c>
      <c r="E43" s="40">
        <v>13.92</v>
      </c>
      <c r="F43" s="40">
        <v>13.92</v>
      </c>
      <c r="G43" s="40">
        <v>13.92</v>
      </c>
      <c r="H43" s="40">
        <v>0</v>
      </c>
      <c r="I43" s="40">
        <v>0</v>
      </c>
    </row>
    <row r="44" spans="1:9" ht="20.100000000000001" customHeight="1">
      <c r="A44" s="38"/>
      <c r="B44" s="39" t="s">
        <v>134</v>
      </c>
      <c r="C44" s="39"/>
      <c r="D44" s="42" t="s">
        <v>132</v>
      </c>
      <c r="E44" s="40">
        <f>E45+E47+E49</f>
        <v>1.33</v>
      </c>
      <c r="F44" s="40">
        <f>F45+F47+F49</f>
        <v>1.33</v>
      </c>
      <c r="G44" s="40">
        <f>G45+G47+G49</f>
        <v>1.33</v>
      </c>
      <c r="H44" s="40">
        <f>H45+H47+H49</f>
        <v>0</v>
      </c>
      <c r="I44" s="40">
        <f>I45+I47+I49</f>
        <v>0</v>
      </c>
    </row>
    <row r="45" spans="1:9" ht="20.100000000000001" customHeight="1">
      <c r="A45" s="38"/>
      <c r="B45" s="39"/>
      <c r="C45" s="39" t="s">
        <v>112</v>
      </c>
      <c r="D45" s="42" t="s">
        <v>133</v>
      </c>
      <c r="E45" s="40">
        <f>E46</f>
        <v>0.49</v>
      </c>
      <c r="F45" s="40">
        <f>F46</f>
        <v>0.49</v>
      </c>
      <c r="G45" s="40">
        <f>G46</f>
        <v>0.49</v>
      </c>
      <c r="H45" s="40">
        <f>H46</f>
        <v>0</v>
      </c>
      <c r="I45" s="40">
        <f>I46</f>
        <v>0</v>
      </c>
    </row>
    <row r="46" spans="1:9" ht="20.100000000000001" customHeight="1">
      <c r="A46" s="38" t="s">
        <v>156</v>
      </c>
      <c r="B46" s="39" t="s">
        <v>157</v>
      </c>
      <c r="C46" s="39" t="s">
        <v>154</v>
      </c>
      <c r="D46" s="42" t="s">
        <v>135</v>
      </c>
      <c r="E46" s="40">
        <v>0.49</v>
      </c>
      <c r="F46" s="40">
        <v>0.49</v>
      </c>
      <c r="G46" s="40">
        <v>0.49</v>
      </c>
      <c r="H46" s="40">
        <v>0</v>
      </c>
      <c r="I46" s="40">
        <v>0</v>
      </c>
    </row>
    <row r="47" spans="1:9" ht="20.100000000000001" customHeight="1">
      <c r="A47" s="38"/>
      <c r="B47" s="39"/>
      <c r="C47" s="39" t="s">
        <v>126</v>
      </c>
      <c r="D47" s="42" t="s">
        <v>136</v>
      </c>
      <c r="E47" s="40">
        <f>E48</f>
        <v>0.49</v>
      </c>
      <c r="F47" s="40">
        <f>F48</f>
        <v>0.49</v>
      </c>
      <c r="G47" s="40">
        <f>G48</f>
        <v>0.49</v>
      </c>
      <c r="H47" s="40">
        <f>H48</f>
        <v>0</v>
      </c>
      <c r="I47" s="40">
        <f>I48</f>
        <v>0</v>
      </c>
    </row>
    <row r="48" spans="1:9" ht="20.100000000000001" customHeight="1">
      <c r="A48" s="38" t="s">
        <v>156</v>
      </c>
      <c r="B48" s="39" t="s">
        <v>157</v>
      </c>
      <c r="C48" s="39" t="s">
        <v>155</v>
      </c>
      <c r="D48" s="42" t="s">
        <v>137</v>
      </c>
      <c r="E48" s="40">
        <v>0.49</v>
      </c>
      <c r="F48" s="40">
        <v>0.49</v>
      </c>
      <c r="G48" s="40">
        <v>0.49</v>
      </c>
      <c r="H48" s="40">
        <v>0</v>
      </c>
      <c r="I48" s="40">
        <v>0</v>
      </c>
    </row>
    <row r="49" spans="1:9" ht="20.100000000000001" customHeight="1">
      <c r="A49" s="38"/>
      <c r="B49" s="39"/>
      <c r="C49" s="39" t="s">
        <v>139</v>
      </c>
      <c r="D49" s="42" t="s">
        <v>138</v>
      </c>
      <c r="E49" s="40">
        <f>E50</f>
        <v>0.35</v>
      </c>
      <c r="F49" s="40">
        <f>F50</f>
        <v>0.35</v>
      </c>
      <c r="G49" s="40">
        <f>G50</f>
        <v>0.35</v>
      </c>
      <c r="H49" s="40">
        <f>H50</f>
        <v>0</v>
      </c>
      <c r="I49" s="40">
        <f>I50</f>
        <v>0</v>
      </c>
    </row>
    <row r="50" spans="1:9" ht="20.100000000000001" customHeight="1">
      <c r="A50" s="38" t="s">
        <v>156</v>
      </c>
      <c r="B50" s="39" t="s">
        <v>157</v>
      </c>
      <c r="C50" s="39" t="s">
        <v>158</v>
      </c>
      <c r="D50" s="42" t="s">
        <v>140</v>
      </c>
      <c r="E50" s="40">
        <v>0.35</v>
      </c>
      <c r="F50" s="40">
        <v>0.35</v>
      </c>
      <c r="G50" s="40">
        <v>0.35</v>
      </c>
      <c r="H50" s="40">
        <v>0</v>
      </c>
      <c r="I50" s="40">
        <v>0</v>
      </c>
    </row>
    <row r="51" spans="1:9" ht="20.100000000000001" customHeight="1">
      <c r="A51" s="38" t="s">
        <v>144</v>
      </c>
      <c r="B51" s="39"/>
      <c r="C51" s="39"/>
      <c r="D51" s="42" t="s">
        <v>141</v>
      </c>
      <c r="E51" s="40">
        <f>E52</f>
        <v>4.87</v>
      </c>
      <c r="F51" s="40">
        <f>F52</f>
        <v>4.87</v>
      </c>
      <c r="G51" s="40">
        <f>G52</f>
        <v>4.87</v>
      </c>
      <c r="H51" s="40">
        <f>H52</f>
        <v>0</v>
      </c>
      <c r="I51" s="40">
        <f>I52</f>
        <v>0</v>
      </c>
    </row>
    <row r="52" spans="1:9" ht="20.100000000000001" customHeight="1">
      <c r="A52" s="38"/>
      <c r="B52" s="39" t="s">
        <v>110</v>
      </c>
      <c r="C52" s="39"/>
      <c r="D52" s="42" t="s">
        <v>142</v>
      </c>
      <c r="E52" s="40">
        <f>E53+E55</f>
        <v>4.87</v>
      </c>
      <c r="F52" s="40">
        <f>F53+F55</f>
        <v>4.87</v>
      </c>
      <c r="G52" s="40">
        <f>G53+G55</f>
        <v>4.87</v>
      </c>
      <c r="H52" s="40">
        <f>H53+H55</f>
        <v>0</v>
      </c>
      <c r="I52" s="40">
        <f>I53+I55</f>
        <v>0</v>
      </c>
    </row>
    <row r="53" spans="1:9" ht="20.100000000000001" customHeight="1">
      <c r="A53" s="38"/>
      <c r="B53" s="39"/>
      <c r="C53" s="39" t="s">
        <v>112</v>
      </c>
      <c r="D53" s="42" t="s">
        <v>143</v>
      </c>
      <c r="E53" s="40">
        <f>E54</f>
        <v>3.49</v>
      </c>
      <c r="F53" s="40">
        <f>F54</f>
        <v>3.49</v>
      </c>
      <c r="G53" s="40">
        <f>G54</f>
        <v>3.49</v>
      </c>
      <c r="H53" s="40">
        <f>H54</f>
        <v>0</v>
      </c>
      <c r="I53" s="40">
        <f>I54</f>
        <v>0</v>
      </c>
    </row>
    <row r="54" spans="1:9" ht="20.100000000000001" customHeight="1">
      <c r="A54" s="38" t="s">
        <v>159</v>
      </c>
      <c r="B54" s="39" t="s">
        <v>152</v>
      </c>
      <c r="C54" s="39" t="s">
        <v>154</v>
      </c>
      <c r="D54" s="42" t="s">
        <v>145</v>
      </c>
      <c r="E54" s="40">
        <v>3.49</v>
      </c>
      <c r="F54" s="40">
        <v>3.49</v>
      </c>
      <c r="G54" s="40">
        <v>3.49</v>
      </c>
      <c r="H54" s="40">
        <v>0</v>
      </c>
      <c r="I54" s="40">
        <v>0</v>
      </c>
    </row>
    <row r="55" spans="1:9" ht="20.100000000000001" customHeight="1">
      <c r="A55" s="38"/>
      <c r="B55" s="39"/>
      <c r="C55" s="39" t="s">
        <v>126</v>
      </c>
      <c r="D55" s="42" t="s">
        <v>262</v>
      </c>
      <c r="E55" s="40">
        <f>E56</f>
        <v>1.38</v>
      </c>
      <c r="F55" s="40">
        <f>F56</f>
        <v>1.38</v>
      </c>
      <c r="G55" s="40">
        <f>G56</f>
        <v>1.38</v>
      </c>
      <c r="H55" s="40">
        <f>H56</f>
        <v>0</v>
      </c>
      <c r="I55" s="40">
        <f>I56</f>
        <v>0</v>
      </c>
    </row>
    <row r="56" spans="1:9" ht="20.100000000000001" customHeight="1">
      <c r="A56" s="38" t="s">
        <v>159</v>
      </c>
      <c r="B56" s="39" t="s">
        <v>152</v>
      </c>
      <c r="C56" s="39" t="s">
        <v>155</v>
      </c>
      <c r="D56" s="42" t="s">
        <v>145</v>
      </c>
      <c r="E56" s="40">
        <v>1.38</v>
      </c>
      <c r="F56" s="40">
        <v>1.38</v>
      </c>
      <c r="G56" s="40">
        <v>1.38</v>
      </c>
      <c r="H56" s="40">
        <v>0</v>
      </c>
      <c r="I56" s="40">
        <v>0</v>
      </c>
    </row>
    <row r="57" spans="1:9" ht="20.100000000000001" customHeight="1">
      <c r="A57" s="38" t="s">
        <v>149</v>
      </c>
      <c r="B57" s="39"/>
      <c r="C57" s="39"/>
      <c r="D57" s="42" t="s">
        <v>146</v>
      </c>
      <c r="E57" s="40">
        <f t="shared" ref="E57:I59" si="1">E58</f>
        <v>8.35</v>
      </c>
      <c r="F57" s="40">
        <f t="shared" si="1"/>
        <v>8.35</v>
      </c>
      <c r="G57" s="40">
        <f t="shared" si="1"/>
        <v>8.35</v>
      </c>
      <c r="H57" s="40">
        <f t="shared" si="1"/>
        <v>0</v>
      </c>
      <c r="I57" s="40">
        <f t="shared" si="1"/>
        <v>0</v>
      </c>
    </row>
    <row r="58" spans="1:9" ht="20.100000000000001" customHeight="1">
      <c r="A58" s="38"/>
      <c r="B58" s="39" t="s">
        <v>126</v>
      </c>
      <c r="C58" s="39"/>
      <c r="D58" s="42" t="s">
        <v>147</v>
      </c>
      <c r="E58" s="40">
        <f t="shared" si="1"/>
        <v>8.35</v>
      </c>
      <c r="F58" s="40">
        <f t="shared" si="1"/>
        <v>8.35</v>
      </c>
      <c r="G58" s="40">
        <f t="shared" si="1"/>
        <v>8.35</v>
      </c>
      <c r="H58" s="40">
        <f t="shared" si="1"/>
        <v>0</v>
      </c>
      <c r="I58" s="40">
        <f t="shared" si="1"/>
        <v>0</v>
      </c>
    </row>
    <row r="59" spans="1:9" ht="20.100000000000001" customHeight="1">
      <c r="A59" s="38"/>
      <c r="B59" s="39"/>
      <c r="C59" s="39" t="s">
        <v>112</v>
      </c>
      <c r="D59" s="42" t="s">
        <v>148</v>
      </c>
      <c r="E59" s="40">
        <f t="shared" si="1"/>
        <v>8.35</v>
      </c>
      <c r="F59" s="40">
        <f t="shared" si="1"/>
        <v>8.35</v>
      </c>
      <c r="G59" s="40">
        <f t="shared" si="1"/>
        <v>8.35</v>
      </c>
      <c r="H59" s="40">
        <f t="shared" si="1"/>
        <v>0</v>
      </c>
      <c r="I59" s="40">
        <f t="shared" si="1"/>
        <v>0</v>
      </c>
    </row>
    <row r="60" spans="1:9" ht="20.100000000000001" customHeight="1">
      <c r="A60" s="38" t="s">
        <v>160</v>
      </c>
      <c r="B60" s="39" t="s">
        <v>155</v>
      </c>
      <c r="C60" s="39" t="s">
        <v>154</v>
      </c>
      <c r="D60" s="42" t="s">
        <v>150</v>
      </c>
      <c r="E60" s="40">
        <v>8.35</v>
      </c>
      <c r="F60" s="40">
        <v>8.35</v>
      </c>
      <c r="G60" s="40">
        <v>8.35</v>
      </c>
      <c r="H60" s="40">
        <v>0</v>
      </c>
      <c r="I60" s="40">
        <v>0</v>
      </c>
    </row>
    <row r="61" spans="1:9" ht="20.100000000000001" customHeight="1">
      <c r="A61"/>
      <c r="B61"/>
      <c r="C61"/>
      <c r="D61"/>
      <c r="E61"/>
      <c r="F61"/>
      <c r="G61"/>
      <c r="H61"/>
      <c r="I61"/>
    </row>
  </sheetData>
  <sheetProtection formatCells="0" formatColumns="0" formatRows="0"/>
  <mergeCells count="10">
    <mergeCell ref="A1:I1"/>
    <mergeCell ref="A3:C3"/>
    <mergeCell ref="F3:I3"/>
    <mergeCell ref="D3:D5"/>
    <mergeCell ref="A4:A5"/>
    <mergeCell ref="B4:B5"/>
    <mergeCell ref="F4:H4"/>
    <mergeCell ref="A2:D2"/>
    <mergeCell ref="C4:C5"/>
    <mergeCell ref="E3:E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7"/>
  <sheetViews>
    <sheetView showGridLines="0" showZeros="0" workbookViewId="0">
      <selection sqref="A1:V1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173" t="s">
        <v>269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s="17" customFormat="1" ht="17.25" customHeight="1">
      <c r="A2" s="183" t="s">
        <v>263</v>
      </c>
      <c r="B2" s="184"/>
      <c r="C2" s="184"/>
      <c r="D2" s="184"/>
      <c r="E2" s="184"/>
      <c r="F2" s="184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86" t="s">
        <v>76</v>
      </c>
      <c r="V2" s="186"/>
    </row>
    <row r="3" spans="1:22" s="17" customFormat="1" ht="18" customHeight="1">
      <c r="A3" s="174" t="s">
        <v>270</v>
      </c>
      <c r="B3" s="175"/>
      <c r="C3" s="176"/>
      <c r="D3" s="174" t="s">
        <v>271</v>
      </c>
      <c r="E3" s="175"/>
      <c r="F3" s="176"/>
      <c r="G3" s="187" t="s">
        <v>51</v>
      </c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9"/>
    </row>
    <row r="4" spans="1:22" s="17" customFormat="1" ht="13.5" customHeight="1">
      <c r="A4" s="177"/>
      <c r="B4" s="178"/>
      <c r="C4" s="179"/>
      <c r="D4" s="177"/>
      <c r="E4" s="178"/>
      <c r="F4" s="179"/>
      <c r="G4" s="170" t="s">
        <v>18</v>
      </c>
      <c r="H4" s="174" t="s">
        <v>245</v>
      </c>
      <c r="I4" s="176"/>
      <c r="J4" s="187" t="s">
        <v>246</v>
      </c>
      <c r="K4" s="188"/>
      <c r="L4" s="188"/>
      <c r="M4" s="188"/>
      <c r="N4" s="188"/>
      <c r="O4" s="189"/>
      <c r="P4" s="170" t="s">
        <v>19</v>
      </c>
      <c r="Q4" s="170" t="s">
        <v>272</v>
      </c>
      <c r="R4" s="170" t="s">
        <v>273</v>
      </c>
      <c r="S4" s="174" t="s">
        <v>274</v>
      </c>
      <c r="T4" s="176"/>
      <c r="U4" s="170" t="s">
        <v>244</v>
      </c>
      <c r="V4" s="170" t="s">
        <v>49</v>
      </c>
    </row>
    <row r="5" spans="1:22" s="17" customFormat="1" ht="22.5" customHeight="1">
      <c r="A5" s="180"/>
      <c r="B5" s="181"/>
      <c r="C5" s="182"/>
      <c r="D5" s="180"/>
      <c r="E5" s="181"/>
      <c r="F5" s="182"/>
      <c r="G5" s="171"/>
      <c r="H5" s="180"/>
      <c r="I5" s="182"/>
      <c r="J5" s="185" t="s">
        <v>34</v>
      </c>
      <c r="K5" s="185" t="s">
        <v>26</v>
      </c>
      <c r="L5" s="185" t="s">
        <v>27</v>
      </c>
      <c r="M5" s="185" t="s">
        <v>28</v>
      </c>
      <c r="N5" s="185" t="s">
        <v>29</v>
      </c>
      <c r="O5" s="185" t="s">
        <v>251</v>
      </c>
      <c r="P5" s="171"/>
      <c r="Q5" s="171"/>
      <c r="R5" s="171"/>
      <c r="S5" s="180"/>
      <c r="T5" s="182"/>
      <c r="U5" s="171"/>
      <c r="V5" s="171"/>
    </row>
    <row r="6" spans="1:22" s="17" customFormat="1" ht="22.5" customHeight="1">
      <c r="A6" s="104" t="s">
        <v>23</v>
      </c>
      <c r="B6" s="104" t="s">
        <v>24</v>
      </c>
      <c r="C6" s="104" t="s">
        <v>243</v>
      </c>
      <c r="D6" s="104" t="s">
        <v>23</v>
      </c>
      <c r="E6" s="104" t="s">
        <v>24</v>
      </c>
      <c r="F6" s="104" t="s">
        <v>243</v>
      </c>
      <c r="G6" s="172"/>
      <c r="H6" s="104" t="s">
        <v>248</v>
      </c>
      <c r="I6" s="104" t="s">
        <v>249</v>
      </c>
      <c r="J6" s="185"/>
      <c r="K6" s="185"/>
      <c r="L6" s="185"/>
      <c r="M6" s="185"/>
      <c r="N6" s="185"/>
      <c r="O6" s="185"/>
      <c r="P6" s="172"/>
      <c r="Q6" s="172"/>
      <c r="R6" s="172"/>
      <c r="S6" s="104" t="s">
        <v>275</v>
      </c>
      <c r="T6" s="104" t="s">
        <v>22</v>
      </c>
      <c r="U6" s="172"/>
      <c r="V6" s="172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G8+G62</f>
        <v>145.97</v>
      </c>
      <c r="H7" s="46">
        <f t="shared" si="0"/>
        <v>145.97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161</v>
      </c>
      <c r="D8" s="45"/>
      <c r="E8" s="45"/>
      <c r="F8" s="45"/>
      <c r="G8" s="46">
        <f t="shared" ref="G8:V8" si="1">G9+G12+G14+G16+G18+G21+G24+G27+G30+G33+G36+G39+G42+G45+G47+G49+G51+G54+G57+G60</f>
        <v>134.01</v>
      </c>
      <c r="H8" s="46">
        <f t="shared" si="1"/>
        <v>134.01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162</v>
      </c>
      <c r="D9" s="45"/>
      <c r="E9" s="45"/>
      <c r="F9" s="45"/>
      <c r="G9" s="46">
        <f t="shared" ref="G9:V9" si="2">SUM(G10:G11)</f>
        <v>49.85</v>
      </c>
      <c r="H9" s="46">
        <f t="shared" si="2"/>
        <v>49.85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112</v>
      </c>
      <c r="C10" s="44" t="s">
        <v>163</v>
      </c>
      <c r="D10" s="45" t="s">
        <v>164</v>
      </c>
      <c r="E10" s="45" t="s">
        <v>112</v>
      </c>
      <c r="F10" s="45" t="s">
        <v>165</v>
      </c>
      <c r="G10" s="46">
        <v>32.14</v>
      </c>
      <c r="H10" s="46">
        <v>32.14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126</v>
      </c>
      <c r="C11" s="44" t="s">
        <v>166</v>
      </c>
      <c r="D11" s="45" t="s">
        <v>164</v>
      </c>
      <c r="E11" s="45" t="s">
        <v>112</v>
      </c>
      <c r="F11" s="45" t="s">
        <v>165</v>
      </c>
      <c r="G11" s="46">
        <v>17.71</v>
      </c>
      <c r="H11" s="46">
        <v>17.71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276</v>
      </c>
      <c r="D12" s="45"/>
      <c r="E12" s="45"/>
      <c r="F12" s="45"/>
      <c r="G12" s="46">
        <f t="shared" ref="G12:V12" si="3">G13</f>
        <v>12.14</v>
      </c>
      <c r="H12" s="46">
        <f t="shared" si="3"/>
        <v>12.14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112</v>
      </c>
      <c r="C13" s="44" t="s">
        <v>163</v>
      </c>
      <c r="D13" s="45" t="s">
        <v>277</v>
      </c>
      <c r="E13" s="45" t="s">
        <v>112</v>
      </c>
      <c r="F13" s="45" t="s">
        <v>278</v>
      </c>
      <c r="G13" s="46">
        <v>12.14</v>
      </c>
      <c r="H13" s="46">
        <v>12.14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279</v>
      </c>
      <c r="D14" s="45"/>
      <c r="E14" s="45"/>
      <c r="F14" s="45"/>
      <c r="G14" s="46">
        <f t="shared" ref="G14:V14" si="4">G15</f>
        <v>5.26</v>
      </c>
      <c r="H14" s="46">
        <f t="shared" si="4"/>
        <v>5.26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207</v>
      </c>
      <c r="C15" s="44" t="s">
        <v>280</v>
      </c>
      <c r="D15" s="45" t="s">
        <v>277</v>
      </c>
      <c r="E15" s="45" t="s">
        <v>112</v>
      </c>
      <c r="F15" s="45" t="s">
        <v>278</v>
      </c>
      <c r="G15" s="46">
        <v>5.26</v>
      </c>
      <c r="H15" s="46">
        <v>5.26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44" t="s">
        <v>281</v>
      </c>
      <c r="D16" s="45"/>
      <c r="E16" s="45"/>
      <c r="F16" s="45"/>
      <c r="G16" s="46">
        <f t="shared" ref="G16:V16" si="5">G17</f>
        <v>2.2599999999999998</v>
      </c>
      <c r="H16" s="46">
        <f t="shared" si="5"/>
        <v>2.2599999999999998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207</v>
      </c>
      <c r="C17" s="44" t="s">
        <v>280</v>
      </c>
      <c r="D17" s="45" t="s">
        <v>277</v>
      </c>
      <c r="E17" s="45" t="s">
        <v>112</v>
      </c>
      <c r="F17" s="45" t="s">
        <v>278</v>
      </c>
      <c r="G17" s="46">
        <v>2.2599999999999998</v>
      </c>
      <c r="H17" s="46">
        <v>2.2599999999999998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44" t="s">
        <v>167</v>
      </c>
      <c r="D18" s="45"/>
      <c r="E18" s="45"/>
      <c r="F18" s="45"/>
      <c r="G18" s="46">
        <f t="shared" ref="G18:V18" si="6">SUM(G19:G20)</f>
        <v>5.8</v>
      </c>
      <c r="H18" s="46">
        <f t="shared" si="6"/>
        <v>5.8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139</v>
      </c>
      <c r="C19" s="44" t="s">
        <v>168</v>
      </c>
      <c r="D19" s="45" t="s">
        <v>164</v>
      </c>
      <c r="E19" s="45" t="s">
        <v>112</v>
      </c>
      <c r="F19" s="45" t="s">
        <v>165</v>
      </c>
      <c r="G19" s="46">
        <v>4.16</v>
      </c>
      <c r="H19" s="46">
        <v>4.16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>
        <v>301</v>
      </c>
      <c r="B20" s="45" t="s">
        <v>139</v>
      </c>
      <c r="C20" s="44" t="s">
        <v>168</v>
      </c>
      <c r="D20" s="45" t="s">
        <v>277</v>
      </c>
      <c r="E20" s="45" t="s">
        <v>112</v>
      </c>
      <c r="F20" s="45" t="s">
        <v>278</v>
      </c>
      <c r="G20" s="46">
        <v>1.64</v>
      </c>
      <c r="H20" s="46">
        <v>1.64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169</v>
      </c>
      <c r="D21" s="45"/>
      <c r="E21" s="45"/>
      <c r="F21" s="45"/>
      <c r="G21" s="46">
        <f t="shared" ref="G21:V21" si="7">SUM(G22:G23)</f>
        <v>4.87</v>
      </c>
      <c r="H21" s="46">
        <f t="shared" si="7"/>
        <v>4.87</v>
      </c>
      <c r="I21" s="46">
        <f t="shared" si="7"/>
        <v>0</v>
      </c>
      <c r="J21" s="46">
        <f t="shared" si="7"/>
        <v>0</v>
      </c>
      <c r="K21" s="46">
        <f t="shared" si="7"/>
        <v>0</v>
      </c>
      <c r="L21" s="46">
        <f t="shared" si="7"/>
        <v>0</v>
      </c>
      <c r="M21" s="46">
        <f t="shared" si="7"/>
        <v>0</v>
      </c>
      <c r="N21" s="46">
        <f t="shared" si="7"/>
        <v>0</v>
      </c>
      <c r="O21" s="46">
        <f t="shared" si="7"/>
        <v>0</v>
      </c>
      <c r="P21" s="46">
        <f t="shared" si="7"/>
        <v>0</v>
      </c>
      <c r="Q21" s="46">
        <f t="shared" si="7"/>
        <v>0</v>
      </c>
      <c r="R21" s="46">
        <f t="shared" si="7"/>
        <v>0</v>
      </c>
      <c r="S21" s="46">
        <f t="shared" si="7"/>
        <v>0</v>
      </c>
      <c r="T21" s="46">
        <f t="shared" si="7"/>
        <v>0</v>
      </c>
      <c r="U21" s="46">
        <f t="shared" si="7"/>
        <v>0</v>
      </c>
      <c r="V21" s="46">
        <f t="shared" si="7"/>
        <v>0</v>
      </c>
    </row>
    <row r="22" spans="1:22" ht="20.100000000000001" customHeight="1">
      <c r="A22" s="44">
        <v>301</v>
      </c>
      <c r="B22" s="45" t="s">
        <v>170</v>
      </c>
      <c r="C22" s="44" t="s">
        <v>171</v>
      </c>
      <c r="D22" s="45" t="s">
        <v>164</v>
      </c>
      <c r="E22" s="45" t="s">
        <v>126</v>
      </c>
      <c r="F22" s="45" t="s">
        <v>172</v>
      </c>
      <c r="G22" s="46">
        <v>3.49</v>
      </c>
      <c r="H22" s="46">
        <v>3.49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>
        <v>301</v>
      </c>
      <c r="B23" s="45" t="s">
        <v>170</v>
      </c>
      <c r="C23" s="44" t="s">
        <v>171</v>
      </c>
      <c r="D23" s="45" t="s">
        <v>277</v>
      </c>
      <c r="E23" s="45" t="s">
        <v>112</v>
      </c>
      <c r="F23" s="45" t="s">
        <v>278</v>
      </c>
      <c r="G23" s="46">
        <v>1.38</v>
      </c>
      <c r="H23" s="46">
        <v>1.38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44"/>
      <c r="B24" s="45"/>
      <c r="C24" s="44" t="s">
        <v>173</v>
      </c>
      <c r="D24" s="45"/>
      <c r="E24" s="45"/>
      <c r="F24" s="45"/>
      <c r="G24" s="46">
        <f t="shared" ref="G24:V24" si="8">SUM(G25:G26)</f>
        <v>13.92</v>
      </c>
      <c r="H24" s="46">
        <f t="shared" si="8"/>
        <v>13.92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</row>
    <row r="25" spans="1:22" ht="20.100000000000001" customHeight="1">
      <c r="A25" s="44">
        <v>301</v>
      </c>
      <c r="B25" s="45" t="s">
        <v>174</v>
      </c>
      <c r="C25" s="44" t="s">
        <v>175</v>
      </c>
      <c r="D25" s="45" t="s">
        <v>164</v>
      </c>
      <c r="E25" s="45" t="s">
        <v>126</v>
      </c>
      <c r="F25" s="45" t="s">
        <v>172</v>
      </c>
      <c r="G25" s="46">
        <v>9.98</v>
      </c>
      <c r="H25" s="46">
        <v>9.98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>
        <v>301</v>
      </c>
      <c r="B26" s="45" t="s">
        <v>174</v>
      </c>
      <c r="C26" s="44" t="s">
        <v>175</v>
      </c>
      <c r="D26" s="45" t="s">
        <v>277</v>
      </c>
      <c r="E26" s="45" t="s">
        <v>112</v>
      </c>
      <c r="F26" s="45" t="s">
        <v>278</v>
      </c>
      <c r="G26" s="46">
        <v>3.94</v>
      </c>
      <c r="H26" s="46">
        <v>3.94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176</v>
      </c>
      <c r="D27" s="45"/>
      <c r="E27" s="45"/>
      <c r="F27" s="45"/>
      <c r="G27" s="46">
        <f t="shared" ref="G27:V27" si="9">SUM(G28:G29)</f>
        <v>0.49</v>
      </c>
      <c r="H27" s="46">
        <f t="shared" si="9"/>
        <v>0.49</v>
      </c>
      <c r="I27" s="46">
        <f t="shared" si="9"/>
        <v>0</v>
      </c>
      <c r="J27" s="46">
        <f t="shared" si="9"/>
        <v>0</v>
      </c>
      <c r="K27" s="46">
        <f t="shared" si="9"/>
        <v>0</v>
      </c>
      <c r="L27" s="46">
        <f t="shared" si="9"/>
        <v>0</v>
      </c>
      <c r="M27" s="46">
        <f t="shared" si="9"/>
        <v>0</v>
      </c>
      <c r="N27" s="46">
        <f t="shared" si="9"/>
        <v>0</v>
      </c>
      <c r="O27" s="46">
        <f t="shared" si="9"/>
        <v>0</v>
      </c>
      <c r="P27" s="46">
        <f t="shared" si="9"/>
        <v>0</v>
      </c>
      <c r="Q27" s="46">
        <f t="shared" si="9"/>
        <v>0</v>
      </c>
      <c r="R27" s="46">
        <f t="shared" si="9"/>
        <v>0</v>
      </c>
      <c r="S27" s="46">
        <f t="shared" si="9"/>
        <v>0</v>
      </c>
      <c r="T27" s="46">
        <f t="shared" si="9"/>
        <v>0</v>
      </c>
      <c r="U27" s="46">
        <f t="shared" si="9"/>
        <v>0</v>
      </c>
      <c r="V27" s="46">
        <f t="shared" si="9"/>
        <v>0</v>
      </c>
    </row>
    <row r="28" spans="1:22" ht="20.100000000000001" customHeight="1">
      <c r="A28" s="44">
        <v>301</v>
      </c>
      <c r="B28" s="45" t="s">
        <v>177</v>
      </c>
      <c r="C28" s="44" t="s">
        <v>178</v>
      </c>
      <c r="D28" s="45" t="s">
        <v>164</v>
      </c>
      <c r="E28" s="45" t="s">
        <v>126</v>
      </c>
      <c r="F28" s="45" t="s">
        <v>172</v>
      </c>
      <c r="G28" s="46">
        <v>0.35</v>
      </c>
      <c r="H28" s="46">
        <v>0.35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>
        <v>301</v>
      </c>
      <c r="B29" s="45" t="s">
        <v>177</v>
      </c>
      <c r="C29" s="44" t="s">
        <v>178</v>
      </c>
      <c r="D29" s="45" t="s">
        <v>277</v>
      </c>
      <c r="E29" s="45" t="s">
        <v>112</v>
      </c>
      <c r="F29" s="45" t="s">
        <v>278</v>
      </c>
      <c r="G29" s="46">
        <v>0.14000000000000001</v>
      </c>
      <c r="H29" s="46">
        <v>0.14000000000000001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44"/>
      <c r="B30" s="45"/>
      <c r="C30" s="44" t="s">
        <v>179</v>
      </c>
      <c r="D30" s="45"/>
      <c r="E30" s="45"/>
      <c r="F30" s="45"/>
      <c r="G30" s="46">
        <f t="shared" ref="G30:V30" si="10">SUM(G31:G32)</f>
        <v>0.49</v>
      </c>
      <c r="H30" s="46">
        <f t="shared" si="10"/>
        <v>0.49</v>
      </c>
      <c r="I30" s="46">
        <f t="shared" si="10"/>
        <v>0</v>
      </c>
      <c r="J30" s="46">
        <f t="shared" si="10"/>
        <v>0</v>
      </c>
      <c r="K30" s="46">
        <f t="shared" si="10"/>
        <v>0</v>
      </c>
      <c r="L30" s="46">
        <f t="shared" si="10"/>
        <v>0</v>
      </c>
      <c r="M30" s="46">
        <f t="shared" si="10"/>
        <v>0</v>
      </c>
      <c r="N30" s="46">
        <f t="shared" si="10"/>
        <v>0</v>
      </c>
      <c r="O30" s="46">
        <f t="shared" si="10"/>
        <v>0</v>
      </c>
      <c r="P30" s="46">
        <f t="shared" si="10"/>
        <v>0</v>
      </c>
      <c r="Q30" s="46">
        <f t="shared" si="10"/>
        <v>0</v>
      </c>
      <c r="R30" s="46">
        <f t="shared" si="10"/>
        <v>0</v>
      </c>
      <c r="S30" s="46">
        <f t="shared" si="10"/>
        <v>0</v>
      </c>
      <c r="T30" s="46">
        <f t="shared" si="10"/>
        <v>0</v>
      </c>
      <c r="U30" s="46">
        <f t="shared" si="10"/>
        <v>0</v>
      </c>
      <c r="V30" s="46">
        <f t="shared" si="10"/>
        <v>0</v>
      </c>
    </row>
    <row r="31" spans="1:22" ht="20.100000000000001" customHeight="1">
      <c r="A31" s="44">
        <v>301</v>
      </c>
      <c r="B31" s="45" t="s">
        <v>177</v>
      </c>
      <c r="C31" s="44" t="s">
        <v>178</v>
      </c>
      <c r="D31" s="45" t="s">
        <v>164</v>
      </c>
      <c r="E31" s="45" t="s">
        <v>126</v>
      </c>
      <c r="F31" s="45" t="s">
        <v>172</v>
      </c>
      <c r="G31" s="46">
        <v>0.35</v>
      </c>
      <c r="H31" s="46">
        <v>0.35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>
        <v>301</v>
      </c>
      <c r="B32" s="45" t="s">
        <v>177</v>
      </c>
      <c r="C32" s="44" t="s">
        <v>178</v>
      </c>
      <c r="D32" s="45" t="s">
        <v>277</v>
      </c>
      <c r="E32" s="45" t="s">
        <v>112</v>
      </c>
      <c r="F32" s="45" t="s">
        <v>278</v>
      </c>
      <c r="G32" s="46">
        <v>0.14000000000000001</v>
      </c>
      <c r="H32" s="46">
        <v>0.14000000000000001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180</v>
      </c>
      <c r="D33" s="45"/>
      <c r="E33" s="45"/>
      <c r="F33" s="45"/>
      <c r="G33" s="46">
        <f t="shared" ref="G33:V33" si="11">SUM(G34:G35)</f>
        <v>0.35</v>
      </c>
      <c r="H33" s="46">
        <f t="shared" si="11"/>
        <v>0.35</v>
      </c>
      <c r="I33" s="46">
        <f t="shared" si="11"/>
        <v>0</v>
      </c>
      <c r="J33" s="46">
        <f t="shared" si="11"/>
        <v>0</v>
      </c>
      <c r="K33" s="46">
        <f t="shared" si="11"/>
        <v>0</v>
      </c>
      <c r="L33" s="46">
        <f t="shared" si="11"/>
        <v>0</v>
      </c>
      <c r="M33" s="46">
        <f t="shared" si="11"/>
        <v>0</v>
      </c>
      <c r="N33" s="46">
        <f t="shared" si="11"/>
        <v>0</v>
      </c>
      <c r="O33" s="46">
        <f t="shared" si="11"/>
        <v>0</v>
      </c>
      <c r="P33" s="46">
        <f t="shared" si="11"/>
        <v>0</v>
      </c>
      <c r="Q33" s="46">
        <f t="shared" si="11"/>
        <v>0</v>
      </c>
      <c r="R33" s="46">
        <f t="shared" si="11"/>
        <v>0</v>
      </c>
      <c r="S33" s="46">
        <f t="shared" si="11"/>
        <v>0</v>
      </c>
      <c r="T33" s="46">
        <f t="shared" si="11"/>
        <v>0</v>
      </c>
      <c r="U33" s="46">
        <f t="shared" si="11"/>
        <v>0</v>
      </c>
      <c r="V33" s="46">
        <f t="shared" si="11"/>
        <v>0</v>
      </c>
    </row>
    <row r="34" spans="1:22" ht="20.100000000000001" customHeight="1">
      <c r="A34" s="44">
        <v>301</v>
      </c>
      <c r="B34" s="45" t="s">
        <v>177</v>
      </c>
      <c r="C34" s="44" t="s">
        <v>178</v>
      </c>
      <c r="D34" s="45" t="s">
        <v>164</v>
      </c>
      <c r="E34" s="45" t="s">
        <v>126</v>
      </c>
      <c r="F34" s="45" t="s">
        <v>172</v>
      </c>
      <c r="G34" s="46">
        <v>0.25</v>
      </c>
      <c r="H34" s="46">
        <v>0.25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>
        <v>301</v>
      </c>
      <c r="B35" s="45" t="s">
        <v>177</v>
      </c>
      <c r="C35" s="44" t="s">
        <v>178</v>
      </c>
      <c r="D35" s="45" t="s">
        <v>277</v>
      </c>
      <c r="E35" s="45" t="s">
        <v>112</v>
      </c>
      <c r="F35" s="45" t="s">
        <v>278</v>
      </c>
      <c r="G35" s="46">
        <v>0.1</v>
      </c>
      <c r="H35" s="46">
        <v>0.1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44"/>
      <c r="B36" s="45"/>
      <c r="C36" s="44" t="s">
        <v>181</v>
      </c>
      <c r="D36" s="45"/>
      <c r="E36" s="45"/>
      <c r="F36" s="45"/>
      <c r="G36" s="46">
        <f t="shared" ref="G36:V36" si="12">SUM(G37:G38)</f>
        <v>8.35</v>
      </c>
      <c r="H36" s="46">
        <f t="shared" si="12"/>
        <v>8.35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46">
        <f t="shared" si="12"/>
        <v>0</v>
      </c>
      <c r="P36" s="46">
        <f t="shared" si="12"/>
        <v>0</v>
      </c>
      <c r="Q36" s="46">
        <f t="shared" si="12"/>
        <v>0</v>
      </c>
      <c r="R36" s="46">
        <f t="shared" si="12"/>
        <v>0</v>
      </c>
      <c r="S36" s="46">
        <f t="shared" si="12"/>
        <v>0</v>
      </c>
      <c r="T36" s="46">
        <f t="shared" si="12"/>
        <v>0</v>
      </c>
      <c r="U36" s="46">
        <f t="shared" si="12"/>
        <v>0</v>
      </c>
      <c r="V36" s="46">
        <f t="shared" si="12"/>
        <v>0</v>
      </c>
    </row>
    <row r="37" spans="1:22" ht="20.100000000000001" customHeight="1">
      <c r="A37" s="44">
        <v>301</v>
      </c>
      <c r="B37" s="45" t="s">
        <v>182</v>
      </c>
      <c r="C37" s="44" t="s">
        <v>148</v>
      </c>
      <c r="D37" s="45" t="s">
        <v>164</v>
      </c>
      <c r="E37" s="45" t="s">
        <v>139</v>
      </c>
      <c r="F37" s="45" t="s">
        <v>183</v>
      </c>
      <c r="G37" s="46">
        <v>5.99</v>
      </c>
      <c r="H37" s="46">
        <v>5.99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>
        <v>301</v>
      </c>
      <c r="B38" s="45" t="s">
        <v>182</v>
      </c>
      <c r="C38" s="44" t="s">
        <v>148</v>
      </c>
      <c r="D38" s="45" t="s">
        <v>277</v>
      </c>
      <c r="E38" s="45" t="s">
        <v>112</v>
      </c>
      <c r="F38" s="45" t="s">
        <v>278</v>
      </c>
      <c r="G38" s="46">
        <v>2.36</v>
      </c>
      <c r="H38" s="46">
        <v>2.36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184</v>
      </c>
      <c r="D39" s="45"/>
      <c r="E39" s="45"/>
      <c r="F39" s="45"/>
      <c r="G39" s="46">
        <f t="shared" ref="G39:V39" si="13">SUM(G40:G41)</f>
        <v>2.2000000000000002</v>
      </c>
      <c r="H39" s="46">
        <f t="shared" si="13"/>
        <v>2.2000000000000002</v>
      </c>
      <c r="I39" s="46">
        <f t="shared" si="13"/>
        <v>0</v>
      </c>
      <c r="J39" s="46">
        <f t="shared" si="13"/>
        <v>0</v>
      </c>
      <c r="K39" s="46">
        <f t="shared" si="13"/>
        <v>0</v>
      </c>
      <c r="L39" s="46">
        <f t="shared" si="13"/>
        <v>0</v>
      </c>
      <c r="M39" s="46">
        <f t="shared" si="13"/>
        <v>0</v>
      </c>
      <c r="N39" s="46">
        <f t="shared" si="13"/>
        <v>0</v>
      </c>
      <c r="O39" s="46">
        <f t="shared" si="13"/>
        <v>0</v>
      </c>
      <c r="P39" s="46">
        <f t="shared" si="13"/>
        <v>0</v>
      </c>
      <c r="Q39" s="46">
        <f t="shared" si="13"/>
        <v>0</v>
      </c>
      <c r="R39" s="46">
        <f t="shared" si="13"/>
        <v>0</v>
      </c>
      <c r="S39" s="46">
        <f t="shared" si="13"/>
        <v>0</v>
      </c>
      <c r="T39" s="46">
        <f t="shared" si="13"/>
        <v>0</v>
      </c>
      <c r="U39" s="46">
        <f t="shared" si="13"/>
        <v>0</v>
      </c>
      <c r="V39" s="46">
        <f t="shared" si="13"/>
        <v>0</v>
      </c>
    </row>
    <row r="40" spans="1:22" ht="20.100000000000001" customHeight="1">
      <c r="A40" s="44">
        <v>301</v>
      </c>
      <c r="B40" s="45" t="s">
        <v>126</v>
      </c>
      <c r="C40" s="44" t="s">
        <v>166</v>
      </c>
      <c r="D40" s="45" t="s">
        <v>164</v>
      </c>
      <c r="E40" s="45" t="s">
        <v>112</v>
      </c>
      <c r="F40" s="45" t="s">
        <v>165</v>
      </c>
      <c r="G40" s="46">
        <v>1.56</v>
      </c>
      <c r="H40" s="46">
        <v>1.56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>
        <v>301</v>
      </c>
      <c r="B41" s="45" t="s">
        <v>126</v>
      </c>
      <c r="C41" s="44" t="s">
        <v>166</v>
      </c>
      <c r="D41" s="45" t="s">
        <v>277</v>
      </c>
      <c r="E41" s="45" t="s">
        <v>112</v>
      </c>
      <c r="F41" s="45" t="s">
        <v>278</v>
      </c>
      <c r="G41" s="46">
        <v>0.64</v>
      </c>
      <c r="H41" s="46">
        <v>0.64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</row>
    <row r="42" spans="1:22" ht="20.100000000000001" customHeight="1">
      <c r="A42" s="44"/>
      <c r="B42" s="45"/>
      <c r="C42" s="44" t="s">
        <v>185</v>
      </c>
      <c r="D42" s="45"/>
      <c r="E42" s="45"/>
      <c r="F42" s="45"/>
      <c r="G42" s="46">
        <f t="shared" ref="G42:V42" si="14">SUM(G43:G44)</f>
        <v>5.8</v>
      </c>
      <c r="H42" s="46">
        <f t="shared" si="14"/>
        <v>5.8</v>
      </c>
      <c r="I42" s="46">
        <f t="shared" si="14"/>
        <v>0</v>
      </c>
      <c r="J42" s="46">
        <f t="shared" si="14"/>
        <v>0</v>
      </c>
      <c r="K42" s="46">
        <f t="shared" si="14"/>
        <v>0</v>
      </c>
      <c r="L42" s="46">
        <f t="shared" si="14"/>
        <v>0</v>
      </c>
      <c r="M42" s="46">
        <f t="shared" si="14"/>
        <v>0</v>
      </c>
      <c r="N42" s="46">
        <f t="shared" si="14"/>
        <v>0</v>
      </c>
      <c r="O42" s="46">
        <f t="shared" si="14"/>
        <v>0</v>
      </c>
      <c r="P42" s="46">
        <f t="shared" si="14"/>
        <v>0</v>
      </c>
      <c r="Q42" s="46">
        <f t="shared" si="14"/>
        <v>0</v>
      </c>
      <c r="R42" s="46">
        <f t="shared" si="14"/>
        <v>0</v>
      </c>
      <c r="S42" s="46">
        <f t="shared" si="14"/>
        <v>0</v>
      </c>
      <c r="T42" s="46">
        <f t="shared" si="14"/>
        <v>0</v>
      </c>
      <c r="U42" s="46">
        <f t="shared" si="14"/>
        <v>0</v>
      </c>
      <c r="V42" s="46">
        <f t="shared" si="14"/>
        <v>0</v>
      </c>
    </row>
    <row r="43" spans="1:22" ht="20.100000000000001" customHeight="1">
      <c r="A43" s="44">
        <v>301</v>
      </c>
      <c r="B43" s="45" t="s">
        <v>139</v>
      </c>
      <c r="C43" s="44" t="s">
        <v>168</v>
      </c>
      <c r="D43" s="45" t="s">
        <v>164</v>
      </c>
      <c r="E43" s="45" t="s">
        <v>112</v>
      </c>
      <c r="F43" s="45" t="s">
        <v>165</v>
      </c>
      <c r="G43" s="46">
        <v>4.16</v>
      </c>
      <c r="H43" s="46">
        <v>4.16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>
        <v>301</v>
      </c>
      <c r="B44" s="45" t="s">
        <v>139</v>
      </c>
      <c r="C44" s="44" t="s">
        <v>168</v>
      </c>
      <c r="D44" s="45" t="s">
        <v>277</v>
      </c>
      <c r="E44" s="45" t="s">
        <v>112</v>
      </c>
      <c r="F44" s="45" t="s">
        <v>278</v>
      </c>
      <c r="G44" s="46">
        <v>1.64</v>
      </c>
      <c r="H44" s="46">
        <v>1.64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186</v>
      </c>
      <c r="D45" s="45"/>
      <c r="E45" s="45"/>
      <c r="F45" s="45"/>
      <c r="G45" s="46">
        <f t="shared" ref="G45:V45" si="15">G46</f>
        <v>15.4</v>
      </c>
      <c r="H45" s="46">
        <f t="shared" si="15"/>
        <v>15.4</v>
      </c>
      <c r="I45" s="46">
        <f t="shared" si="15"/>
        <v>0</v>
      </c>
      <c r="J45" s="46">
        <f t="shared" si="15"/>
        <v>0</v>
      </c>
      <c r="K45" s="46">
        <f t="shared" si="15"/>
        <v>0</v>
      </c>
      <c r="L45" s="46">
        <f t="shared" si="15"/>
        <v>0</v>
      </c>
      <c r="M45" s="46">
        <f t="shared" si="15"/>
        <v>0</v>
      </c>
      <c r="N45" s="46">
        <f t="shared" si="15"/>
        <v>0</v>
      </c>
      <c r="O45" s="46">
        <f t="shared" si="15"/>
        <v>0</v>
      </c>
      <c r="P45" s="46">
        <f t="shared" si="15"/>
        <v>0</v>
      </c>
      <c r="Q45" s="46">
        <f t="shared" si="15"/>
        <v>0</v>
      </c>
      <c r="R45" s="46">
        <f t="shared" si="15"/>
        <v>0</v>
      </c>
      <c r="S45" s="46">
        <f t="shared" si="15"/>
        <v>0</v>
      </c>
      <c r="T45" s="46">
        <f t="shared" si="15"/>
        <v>0</v>
      </c>
      <c r="U45" s="46">
        <f t="shared" si="15"/>
        <v>0</v>
      </c>
      <c r="V45" s="46">
        <f t="shared" si="15"/>
        <v>0</v>
      </c>
    </row>
    <row r="46" spans="1:22" ht="20.100000000000001" customHeight="1">
      <c r="A46" s="44">
        <v>301</v>
      </c>
      <c r="B46" s="45" t="s">
        <v>139</v>
      </c>
      <c r="C46" s="44" t="s">
        <v>168</v>
      </c>
      <c r="D46" s="45" t="s">
        <v>164</v>
      </c>
      <c r="E46" s="45" t="s">
        <v>112</v>
      </c>
      <c r="F46" s="45" t="s">
        <v>165</v>
      </c>
      <c r="G46" s="46">
        <v>15.4</v>
      </c>
      <c r="H46" s="46">
        <v>15.4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/>
      <c r="B47" s="45"/>
      <c r="C47" s="44" t="s">
        <v>187</v>
      </c>
      <c r="D47" s="45"/>
      <c r="E47" s="45"/>
      <c r="F47" s="45"/>
      <c r="G47" s="46">
        <f t="shared" ref="G47:V47" si="16">G48</f>
        <v>0.79</v>
      </c>
      <c r="H47" s="46">
        <f t="shared" si="16"/>
        <v>0.79</v>
      </c>
      <c r="I47" s="46">
        <f t="shared" si="16"/>
        <v>0</v>
      </c>
      <c r="J47" s="46">
        <f t="shared" si="16"/>
        <v>0</v>
      </c>
      <c r="K47" s="46">
        <f t="shared" si="16"/>
        <v>0</v>
      </c>
      <c r="L47" s="46">
        <f t="shared" si="16"/>
        <v>0</v>
      </c>
      <c r="M47" s="46">
        <f t="shared" si="16"/>
        <v>0</v>
      </c>
      <c r="N47" s="46">
        <f t="shared" si="16"/>
        <v>0</v>
      </c>
      <c r="O47" s="46">
        <f t="shared" si="16"/>
        <v>0</v>
      </c>
      <c r="P47" s="46">
        <f t="shared" si="16"/>
        <v>0</v>
      </c>
      <c r="Q47" s="46">
        <f t="shared" si="16"/>
        <v>0</v>
      </c>
      <c r="R47" s="46">
        <f t="shared" si="16"/>
        <v>0</v>
      </c>
      <c r="S47" s="46">
        <f t="shared" si="16"/>
        <v>0</v>
      </c>
      <c r="T47" s="46">
        <f t="shared" si="16"/>
        <v>0</v>
      </c>
      <c r="U47" s="46">
        <f t="shared" si="16"/>
        <v>0</v>
      </c>
      <c r="V47" s="46">
        <f t="shared" si="16"/>
        <v>0</v>
      </c>
    </row>
    <row r="48" spans="1:22" ht="20.100000000000001" customHeight="1">
      <c r="A48" s="44">
        <v>303</v>
      </c>
      <c r="B48" s="45" t="s">
        <v>126</v>
      </c>
      <c r="C48" s="44" t="s">
        <v>188</v>
      </c>
      <c r="D48" s="45" t="s">
        <v>189</v>
      </c>
      <c r="E48" s="45" t="s">
        <v>111</v>
      </c>
      <c r="F48" s="45" t="s">
        <v>190</v>
      </c>
      <c r="G48" s="46">
        <v>0.79</v>
      </c>
      <c r="H48" s="46">
        <v>0.79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</row>
    <row r="49" spans="1:22" ht="20.100000000000001" customHeight="1">
      <c r="A49" s="44"/>
      <c r="B49" s="45"/>
      <c r="C49" s="44" t="s">
        <v>191</v>
      </c>
      <c r="D49" s="45"/>
      <c r="E49" s="45"/>
      <c r="F49" s="45"/>
      <c r="G49" s="46">
        <f t="shared" ref="G49:V49" si="17">G50</f>
        <v>1.1299999999999999</v>
      </c>
      <c r="H49" s="46">
        <f t="shared" si="17"/>
        <v>1.1299999999999999</v>
      </c>
      <c r="I49" s="46">
        <f t="shared" si="17"/>
        <v>0</v>
      </c>
      <c r="J49" s="46">
        <f t="shared" si="17"/>
        <v>0</v>
      </c>
      <c r="K49" s="46">
        <f t="shared" si="17"/>
        <v>0</v>
      </c>
      <c r="L49" s="46">
        <f t="shared" si="17"/>
        <v>0</v>
      </c>
      <c r="M49" s="46">
        <f t="shared" si="17"/>
        <v>0</v>
      </c>
      <c r="N49" s="46">
        <f t="shared" si="17"/>
        <v>0</v>
      </c>
      <c r="O49" s="46">
        <f t="shared" si="17"/>
        <v>0</v>
      </c>
      <c r="P49" s="46">
        <f t="shared" si="17"/>
        <v>0</v>
      </c>
      <c r="Q49" s="46">
        <f t="shared" si="17"/>
        <v>0</v>
      </c>
      <c r="R49" s="46">
        <f t="shared" si="17"/>
        <v>0</v>
      </c>
      <c r="S49" s="46">
        <f t="shared" si="17"/>
        <v>0</v>
      </c>
      <c r="T49" s="46">
        <f t="shared" si="17"/>
        <v>0</v>
      </c>
      <c r="U49" s="46">
        <f t="shared" si="17"/>
        <v>0</v>
      </c>
      <c r="V49" s="46">
        <f t="shared" si="17"/>
        <v>0</v>
      </c>
    </row>
    <row r="50" spans="1:22" ht="20.100000000000001" customHeight="1">
      <c r="A50" s="44">
        <v>303</v>
      </c>
      <c r="B50" s="45" t="s">
        <v>126</v>
      </c>
      <c r="C50" s="44" t="s">
        <v>188</v>
      </c>
      <c r="D50" s="45" t="s">
        <v>189</v>
      </c>
      <c r="E50" s="45" t="s">
        <v>111</v>
      </c>
      <c r="F50" s="45" t="s">
        <v>190</v>
      </c>
      <c r="G50" s="46">
        <v>1.1299999999999999</v>
      </c>
      <c r="H50" s="46">
        <v>1.1299999999999999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</row>
    <row r="51" spans="1:22" ht="20.100000000000001" customHeight="1">
      <c r="A51" s="44"/>
      <c r="B51" s="45"/>
      <c r="C51" s="44" t="s">
        <v>192</v>
      </c>
      <c r="D51" s="45"/>
      <c r="E51" s="45"/>
      <c r="F51" s="45"/>
      <c r="G51" s="46">
        <f t="shared" ref="G51:V51" si="18">SUM(G52:G53)</f>
        <v>0.05</v>
      </c>
      <c r="H51" s="46">
        <f t="shared" si="18"/>
        <v>0.05</v>
      </c>
      <c r="I51" s="46">
        <f t="shared" si="18"/>
        <v>0</v>
      </c>
      <c r="J51" s="46">
        <f t="shared" si="18"/>
        <v>0</v>
      </c>
      <c r="K51" s="46">
        <f t="shared" si="18"/>
        <v>0</v>
      </c>
      <c r="L51" s="46">
        <f t="shared" si="18"/>
        <v>0</v>
      </c>
      <c r="M51" s="46">
        <f t="shared" si="18"/>
        <v>0</v>
      </c>
      <c r="N51" s="46">
        <f t="shared" si="18"/>
        <v>0</v>
      </c>
      <c r="O51" s="46">
        <f t="shared" si="18"/>
        <v>0</v>
      </c>
      <c r="P51" s="46">
        <f t="shared" si="18"/>
        <v>0</v>
      </c>
      <c r="Q51" s="46">
        <f t="shared" si="18"/>
        <v>0</v>
      </c>
      <c r="R51" s="46">
        <f t="shared" si="18"/>
        <v>0</v>
      </c>
      <c r="S51" s="46">
        <f t="shared" si="18"/>
        <v>0</v>
      </c>
      <c r="T51" s="46">
        <f t="shared" si="18"/>
        <v>0</v>
      </c>
      <c r="U51" s="46">
        <f t="shared" si="18"/>
        <v>0</v>
      </c>
      <c r="V51" s="46">
        <f t="shared" si="18"/>
        <v>0</v>
      </c>
    </row>
    <row r="52" spans="1:22" ht="20.100000000000001" customHeight="1">
      <c r="A52" s="44">
        <v>301</v>
      </c>
      <c r="B52" s="45" t="s">
        <v>193</v>
      </c>
      <c r="C52" s="44" t="s">
        <v>194</v>
      </c>
      <c r="D52" s="45" t="s">
        <v>164</v>
      </c>
      <c r="E52" s="45" t="s">
        <v>193</v>
      </c>
      <c r="F52" s="45" t="s">
        <v>195</v>
      </c>
      <c r="G52" s="46">
        <v>0.03</v>
      </c>
      <c r="H52" s="46">
        <v>0.03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</row>
    <row r="53" spans="1:22" ht="20.100000000000001" customHeight="1">
      <c r="A53" s="44">
        <v>301</v>
      </c>
      <c r="B53" s="45" t="s">
        <v>193</v>
      </c>
      <c r="C53" s="44" t="s">
        <v>194</v>
      </c>
      <c r="D53" s="45" t="s">
        <v>277</v>
      </c>
      <c r="E53" s="45" t="s">
        <v>112</v>
      </c>
      <c r="F53" s="45" t="s">
        <v>278</v>
      </c>
      <c r="G53" s="46">
        <v>0.02</v>
      </c>
      <c r="H53" s="46">
        <v>0.02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  <row r="54" spans="1:22" ht="20.100000000000001" customHeight="1">
      <c r="A54" s="44"/>
      <c r="B54" s="45"/>
      <c r="C54" s="44" t="s">
        <v>196</v>
      </c>
      <c r="D54" s="45"/>
      <c r="E54" s="45"/>
      <c r="F54" s="45"/>
      <c r="G54" s="46">
        <f t="shared" ref="G54:V54" si="19">SUM(G55:G56)</f>
        <v>2.79</v>
      </c>
      <c r="H54" s="46">
        <f t="shared" si="19"/>
        <v>2.79</v>
      </c>
      <c r="I54" s="46">
        <f t="shared" si="19"/>
        <v>0</v>
      </c>
      <c r="J54" s="46">
        <f t="shared" si="19"/>
        <v>0</v>
      </c>
      <c r="K54" s="46">
        <f t="shared" si="19"/>
        <v>0</v>
      </c>
      <c r="L54" s="46">
        <f t="shared" si="19"/>
        <v>0</v>
      </c>
      <c r="M54" s="46">
        <f t="shared" si="19"/>
        <v>0</v>
      </c>
      <c r="N54" s="46">
        <f t="shared" si="19"/>
        <v>0</v>
      </c>
      <c r="O54" s="46">
        <f t="shared" si="19"/>
        <v>0</v>
      </c>
      <c r="P54" s="46">
        <f t="shared" si="19"/>
        <v>0</v>
      </c>
      <c r="Q54" s="46">
        <f t="shared" si="19"/>
        <v>0</v>
      </c>
      <c r="R54" s="46">
        <f t="shared" si="19"/>
        <v>0</v>
      </c>
      <c r="S54" s="46">
        <f t="shared" si="19"/>
        <v>0</v>
      </c>
      <c r="T54" s="46">
        <f t="shared" si="19"/>
        <v>0</v>
      </c>
      <c r="U54" s="46">
        <f t="shared" si="19"/>
        <v>0</v>
      </c>
      <c r="V54" s="46">
        <f t="shared" si="19"/>
        <v>0</v>
      </c>
    </row>
    <row r="55" spans="1:22" ht="20.100000000000001" customHeight="1">
      <c r="A55" s="44">
        <v>301</v>
      </c>
      <c r="B55" s="45" t="s">
        <v>197</v>
      </c>
      <c r="C55" s="44" t="s">
        <v>198</v>
      </c>
      <c r="D55" s="45" t="s">
        <v>164</v>
      </c>
      <c r="E55" s="45" t="s">
        <v>126</v>
      </c>
      <c r="F55" s="45" t="s">
        <v>172</v>
      </c>
      <c r="G55" s="46">
        <v>2</v>
      </c>
      <c r="H55" s="46">
        <v>2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</row>
    <row r="56" spans="1:22" ht="20.100000000000001" customHeight="1">
      <c r="A56" s="44">
        <v>301</v>
      </c>
      <c r="B56" s="45" t="s">
        <v>197</v>
      </c>
      <c r="C56" s="44" t="s">
        <v>198</v>
      </c>
      <c r="D56" s="45" t="s">
        <v>277</v>
      </c>
      <c r="E56" s="45" t="s">
        <v>112</v>
      </c>
      <c r="F56" s="45" t="s">
        <v>278</v>
      </c>
      <c r="G56" s="46">
        <v>0.79</v>
      </c>
      <c r="H56" s="46">
        <v>0.79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/>
      <c r="B57" s="45"/>
      <c r="C57" s="44" t="s">
        <v>199</v>
      </c>
      <c r="D57" s="45"/>
      <c r="E57" s="45"/>
      <c r="F57" s="45"/>
      <c r="G57" s="46">
        <f t="shared" ref="G57:V57" si="20">SUM(G58:G59)</f>
        <v>1.3900000000000001</v>
      </c>
      <c r="H57" s="46">
        <f t="shared" si="20"/>
        <v>1.3900000000000001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20"/>
        <v>0</v>
      </c>
      <c r="R57" s="46">
        <f t="shared" si="20"/>
        <v>0</v>
      </c>
      <c r="S57" s="46">
        <f t="shared" si="20"/>
        <v>0</v>
      </c>
      <c r="T57" s="46">
        <f t="shared" si="20"/>
        <v>0</v>
      </c>
      <c r="U57" s="46">
        <f t="shared" si="20"/>
        <v>0</v>
      </c>
      <c r="V57" s="46">
        <f t="shared" si="20"/>
        <v>0</v>
      </c>
    </row>
    <row r="58" spans="1:22" ht="20.100000000000001" customHeight="1">
      <c r="A58" s="44">
        <v>302</v>
      </c>
      <c r="B58" s="45" t="s">
        <v>200</v>
      </c>
      <c r="C58" s="44" t="s">
        <v>201</v>
      </c>
      <c r="D58" s="45" t="s">
        <v>202</v>
      </c>
      <c r="E58" s="45" t="s">
        <v>112</v>
      </c>
      <c r="F58" s="45" t="s">
        <v>203</v>
      </c>
      <c r="G58" s="46">
        <v>1</v>
      </c>
      <c r="H58" s="46">
        <v>1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46">
        <v>0</v>
      </c>
    </row>
    <row r="59" spans="1:22" ht="20.100000000000001" customHeight="1">
      <c r="A59" s="44">
        <v>302</v>
      </c>
      <c r="B59" s="45" t="s">
        <v>200</v>
      </c>
      <c r="C59" s="44" t="s">
        <v>201</v>
      </c>
      <c r="D59" s="45" t="s">
        <v>277</v>
      </c>
      <c r="E59" s="45" t="s">
        <v>126</v>
      </c>
      <c r="F59" s="45" t="s">
        <v>221</v>
      </c>
      <c r="G59" s="46">
        <v>0.39</v>
      </c>
      <c r="H59" s="46">
        <v>0.39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</row>
    <row r="60" spans="1:22" ht="20.100000000000001" customHeight="1">
      <c r="A60" s="44"/>
      <c r="B60" s="45"/>
      <c r="C60" s="44" t="s">
        <v>282</v>
      </c>
      <c r="D60" s="45"/>
      <c r="E60" s="45"/>
      <c r="F60" s="45"/>
      <c r="G60" s="46">
        <f t="shared" ref="G60:V60" si="21">G61</f>
        <v>0.68</v>
      </c>
      <c r="H60" s="46">
        <f t="shared" si="21"/>
        <v>0.68</v>
      </c>
      <c r="I60" s="46">
        <f t="shared" si="21"/>
        <v>0</v>
      </c>
      <c r="J60" s="46">
        <f t="shared" si="21"/>
        <v>0</v>
      </c>
      <c r="K60" s="46">
        <f t="shared" si="21"/>
        <v>0</v>
      </c>
      <c r="L60" s="46">
        <f t="shared" si="21"/>
        <v>0</v>
      </c>
      <c r="M60" s="46">
        <f t="shared" si="21"/>
        <v>0</v>
      </c>
      <c r="N60" s="46">
        <f t="shared" si="21"/>
        <v>0</v>
      </c>
      <c r="O60" s="46">
        <f t="shared" si="21"/>
        <v>0</v>
      </c>
      <c r="P60" s="46">
        <f t="shared" si="21"/>
        <v>0</v>
      </c>
      <c r="Q60" s="46">
        <f t="shared" si="21"/>
        <v>0</v>
      </c>
      <c r="R60" s="46">
        <f t="shared" si="21"/>
        <v>0</v>
      </c>
      <c r="S60" s="46">
        <f t="shared" si="21"/>
        <v>0</v>
      </c>
      <c r="T60" s="46">
        <f t="shared" si="21"/>
        <v>0</v>
      </c>
      <c r="U60" s="46">
        <f t="shared" si="21"/>
        <v>0</v>
      </c>
      <c r="V60" s="46">
        <f t="shared" si="21"/>
        <v>0</v>
      </c>
    </row>
    <row r="61" spans="1:22" ht="20.100000000000001" customHeight="1">
      <c r="A61" s="44">
        <v>303</v>
      </c>
      <c r="B61" s="45" t="s">
        <v>111</v>
      </c>
      <c r="C61" s="44" t="s">
        <v>283</v>
      </c>
      <c r="D61" s="45" t="s">
        <v>189</v>
      </c>
      <c r="E61" s="45" t="s">
        <v>112</v>
      </c>
      <c r="F61" s="45" t="s">
        <v>284</v>
      </c>
      <c r="G61" s="46">
        <v>0.68</v>
      </c>
      <c r="H61" s="46">
        <v>0.68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</row>
    <row r="62" spans="1:22" ht="20.100000000000001" customHeight="1">
      <c r="A62" s="44"/>
      <c r="B62" s="45"/>
      <c r="C62" s="44" t="s">
        <v>204</v>
      </c>
      <c r="D62" s="45"/>
      <c r="E62" s="45"/>
      <c r="F62" s="45"/>
      <c r="G62" s="46">
        <f t="shared" ref="G62:V62" si="22">G63+G73+G75</f>
        <v>11.96</v>
      </c>
      <c r="H62" s="46">
        <f t="shared" si="22"/>
        <v>11.96</v>
      </c>
      <c r="I62" s="46">
        <f t="shared" si="22"/>
        <v>0</v>
      </c>
      <c r="J62" s="46">
        <f t="shared" si="22"/>
        <v>0</v>
      </c>
      <c r="K62" s="46">
        <f t="shared" si="22"/>
        <v>0</v>
      </c>
      <c r="L62" s="46">
        <f t="shared" si="22"/>
        <v>0</v>
      </c>
      <c r="M62" s="46">
        <f t="shared" si="22"/>
        <v>0</v>
      </c>
      <c r="N62" s="46">
        <f t="shared" si="22"/>
        <v>0</v>
      </c>
      <c r="O62" s="46">
        <f t="shared" si="22"/>
        <v>0</v>
      </c>
      <c r="P62" s="46">
        <f t="shared" si="22"/>
        <v>0</v>
      </c>
      <c r="Q62" s="46">
        <f t="shared" si="22"/>
        <v>0</v>
      </c>
      <c r="R62" s="46">
        <f t="shared" si="22"/>
        <v>0</v>
      </c>
      <c r="S62" s="46">
        <f t="shared" si="22"/>
        <v>0</v>
      </c>
      <c r="T62" s="46">
        <f t="shared" si="22"/>
        <v>0</v>
      </c>
      <c r="U62" s="46">
        <f t="shared" si="22"/>
        <v>0</v>
      </c>
      <c r="V62" s="46">
        <f t="shared" si="22"/>
        <v>0</v>
      </c>
    </row>
    <row r="63" spans="1:22" ht="20.100000000000001" customHeight="1">
      <c r="A63" s="44"/>
      <c r="B63" s="45"/>
      <c r="C63" s="44" t="s">
        <v>205</v>
      </c>
      <c r="D63" s="45"/>
      <c r="E63" s="45"/>
      <c r="F63" s="45"/>
      <c r="G63" s="46">
        <f t="shared" ref="G63:V63" si="23">SUM(G64:G72)</f>
        <v>3.3800000000000003</v>
      </c>
      <c r="H63" s="46">
        <f t="shared" si="23"/>
        <v>3.3800000000000003</v>
      </c>
      <c r="I63" s="46">
        <f t="shared" si="23"/>
        <v>0</v>
      </c>
      <c r="J63" s="46">
        <f t="shared" si="23"/>
        <v>0</v>
      </c>
      <c r="K63" s="46">
        <f t="shared" si="23"/>
        <v>0</v>
      </c>
      <c r="L63" s="46">
        <f t="shared" si="23"/>
        <v>0</v>
      </c>
      <c r="M63" s="46">
        <f t="shared" si="23"/>
        <v>0</v>
      </c>
      <c r="N63" s="46">
        <f t="shared" si="23"/>
        <v>0</v>
      </c>
      <c r="O63" s="46">
        <f t="shared" si="23"/>
        <v>0</v>
      </c>
      <c r="P63" s="46">
        <f t="shared" si="23"/>
        <v>0</v>
      </c>
      <c r="Q63" s="46">
        <f t="shared" si="23"/>
        <v>0</v>
      </c>
      <c r="R63" s="46">
        <f t="shared" si="23"/>
        <v>0</v>
      </c>
      <c r="S63" s="46">
        <f t="shared" si="23"/>
        <v>0</v>
      </c>
      <c r="T63" s="46">
        <f t="shared" si="23"/>
        <v>0</v>
      </c>
      <c r="U63" s="46">
        <f t="shared" si="23"/>
        <v>0</v>
      </c>
      <c r="V63" s="46">
        <f t="shared" si="23"/>
        <v>0</v>
      </c>
    </row>
    <row r="64" spans="1:22" ht="20.100000000000001" customHeight="1">
      <c r="A64" s="44">
        <v>302</v>
      </c>
      <c r="B64" s="45" t="s">
        <v>112</v>
      </c>
      <c r="C64" s="44" t="s">
        <v>206</v>
      </c>
      <c r="D64" s="45" t="s">
        <v>202</v>
      </c>
      <c r="E64" s="45" t="s">
        <v>112</v>
      </c>
      <c r="F64" s="45" t="s">
        <v>203</v>
      </c>
      <c r="G64" s="46">
        <v>0.54</v>
      </c>
      <c r="H64" s="46">
        <v>0.54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</row>
    <row r="65" spans="1:22" ht="20.100000000000001" customHeight="1">
      <c r="A65" s="44">
        <v>302</v>
      </c>
      <c r="B65" s="45" t="s">
        <v>112</v>
      </c>
      <c r="C65" s="44" t="s">
        <v>206</v>
      </c>
      <c r="D65" s="45" t="s">
        <v>277</v>
      </c>
      <c r="E65" s="45" t="s">
        <v>126</v>
      </c>
      <c r="F65" s="45" t="s">
        <v>221</v>
      </c>
      <c r="G65" s="46">
        <v>0.3</v>
      </c>
      <c r="H65" s="46">
        <v>0.3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</row>
    <row r="66" spans="1:22" ht="20.100000000000001" customHeight="1">
      <c r="A66" s="44">
        <v>302</v>
      </c>
      <c r="B66" s="45" t="s">
        <v>207</v>
      </c>
      <c r="C66" s="44" t="s">
        <v>208</v>
      </c>
      <c r="D66" s="45" t="s">
        <v>202</v>
      </c>
      <c r="E66" s="45" t="s">
        <v>112</v>
      </c>
      <c r="F66" s="45" t="s">
        <v>203</v>
      </c>
      <c r="G66" s="46">
        <v>0.32</v>
      </c>
      <c r="H66" s="46">
        <v>0.32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</row>
    <row r="67" spans="1:22" ht="20.100000000000001" customHeight="1">
      <c r="A67" s="44">
        <v>302</v>
      </c>
      <c r="B67" s="45" t="s">
        <v>207</v>
      </c>
      <c r="C67" s="44" t="s">
        <v>208</v>
      </c>
      <c r="D67" s="45" t="s">
        <v>277</v>
      </c>
      <c r="E67" s="45" t="s">
        <v>126</v>
      </c>
      <c r="F67" s="45" t="s">
        <v>221</v>
      </c>
      <c r="G67" s="46">
        <v>0.2</v>
      </c>
      <c r="H67" s="46">
        <v>0.2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</row>
    <row r="68" spans="1:22" ht="20.100000000000001" customHeight="1">
      <c r="A68" s="44">
        <v>302</v>
      </c>
      <c r="B68" s="45" t="s">
        <v>110</v>
      </c>
      <c r="C68" s="44" t="s">
        <v>209</v>
      </c>
      <c r="D68" s="45" t="s">
        <v>202</v>
      </c>
      <c r="E68" s="45" t="s">
        <v>112</v>
      </c>
      <c r="F68" s="45" t="s">
        <v>203</v>
      </c>
      <c r="G68" s="46">
        <v>0.8</v>
      </c>
      <c r="H68" s="46">
        <v>0.8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</row>
    <row r="69" spans="1:22" ht="20.100000000000001" customHeight="1">
      <c r="A69" s="44">
        <v>302</v>
      </c>
      <c r="B69" s="45" t="s">
        <v>110</v>
      </c>
      <c r="C69" s="44" t="s">
        <v>209</v>
      </c>
      <c r="D69" s="45" t="s">
        <v>277</v>
      </c>
      <c r="E69" s="45" t="s">
        <v>126</v>
      </c>
      <c r="F69" s="45" t="s">
        <v>221</v>
      </c>
      <c r="G69" s="46">
        <v>0.5</v>
      </c>
      <c r="H69" s="46">
        <v>0.5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</row>
    <row r="70" spans="1:22" ht="20.100000000000001" customHeight="1">
      <c r="A70" s="44">
        <v>302</v>
      </c>
      <c r="B70" s="45" t="s">
        <v>210</v>
      </c>
      <c r="C70" s="44" t="s">
        <v>211</v>
      </c>
      <c r="D70" s="45" t="s">
        <v>202</v>
      </c>
      <c r="E70" s="45" t="s">
        <v>139</v>
      </c>
      <c r="F70" s="45" t="s">
        <v>212</v>
      </c>
      <c r="G70" s="46">
        <v>0.48</v>
      </c>
      <c r="H70" s="46">
        <v>0.48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</row>
    <row r="71" spans="1:22" ht="20.100000000000001" customHeight="1">
      <c r="A71" s="44">
        <v>302</v>
      </c>
      <c r="B71" s="45" t="s">
        <v>210</v>
      </c>
      <c r="C71" s="44" t="s">
        <v>211</v>
      </c>
      <c r="D71" s="45" t="s">
        <v>277</v>
      </c>
      <c r="E71" s="45" t="s">
        <v>126</v>
      </c>
      <c r="F71" s="45" t="s">
        <v>221</v>
      </c>
      <c r="G71" s="46">
        <v>0.18</v>
      </c>
      <c r="H71" s="46">
        <v>0.18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</row>
    <row r="72" spans="1:22" ht="20.100000000000001" customHeight="1">
      <c r="A72" s="44">
        <v>302</v>
      </c>
      <c r="B72" s="45" t="s">
        <v>213</v>
      </c>
      <c r="C72" s="44" t="s">
        <v>214</v>
      </c>
      <c r="D72" s="45" t="s">
        <v>202</v>
      </c>
      <c r="E72" s="45" t="s">
        <v>215</v>
      </c>
      <c r="F72" s="45" t="s">
        <v>216</v>
      </c>
      <c r="G72" s="46">
        <v>0.06</v>
      </c>
      <c r="H72" s="46">
        <v>0.06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</row>
    <row r="73" spans="1:22" ht="20.100000000000001" customHeight="1">
      <c r="A73" s="44"/>
      <c r="B73" s="45"/>
      <c r="C73" s="44" t="s">
        <v>217</v>
      </c>
      <c r="D73" s="45"/>
      <c r="E73" s="45"/>
      <c r="F73" s="45"/>
      <c r="G73" s="46">
        <f t="shared" ref="G73:V73" si="24">G74</f>
        <v>0.24</v>
      </c>
      <c r="H73" s="46">
        <f t="shared" si="24"/>
        <v>0.24</v>
      </c>
      <c r="I73" s="46">
        <f t="shared" si="24"/>
        <v>0</v>
      </c>
      <c r="J73" s="46">
        <f t="shared" si="24"/>
        <v>0</v>
      </c>
      <c r="K73" s="46">
        <f t="shared" si="24"/>
        <v>0</v>
      </c>
      <c r="L73" s="46">
        <f t="shared" si="24"/>
        <v>0</v>
      </c>
      <c r="M73" s="46">
        <f t="shared" si="24"/>
        <v>0</v>
      </c>
      <c r="N73" s="46">
        <f t="shared" si="24"/>
        <v>0</v>
      </c>
      <c r="O73" s="46">
        <f t="shared" si="24"/>
        <v>0</v>
      </c>
      <c r="P73" s="46">
        <f t="shared" si="24"/>
        <v>0</v>
      </c>
      <c r="Q73" s="46">
        <f t="shared" si="24"/>
        <v>0</v>
      </c>
      <c r="R73" s="46">
        <f t="shared" si="24"/>
        <v>0</v>
      </c>
      <c r="S73" s="46">
        <f t="shared" si="24"/>
        <v>0</v>
      </c>
      <c r="T73" s="46">
        <f t="shared" si="24"/>
        <v>0</v>
      </c>
      <c r="U73" s="46">
        <f t="shared" si="24"/>
        <v>0</v>
      </c>
      <c r="V73" s="46">
        <f t="shared" si="24"/>
        <v>0</v>
      </c>
    </row>
    <row r="74" spans="1:22" ht="20.100000000000001" customHeight="1">
      <c r="A74" s="44">
        <v>302</v>
      </c>
      <c r="B74" s="45" t="s">
        <v>207</v>
      </c>
      <c r="C74" s="44" t="s">
        <v>208</v>
      </c>
      <c r="D74" s="45" t="s">
        <v>202</v>
      </c>
      <c r="E74" s="45" t="s">
        <v>112</v>
      </c>
      <c r="F74" s="45" t="s">
        <v>203</v>
      </c>
      <c r="G74" s="46">
        <v>0.24</v>
      </c>
      <c r="H74" s="46">
        <v>0.24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</row>
    <row r="75" spans="1:22" ht="20.100000000000001" customHeight="1">
      <c r="A75" s="44"/>
      <c r="B75" s="45"/>
      <c r="C75" s="44" t="s">
        <v>218</v>
      </c>
      <c r="D75" s="45"/>
      <c r="E75" s="45"/>
      <c r="F75" s="45"/>
      <c r="G75" s="46">
        <f t="shared" ref="G75:V75" si="25">SUM(G76:G77)</f>
        <v>8.34</v>
      </c>
      <c r="H75" s="46">
        <f t="shared" si="25"/>
        <v>8.34</v>
      </c>
      <c r="I75" s="46">
        <f t="shared" si="25"/>
        <v>0</v>
      </c>
      <c r="J75" s="46">
        <f t="shared" si="25"/>
        <v>0</v>
      </c>
      <c r="K75" s="46">
        <f t="shared" si="25"/>
        <v>0</v>
      </c>
      <c r="L75" s="46">
        <f t="shared" si="25"/>
        <v>0</v>
      </c>
      <c r="M75" s="46">
        <f t="shared" si="25"/>
        <v>0</v>
      </c>
      <c r="N75" s="46">
        <f t="shared" si="25"/>
        <v>0</v>
      </c>
      <c r="O75" s="46">
        <f t="shared" si="25"/>
        <v>0</v>
      </c>
      <c r="P75" s="46">
        <f t="shared" si="25"/>
        <v>0</v>
      </c>
      <c r="Q75" s="46">
        <f t="shared" si="25"/>
        <v>0</v>
      </c>
      <c r="R75" s="46">
        <f t="shared" si="25"/>
        <v>0</v>
      </c>
      <c r="S75" s="46">
        <f t="shared" si="25"/>
        <v>0</v>
      </c>
      <c r="T75" s="46">
        <f t="shared" si="25"/>
        <v>0</v>
      </c>
      <c r="U75" s="46">
        <f t="shared" si="25"/>
        <v>0</v>
      </c>
      <c r="V75" s="46">
        <f t="shared" si="25"/>
        <v>0</v>
      </c>
    </row>
    <row r="76" spans="1:22" ht="20.100000000000001" customHeight="1">
      <c r="A76" s="44">
        <v>302</v>
      </c>
      <c r="B76" s="45" t="s">
        <v>219</v>
      </c>
      <c r="C76" s="44" t="s">
        <v>220</v>
      </c>
      <c r="D76" s="45" t="s">
        <v>202</v>
      </c>
      <c r="E76" s="45" t="s">
        <v>112</v>
      </c>
      <c r="F76" s="45" t="s">
        <v>203</v>
      </c>
      <c r="G76" s="46">
        <v>5.46</v>
      </c>
      <c r="H76" s="46">
        <v>5.46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</row>
    <row r="77" spans="1:22" ht="20.100000000000001" customHeight="1">
      <c r="A77" s="44">
        <v>302</v>
      </c>
      <c r="B77" s="45" t="s">
        <v>219</v>
      </c>
      <c r="C77" s="44" t="s">
        <v>220</v>
      </c>
      <c r="D77" s="45" t="s">
        <v>277</v>
      </c>
      <c r="E77" s="45" t="s">
        <v>126</v>
      </c>
      <c r="F77" s="45" t="s">
        <v>221</v>
      </c>
      <c r="G77" s="46">
        <v>2.88</v>
      </c>
      <c r="H77" s="46">
        <v>2.88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</row>
  </sheetData>
  <sheetProtection formatCells="0" formatColumns="0" formatRows="0"/>
  <mergeCells count="21">
    <mergeCell ref="J5:J6"/>
    <mergeCell ref="P4:P6"/>
    <mergeCell ref="O5:O6"/>
    <mergeCell ref="L5:L6"/>
    <mergeCell ref="M5:M6"/>
    <mergeCell ref="U4:U6"/>
    <mergeCell ref="Q4:Q6"/>
    <mergeCell ref="A1:V1"/>
    <mergeCell ref="A3:C5"/>
    <mergeCell ref="D3:F5"/>
    <mergeCell ref="A2:F2"/>
    <mergeCell ref="K5:K6"/>
    <mergeCell ref="G4:G6"/>
    <mergeCell ref="H4:I5"/>
    <mergeCell ref="U2:V2"/>
    <mergeCell ref="S4:T5"/>
    <mergeCell ref="J4:O4"/>
    <mergeCell ref="V4:V6"/>
    <mergeCell ref="G3:V3"/>
    <mergeCell ref="R4:R6"/>
    <mergeCell ref="N5:N6"/>
  </mergeCells>
  <phoneticPr fontId="3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C10" sqref="C10"/>
    </sheetView>
  </sheetViews>
  <sheetFormatPr defaultRowHeight="14.25"/>
  <cols>
    <col min="1" max="1" width="35.75" style="10" customWidth="1"/>
    <col min="2" max="2" width="43" style="143" customWidth="1"/>
    <col min="3" max="3" width="27" style="10" customWidth="1"/>
    <col min="4" max="16384" width="9" style="10"/>
  </cols>
  <sheetData>
    <row r="1" spans="1:3" s="11" customFormat="1" ht="42" customHeight="1">
      <c r="A1" s="190" t="s">
        <v>103</v>
      </c>
      <c r="B1" s="190"/>
      <c r="C1" s="106"/>
    </row>
    <row r="2" spans="1:3" ht="18.75" customHeight="1">
      <c r="A2" s="48" t="s">
        <v>286</v>
      </c>
      <c r="B2" s="139" t="s">
        <v>76</v>
      </c>
      <c r="C2"/>
    </row>
    <row r="3" spans="1:3" s="12" customFormat="1" ht="30" customHeight="1">
      <c r="A3" s="114" t="s">
        <v>95</v>
      </c>
      <c r="B3" s="140" t="s">
        <v>285</v>
      </c>
      <c r="C3" s="10"/>
    </row>
    <row r="4" spans="1:3" s="113" customFormat="1" ht="30" customHeight="1">
      <c r="A4" s="115" t="s">
        <v>96</v>
      </c>
      <c r="B4" s="141">
        <v>5.5E-2</v>
      </c>
      <c r="C4" s="112"/>
    </row>
    <row r="5" spans="1:3" s="113" customFormat="1" ht="30" customHeight="1">
      <c r="A5" s="116" t="s">
        <v>97</v>
      </c>
      <c r="B5" s="141">
        <v>0</v>
      </c>
      <c r="C5" s="112"/>
    </row>
    <row r="6" spans="1:3" s="113" customFormat="1" ht="30" customHeight="1">
      <c r="A6" s="116" t="s">
        <v>98</v>
      </c>
      <c r="B6" s="141">
        <v>5.5E-2</v>
      </c>
      <c r="C6" s="112"/>
    </row>
    <row r="7" spans="1:3" s="113" customFormat="1" ht="30" customHeight="1">
      <c r="A7" s="116" t="s">
        <v>99</v>
      </c>
      <c r="B7" s="141">
        <v>0</v>
      </c>
      <c r="C7" s="112"/>
    </row>
    <row r="8" spans="1:3" s="113" customFormat="1" ht="30" customHeight="1">
      <c r="A8" s="116" t="s">
        <v>100</v>
      </c>
      <c r="B8" s="141">
        <v>0</v>
      </c>
      <c r="C8" s="112"/>
    </row>
    <row r="9" spans="1:3" s="113" customFormat="1" ht="30" customHeight="1">
      <c r="A9" s="116" t="s">
        <v>101</v>
      </c>
      <c r="B9" s="141">
        <v>0</v>
      </c>
      <c r="C9" s="112"/>
    </row>
    <row r="10" spans="1:3" s="12" customFormat="1" ht="30" customHeight="1">
      <c r="A10"/>
      <c r="B10" s="142"/>
      <c r="C10" s="10"/>
    </row>
    <row r="11" spans="1:3" s="12" customFormat="1" ht="114.6" customHeight="1">
      <c r="A11" s="191" t="s">
        <v>102</v>
      </c>
      <c r="B11" s="191"/>
      <c r="C11" s="10"/>
    </row>
    <row r="12" spans="1:3" s="12" customFormat="1" ht="14.25" customHeight="1">
      <c r="A12" s="10"/>
      <c r="B12" s="143"/>
      <c r="C12" s="10"/>
    </row>
    <row r="13" spans="1:3" s="12" customFormat="1" ht="14.25" customHeight="1">
      <c r="A13" s="10"/>
      <c r="B13" s="143"/>
      <c r="C13" s="10"/>
    </row>
    <row r="14" spans="1:3" s="12" customFormat="1" ht="14.25" customHeight="1">
      <c r="A14" s="10"/>
      <c r="B14" s="143"/>
      <c r="C14" s="10"/>
    </row>
    <row r="15" spans="1:3" s="12" customFormat="1" ht="14.25" customHeight="1">
      <c r="A15" s="10"/>
      <c r="B15" s="143"/>
      <c r="C15" s="10"/>
    </row>
    <row r="16" spans="1:3" s="12" customFormat="1" ht="14.25" customHeight="1">
      <c r="A16" s="10"/>
      <c r="B16" s="143"/>
      <c r="C16" s="10"/>
    </row>
    <row r="17" spans="1:3" s="12" customFormat="1" ht="14.25" customHeight="1">
      <c r="B17" s="144"/>
    </row>
    <row r="18" spans="1:3" s="12" customFormat="1" ht="14.25" customHeight="1">
      <c r="B18" s="144"/>
    </row>
    <row r="19" spans="1:3" s="12" customFormat="1" ht="14.25" customHeight="1">
      <c r="B19" s="144"/>
    </row>
    <row r="20" spans="1:3" s="12" customFormat="1" ht="14.25" customHeight="1">
      <c r="B20" s="144"/>
    </row>
    <row r="21" spans="1:3" s="12" customFormat="1" ht="14.25" customHeight="1">
      <c r="B21" s="144"/>
    </row>
    <row r="22" spans="1:3" s="12" customFormat="1" ht="14.25" customHeight="1">
      <c r="B22" s="144"/>
    </row>
    <row r="23" spans="1:3" s="12" customFormat="1" ht="14.25" customHeight="1">
      <c r="B23" s="144"/>
    </row>
    <row r="24" spans="1:3" s="12" customFormat="1" ht="14.25" customHeight="1">
      <c r="B24" s="144"/>
    </row>
    <row r="25" spans="1:3" s="12" customFormat="1" ht="14.25" customHeight="1">
      <c r="B25" s="144"/>
    </row>
    <row r="26" spans="1:3" s="12" customFormat="1" ht="14.25" customHeight="1">
      <c r="B26" s="144"/>
    </row>
    <row r="27" spans="1:3" s="12" customFormat="1" ht="14.25" customHeight="1">
      <c r="B27" s="144"/>
    </row>
    <row r="28" spans="1:3" s="12" customFormat="1" ht="14.25" customHeight="1">
      <c r="B28" s="144"/>
    </row>
    <row r="29" spans="1:3" s="12" customFormat="1" ht="14.25" customHeight="1">
      <c r="B29" s="144"/>
    </row>
    <row r="30" spans="1:3" s="12" customFormat="1" ht="14.25" customHeight="1">
      <c r="B30" s="144"/>
    </row>
    <row r="31" spans="1:3" s="12" customFormat="1" ht="14.25" customHeight="1">
      <c r="B31" s="144"/>
    </row>
    <row r="32" spans="1:3" s="12" customFormat="1" ht="14.25" customHeight="1">
      <c r="A32" s="10"/>
      <c r="B32" s="143"/>
      <c r="C32" s="10"/>
    </row>
    <row r="33" spans="1:3" s="12" customFormat="1" ht="14.25" customHeight="1">
      <c r="A33" s="10"/>
      <c r="B33" s="143"/>
      <c r="C33" s="10"/>
    </row>
    <row r="34" spans="1:3" s="12" customFormat="1" ht="14.25" customHeight="1">
      <c r="A34" s="10"/>
      <c r="B34" s="143"/>
      <c r="C34" s="10"/>
    </row>
    <row r="35" spans="1:3" s="12" customFormat="1" ht="14.25" customHeight="1">
      <c r="A35" s="10"/>
      <c r="B35" s="143"/>
      <c r="C35" s="10"/>
    </row>
  </sheetData>
  <sheetProtection formatCells="0" formatColumns="0" formatRows="0"/>
  <mergeCells count="2">
    <mergeCell ref="A1:B1"/>
    <mergeCell ref="A11:B11"/>
  </mergeCells>
  <phoneticPr fontId="3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159" t="s">
        <v>104</v>
      </c>
      <c r="B1" s="159"/>
      <c r="C1" s="159"/>
      <c r="D1" s="159"/>
      <c r="E1" s="159"/>
      <c r="F1" s="159"/>
      <c r="G1" s="159"/>
      <c r="H1" s="159"/>
      <c r="I1" s="159"/>
    </row>
    <row r="2" spans="1:9" ht="18" customHeight="1">
      <c r="A2" s="157" t="s">
        <v>263</v>
      </c>
      <c r="B2" s="158"/>
      <c r="C2" s="158"/>
      <c r="D2" s="158"/>
      <c r="E2" s="100"/>
      <c r="F2" s="101"/>
      <c r="G2" s="101"/>
      <c r="H2" s="101"/>
      <c r="I2" s="103" t="s">
        <v>76</v>
      </c>
    </row>
    <row r="3" spans="1:9" s="4" customFormat="1" ht="16.5" customHeight="1">
      <c r="A3" s="193" t="s">
        <v>31</v>
      </c>
      <c r="B3" s="194"/>
      <c r="C3" s="195"/>
      <c r="D3" s="197" t="s">
        <v>38</v>
      </c>
      <c r="E3" s="196" t="s">
        <v>51</v>
      </c>
      <c r="F3" s="196"/>
      <c r="G3" s="196"/>
      <c r="H3" s="196"/>
      <c r="I3" s="196"/>
    </row>
    <row r="4" spans="1:9" s="4" customFormat="1" ht="14.25" customHeight="1">
      <c r="A4" s="201" t="s">
        <v>23</v>
      </c>
      <c r="B4" s="192" t="s">
        <v>24</v>
      </c>
      <c r="C4" s="192" t="s">
        <v>25</v>
      </c>
      <c r="D4" s="198"/>
      <c r="E4" s="200" t="s">
        <v>18</v>
      </c>
      <c r="F4" s="202" t="s">
        <v>32</v>
      </c>
      <c r="G4" s="202"/>
      <c r="H4" s="202"/>
      <c r="I4" s="110" t="s">
        <v>33</v>
      </c>
    </row>
    <row r="5" spans="1:9" s="4" customFormat="1" ht="37.5" customHeight="1">
      <c r="A5" s="201"/>
      <c r="B5" s="192"/>
      <c r="C5" s="192"/>
      <c r="D5" s="199"/>
      <c r="E5" s="200"/>
      <c r="F5" s="109" t="s">
        <v>34</v>
      </c>
      <c r="G5" s="109" t="s">
        <v>35</v>
      </c>
      <c r="H5" s="109" t="s">
        <v>36</v>
      </c>
      <c r="I5" s="109" t="s">
        <v>34</v>
      </c>
    </row>
    <row r="6" spans="1:9" s="4" customFormat="1" ht="12" customHeight="1">
      <c r="A6" s="119" t="s">
        <v>30</v>
      </c>
      <c r="B6" s="107" t="s">
        <v>30</v>
      </c>
      <c r="C6" s="107" t="s">
        <v>30</v>
      </c>
      <c r="D6" s="107" t="s">
        <v>30</v>
      </c>
      <c r="E6" s="108">
        <v>2</v>
      </c>
      <c r="F6" s="108">
        <v>3</v>
      </c>
      <c r="G6" s="108">
        <v>4</v>
      </c>
      <c r="H6" s="108">
        <v>5</v>
      </c>
      <c r="I6" s="108">
        <v>6</v>
      </c>
    </row>
    <row r="7" spans="1:9" s="57" customFormat="1" ht="20.100000000000001" customHeight="1">
      <c r="A7" s="63"/>
      <c r="B7" s="62"/>
      <c r="C7" s="62"/>
      <c r="D7" s="61"/>
      <c r="E7" s="60"/>
      <c r="F7" s="60"/>
      <c r="G7" s="59"/>
      <c r="H7" s="59"/>
      <c r="I7" s="58"/>
    </row>
    <row r="8" spans="1:9" s="5" customFormat="1" ht="14.25" customHeight="1">
      <c r="A8" s="117"/>
      <c r="B8" s="117"/>
      <c r="C8" s="117"/>
      <c r="D8" s="117"/>
      <c r="E8" s="117"/>
      <c r="F8" s="117"/>
      <c r="G8" s="118"/>
      <c r="H8" s="118"/>
      <c r="I8" s="118"/>
    </row>
    <row r="9" spans="1:9" s="5" customFormat="1" ht="14.25" customHeight="1">
      <c r="A9" s="3"/>
      <c r="B9" s="117"/>
      <c r="C9" s="117"/>
      <c r="D9" s="117"/>
      <c r="E9" s="117"/>
      <c r="F9" s="117"/>
      <c r="G9" s="117"/>
      <c r="H9" s="118"/>
      <c r="I9" s="118"/>
    </row>
    <row r="10" spans="1:9" s="5" customFormat="1" ht="14.25" customHeight="1">
      <c r="A10" s="118"/>
      <c r="B10" s="118"/>
      <c r="C10" s="118"/>
      <c r="D10" s="118"/>
      <c r="E10" s="117"/>
      <c r="F10" s="117"/>
      <c r="G10" s="117"/>
      <c r="H10" s="118"/>
      <c r="I10" s="118"/>
    </row>
    <row r="11" spans="1:9" s="5" customFormat="1" ht="14.25" customHeight="1">
      <c r="A11" s="118"/>
      <c r="B11" s="118"/>
      <c r="C11" s="118"/>
      <c r="D11" s="118"/>
      <c r="E11" s="118"/>
      <c r="F11" s="117"/>
      <c r="G11" s="117"/>
      <c r="H11" s="118"/>
      <c r="I11" s="118"/>
    </row>
    <row r="12" spans="1:9" s="5" customFormat="1" ht="14.25" customHeight="1">
      <c r="A12" s="118"/>
      <c r="B12" s="118"/>
      <c r="C12" s="118"/>
      <c r="D12" s="118"/>
      <c r="E12" s="118"/>
      <c r="F12" s="118"/>
      <c r="G12" s="117"/>
      <c r="H12" s="118"/>
      <c r="I12" s="118"/>
    </row>
    <row r="13" spans="1:9" s="5" customFormat="1" ht="14.25" customHeight="1"/>
    <row r="14" spans="1:9" s="5" customFormat="1" ht="14.25" customHeight="1"/>
    <row r="15" spans="1:9" s="5" customFormat="1" ht="14.25" customHeight="1"/>
    <row r="16" spans="1:9" s="5" customFormat="1" ht="14.25" customHeight="1"/>
    <row r="17" spans="1:9" s="5" customFormat="1" ht="14.25" customHeight="1">
      <c r="A17"/>
      <c r="B17"/>
      <c r="C17"/>
      <c r="D17"/>
      <c r="E17"/>
      <c r="F17"/>
      <c r="G17"/>
      <c r="H17"/>
      <c r="I17"/>
    </row>
    <row r="18" spans="1:9" s="5" customFormat="1" ht="14.25" customHeight="1">
      <c r="A18"/>
      <c r="B18"/>
      <c r="C18"/>
      <c r="D18"/>
      <c r="E18"/>
      <c r="F18"/>
      <c r="G18"/>
      <c r="H18"/>
      <c r="I18"/>
    </row>
    <row r="19" spans="1:9" s="5" customFormat="1" ht="14.25" customHeight="1">
      <c r="A19"/>
      <c r="B19"/>
      <c r="C19"/>
      <c r="D19"/>
      <c r="E19"/>
      <c r="F19"/>
      <c r="G19"/>
      <c r="H19"/>
      <c r="I19"/>
    </row>
    <row r="20" spans="1:9" s="5" customFormat="1" ht="14.25" customHeight="1">
      <c r="A20"/>
      <c r="B20"/>
      <c r="C20"/>
      <c r="D20"/>
      <c r="E20"/>
      <c r="F20"/>
      <c r="G20"/>
      <c r="H20"/>
      <c r="I20"/>
    </row>
    <row r="21" spans="1:9" s="5" customFormat="1" ht="14.25" customHeight="1">
      <c r="A21"/>
      <c r="B21"/>
      <c r="C21"/>
      <c r="D21"/>
      <c r="E21"/>
      <c r="F21"/>
      <c r="G21"/>
      <c r="H21"/>
      <c r="I21"/>
    </row>
    <row r="22" spans="1:9" s="5" customFormat="1" ht="14.25" customHeight="1">
      <c r="A22"/>
      <c r="B22"/>
      <c r="C22"/>
      <c r="D22"/>
      <c r="E22"/>
      <c r="F22"/>
      <c r="G22"/>
      <c r="H22"/>
      <c r="I22"/>
    </row>
    <row r="23" spans="1:9" s="5" customFormat="1" ht="14.25" customHeight="1">
      <c r="A23"/>
      <c r="B23"/>
      <c r="C23"/>
      <c r="D23"/>
      <c r="E23"/>
      <c r="F23"/>
      <c r="G23"/>
      <c r="H23"/>
      <c r="I23"/>
    </row>
    <row r="24" spans="1:9" s="5" customFormat="1" ht="14.25" customHeight="1">
      <c r="A24"/>
      <c r="B24"/>
      <c r="C24"/>
      <c r="D24"/>
      <c r="E24"/>
      <c r="F24"/>
      <c r="G24"/>
      <c r="H24"/>
      <c r="I24"/>
    </row>
    <row r="25" spans="1:9" s="5" customFormat="1" ht="14.25" customHeight="1">
      <c r="A25"/>
      <c r="B25"/>
      <c r="C25"/>
      <c r="D25"/>
      <c r="E25"/>
      <c r="F25"/>
      <c r="G25"/>
      <c r="H25"/>
      <c r="I25"/>
    </row>
    <row r="26" spans="1:9" s="5" customFormat="1" ht="14.25" customHeight="1">
      <c r="A26"/>
      <c r="B26"/>
      <c r="C26"/>
      <c r="D26"/>
      <c r="E26"/>
      <c r="F26"/>
      <c r="G26"/>
      <c r="H26"/>
      <c r="I26"/>
    </row>
    <row r="27" spans="1:9" s="5" customFormat="1" ht="14.25" customHeight="1">
      <c r="A27"/>
      <c r="B27"/>
      <c r="C27"/>
      <c r="D27"/>
      <c r="E27"/>
      <c r="F27"/>
      <c r="G27"/>
      <c r="H27"/>
      <c r="I27"/>
    </row>
    <row r="28" spans="1:9" s="5" customFormat="1" ht="14.25" customHeight="1">
      <c r="A28"/>
      <c r="B28"/>
      <c r="C28"/>
      <c r="D28"/>
      <c r="E28"/>
      <c r="F28"/>
      <c r="G28"/>
      <c r="H28"/>
      <c r="I28"/>
    </row>
    <row r="29" spans="1:9" s="5" customFormat="1" ht="14.25" customHeight="1">
      <c r="A29"/>
      <c r="B29"/>
      <c r="C29"/>
      <c r="D29"/>
      <c r="E29"/>
      <c r="F29"/>
      <c r="G29"/>
      <c r="H29"/>
      <c r="I29"/>
    </row>
    <row r="30" spans="1:9" s="5" customFormat="1" ht="14.25" customHeight="1">
      <c r="A30"/>
      <c r="B30"/>
      <c r="C30"/>
      <c r="D30"/>
      <c r="E30"/>
      <c r="F30"/>
      <c r="G30"/>
      <c r="H30"/>
      <c r="I30"/>
    </row>
    <row r="31" spans="1:9" s="5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6"/>
  <sheetViews>
    <sheetView showGridLines="0" showZeros="0" workbookViewId="0">
      <selection activeCell="C15" sqref="C15:C16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03" t="s">
        <v>105</v>
      </c>
      <c r="B1" s="203"/>
      <c r="C1" s="203"/>
    </row>
    <row r="2" spans="1:4" ht="20.100000000000001" customHeight="1">
      <c r="A2" s="49" t="s">
        <v>241</v>
      </c>
      <c r="B2" s="122"/>
      <c r="C2" s="123" t="s">
        <v>76</v>
      </c>
    </row>
    <row r="3" spans="1:4" ht="20.100000000000001" customHeight="1">
      <c r="A3" s="121" t="s">
        <v>270</v>
      </c>
      <c r="B3" s="121" t="s">
        <v>271</v>
      </c>
      <c r="C3" s="121" t="s">
        <v>1</v>
      </c>
    </row>
    <row r="4" spans="1:4" s="56" customFormat="1" ht="20.100000000000001" customHeight="1">
      <c r="A4" s="51" t="s">
        <v>18</v>
      </c>
      <c r="B4" s="50"/>
      <c r="C4" s="52">
        <f>C5</f>
        <v>11.96</v>
      </c>
      <c r="D4" s="120"/>
    </row>
    <row r="5" spans="1:4" ht="20.100000000000001" customHeight="1">
      <c r="A5" s="51" t="s">
        <v>221</v>
      </c>
      <c r="B5" s="50"/>
      <c r="C5" s="52">
        <f>SUM(C6:C16)</f>
        <v>11.96</v>
      </c>
    </row>
    <row r="6" spans="1:4" ht="20.100000000000001" customHeight="1">
      <c r="A6" s="51" t="s">
        <v>222</v>
      </c>
      <c r="B6" s="50" t="s">
        <v>203</v>
      </c>
      <c r="C6" s="52">
        <v>0.54</v>
      </c>
    </row>
    <row r="7" spans="1:4" ht="20.100000000000001" customHeight="1">
      <c r="A7" s="51" t="s">
        <v>222</v>
      </c>
      <c r="B7" s="50" t="s">
        <v>221</v>
      </c>
      <c r="C7" s="52">
        <v>0.3</v>
      </c>
    </row>
    <row r="8" spans="1:4" ht="20.100000000000001" customHeight="1">
      <c r="A8" s="51" t="s">
        <v>223</v>
      </c>
      <c r="B8" s="50" t="s">
        <v>221</v>
      </c>
      <c r="C8" s="52">
        <v>0.2</v>
      </c>
    </row>
    <row r="9" spans="1:4" ht="20.100000000000001" customHeight="1">
      <c r="A9" s="51" t="s">
        <v>223</v>
      </c>
      <c r="B9" s="50" t="s">
        <v>203</v>
      </c>
      <c r="C9" s="52">
        <v>0.56000000000000005</v>
      </c>
    </row>
    <row r="10" spans="1:4" ht="20.100000000000001" customHeight="1">
      <c r="A10" s="51" t="s">
        <v>224</v>
      </c>
      <c r="B10" s="50" t="s">
        <v>221</v>
      </c>
      <c r="C10" s="52">
        <v>0.5</v>
      </c>
    </row>
    <row r="11" spans="1:4" ht="20.100000000000001" customHeight="1">
      <c r="A11" s="51" t="s">
        <v>224</v>
      </c>
      <c r="B11" s="50" t="s">
        <v>203</v>
      </c>
      <c r="C11" s="52">
        <v>0.8</v>
      </c>
    </row>
    <row r="12" spans="1:4" ht="20.100000000000001" customHeight="1">
      <c r="A12" s="51" t="s">
        <v>225</v>
      </c>
      <c r="B12" s="50" t="s">
        <v>212</v>
      </c>
      <c r="C12" s="52">
        <v>0.48</v>
      </c>
    </row>
    <row r="13" spans="1:4" ht="20.100000000000001" customHeight="1">
      <c r="A13" s="51" t="s">
        <v>225</v>
      </c>
      <c r="B13" s="50" t="s">
        <v>221</v>
      </c>
      <c r="C13" s="52">
        <v>0.18</v>
      </c>
    </row>
    <row r="14" spans="1:4" ht="20.100000000000001" customHeight="1">
      <c r="A14" s="51" t="s">
        <v>226</v>
      </c>
      <c r="B14" s="50" t="s">
        <v>216</v>
      </c>
      <c r="C14" s="52">
        <v>0.06</v>
      </c>
    </row>
    <row r="15" spans="1:4" ht="20.100000000000001" customHeight="1">
      <c r="A15" s="51" t="s">
        <v>227</v>
      </c>
      <c r="B15" s="50" t="s">
        <v>203</v>
      </c>
      <c r="C15" s="52">
        <v>5.46</v>
      </c>
    </row>
    <row r="16" spans="1:4" ht="20.100000000000001" customHeight="1">
      <c r="A16" s="51" t="s">
        <v>227</v>
      </c>
      <c r="B16" s="50" t="s">
        <v>221</v>
      </c>
      <c r="C16" s="52">
        <v>2.88</v>
      </c>
    </row>
  </sheetData>
  <sheetProtection formatCells="0" formatColumns="0" formatRows="0"/>
  <mergeCells count="1">
    <mergeCell ref="A1:C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2019-03-12T04:52:42Z</cp:lastPrinted>
  <dcterms:created xsi:type="dcterms:W3CDTF">2016-11-17T09:58:40Z</dcterms:created>
  <dcterms:modified xsi:type="dcterms:W3CDTF">2019-03-28T05:59:11Z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</Properties>
</file>