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7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'2部门收入总体情况表'!$A$1:$V$68</definedName>
    <definedName name="_xlnm.Print_Area" localSheetId="2">'3部门支出总体情况表'!$A$1:$J$71</definedName>
    <definedName name="_xlnm.Print_Area" localSheetId="3">'4部门财政拨款收支总体情况表'!$A$1:$D$19</definedName>
    <definedName name="_xlnm.Print_Area" localSheetId="4">'5一般公共预算支出情况表'!$A$1:$I$66</definedName>
    <definedName name="_xlnm.Print_Area" localSheetId="5">'6一般公共预算基本支出情况表'!$A$1:$V$72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'9机关运行经费'!$A$1:$C$15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1" i="57"/>
  <c r="U71"/>
  <c r="T71"/>
  <c r="S71"/>
  <c r="R71"/>
  <c r="Q71"/>
  <c r="P71"/>
  <c r="O71"/>
  <c r="N71"/>
  <c r="M71"/>
  <c r="L71"/>
  <c r="K71"/>
  <c r="J71"/>
  <c r="I71"/>
  <c r="H71"/>
  <c r="G71"/>
  <c r="V69"/>
  <c r="U69"/>
  <c r="T69"/>
  <c r="S69"/>
  <c r="R69"/>
  <c r="Q69"/>
  <c r="P69"/>
  <c r="O69"/>
  <c r="N69"/>
  <c r="M69"/>
  <c r="L69"/>
  <c r="K69"/>
  <c r="J69"/>
  <c r="I69"/>
  <c r="H69"/>
  <c r="G69"/>
  <c r="V59"/>
  <c r="U59"/>
  <c r="T59"/>
  <c r="S59"/>
  <c r="R59"/>
  <c r="Q59"/>
  <c r="P59"/>
  <c r="O59"/>
  <c r="N59"/>
  <c r="M59"/>
  <c r="L59"/>
  <c r="K59"/>
  <c r="J59"/>
  <c r="I59"/>
  <c r="H59"/>
  <c r="G59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5" i="32"/>
  <c r="H65"/>
  <c r="G65"/>
  <c r="F65"/>
  <c r="E65"/>
  <c r="I64"/>
  <c r="H64"/>
  <c r="G64"/>
  <c r="F64"/>
  <c r="E64"/>
  <c r="I63"/>
  <c r="H63"/>
  <c r="G63"/>
  <c r="F63"/>
  <c r="E63"/>
  <c r="I61"/>
  <c r="H61"/>
  <c r="G61"/>
  <c r="F61"/>
  <c r="E61"/>
  <c r="I59"/>
  <c r="H59"/>
  <c r="G59"/>
  <c r="F59"/>
  <c r="E59"/>
  <c r="I58"/>
  <c r="H58"/>
  <c r="G58"/>
  <c r="F58"/>
  <c r="E58"/>
  <c r="I57"/>
  <c r="H57"/>
  <c r="G57"/>
  <c r="F57"/>
  <c r="E57"/>
  <c r="I55"/>
  <c r="H55"/>
  <c r="G55"/>
  <c r="F55"/>
  <c r="E55"/>
  <c r="I53"/>
  <c r="H53"/>
  <c r="G53"/>
  <c r="F53"/>
  <c r="E53"/>
  <c r="I51"/>
  <c r="H51"/>
  <c r="G51"/>
  <c r="F51"/>
  <c r="E51"/>
  <c r="I50"/>
  <c r="H50"/>
  <c r="G50"/>
  <c r="F50"/>
  <c r="E50"/>
  <c r="I48"/>
  <c r="H48"/>
  <c r="G48"/>
  <c r="F48"/>
  <c r="E48"/>
  <c r="I47"/>
  <c r="H47"/>
  <c r="G47"/>
  <c r="F47"/>
  <c r="E47"/>
  <c r="I46"/>
  <c r="H46"/>
  <c r="G46"/>
  <c r="F46"/>
  <c r="E46"/>
  <c r="I44"/>
  <c r="H44"/>
  <c r="G44"/>
  <c r="F44"/>
  <c r="E44"/>
  <c r="I43"/>
  <c r="H43"/>
  <c r="G43"/>
  <c r="F43"/>
  <c r="E43"/>
  <c r="I41"/>
  <c r="H41"/>
  <c r="G41"/>
  <c r="F41"/>
  <c r="E41"/>
  <c r="I40"/>
  <c r="H40"/>
  <c r="G40"/>
  <c r="F40"/>
  <c r="E40"/>
  <c r="I28"/>
  <c r="H28"/>
  <c r="G28"/>
  <c r="F28"/>
  <c r="E28"/>
  <c r="I23"/>
  <c r="H23"/>
  <c r="G23"/>
  <c r="F23"/>
  <c r="E23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69" i="9"/>
  <c r="I69"/>
  <c r="H69"/>
  <c r="G69"/>
  <c r="F69"/>
  <c r="E69"/>
  <c r="J68"/>
  <c r="I68"/>
  <c r="H68"/>
  <c r="G68"/>
  <c r="F68"/>
  <c r="E68"/>
  <c r="J67"/>
  <c r="I67"/>
  <c r="H67"/>
  <c r="G67"/>
  <c r="F67"/>
  <c r="E67"/>
  <c r="J65"/>
  <c r="I65"/>
  <c r="H65"/>
  <c r="G65"/>
  <c r="F65"/>
  <c r="E65"/>
  <c r="J63"/>
  <c r="I63"/>
  <c r="H63"/>
  <c r="G63"/>
  <c r="F63"/>
  <c r="E63"/>
  <c r="J62"/>
  <c r="I62"/>
  <c r="H62"/>
  <c r="G62"/>
  <c r="F62"/>
  <c r="E62"/>
  <c r="J61"/>
  <c r="I61"/>
  <c r="H61"/>
  <c r="G61"/>
  <c r="F61"/>
  <c r="E61"/>
  <c r="J58"/>
  <c r="I58"/>
  <c r="H58"/>
  <c r="G58"/>
  <c r="F58"/>
  <c r="E58"/>
  <c r="J55"/>
  <c r="I55"/>
  <c r="H55"/>
  <c r="G55"/>
  <c r="F55"/>
  <c r="E55"/>
  <c r="J52"/>
  <c r="I52"/>
  <c r="H52"/>
  <c r="G52"/>
  <c r="F52"/>
  <c r="E52"/>
  <c r="J51"/>
  <c r="I51"/>
  <c r="H51"/>
  <c r="G51"/>
  <c r="F51"/>
  <c r="E51"/>
  <c r="J48"/>
  <c r="I48"/>
  <c r="H48"/>
  <c r="G48"/>
  <c r="F48"/>
  <c r="E48"/>
  <c r="J47"/>
  <c r="I47"/>
  <c r="H47"/>
  <c r="G47"/>
  <c r="F47"/>
  <c r="E47"/>
  <c r="J46"/>
  <c r="I46"/>
  <c r="H46"/>
  <c r="G46"/>
  <c r="F46"/>
  <c r="E46"/>
  <c r="J44"/>
  <c r="I44"/>
  <c r="H44"/>
  <c r="G44"/>
  <c r="F44"/>
  <c r="E44"/>
  <c r="J43"/>
  <c r="I43"/>
  <c r="H43"/>
  <c r="G43"/>
  <c r="F43"/>
  <c r="E43"/>
  <c r="J41"/>
  <c r="I41"/>
  <c r="H41"/>
  <c r="G41"/>
  <c r="F41"/>
  <c r="E41"/>
  <c r="J40"/>
  <c r="I40"/>
  <c r="H40"/>
  <c r="G40"/>
  <c r="F40"/>
  <c r="E40"/>
  <c r="J28"/>
  <c r="I28"/>
  <c r="H28"/>
  <c r="G28"/>
  <c r="F28"/>
  <c r="E28"/>
  <c r="J23"/>
  <c r="I23"/>
  <c r="H23"/>
  <c r="G23"/>
  <c r="F23"/>
  <c r="E2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6" i="5"/>
  <c r="U66"/>
  <c r="T66"/>
  <c r="S66"/>
  <c r="R66"/>
  <c r="Q66"/>
  <c r="P66"/>
  <c r="O66"/>
  <c r="N66"/>
  <c r="M66"/>
  <c r="L66"/>
  <c r="K66"/>
  <c r="J66"/>
  <c r="I66"/>
  <c r="H66"/>
  <c r="G66"/>
  <c r="F66"/>
  <c r="E66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<sst xmlns="http://schemas.openxmlformats.org/spreadsheetml/2006/main" count="1095" uniqueCount="293">
  <si>
    <t>2019年部门收支总体情况表</t>
  </si>
  <si>
    <t>单位名称：焦作市中站区发展和改革委员会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</si>
  <si>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</si>
  <si>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</si>
  <si>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</si>
  <si>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</si>
  <si>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</si>
  <si>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</si>
  <si>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</si>
  <si>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</si>
  <si>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</si>
  <si>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</si>
  <si>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</si>
  <si>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</si>
  <si>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</si>
  <si>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</si>
  <si>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</si>
  <si>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</si>
  <si>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</si>
  <si>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</si>
  <si>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</si>
  <si>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</si>
  <si>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</si>
  <si>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</si>
  <si>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</si>
  <si>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</si>
  <si>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</si>
  <si>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</si>
  <si>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</si>
  <si>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</si>
  <si>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</si>
  <si>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</si>
  <si>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</si>
  <si>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</si>
  <si>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</si>
  <si>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</si>
  <si>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</si>
  <si>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</si>
  <si>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</si>
  <si>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</si>
  <si>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</si>
  <si>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</si>
  <si>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</si>
  <si>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</si>
  <si>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</si>
  <si>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</si>
  <si>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</si>
  <si>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</si>
  <si>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</si>
  <si>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</si>
  <si>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</si>
  <si>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</si>
  <si>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</si>
  <si>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</si>
  <si>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</si>
  <si>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</si>
  <si>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发展与改革事务</t>
  </si>
  <si>
    <t xml:space="preserve">    行政运行（发展与改革事务）</t>
  </si>
  <si>
    <t>201</t>
  </si>
  <si>
    <t>04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</si>
  <si>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</si>
  <si>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</si>
  <si>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</si>
  <si>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</si>
  <si>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</si>
  <si>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</si>
  <si>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退休人员健康休养费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</si>
  <si>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</si>
  <si>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</si>
  <si>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</si>
  <si>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</si>
  <si>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</si>
  <si>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经济发展规划编制费</t>
  </si>
  <si>
    <t xml:space="preserve">    一般行政管理事务（发展与改革事务）</t>
  </si>
  <si>
    <t>02</t>
  </si>
  <si>
    <t xml:space="preserve">      物价费</t>
  </si>
  <si>
    <t xml:space="preserve">      固定资产投资项目节能评估费</t>
  </si>
  <si>
    <t xml:space="preserve">      项目审批评审费</t>
  </si>
  <si>
    <t xml:space="preserve">      项目开工观摩费</t>
  </si>
  <si>
    <t xml:space="preserve">    事业运行（发展与改革事务）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</si>
  <si>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</si>
  <si>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</si>
  <si>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</si>
  <si>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</si>
  <si>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其他工资福利支出</t>
  </si>
  <si>
    <t xml:space="preserve">  纪检监察事务</t>
  </si>
  <si>
    <t xml:space="preserve">    派驻派出机构</t>
  </si>
  <si>
    <t>11</t>
  </si>
  <si>
    <t>05</t>
  </si>
  <si>
    <t xml:space="preserve">      纪检派驻工作组经费</t>
  </si>
  <si>
    <t xml:space="preserve">  商贸事务</t>
  </si>
  <si>
    <t xml:space="preserve">    招商引资</t>
  </si>
  <si>
    <t>13</t>
  </si>
  <si>
    <t>08</t>
  </si>
  <si>
    <t xml:space="preserve">      招商引资费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</si>
  <si>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</si>
  <si>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</si>
  <si>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</si>
  <si>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</si>
  <si>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</si>
  <si>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</si>
  <si>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</si>
  <si>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</si>
  <si>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</si>
  <si>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</si>
  <si>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</si>
  <si>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</si>
  <si>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</si>
  <si>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</si>
  <si>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</si>
  <si>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</si>
  <si>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</si>
  <si>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</si>
  <si>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</si>
  <si>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</si>
  <si>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</si>
  <si>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</si>
  <si>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</si>
  <si>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</si>
  <si>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</si>
  <si>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</si>
  <si>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</si>
  <si>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</si>
  <si>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</si>
  <si>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</si>
  <si>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</si>
  <si>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</si>
  <si>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</si>
  <si>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</si>
  <si>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</si>
  <si>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04</t>
  </si>
  <si>
    <t xml:space="preserve">  01</t>
  </si>
  <si>
    <t xml:space="preserve">  02</t>
  </si>
  <si>
    <t xml:space="preserve">  50</t>
  </si>
  <si>
    <t xml:space="preserve">  11</t>
  </si>
  <si>
    <t xml:space="preserve">  05</t>
  </si>
  <si>
    <t xml:space="preserve">  13</t>
  </si>
  <si>
    <t xml:space="preserve">  08</t>
  </si>
  <si>
    <t xml:space="preserve">  208</t>
  </si>
  <si>
    <t xml:space="preserve">  27</t>
  </si>
  <si>
    <t xml:space="preserve">  03</t>
  </si>
  <si>
    <t xml:space="preserve">  210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</si>
  <si>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</si>
  <si>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</si>
  <si>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</si>
  <si>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</si>
  <si>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</si>
  <si>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</si>
  <si>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</si>
  <si>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</si>
  <si>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</si>
  <si>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</si>
  <si>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</si>
  <si>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</si>
  <si>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</si>
  <si>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</si>
  <si>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</si>
  <si>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</si>
  <si>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</si>
  <si>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</si>
  <si>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</si>
  <si>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</si>
  <si>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</si>
  <si>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</si>
  <si>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</si>
  <si>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</si>
  <si>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</si>
  <si>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</si>
  <si>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</si>
  <si>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</si>
  <si>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</si>
  <si>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</si>
  <si>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</si>
  <si>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</si>
  <si>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</si>
  <si>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</si>
  <si>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</si>
  <si>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</si>
  <si>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</si>
  <si>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</si>
  <si>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</si>
  <si>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</si>
  <si>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</si>
  <si>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</si>
  <si>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</si>
  <si>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退休干部活动费</t>
  </si>
  <si>
    <t xml:space="preserve">    退休费</t>
  </si>
  <si>
    <t>509</t>
  </si>
  <si>
    <t>离退休费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</si>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</sst>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#,##0.0000"/>
    <numFmt numFmtId="178" formatCode="#,##0_);[Red]\(#,##0\)"/>
    <numFmt numFmtId="179" formatCode="#,##0.0"/>
    <numFmt numFmtId="180" formatCode="#,##0.0_);[Red]\(#,##0.0\)"/>
    <numFmt numFmtId="181" formatCode="00"/>
    <numFmt numFmtId="182" formatCode="0000"/>
    <numFmt numFmtId="183" formatCode="#,##0.00_ "/>
    <numFmt numFmtId="184" formatCode="#,##0.00_);[Red]\(#,##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0" fontId="9" fillId="0" borderId="0" xfId="16" applyNumberFormat="1" applyFont="1" applyFill="1" applyAlignment="1" applyProtection="1">
      <alignment vertical="center"/>
    </xf>
    <xf numFmtId="180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2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3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0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50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83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2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4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79" fontId="1" fillId="0" borderId="3" xfId="66" applyNumberFormat="1" applyFont="1" applyFill="1" applyBorder="1" applyAlignment="1">
      <alignment horizontal="left" vertical="center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79" fontId="1" fillId="0" borderId="4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184" fontId="1" fillId="0" borderId="7" xfId="66" applyNumberFormat="1" applyFont="1" applyFill="1" applyBorder="1" applyAlignment="1" applyProtection="1">
      <alignment horizontal="right" vertical="center" wrapText="1"/>
    </xf>
    <xf numFmtId="179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79" fontId="1" fillId="0" borderId="3" xfId="66" applyNumberFormat="1" applyFont="1" applyFill="1" applyBorder="1" applyAlignment="1">
      <alignment horizontal="left" vertical="center" wrapText="1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79" fontId="1" fillId="0" borderId="24" xfId="66" applyNumberFormat="1" applyFont="1" applyFill="1" applyBorder="1" applyAlignment="1">
      <alignment horizontal="left" vertical="center"/>
    </xf>
    <xf numFmtId="179" fontId="1" fillId="0" borderId="3" xfId="66" applyNumberFormat="1" applyFont="1" applyFill="1" applyBorder="1" applyAlignment="1" applyProtection="1">
      <alignment horizontal="left" vertical="center"/>
    </xf>
    <xf numFmtId="183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6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6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3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6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4" fontId="1" fillId="0" borderId="3" xfId="67" applyNumberFormat="1" applyFont="1" applyFill="1" applyBorder="1" applyAlignment="1" applyProtection="1">
      <alignment horizontal="right" vertical="center" wrapText="1"/>
    </xf>
    <xf numFmtId="184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182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182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F16" sqref="F16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262.31</v>
      </c>
      <c r="C4" s="99" t="s">
        <v>7</v>
      </c>
      <c r="D4" s="100">
        <v>180.91</v>
      </c>
    </row>
    <row r="5" spans="1:10" s="89" customFormat="1" ht="23.25" customHeight="1">
      <c r="A5" s="97" t="s">
        <v>8</v>
      </c>
      <c r="B5" s="101">
        <v>262.31</v>
      </c>
      <c r="C5" s="99" t="s">
        <v>9</v>
      </c>
      <c r="D5" s="100">
        <v>170.07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10.84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81.400000000000006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262.31</v>
      </c>
      <c r="C15" s="121" t="s">
        <v>19</v>
      </c>
      <c r="D15" s="100">
        <v>262.31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262.31</v>
      </c>
      <c r="C19" s="127" t="s">
        <v>25</v>
      </c>
      <c r="D19" s="128">
        <v>262.31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1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235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236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237</v>
      </c>
      <c r="B4" s="201"/>
      <c r="C4" s="201"/>
      <c r="D4" s="201"/>
      <c r="E4" s="201"/>
      <c r="F4" s="201"/>
      <c r="G4" s="201"/>
      <c r="H4" s="201"/>
      <c r="I4" s="201"/>
      <c r="J4" s="201" t="s">
        <v>238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239</v>
      </c>
      <c r="B5" s="201" t="s">
        <v>240</v>
      </c>
      <c r="C5" s="201"/>
      <c r="D5" s="201"/>
      <c r="E5" s="201"/>
      <c r="F5" s="201"/>
      <c r="G5" s="201"/>
      <c r="H5" s="201"/>
      <c r="I5" s="201"/>
      <c r="J5" s="201" t="s">
        <v>241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242</v>
      </c>
      <c r="C6" s="201"/>
      <c r="D6" s="201"/>
      <c r="E6" s="201"/>
      <c r="F6" s="201"/>
      <c r="G6" s="201"/>
      <c r="H6" s="201"/>
      <c r="I6" s="201"/>
      <c r="J6" s="201" t="s">
        <v>243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244</v>
      </c>
      <c r="C7" s="205"/>
      <c r="D7" s="205"/>
      <c r="E7" s="205"/>
      <c r="F7" s="205"/>
      <c r="G7" s="205"/>
      <c r="H7" s="23" t="s">
        <v>245</v>
      </c>
      <c r="I7" s="23"/>
      <c r="J7" s="205" t="s">
        <v>246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247</v>
      </c>
      <c r="C8" s="201"/>
      <c r="D8" s="201"/>
      <c r="E8" s="201"/>
      <c r="F8" s="201"/>
      <c r="G8" s="201"/>
      <c r="H8" s="22" t="s">
        <v>123</v>
      </c>
      <c r="I8" s="22"/>
      <c r="J8" s="201" t="s">
        <v>248</v>
      </c>
      <c r="K8" s="201"/>
      <c r="L8" s="201"/>
      <c r="M8" s="201"/>
      <c r="N8" s="201"/>
      <c r="O8" s="201"/>
      <c r="P8" s="201"/>
      <c r="Q8" s="22" t="s">
        <v>249</v>
      </c>
      <c r="R8" s="201"/>
      <c r="S8" s="201"/>
      <c r="T8" s="201"/>
    </row>
    <row r="9" spans="1:20" ht="20.100000000000001" customHeight="1">
      <c r="A9" s="201"/>
      <c r="B9" s="201" t="s">
        <v>250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251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252</v>
      </c>
      <c r="B11" s="201" t="s">
        <v>253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254</v>
      </c>
      <c r="C12" s="201"/>
      <c r="D12" s="201" t="s">
        <v>255</v>
      </c>
      <c r="E12" s="201"/>
      <c r="F12" s="201" t="s">
        <v>256</v>
      </c>
      <c r="G12" s="201"/>
      <c r="H12" s="201" t="s">
        <v>257</v>
      </c>
      <c r="I12" s="201"/>
      <c r="J12" s="201"/>
      <c r="K12" s="201"/>
      <c r="L12" s="201"/>
      <c r="M12" s="201"/>
      <c r="N12" s="201"/>
      <c r="O12" s="201"/>
      <c r="P12" s="201" t="s">
        <v>258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259</v>
      </c>
      <c r="E13" s="201"/>
      <c r="F13" s="201" t="s">
        <v>260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261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262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263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264</v>
      </c>
      <c r="E17" s="201"/>
      <c r="F17" s="201" t="s">
        <v>265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266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267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268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269</v>
      </c>
      <c r="E21" s="201"/>
      <c r="F21" s="201" t="s">
        <v>270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271</v>
      </c>
      <c r="B22" s="202"/>
      <c r="C22" s="202"/>
      <c r="D22" s="202"/>
      <c r="E22" s="202"/>
      <c r="F22" s="202"/>
      <c r="G22" s="202"/>
      <c r="H22" s="203" t="s">
        <v>272</v>
      </c>
      <c r="I22" s="203"/>
      <c r="J22" s="204"/>
      <c r="K22" s="204"/>
      <c r="L22" s="204" t="s">
        <v>273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274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275</v>
      </c>
      <c r="B3" s="7" t="s">
        <v>276</v>
      </c>
      <c r="C3" s="6" t="s">
        <v>275</v>
      </c>
      <c r="D3" s="7" t="s">
        <v>277</v>
      </c>
    </row>
    <row r="4" spans="1:4" s="1" customFormat="1" ht="30" customHeight="1">
      <c r="A4" s="8" t="s">
        <v>278</v>
      </c>
      <c r="B4" s="9"/>
      <c r="C4" s="10" t="s">
        <v>279</v>
      </c>
      <c r="D4" s="11">
        <v>0</v>
      </c>
    </row>
    <row r="5" spans="1:4" s="1" customFormat="1" ht="30" customHeight="1">
      <c r="A5" s="8" t="s">
        <v>280</v>
      </c>
      <c r="B5" s="9"/>
      <c r="C5" s="10" t="s">
        <v>281</v>
      </c>
      <c r="D5" s="9"/>
    </row>
    <row r="6" spans="1:4" s="1" customFormat="1" ht="30" customHeight="1">
      <c r="A6" s="8" t="s">
        <v>282</v>
      </c>
      <c r="B6" s="9"/>
      <c r="C6" s="10" t="s">
        <v>283</v>
      </c>
      <c r="D6" s="9"/>
    </row>
    <row r="7" spans="1:4" s="1" customFormat="1" ht="30" customHeight="1">
      <c r="A7" s="8" t="s">
        <v>284</v>
      </c>
      <c r="B7" s="9"/>
      <c r="C7" s="10" t="s">
        <v>285</v>
      </c>
      <c r="D7" s="9"/>
    </row>
    <row r="8" spans="1:4" s="1" customFormat="1" ht="30" customHeight="1">
      <c r="A8" s="8" t="s">
        <v>286</v>
      </c>
      <c r="B8" s="9"/>
      <c r="C8" s="10" t="s">
        <v>287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288</v>
      </c>
      <c r="B10" s="13"/>
      <c r="C10" s="14" t="s">
        <v>289</v>
      </c>
      <c r="D10" s="13"/>
    </row>
    <row r="11" spans="1:4" s="1" customFormat="1" ht="30" customHeight="1">
      <c r="A11" s="15" t="s">
        <v>290</v>
      </c>
      <c r="B11" s="9"/>
      <c r="C11" s="16" t="s">
        <v>291</v>
      </c>
      <c r="D11" s="9"/>
    </row>
    <row r="12" spans="1:4" s="1" customFormat="1" ht="30" customHeight="1">
      <c r="A12" s="16" t="s">
        <v>292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4"/>
  <sheetViews>
    <sheetView showGridLines="0" showZeros="0" topLeftCell="A55" workbookViewId="0">
      <selection activeCell="A64" sqref="A64:XFD64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E9+E47+E58+E64</f>
        <v>262.31</v>
      </c>
      <c r="F8" s="139">
        <f t="shared" si="0"/>
        <v>262.31</v>
      </c>
      <c r="G8" s="140">
        <f t="shared" si="0"/>
        <v>262.31</v>
      </c>
      <c r="H8" s="140">
        <f t="shared" si="0"/>
        <v>262.31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>E10+E41+E44</f>
        <v>227.04</v>
      </c>
      <c r="F9" s="139">
        <f t="shared" ref="F9:V9" si="1">F10+F41+F44</f>
        <v>227.04</v>
      </c>
      <c r="G9" s="140">
        <f t="shared" si="1"/>
        <v>227.04</v>
      </c>
      <c r="H9" s="140">
        <f t="shared" si="1"/>
        <v>227.04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E11+E24+E29</f>
        <v>210.64</v>
      </c>
      <c r="F10" s="139">
        <f t="shared" si="2"/>
        <v>210.64</v>
      </c>
      <c r="G10" s="140">
        <f t="shared" si="2"/>
        <v>210.64</v>
      </c>
      <c r="H10" s="140">
        <f t="shared" si="2"/>
        <v>210.64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SUM(E12:E23)</f>
        <v>91.33</v>
      </c>
      <c r="F11" s="139">
        <f t="shared" si="3"/>
        <v>91.33</v>
      </c>
      <c r="G11" s="140">
        <f t="shared" si="3"/>
        <v>91.33</v>
      </c>
      <c r="H11" s="140">
        <f t="shared" si="3"/>
        <v>91.33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42.83</v>
      </c>
      <c r="F12" s="139">
        <v>42.83</v>
      </c>
      <c r="G12" s="140">
        <v>42.83</v>
      </c>
      <c r="H12" s="140">
        <v>42.83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3.57</v>
      </c>
      <c r="F13" s="139">
        <v>3.57</v>
      </c>
      <c r="G13" s="140">
        <v>3.57</v>
      </c>
      <c r="H13" s="140">
        <v>3.57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1.39</v>
      </c>
      <c r="F14" s="139">
        <v>1.39</v>
      </c>
      <c r="G14" s="140">
        <v>1.39</v>
      </c>
      <c r="H14" s="140">
        <v>1.39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3.57</v>
      </c>
      <c r="F15" s="139">
        <v>3.57</v>
      </c>
      <c r="G15" s="140">
        <v>3.57</v>
      </c>
      <c r="H15" s="140">
        <v>3.57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7.2</v>
      </c>
      <c r="F16" s="139">
        <v>7.2</v>
      </c>
      <c r="G16" s="140">
        <v>7.2</v>
      </c>
      <c r="H16" s="140">
        <v>7.2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1.54</v>
      </c>
      <c r="F17" s="139">
        <v>1.54</v>
      </c>
      <c r="G17" s="140">
        <v>1.54</v>
      </c>
      <c r="H17" s="140">
        <v>1.54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1.71</v>
      </c>
      <c r="F18" s="139">
        <v>1.71</v>
      </c>
      <c r="G18" s="140">
        <v>1.71</v>
      </c>
      <c r="H18" s="140">
        <v>1.71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0.86</v>
      </c>
      <c r="F19" s="139">
        <v>0.86</v>
      </c>
      <c r="G19" s="140">
        <v>0.86</v>
      </c>
      <c r="H19" s="140">
        <v>0.86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2.36</v>
      </c>
      <c r="F20" s="139">
        <v>2.36</v>
      </c>
      <c r="G20" s="140">
        <v>2.36</v>
      </c>
      <c r="H20" s="140">
        <v>2.36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0.24</v>
      </c>
      <c r="F21" s="139">
        <v>0.24</v>
      </c>
      <c r="G21" s="140">
        <v>0.24</v>
      </c>
      <c r="H21" s="140">
        <v>0.24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6.06</v>
      </c>
      <c r="F22" s="139">
        <v>6.06</v>
      </c>
      <c r="G22" s="140">
        <v>6.06</v>
      </c>
      <c r="H22" s="140">
        <v>6.06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20</v>
      </c>
      <c r="F23" s="139">
        <v>20</v>
      </c>
      <c r="G23" s="140">
        <v>20</v>
      </c>
      <c r="H23" s="140">
        <v>20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/>
      <c r="B24" s="137"/>
      <c r="C24" s="137"/>
      <c r="D24" s="138" t="s">
        <v>73</v>
      </c>
      <c r="E24" s="139">
        <f t="shared" ref="E24:V24" si="4">SUM(E25:E28)</f>
        <v>45</v>
      </c>
      <c r="F24" s="139">
        <f t="shared" si="4"/>
        <v>45</v>
      </c>
      <c r="G24" s="140">
        <f t="shared" si="4"/>
        <v>45</v>
      </c>
      <c r="H24" s="140">
        <f t="shared" si="4"/>
        <v>45</v>
      </c>
      <c r="I24" s="140">
        <f t="shared" si="4"/>
        <v>0</v>
      </c>
      <c r="J24" s="140">
        <f t="shared" si="4"/>
        <v>0</v>
      </c>
      <c r="K24" s="139">
        <f t="shared" si="4"/>
        <v>0</v>
      </c>
      <c r="L24" s="139">
        <f t="shared" si="4"/>
        <v>0</v>
      </c>
      <c r="M24" s="139">
        <f t="shared" si="4"/>
        <v>0</v>
      </c>
      <c r="N24" s="139">
        <f t="shared" si="4"/>
        <v>0</v>
      </c>
      <c r="O24" s="139">
        <f t="shared" si="4"/>
        <v>0</v>
      </c>
      <c r="P24" s="139">
        <f t="shared" si="4"/>
        <v>0</v>
      </c>
      <c r="Q24" s="139">
        <f t="shared" si="4"/>
        <v>0</v>
      </c>
      <c r="R24" s="139">
        <f t="shared" si="4"/>
        <v>0</v>
      </c>
      <c r="S24" s="139">
        <f t="shared" si="4"/>
        <v>0</v>
      </c>
      <c r="T24" s="139">
        <f t="shared" si="4"/>
        <v>0</v>
      </c>
      <c r="U24" s="139">
        <f t="shared" si="4"/>
        <v>0</v>
      </c>
      <c r="V24" s="140">
        <f t="shared" si="4"/>
        <v>0</v>
      </c>
    </row>
    <row r="25" spans="1:22" ht="20.100000000000001" customHeight="1">
      <c r="A25" s="137" t="s">
        <v>58</v>
      </c>
      <c r="B25" s="137" t="s">
        <v>59</v>
      </c>
      <c r="C25" s="137" t="s">
        <v>74</v>
      </c>
      <c r="D25" s="138" t="s">
        <v>75</v>
      </c>
      <c r="E25" s="139">
        <v>5</v>
      </c>
      <c r="F25" s="139">
        <v>5</v>
      </c>
      <c r="G25" s="140">
        <v>5</v>
      </c>
      <c r="H25" s="140">
        <v>5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58</v>
      </c>
      <c r="B26" s="137" t="s">
        <v>59</v>
      </c>
      <c r="C26" s="137" t="s">
        <v>74</v>
      </c>
      <c r="D26" s="138" t="s">
        <v>76</v>
      </c>
      <c r="E26" s="139">
        <v>10</v>
      </c>
      <c r="F26" s="139">
        <v>10</v>
      </c>
      <c r="G26" s="140">
        <v>10</v>
      </c>
      <c r="H26" s="140">
        <v>10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 t="s">
        <v>58</v>
      </c>
      <c r="B27" s="137" t="s">
        <v>59</v>
      </c>
      <c r="C27" s="137" t="s">
        <v>74</v>
      </c>
      <c r="D27" s="138" t="s">
        <v>77</v>
      </c>
      <c r="E27" s="139">
        <v>10</v>
      </c>
      <c r="F27" s="139">
        <v>10</v>
      </c>
      <c r="G27" s="140">
        <v>10</v>
      </c>
      <c r="H27" s="140">
        <v>10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58</v>
      </c>
      <c r="B28" s="137" t="s">
        <v>59</v>
      </c>
      <c r="C28" s="137" t="s">
        <v>74</v>
      </c>
      <c r="D28" s="138" t="s">
        <v>78</v>
      </c>
      <c r="E28" s="139">
        <v>20</v>
      </c>
      <c r="F28" s="139">
        <v>20</v>
      </c>
      <c r="G28" s="140">
        <v>20</v>
      </c>
      <c r="H28" s="140">
        <v>20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/>
      <c r="B29" s="137"/>
      <c r="C29" s="137"/>
      <c r="D29" s="138" t="s">
        <v>79</v>
      </c>
      <c r="E29" s="139">
        <f t="shared" ref="E29:V29" si="5">SUM(E30:E40)</f>
        <v>74.31</v>
      </c>
      <c r="F29" s="139">
        <f t="shared" si="5"/>
        <v>74.31</v>
      </c>
      <c r="G29" s="140">
        <f t="shared" si="5"/>
        <v>74.31</v>
      </c>
      <c r="H29" s="140">
        <f t="shared" si="5"/>
        <v>74.31</v>
      </c>
      <c r="I29" s="140">
        <f t="shared" si="5"/>
        <v>0</v>
      </c>
      <c r="J29" s="140">
        <f t="shared" si="5"/>
        <v>0</v>
      </c>
      <c r="K29" s="139">
        <f t="shared" si="5"/>
        <v>0</v>
      </c>
      <c r="L29" s="139">
        <f t="shared" si="5"/>
        <v>0</v>
      </c>
      <c r="M29" s="139">
        <f t="shared" si="5"/>
        <v>0</v>
      </c>
      <c r="N29" s="139">
        <f t="shared" si="5"/>
        <v>0</v>
      </c>
      <c r="O29" s="139">
        <f t="shared" si="5"/>
        <v>0</v>
      </c>
      <c r="P29" s="139">
        <f t="shared" si="5"/>
        <v>0</v>
      </c>
      <c r="Q29" s="139">
        <f t="shared" si="5"/>
        <v>0</v>
      </c>
      <c r="R29" s="139">
        <f t="shared" si="5"/>
        <v>0</v>
      </c>
      <c r="S29" s="139">
        <f t="shared" si="5"/>
        <v>0</v>
      </c>
      <c r="T29" s="139">
        <f t="shared" si="5"/>
        <v>0</v>
      </c>
      <c r="U29" s="139">
        <f t="shared" si="5"/>
        <v>0</v>
      </c>
      <c r="V29" s="140">
        <f t="shared" si="5"/>
        <v>0</v>
      </c>
    </row>
    <row r="30" spans="1:22" ht="20.100000000000001" customHeight="1">
      <c r="A30" s="137" t="s">
        <v>58</v>
      </c>
      <c r="B30" s="137" t="s">
        <v>59</v>
      </c>
      <c r="C30" s="137" t="s">
        <v>80</v>
      </c>
      <c r="D30" s="138" t="s">
        <v>81</v>
      </c>
      <c r="E30" s="139">
        <v>25.43</v>
      </c>
      <c r="F30" s="139">
        <v>25.43</v>
      </c>
      <c r="G30" s="140">
        <v>25.43</v>
      </c>
      <c r="H30" s="140">
        <v>25.43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58</v>
      </c>
      <c r="B31" s="137" t="s">
        <v>59</v>
      </c>
      <c r="C31" s="137" t="s">
        <v>80</v>
      </c>
      <c r="D31" s="138" t="s">
        <v>82</v>
      </c>
      <c r="E31" s="139">
        <v>12.48</v>
      </c>
      <c r="F31" s="139">
        <v>12.48</v>
      </c>
      <c r="G31" s="140">
        <v>12.48</v>
      </c>
      <c r="H31" s="140">
        <v>12.48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58</v>
      </c>
      <c r="B32" s="137" t="s">
        <v>59</v>
      </c>
      <c r="C32" s="137" t="s">
        <v>80</v>
      </c>
      <c r="D32" s="138" t="s">
        <v>83</v>
      </c>
      <c r="E32" s="139">
        <v>5.35</v>
      </c>
      <c r="F32" s="139">
        <v>5.35</v>
      </c>
      <c r="G32" s="140">
        <v>5.35</v>
      </c>
      <c r="H32" s="140">
        <v>5.35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58</v>
      </c>
      <c r="B33" s="137" t="s">
        <v>59</v>
      </c>
      <c r="C33" s="137" t="s">
        <v>80</v>
      </c>
      <c r="D33" s="138" t="s">
        <v>62</v>
      </c>
      <c r="E33" s="139">
        <v>3.62</v>
      </c>
      <c r="F33" s="139">
        <v>3.62</v>
      </c>
      <c r="G33" s="140">
        <v>3.62</v>
      </c>
      <c r="H33" s="140">
        <v>3.62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58</v>
      </c>
      <c r="B34" s="137" t="s">
        <v>59</v>
      </c>
      <c r="C34" s="137" t="s">
        <v>80</v>
      </c>
      <c r="D34" s="138" t="s">
        <v>63</v>
      </c>
      <c r="E34" s="139">
        <v>1.61</v>
      </c>
      <c r="F34" s="139">
        <v>1.61</v>
      </c>
      <c r="G34" s="140">
        <v>1.61</v>
      </c>
      <c r="H34" s="140">
        <v>1.61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58</v>
      </c>
      <c r="B35" s="137" t="s">
        <v>59</v>
      </c>
      <c r="C35" s="137" t="s">
        <v>80</v>
      </c>
      <c r="D35" s="138" t="s">
        <v>64</v>
      </c>
      <c r="E35" s="139">
        <v>3.62</v>
      </c>
      <c r="F35" s="139">
        <v>3.62</v>
      </c>
      <c r="G35" s="140">
        <v>3.62</v>
      </c>
      <c r="H35" s="140">
        <v>3.62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58</v>
      </c>
      <c r="B36" s="137" t="s">
        <v>59</v>
      </c>
      <c r="C36" s="137" t="s">
        <v>80</v>
      </c>
      <c r="D36" s="138" t="s">
        <v>65</v>
      </c>
      <c r="E36" s="139">
        <v>17.28</v>
      </c>
      <c r="F36" s="139">
        <v>17.28</v>
      </c>
      <c r="G36" s="140">
        <v>17.28</v>
      </c>
      <c r="H36" s="140">
        <v>17.28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58</v>
      </c>
      <c r="B37" s="137" t="s">
        <v>59</v>
      </c>
      <c r="C37" s="137" t="s">
        <v>80</v>
      </c>
      <c r="D37" s="138" t="s">
        <v>84</v>
      </c>
      <c r="E37" s="139">
        <v>0.13</v>
      </c>
      <c r="F37" s="139">
        <v>0.13</v>
      </c>
      <c r="G37" s="140">
        <v>0.13</v>
      </c>
      <c r="H37" s="140">
        <v>0.13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58</v>
      </c>
      <c r="B38" s="137" t="s">
        <v>59</v>
      </c>
      <c r="C38" s="137" t="s">
        <v>80</v>
      </c>
      <c r="D38" s="138" t="s">
        <v>67</v>
      </c>
      <c r="E38" s="139">
        <v>1.74</v>
      </c>
      <c r="F38" s="139">
        <v>1.74</v>
      </c>
      <c r="G38" s="140">
        <v>1.74</v>
      </c>
      <c r="H38" s="140">
        <v>1.74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58</v>
      </c>
      <c r="B39" s="137" t="s">
        <v>59</v>
      </c>
      <c r="C39" s="137" t="s">
        <v>80</v>
      </c>
      <c r="D39" s="138" t="s">
        <v>68</v>
      </c>
      <c r="E39" s="139">
        <v>0.87</v>
      </c>
      <c r="F39" s="139">
        <v>0.87</v>
      </c>
      <c r="G39" s="140">
        <v>0.87</v>
      </c>
      <c r="H39" s="140">
        <v>0.87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 t="s">
        <v>58</v>
      </c>
      <c r="B40" s="137" t="s">
        <v>59</v>
      </c>
      <c r="C40" s="137" t="s">
        <v>80</v>
      </c>
      <c r="D40" s="138" t="s">
        <v>69</v>
      </c>
      <c r="E40" s="139">
        <v>2.1800000000000002</v>
      </c>
      <c r="F40" s="139">
        <v>2.1800000000000002</v>
      </c>
      <c r="G40" s="140">
        <v>2.1800000000000002</v>
      </c>
      <c r="H40" s="140">
        <v>2.1800000000000002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/>
      <c r="B41" s="137"/>
      <c r="C41" s="137"/>
      <c r="D41" s="138" t="s">
        <v>85</v>
      </c>
      <c r="E41" s="139">
        <f t="shared" ref="E41:N42" si="6">E42</f>
        <v>6.4</v>
      </c>
      <c r="F41" s="139">
        <f t="shared" si="6"/>
        <v>6.4</v>
      </c>
      <c r="G41" s="140">
        <f t="shared" si="6"/>
        <v>6.4</v>
      </c>
      <c r="H41" s="140">
        <f t="shared" si="6"/>
        <v>6.4</v>
      </c>
      <c r="I41" s="140">
        <f t="shared" si="6"/>
        <v>0</v>
      </c>
      <c r="J41" s="140">
        <f t="shared" si="6"/>
        <v>0</v>
      </c>
      <c r="K41" s="139">
        <f t="shared" si="6"/>
        <v>0</v>
      </c>
      <c r="L41" s="139">
        <f t="shared" si="6"/>
        <v>0</v>
      </c>
      <c r="M41" s="139">
        <f t="shared" si="6"/>
        <v>0</v>
      </c>
      <c r="N41" s="139">
        <f t="shared" si="6"/>
        <v>0</v>
      </c>
      <c r="O41" s="139">
        <f t="shared" ref="O41:V42" si="7">O42</f>
        <v>0</v>
      </c>
      <c r="P41" s="139">
        <f t="shared" si="7"/>
        <v>0</v>
      </c>
      <c r="Q41" s="139">
        <f t="shared" si="7"/>
        <v>0</v>
      </c>
      <c r="R41" s="139">
        <f t="shared" si="7"/>
        <v>0</v>
      </c>
      <c r="S41" s="139">
        <f t="shared" si="7"/>
        <v>0</v>
      </c>
      <c r="T41" s="139">
        <f t="shared" si="7"/>
        <v>0</v>
      </c>
      <c r="U41" s="139">
        <f t="shared" si="7"/>
        <v>0</v>
      </c>
      <c r="V41" s="140">
        <f t="shared" si="7"/>
        <v>0</v>
      </c>
    </row>
    <row r="42" spans="1:22" ht="20.100000000000001" customHeight="1">
      <c r="A42" s="137"/>
      <c r="B42" s="137"/>
      <c r="C42" s="137"/>
      <c r="D42" s="138" t="s">
        <v>86</v>
      </c>
      <c r="E42" s="139">
        <f t="shared" si="6"/>
        <v>6.4</v>
      </c>
      <c r="F42" s="139">
        <f t="shared" si="6"/>
        <v>6.4</v>
      </c>
      <c r="G42" s="140">
        <f t="shared" si="6"/>
        <v>6.4</v>
      </c>
      <c r="H42" s="140">
        <f t="shared" si="6"/>
        <v>6.4</v>
      </c>
      <c r="I42" s="140">
        <f t="shared" si="6"/>
        <v>0</v>
      </c>
      <c r="J42" s="140">
        <f t="shared" si="6"/>
        <v>0</v>
      </c>
      <c r="K42" s="139">
        <f t="shared" si="6"/>
        <v>0</v>
      </c>
      <c r="L42" s="139">
        <f t="shared" si="6"/>
        <v>0</v>
      </c>
      <c r="M42" s="139">
        <f t="shared" si="6"/>
        <v>0</v>
      </c>
      <c r="N42" s="139">
        <f t="shared" si="6"/>
        <v>0</v>
      </c>
      <c r="O42" s="139">
        <f t="shared" si="7"/>
        <v>0</v>
      </c>
      <c r="P42" s="139">
        <f t="shared" si="7"/>
        <v>0</v>
      </c>
      <c r="Q42" s="139">
        <f t="shared" si="7"/>
        <v>0</v>
      </c>
      <c r="R42" s="139">
        <f t="shared" si="7"/>
        <v>0</v>
      </c>
      <c r="S42" s="139">
        <f t="shared" si="7"/>
        <v>0</v>
      </c>
      <c r="T42" s="139">
        <f t="shared" si="7"/>
        <v>0</v>
      </c>
      <c r="U42" s="139">
        <f t="shared" si="7"/>
        <v>0</v>
      </c>
      <c r="V42" s="140">
        <f t="shared" si="7"/>
        <v>0</v>
      </c>
    </row>
    <row r="43" spans="1:22" ht="20.100000000000001" customHeight="1">
      <c r="A43" s="137" t="s">
        <v>58</v>
      </c>
      <c r="B43" s="137" t="s">
        <v>87</v>
      </c>
      <c r="C43" s="137" t="s">
        <v>88</v>
      </c>
      <c r="D43" s="138" t="s">
        <v>89</v>
      </c>
      <c r="E43" s="139">
        <v>6.4</v>
      </c>
      <c r="F43" s="139">
        <v>6.4</v>
      </c>
      <c r="G43" s="140">
        <v>6.4</v>
      </c>
      <c r="H43" s="140">
        <v>6.4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 s="137"/>
      <c r="B44" s="137"/>
      <c r="C44" s="137"/>
      <c r="D44" s="138" t="s">
        <v>90</v>
      </c>
      <c r="E44" s="139">
        <f t="shared" ref="E44:N45" si="8">E45</f>
        <v>10</v>
      </c>
      <c r="F44" s="139">
        <f t="shared" si="8"/>
        <v>10</v>
      </c>
      <c r="G44" s="140">
        <f t="shared" si="8"/>
        <v>10</v>
      </c>
      <c r="H44" s="140">
        <f t="shared" si="8"/>
        <v>10</v>
      </c>
      <c r="I44" s="140">
        <f t="shared" si="8"/>
        <v>0</v>
      </c>
      <c r="J44" s="140">
        <f t="shared" si="8"/>
        <v>0</v>
      </c>
      <c r="K44" s="139">
        <f t="shared" si="8"/>
        <v>0</v>
      </c>
      <c r="L44" s="139">
        <f t="shared" si="8"/>
        <v>0</v>
      </c>
      <c r="M44" s="139">
        <f t="shared" si="8"/>
        <v>0</v>
      </c>
      <c r="N44" s="139">
        <f t="shared" si="8"/>
        <v>0</v>
      </c>
      <c r="O44" s="139">
        <f t="shared" ref="O44:V45" si="9">O45</f>
        <v>0</v>
      </c>
      <c r="P44" s="139">
        <f t="shared" si="9"/>
        <v>0</v>
      </c>
      <c r="Q44" s="139">
        <f t="shared" si="9"/>
        <v>0</v>
      </c>
      <c r="R44" s="139">
        <f t="shared" si="9"/>
        <v>0</v>
      </c>
      <c r="S44" s="139">
        <f t="shared" si="9"/>
        <v>0</v>
      </c>
      <c r="T44" s="139">
        <f t="shared" si="9"/>
        <v>0</v>
      </c>
      <c r="U44" s="139">
        <f t="shared" si="9"/>
        <v>0</v>
      </c>
      <c r="V44" s="140">
        <f t="shared" si="9"/>
        <v>0</v>
      </c>
    </row>
    <row r="45" spans="1:22" ht="20.100000000000001" customHeight="1">
      <c r="A45" s="137"/>
      <c r="B45" s="137"/>
      <c r="C45" s="137"/>
      <c r="D45" s="138" t="s">
        <v>91</v>
      </c>
      <c r="E45" s="139">
        <f t="shared" si="8"/>
        <v>10</v>
      </c>
      <c r="F45" s="139">
        <f t="shared" si="8"/>
        <v>10</v>
      </c>
      <c r="G45" s="140">
        <f t="shared" si="8"/>
        <v>10</v>
      </c>
      <c r="H45" s="140">
        <f t="shared" si="8"/>
        <v>10</v>
      </c>
      <c r="I45" s="140">
        <f t="shared" si="8"/>
        <v>0</v>
      </c>
      <c r="J45" s="140">
        <f t="shared" si="8"/>
        <v>0</v>
      </c>
      <c r="K45" s="139">
        <f t="shared" si="8"/>
        <v>0</v>
      </c>
      <c r="L45" s="139">
        <f t="shared" si="8"/>
        <v>0</v>
      </c>
      <c r="M45" s="139">
        <f t="shared" si="8"/>
        <v>0</v>
      </c>
      <c r="N45" s="139">
        <f t="shared" si="8"/>
        <v>0</v>
      </c>
      <c r="O45" s="139">
        <f t="shared" si="9"/>
        <v>0</v>
      </c>
      <c r="P45" s="139">
        <f t="shared" si="9"/>
        <v>0</v>
      </c>
      <c r="Q45" s="139">
        <f t="shared" si="9"/>
        <v>0</v>
      </c>
      <c r="R45" s="139">
        <f t="shared" si="9"/>
        <v>0</v>
      </c>
      <c r="S45" s="139">
        <f t="shared" si="9"/>
        <v>0</v>
      </c>
      <c r="T45" s="139">
        <f t="shared" si="9"/>
        <v>0</v>
      </c>
      <c r="U45" s="139">
        <f t="shared" si="9"/>
        <v>0</v>
      </c>
      <c r="V45" s="140">
        <f t="shared" si="9"/>
        <v>0</v>
      </c>
    </row>
    <row r="46" spans="1:22" ht="20.100000000000001" customHeight="1">
      <c r="A46" s="137" t="s">
        <v>58</v>
      </c>
      <c r="B46" s="137" t="s">
        <v>92</v>
      </c>
      <c r="C46" s="137" t="s">
        <v>93</v>
      </c>
      <c r="D46" s="138" t="s">
        <v>94</v>
      </c>
      <c r="E46" s="139">
        <v>10</v>
      </c>
      <c r="F46" s="139">
        <v>10</v>
      </c>
      <c r="G46" s="140">
        <v>10</v>
      </c>
      <c r="H46" s="140">
        <v>10</v>
      </c>
      <c r="I46" s="140">
        <v>0</v>
      </c>
      <c r="J46" s="140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40">
        <v>0</v>
      </c>
    </row>
    <row r="47" spans="1:22" ht="20.100000000000001" customHeight="1">
      <c r="A47" s="137"/>
      <c r="B47" s="137"/>
      <c r="C47" s="137"/>
      <c r="D47" s="138" t="s">
        <v>95</v>
      </c>
      <c r="E47" s="139">
        <f t="shared" ref="E47:V47" si="10">E48+E51</f>
        <v>18.88</v>
      </c>
      <c r="F47" s="139">
        <f t="shared" si="10"/>
        <v>18.88</v>
      </c>
      <c r="G47" s="140">
        <f t="shared" si="10"/>
        <v>18.88</v>
      </c>
      <c r="H47" s="140">
        <f t="shared" si="10"/>
        <v>18.88</v>
      </c>
      <c r="I47" s="140">
        <f t="shared" si="10"/>
        <v>0</v>
      </c>
      <c r="J47" s="140">
        <f t="shared" si="10"/>
        <v>0</v>
      </c>
      <c r="K47" s="139">
        <f t="shared" si="10"/>
        <v>0</v>
      </c>
      <c r="L47" s="139">
        <f t="shared" si="10"/>
        <v>0</v>
      </c>
      <c r="M47" s="139">
        <f t="shared" si="10"/>
        <v>0</v>
      </c>
      <c r="N47" s="139">
        <f t="shared" si="10"/>
        <v>0</v>
      </c>
      <c r="O47" s="139">
        <f t="shared" si="10"/>
        <v>0</v>
      </c>
      <c r="P47" s="139">
        <f t="shared" si="10"/>
        <v>0</v>
      </c>
      <c r="Q47" s="139">
        <f t="shared" si="10"/>
        <v>0</v>
      </c>
      <c r="R47" s="139">
        <f t="shared" si="10"/>
        <v>0</v>
      </c>
      <c r="S47" s="139">
        <f t="shared" si="10"/>
        <v>0</v>
      </c>
      <c r="T47" s="139">
        <f t="shared" si="10"/>
        <v>0</v>
      </c>
      <c r="U47" s="139">
        <f t="shared" si="10"/>
        <v>0</v>
      </c>
      <c r="V47" s="140">
        <f t="shared" si="10"/>
        <v>0</v>
      </c>
    </row>
    <row r="48" spans="1:22" ht="20.100000000000001" customHeight="1">
      <c r="A48" s="137"/>
      <c r="B48" s="137"/>
      <c r="C48" s="137"/>
      <c r="D48" s="138" t="s">
        <v>96</v>
      </c>
      <c r="E48" s="139">
        <f t="shared" ref="E48:N49" si="11">E49</f>
        <v>17.25</v>
      </c>
      <c r="F48" s="139">
        <f t="shared" si="11"/>
        <v>17.25</v>
      </c>
      <c r="G48" s="140">
        <f t="shared" si="11"/>
        <v>17.25</v>
      </c>
      <c r="H48" s="140">
        <f t="shared" si="11"/>
        <v>17.25</v>
      </c>
      <c r="I48" s="140">
        <f t="shared" si="11"/>
        <v>0</v>
      </c>
      <c r="J48" s="140">
        <f t="shared" si="11"/>
        <v>0</v>
      </c>
      <c r="K48" s="139">
        <f t="shared" si="11"/>
        <v>0</v>
      </c>
      <c r="L48" s="139">
        <f t="shared" si="11"/>
        <v>0</v>
      </c>
      <c r="M48" s="139">
        <f t="shared" si="11"/>
        <v>0</v>
      </c>
      <c r="N48" s="139">
        <f t="shared" si="11"/>
        <v>0</v>
      </c>
      <c r="O48" s="139">
        <f t="shared" ref="O48:V49" si="12">O49</f>
        <v>0</v>
      </c>
      <c r="P48" s="139">
        <f t="shared" si="12"/>
        <v>0</v>
      </c>
      <c r="Q48" s="139">
        <f t="shared" si="12"/>
        <v>0</v>
      </c>
      <c r="R48" s="139">
        <f t="shared" si="12"/>
        <v>0</v>
      </c>
      <c r="S48" s="139">
        <f t="shared" si="12"/>
        <v>0</v>
      </c>
      <c r="T48" s="139">
        <f t="shared" si="12"/>
        <v>0</v>
      </c>
      <c r="U48" s="139">
        <f t="shared" si="12"/>
        <v>0</v>
      </c>
      <c r="V48" s="140">
        <f t="shared" si="12"/>
        <v>0</v>
      </c>
    </row>
    <row r="49" spans="1:22" ht="20.100000000000001" customHeight="1">
      <c r="A49" s="137"/>
      <c r="B49" s="137"/>
      <c r="C49" s="137"/>
      <c r="D49" s="138" t="s">
        <v>97</v>
      </c>
      <c r="E49" s="139">
        <f t="shared" si="11"/>
        <v>17.25</v>
      </c>
      <c r="F49" s="139">
        <f t="shared" si="11"/>
        <v>17.25</v>
      </c>
      <c r="G49" s="140">
        <f t="shared" si="11"/>
        <v>17.25</v>
      </c>
      <c r="H49" s="140">
        <f t="shared" si="11"/>
        <v>17.25</v>
      </c>
      <c r="I49" s="140">
        <f t="shared" si="11"/>
        <v>0</v>
      </c>
      <c r="J49" s="140">
        <f t="shared" si="11"/>
        <v>0</v>
      </c>
      <c r="K49" s="139">
        <f t="shared" si="11"/>
        <v>0</v>
      </c>
      <c r="L49" s="139">
        <f t="shared" si="11"/>
        <v>0</v>
      </c>
      <c r="M49" s="139">
        <f t="shared" si="11"/>
        <v>0</v>
      </c>
      <c r="N49" s="139">
        <f t="shared" si="11"/>
        <v>0</v>
      </c>
      <c r="O49" s="139">
        <f t="shared" si="12"/>
        <v>0</v>
      </c>
      <c r="P49" s="139">
        <f t="shared" si="12"/>
        <v>0</v>
      </c>
      <c r="Q49" s="139">
        <f t="shared" si="12"/>
        <v>0</v>
      </c>
      <c r="R49" s="139">
        <f t="shared" si="12"/>
        <v>0</v>
      </c>
      <c r="S49" s="139">
        <f t="shared" si="12"/>
        <v>0</v>
      </c>
      <c r="T49" s="139">
        <f t="shared" si="12"/>
        <v>0</v>
      </c>
      <c r="U49" s="139">
        <f t="shared" si="12"/>
        <v>0</v>
      </c>
      <c r="V49" s="140">
        <f t="shared" si="12"/>
        <v>0</v>
      </c>
    </row>
    <row r="50" spans="1:22" ht="20.100000000000001" customHeight="1">
      <c r="A50" s="137" t="s">
        <v>98</v>
      </c>
      <c r="B50" s="137" t="s">
        <v>88</v>
      </c>
      <c r="C50" s="137" t="s">
        <v>88</v>
      </c>
      <c r="D50" s="138" t="s">
        <v>99</v>
      </c>
      <c r="E50" s="139">
        <v>17.25</v>
      </c>
      <c r="F50" s="139">
        <v>17.25</v>
      </c>
      <c r="G50" s="140">
        <v>17.25</v>
      </c>
      <c r="H50" s="140">
        <v>17.25</v>
      </c>
      <c r="I50" s="140">
        <v>0</v>
      </c>
      <c r="J50" s="140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</row>
    <row r="51" spans="1:22" ht="20.100000000000001" customHeight="1">
      <c r="A51" s="137"/>
      <c r="B51" s="137"/>
      <c r="C51" s="137"/>
      <c r="D51" s="138" t="s">
        <v>100</v>
      </c>
      <c r="E51" s="139">
        <f t="shared" ref="E51:V51" si="13">E52+E54+E56</f>
        <v>1.63</v>
      </c>
      <c r="F51" s="139">
        <f t="shared" si="13"/>
        <v>1.63</v>
      </c>
      <c r="G51" s="140">
        <f t="shared" si="13"/>
        <v>1.63</v>
      </c>
      <c r="H51" s="140">
        <f t="shared" si="13"/>
        <v>1.63</v>
      </c>
      <c r="I51" s="140">
        <f t="shared" si="13"/>
        <v>0</v>
      </c>
      <c r="J51" s="140">
        <f t="shared" si="13"/>
        <v>0</v>
      </c>
      <c r="K51" s="139">
        <f t="shared" si="13"/>
        <v>0</v>
      </c>
      <c r="L51" s="139">
        <f t="shared" si="13"/>
        <v>0</v>
      </c>
      <c r="M51" s="139">
        <f t="shared" si="13"/>
        <v>0</v>
      </c>
      <c r="N51" s="139">
        <f t="shared" si="13"/>
        <v>0</v>
      </c>
      <c r="O51" s="139">
        <f t="shared" si="13"/>
        <v>0</v>
      </c>
      <c r="P51" s="139">
        <f t="shared" si="13"/>
        <v>0</v>
      </c>
      <c r="Q51" s="139">
        <f t="shared" si="13"/>
        <v>0</v>
      </c>
      <c r="R51" s="139">
        <f t="shared" si="13"/>
        <v>0</v>
      </c>
      <c r="S51" s="139">
        <f t="shared" si="13"/>
        <v>0</v>
      </c>
      <c r="T51" s="139">
        <f t="shared" si="13"/>
        <v>0</v>
      </c>
      <c r="U51" s="139">
        <f t="shared" si="13"/>
        <v>0</v>
      </c>
      <c r="V51" s="140">
        <f t="shared" si="13"/>
        <v>0</v>
      </c>
    </row>
    <row r="52" spans="1:22" ht="20.100000000000001" customHeight="1">
      <c r="A52" s="137"/>
      <c r="B52" s="137"/>
      <c r="C52" s="137"/>
      <c r="D52" s="138" t="s">
        <v>101</v>
      </c>
      <c r="E52" s="139">
        <f t="shared" ref="E52:V52" si="14">E53</f>
        <v>0.6</v>
      </c>
      <c r="F52" s="139">
        <f t="shared" si="14"/>
        <v>0.6</v>
      </c>
      <c r="G52" s="140">
        <f t="shared" si="14"/>
        <v>0.6</v>
      </c>
      <c r="H52" s="140">
        <f t="shared" si="14"/>
        <v>0.6</v>
      </c>
      <c r="I52" s="140">
        <f t="shared" si="14"/>
        <v>0</v>
      </c>
      <c r="J52" s="140">
        <f t="shared" si="14"/>
        <v>0</v>
      </c>
      <c r="K52" s="139">
        <f t="shared" si="14"/>
        <v>0</v>
      </c>
      <c r="L52" s="139">
        <f t="shared" si="14"/>
        <v>0</v>
      </c>
      <c r="M52" s="139">
        <f t="shared" si="14"/>
        <v>0</v>
      </c>
      <c r="N52" s="139">
        <f t="shared" si="14"/>
        <v>0</v>
      </c>
      <c r="O52" s="139">
        <f t="shared" si="14"/>
        <v>0</v>
      </c>
      <c r="P52" s="139">
        <f t="shared" si="14"/>
        <v>0</v>
      </c>
      <c r="Q52" s="139">
        <f t="shared" si="14"/>
        <v>0</v>
      </c>
      <c r="R52" s="139">
        <f t="shared" si="14"/>
        <v>0</v>
      </c>
      <c r="S52" s="139">
        <f t="shared" si="14"/>
        <v>0</v>
      </c>
      <c r="T52" s="139">
        <f t="shared" si="14"/>
        <v>0</v>
      </c>
      <c r="U52" s="139">
        <f t="shared" si="14"/>
        <v>0</v>
      </c>
      <c r="V52" s="140">
        <f t="shared" si="14"/>
        <v>0</v>
      </c>
    </row>
    <row r="53" spans="1:22" ht="20.100000000000001" customHeight="1">
      <c r="A53" s="137" t="s">
        <v>98</v>
      </c>
      <c r="B53" s="137" t="s">
        <v>102</v>
      </c>
      <c r="C53" s="137" t="s">
        <v>60</v>
      </c>
      <c r="D53" s="138" t="s">
        <v>103</v>
      </c>
      <c r="E53" s="139">
        <v>0.6</v>
      </c>
      <c r="F53" s="139">
        <v>0.6</v>
      </c>
      <c r="G53" s="140">
        <v>0.6</v>
      </c>
      <c r="H53" s="140">
        <v>0.6</v>
      </c>
      <c r="I53" s="140">
        <v>0</v>
      </c>
      <c r="J53" s="140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</row>
    <row r="54" spans="1:22" ht="20.100000000000001" customHeight="1">
      <c r="A54" s="137"/>
      <c r="B54" s="137"/>
      <c r="C54" s="137"/>
      <c r="D54" s="138" t="s">
        <v>104</v>
      </c>
      <c r="E54" s="139">
        <f t="shared" ref="E54:V54" si="15">E55</f>
        <v>0.6</v>
      </c>
      <c r="F54" s="139">
        <f t="shared" si="15"/>
        <v>0.6</v>
      </c>
      <c r="G54" s="140">
        <f t="shared" si="15"/>
        <v>0.6</v>
      </c>
      <c r="H54" s="140">
        <f t="shared" si="15"/>
        <v>0.6</v>
      </c>
      <c r="I54" s="140">
        <f t="shared" si="15"/>
        <v>0</v>
      </c>
      <c r="J54" s="140">
        <f t="shared" si="15"/>
        <v>0</v>
      </c>
      <c r="K54" s="139">
        <f t="shared" si="15"/>
        <v>0</v>
      </c>
      <c r="L54" s="139">
        <f t="shared" si="15"/>
        <v>0</v>
      </c>
      <c r="M54" s="139">
        <f t="shared" si="15"/>
        <v>0</v>
      </c>
      <c r="N54" s="139">
        <f t="shared" si="15"/>
        <v>0</v>
      </c>
      <c r="O54" s="139">
        <f t="shared" si="15"/>
        <v>0</v>
      </c>
      <c r="P54" s="139">
        <f t="shared" si="15"/>
        <v>0</v>
      </c>
      <c r="Q54" s="139">
        <f t="shared" si="15"/>
        <v>0</v>
      </c>
      <c r="R54" s="139">
        <f t="shared" si="15"/>
        <v>0</v>
      </c>
      <c r="S54" s="139">
        <f t="shared" si="15"/>
        <v>0</v>
      </c>
      <c r="T54" s="139">
        <f t="shared" si="15"/>
        <v>0</v>
      </c>
      <c r="U54" s="139">
        <f t="shared" si="15"/>
        <v>0</v>
      </c>
      <c r="V54" s="140">
        <f t="shared" si="15"/>
        <v>0</v>
      </c>
    </row>
    <row r="55" spans="1:22" ht="20.100000000000001" customHeight="1">
      <c r="A55" s="137" t="s">
        <v>98</v>
      </c>
      <c r="B55" s="137" t="s">
        <v>102</v>
      </c>
      <c r="C55" s="137" t="s">
        <v>74</v>
      </c>
      <c r="D55" s="138" t="s">
        <v>105</v>
      </c>
      <c r="E55" s="139">
        <v>0.6</v>
      </c>
      <c r="F55" s="139">
        <v>0.6</v>
      </c>
      <c r="G55" s="140">
        <v>0.6</v>
      </c>
      <c r="H55" s="140">
        <v>0.6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/>
      <c r="B56" s="137"/>
      <c r="C56" s="137"/>
      <c r="D56" s="138" t="s">
        <v>106</v>
      </c>
      <c r="E56" s="139">
        <f t="shared" ref="E56:V56" si="16">E57</f>
        <v>0.43</v>
      </c>
      <c r="F56" s="139">
        <f t="shared" si="16"/>
        <v>0.43</v>
      </c>
      <c r="G56" s="140">
        <f t="shared" si="16"/>
        <v>0.43</v>
      </c>
      <c r="H56" s="140">
        <f t="shared" si="16"/>
        <v>0.43</v>
      </c>
      <c r="I56" s="140">
        <f t="shared" si="16"/>
        <v>0</v>
      </c>
      <c r="J56" s="140">
        <f t="shared" si="16"/>
        <v>0</v>
      </c>
      <c r="K56" s="139">
        <f t="shared" si="16"/>
        <v>0</v>
      </c>
      <c r="L56" s="139">
        <f t="shared" si="16"/>
        <v>0</v>
      </c>
      <c r="M56" s="139">
        <f t="shared" si="16"/>
        <v>0</v>
      </c>
      <c r="N56" s="139">
        <f t="shared" si="16"/>
        <v>0</v>
      </c>
      <c r="O56" s="139">
        <f t="shared" si="16"/>
        <v>0</v>
      </c>
      <c r="P56" s="139">
        <f t="shared" si="16"/>
        <v>0</v>
      </c>
      <c r="Q56" s="139">
        <f t="shared" si="16"/>
        <v>0</v>
      </c>
      <c r="R56" s="139">
        <f t="shared" si="16"/>
        <v>0</v>
      </c>
      <c r="S56" s="139">
        <f t="shared" si="16"/>
        <v>0</v>
      </c>
      <c r="T56" s="139">
        <f t="shared" si="16"/>
        <v>0</v>
      </c>
      <c r="U56" s="139">
        <f t="shared" si="16"/>
        <v>0</v>
      </c>
      <c r="V56" s="140">
        <f t="shared" si="16"/>
        <v>0</v>
      </c>
    </row>
    <row r="57" spans="1:22" ht="20.100000000000001" customHeight="1">
      <c r="A57" s="137" t="s">
        <v>98</v>
      </c>
      <c r="B57" s="137" t="s">
        <v>102</v>
      </c>
      <c r="C57" s="137" t="s">
        <v>107</v>
      </c>
      <c r="D57" s="138" t="s">
        <v>108</v>
      </c>
      <c r="E57" s="139">
        <v>0.43</v>
      </c>
      <c r="F57" s="139">
        <v>0.43</v>
      </c>
      <c r="G57" s="140">
        <v>0.43</v>
      </c>
      <c r="H57" s="140">
        <v>0.43</v>
      </c>
      <c r="I57" s="140">
        <v>0</v>
      </c>
      <c r="J57" s="140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40">
        <v>0</v>
      </c>
    </row>
    <row r="58" spans="1:22" ht="20.100000000000001" customHeight="1">
      <c r="A58" s="137"/>
      <c r="B58" s="137"/>
      <c r="C58" s="137"/>
      <c r="D58" s="138" t="s">
        <v>109</v>
      </c>
      <c r="E58" s="139">
        <f t="shared" ref="E58:V58" si="17">E59</f>
        <v>6.04</v>
      </c>
      <c r="F58" s="139">
        <f t="shared" si="17"/>
        <v>6.04</v>
      </c>
      <c r="G58" s="140">
        <f t="shared" si="17"/>
        <v>6.04</v>
      </c>
      <c r="H58" s="140">
        <f t="shared" si="17"/>
        <v>6.04</v>
      </c>
      <c r="I58" s="140">
        <f t="shared" si="17"/>
        <v>0</v>
      </c>
      <c r="J58" s="140">
        <f t="shared" si="17"/>
        <v>0</v>
      </c>
      <c r="K58" s="139">
        <f t="shared" si="17"/>
        <v>0</v>
      </c>
      <c r="L58" s="139">
        <f t="shared" si="17"/>
        <v>0</v>
      </c>
      <c r="M58" s="139">
        <f t="shared" si="17"/>
        <v>0</v>
      </c>
      <c r="N58" s="139">
        <f t="shared" si="17"/>
        <v>0</v>
      </c>
      <c r="O58" s="139">
        <f t="shared" si="17"/>
        <v>0</v>
      </c>
      <c r="P58" s="139">
        <f t="shared" si="17"/>
        <v>0</v>
      </c>
      <c r="Q58" s="139">
        <f t="shared" si="17"/>
        <v>0</v>
      </c>
      <c r="R58" s="139">
        <f t="shared" si="17"/>
        <v>0</v>
      </c>
      <c r="S58" s="139">
        <f t="shared" si="17"/>
        <v>0</v>
      </c>
      <c r="T58" s="139">
        <f t="shared" si="17"/>
        <v>0</v>
      </c>
      <c r="U58" s="139">
        <f t="shared" si="17"/>
        <v>0</v>
      </c>
      <c r="V58" s="140">
        <f t="shared" si="17"/>
        <v>0</v>
      </c>
    </row>
    <row r="59" spans="1:22" ht="20.100000000000001" customHeight="1">
      <c r="A59" s="137"/>
      <c r="B59" s="137"/>
      <c r="C59" s="137"/>
      <c r="D59" s="138" t="s">
        <v>110</v>
      </c>
      <c r="E59" s="139">
        <f t="shared" ref="E59:V59" si="18">E60+E62</f>
        <v>6.04</v>
      </c>
      <c r="F59" s="139">
        <f t="shared" si="18"/>
        <v>6.04</v>
      </c>
      <c r="G59" s="140">
        <f t="shared" si="18"/>
        <v>6.04</v>
      </c>
      <c r="H59" s="140">
        <f t="shared" si="18"/>
        <v>6.04</v>
      </c>
      <c r="I59" s="140">
        <f t="shared" si="18"/>
        <v>0</v>
      </c>
      <c r="J59" s="140">
        <f t="shared" si="18"/>
        <v>0</v>
      </c>
      <c r="K59" s="139">
        <f t="shared" si="18"/>
        <v>0</v>
      </c>
      <c r="L59" s="139">
        <f t="shared" si="18"/>
        <v>0</v>
      </c>
      <c r="M59" s="139">
        <f t="shared" si="18"/>
        <v>0</v>
      </c>
      <c r="N59" s="139">
        <f t="shared" si="18"/>
        <v>0</v>
      </c>
      <c r="O59" s="139">
        <f t="shared" si="18"/>
        <v>0</v>
      </c>
      <c r="P59" s="139">
        <f t="shared" si="18"/>
        <v>0</v>
      </c>
      <c r="Q59" s="139">
        <f t="shared" si="18"/>
        <v>0</v>
      </c>
      <c r="R59" s="139">
        <f t="shared" si="18"/>
        <v>0</v>
      </c>
      <c r="S59" s="139">
        <f t="shared" si="18"/>
        <v>0</v>
      </c>
      <c r="T59" s="139">
        <f t="shared" si="18"/>
        <v>0</v>
      </c>
      <c r="U59" s="139">
        <f t="shared" si="18"/>
        <v>0</v>
      </c>
      <c r="V59" s="140">
        <f t="shared" si="18"/>
        <v>0</v>
      </c>
    </row>
    <row r="60" spans="1:22" ht="20.100000000000001" customHeight="1">
      <c r="A60" s="137"/>
      <c r="B60" s="137"/>
      <c r="C60" s="137"/>
      <c r="D60" s="138" t="s">
        <v>111</v>
      </c>
      <c r="E60" s="139">
        <f t="shared" ref="E60:V60" si="19">E61</f>
        <v>3</v>
      </c>
      <c r="F60" s="139">
        <f t="shared" si="19"/>
        <v>3</v>
      </c>
      <c r="G60" s="140">
        <f t="shared" si="19"/>
        <v>3</v>
      </c>
      <c r="H60" s="140">
        <f t="shared" si="19"/>
        <v>3</v>
      </c>
      <c r="I60" s="140">
        <f t="shared" si="19"/>
        <v>0</v>
      </c>
      <c r="J60" s="140">
        <f t="shared" si="19"/>
        <v>0</v>
      </c>
      <c r="K60" s="139">
        <f t="shared" si="19"/>
        <v>0</v>
      </c>
      <c r="L60" s="139">
        <f t="shared" si="19"/>
        <v>0</v>
      </c>
      <c r="M60" s="139">
        <f t="shared" si="19"/>
        <v>0</v>
      </c>
      <c r="N60" s="139">
        <f t="shared" si="19"/>
        <v>0</v>
      </c>
      <c r="O60" s="139">
        <f t="shared" si="19"/>
        <v>0</v>
      </c>
      <c r="P60" s="139">
        <f t="shared" si="19"/>
        <v>0</v>
      </c>
      <c r="Q60" s="139">
        <f t="shared" si="19"/>
        <v>0</v>
      </c>
      <c r="R60" s="139">
        <f t="shared" si="19"/>
        <v>0</v>
      </c>
      <c r="S60" s="139">
        <f t="shared" si="19"/>
        <v>0</v>
      </c>
      <c r="T60" s="139">
        <f t="shared" si="19"/>
        <v>0</v>
      </c>
      <c r="U60" s="139">
        <f t="shared" si="19"/>
        <v>0</v>
      </c>
      <c r="V60" s="140">
        <f t="shared" si="19"/>
        <v>0</v>
      </c>
    </row>
    <row r="61" spans="1:22" ht="20.100000000000001" customHeight="1">
      <c r="A61" s="137" t="s">
        <v>112</v>
      </c>
      <c r="B61" s="137" t="s">
        <v>87</v>
      </c>
      <c r="C61" s="137" t="s">
        <v>60</v>
      </c>
      <c r="D61" s="138" t="s">
        <v>113</v>
      </c>
      <c r="E61" s="139">
        <v>3</v>
      </c>
      <c r="F61" s="139">
        <v>3</v>
      </c>
      <c r="G61" s="140">
        <v>3</v>
      </c>
      <c r="H61" s="140">
        <v>3</v>
      </c>
      <c r="I61" s="140">
        <v>0</v>
      </c>
      <c r="J61" s="140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</row>
    <row r="62" spans="1:22" ht="20.100000000000001" customHeight="1">
      <c r="A62" s="137"/>
      <c r="B62" s="137"/>
      <c r="C62" s="137"/>
      <c r="D62" s="138" t="s">
        <v>114</v>
      </c>
      <c r="E62" s="139">
        <f t="shared" ref="E62:V62" si="20">E63</f>
        <v>3.04</v>
      </c>
      <c r="F62" s="139">
        <f t="shared" si="20"/>
        <v>3.04</v>
      </c>
      <c r="G62" s="140">
        <f t="shared" si="20"/>
        <v>3.04</v>
      </c>
      <c r="H62" s="140">
        <f t="shared" si="20"/>
        <v>3.04</v>
      </c>
      <c r="I62" s="140">
        <f t="shared" si="20"/>
        <v>0</v>
      </c>
      <c r="J62" s="140">
        <f t="shared" si="20"/>
        <v>0</v>
      </c>
      <c r="K62" s="139">
        <f t="shared" si="20"/>
        <v>0</v>
      </c>
      <c r="L62" s="139">
        <f t="shared" si="20"/>
        <v>0</v>
      </c>
      <c r="M62" s="139">
        <f t="shared" si="20"/>
        <v>0</v>
      </c>
      <c r="N62" s="139">
        <f t="shared" si="20"/>
        <v>0</v>
      </c>
      <c r="O62" s="139">
        <f t="shared" si="20"/>
        <v>0</v>
      </c>
      <c r="P62" s="139">
        <f t="shared" si="20"/>
        <v>0</v>
      </c>
      <c r="Q62" s="139">
        <f t="shared" si="20"/>
        <v>0</v>
      </c>
      <c r="R62" s="139">
        <f t="shared" si="20"/>
        <v>0</v>
      </c>
      <c r="S62" s="139">
        <f t="shared" si="20"/>
        <v>0</v>
      </c>
      <c r="T62" s="139">
        <f t="shared" si="20"/>
        <v>0</v>
      </c>
      <c r="U62" s="139">
        <f t="shared" si="20"/>
        <v>0</v>
      </c>
      <c r="V62" s="140">
        <f t="shared" si="20"/>
        <v>0</v>
      </c>
    </row>
    <row r="63" spans="1:22" ht="20.100000000000001" customHeight="1">
      <c r="A63" s="137" t="s">
        <v>112</v>
      </c>
      <c r="B63" s="137" t="s">
        <v>87</v>
      </c>
      <c r="C63" s="137" t="s">
        <v>74</v>
      </c>
      <c r="D63" s="138" t="s">
        <v>113</v>
      </c>
      <c r="E63" s="139">
        <v>3.04</v>
      </c>
      <c r="F63" s="139">
        <v>3.04</v>
      </c>
      <c r="G63" s="140">
        <v>3.04</v>
      </c>
      <c r="H63" s="140">
        <v>3.04</v>
      </c>
      <c r="I63" s="140">
        <v>0</v>
      </c>
      <c r="J63" s="140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</row>
    <row r="64" spans="1:22" ht="20.100000000000001" customHeight="1">
      <c r="A64" s="137"/>
      <c r="B64" s="137"/>
      <c r="C64" s="137"/>
      <c r="D64" s="138" t="s">
        <v>115</v>
      </c>
      <c r="E64" s="139">
        <f t="shared" ref="E64:N66" si="21">E65</f>
        <v>10.35</v>
      </c>
      <c r="F64" s="139">
        <f t="shared" si="21"/>
        <v>10.35</v>
      </c>
      <c r="G64" s="140">
        <f t="shared" si="21"/>
        <v>10.35</v>
      </c>
      <c r="H64" s="140">
        <f t="shared" si="21"/>
        <v>10.35</v>
      </c>
      <c r="I64" s="140">
        <f t="shared" si="21"/>
        <v>0</v>
      </c>
      <c r="J64" s="140">
        <f t="shared" si="21"/>
        <v>0</v>
      </c>
      <c r="K64" s="139">
        <f t="shared" si="21"/>
        <v>0</v>
      </c>
      <c r="L64" s="139">
        <f t="shared" si="21"/>
        <v>0</v>
      </c>
      <c r="M64" s="139">
        <f t="shared" si="21"/>
        <v>0</v>
      </c>
      <c r="N64" s="139">
        <f t="shared" si="21"/>
        <v>0</v>
      </c>
      <c r="O64" s="139">
        <f t="shared" ref="O64:V66" si="22">O65</f>
        <v>0</v>
      </c>
      <c r="P64" s="139">
        <f t="shared" si="22"/>
        <v>0</v>
      </c>
      <c r="Q64" s="139">
        <f t="shared" si="22"/>
        <v>0</v>
      </c>
      <c r="R64" s="139">
        <f t="shared" si="22"/>
        <v>0</v>
      </c>
      <c r="S64" s="139">
        <f t="shared" si="22"/>
        <v>0</v>
      </c>
      <c r="T64" s="139">
        <f t="shared" si="22"/>
        <v>0</v>
      </c>
      <c r="U64" s="139">
        <f t="shared" si="22"/>
        <v>0</v>
      </c>
      <c r="V64" s="140">
        <f t="shared" si="22"/>
        <v>0</v>
      </c>
    </row>
    <row r="65" spans="1:22" ht="20.100000000000001" customHeight="1">
      <c r="A65" s="137"/>
      <c r="B65" s="137"/>
      <c r="C65" s="137"/>
      <c r="D65" s="138" t="s">
        <v>116</v>
      </c>
      <c r="E65" s="139">
        <f t="shared" si="21"/>
        <v>10.35</v>
      </c>
      <c r="F65" s="139">
        <f t="shared" si="21"/>
        <v>10.35</v>
      </c>
      <c r="G65" s="140">
        <f t="shared" si="21"/>
        <v>10.35</v>
      </c>
      <c r="H65" s="140">
        <f t="shared" si="21"/>
        <v>10.35</v>
      </c>
      <c r="I65" s="140">
        <f t="shared" si="21"/>
        <v>0</v>
      </c>
      <c r="J65" s="140">
        <f t="shared" si="21"/>
        <v>0</v>
      </c>
      <c r="K65" s="139">
        <f t="shared" si="21"/>
        <v>0</v>
      </c>
      <c r="L65" s="139">
        <f t="shared" si="21"/>
        <v>0</v>
      </c>
      <c r="M65" s="139">
        <f t="shared" si="21"/>
        <v>0</v>
      </c>
      <c r="N65" s="139">
        <f t="shared" si="21"/>
        <v>0</v>
      </c>
      <c r="O65" s="139">
        <f t="shared" si="22"/>
        <v>0</v>
      </c>
      <c r="P65" s="139">
        <f t="shared" si="22"/>
        <v>0</v>
      </c>
      <c r="Q65" s="139">
        <f t="shared" si="22"/>
        <v>0</v>
      </c>
      <c r="R65" s="139">
        <f t="shared" si="22"/>
        <v>0</v>
      </c>
      <c r="S65" s="139">
        <f t="shared" si="22"/>
        <v>0</v>
      </c>
      <c r="T65" s="139">
        <f t="shared" si="22"/>
        <v>0</v>
      </c>
      <c r="U65" s="139">
        <f t="shared" si="22"/>
        <v>0</v>
      </c>
      <c r="V65" s="140">
        <f t="shared" si="22"/>
        <v>0</v>
      </c>
    </row>
    <row r="66" spans="1:22" ht="20.100000000000001" customHeight="1">
      <c r="A66" s="137"/>
      <c r="B66" s="137"/>
      <c r="C66" s="137"/>
      <c r="D66" s="138" t="s">
        <v>117</v>
      </c>
      <c r="E66" s="139">
        <f t="shared" si="21"/>
        <v>10.35</v>
      </c>
      <c r="F66" s="139">
        <f t="shared" si="21"/>
        <v>10.35</v>
      </c>
      <c r="G66" s="140">
        <f t="shared" si="21"/>
        <v>10.35</v>
      </c>
      <c r="H66" s="140">
        <f t="shared" si="21"/>
        <v>10.35</v>
      </c>
      <c r="I66" s="140">
        <f t="shared" si="21"/>
        <v>0</v>
      </c>
      <c r="J66" s="140">
        <f t="shared" si="21"/>
        <v>0</v>
      </c>
      <c r="K66" s="139">
        <f t="shared" si="21"/>
        <v>0</v>
      </c>
      <c r="L66" s="139">
        <f t="shared" si="21"/>
        <v>0</v>
      </c>
      <c r="M66" s="139">
        <f t="shared" si="21"/>
        <v>0</v>
      </c>
      <c r="N66" s="139">
        <f t="shared" si="21"/>
        <v>0</v>
      </c>
      <c r="O66" s="139">
        <f t="shared" si="22"/>
        <v>0</v>
      </c>
      <c r="P66" s="139">
        <f t="shared" si="22"/>
        <v>0</v>
      </c>
      <c r="Q66" s="139">
        <f t="shared" si="22"/>
        <v>0</v>
      </c>
      <c r="R66" s="139">
        <f t="shared" si="22"/>
        <v>0</v>
      </c>
      <c r="S66" s="139">
        <f t="shared" si="22"/>
        <v>0</v>
      </c>
      <c r="T66" s="139">
        <f t="shared" si="22"/>
        <v>0</v>
      </c>
      <c r="U66" s="139">
        <f t="shared" si="22"/>
        <v>0</v>
      </c>
      <c r="V66" s="140">
        <f t="shared" si="22"/>
        <v>0</v>
      </c>
    </row>
    <row r="67" spans="1:22" ht="20.100000000000001" customHeight="1">
      <c r="A67" s="137" t="s">
        <v>118</v>
      </c>
      <c r="B67" s="137" t="s">
        <v>74</v>
      </c>
      <c r="C67" s="137" t="s">
        <v>60</v>
      </c>
      <c r="D67" s="138" t="s">
        <v>119</v>
      </c>
      <c r="E67" s="139">
        <v>10.35</v>
      </c>
      <c r="F67" s="139">
        <v>10.35</v>
      </c>
      <c r="G67" s="140">
        <v>10.35</v>
      </c>
      <c r="H67" s="140">
        <v>10.35</v>
      </c>
      <c r="I67" s="140">
        <v>0</v>
      </c>
      <c r="J67" s="140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8"/>
  <sheetViews>
    <sheetView showGridLines="0" showZeros="0" topLeftCell="A22" workbookViewId="0">
      <selection activeCell="D43" sqref="D43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120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121</v>
      </c>
      <c r="B3" s="157"/>
      <c r="C3" s="158"/>
      <c r="D3" s="163" t="s">
        <v>122</v>
      </c>
      <c r="E3" s="166" t="s">
        <v>29</v>
      </c>
      <c r="F3" s="159" t="s">
        <v>123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124</v>
      </c>
      <c r="H4" s="160"/>
      <c r="I4" s="160"/>
      <c r="J4" s="82" t="s">
        <v>125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126</v>
      </c>
      <c r="H5" s="79" t="s">
        <v>127</v>
      </c>
      <c r="I5" s="79" t="s">
        <v>128</v>
      </c>
      <c r="J5" s="79" t="s">
        <v>126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E8+E46+E61+E67</f>
        <v>262.31</v>
      </c>
      <c r="F7" s="87">
        <f t="shared" si="0"/>
        <v>262.31</v>
      </c>
      <c r="G7" s="87">
        <f t="shared" si="0"/>
        <v>180.91</v>
      </c>
      <c r="H7" s="87">
        <f t="shared" si="0"/>
        <v>170.07</v>
      </c>
      <c r="I7" s="87">
        <f t="shared" si="0"/>
        <v>10.84</v>
      </c>
      <c r="J7" s="87">
        <f t="shared" si="0"/>
        <v>81.400000000000006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>E9+E40+E43</f>
        <v>227.04</v>
      </c>
      <c r="F8" s="87">
        <f t="shared" ref="F8:J8" si="1">F9+F40+F43</f>
        <v>227.04</v>
      </c>
      <c r="G8" s="87">
        <f t="shared" si="1"/>
        <v>145.63999999999999</v>
      </c>
      <c r="H8" s="87">
        <f t="shared" si="1"/>
        <v>134.80000000000001</v>
      </c>
      <c r="I8" s="87">
        <f t="shared" si="1"/>
        <v>10.84</v>
      </c>
      <c r="J8" s="87">
        <f t="shared" si="1"/>
        <v>81.400000000000006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>E10+E23+E28</f>
        <v>210.64</v>
      </c>
      <c r="F9" s="87">
        <f t="shared" ref="F9:J9" si="2">F10+F23+F28</f>
        <v>210.64</v>
      </c>
      <c r="G9" s="87">
        <f t="shared" si="2"/>
        <v>145.63999999999999</v>
      </c>
      <c r="H9" s="87">
        <f t="shared" si="2"/>
        <v>134.80000000000001</v>
      </c>
      <c r="I9" s="87">
        <f t="shared" si="2"/>
        <v>10.84</v>
      </c>
      <c r="J9" s="87">
        <f t="shared" si="2"/>
        <v>65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>SUM(E11:E22)</f>
        <v>91.33</v>
      </c>
      <c r="F10" s="87">
        <f t="shared" ref="F10:J10" si="3">SUM(F11:F22)</f>
        <v>91.33</v>
      </c>
      <c r="G10" s="87">
        <f t="shared" si="3"/>
        <v>71.33</v>
      </c>
      <c r="H10" s="87">
        <f t="shared" si="3"/>
        <v>62.67</v>
      </c>
      <c r="I10" s="87">
        <f t="shared" si="3"/>
        <v>8.66</v>
      </c>
      <c r="J10" s="87">
        <f t="shared" si="3"/>
        <v>20</v>
      </c>
    </row>
    <row r="11" spans="1:10" s="36" customFormat="1" ht="20.100000000000001" customHeight="1">
      <c r="A11" s="84" t="s">
        <v>129</v>
      </c>
      <c r="B11" s="85" t="s">
        <v>130</v>
      </c>
      <c r="C11" s="85" t="s">
        <v>131</v>
      </c>
      <c r="D11" s="85" t="s">
        <v>71</v>
      </c>
      <c r="E11" s="87">
        <v>6.06</v>
      </c>
      <c r="F11" s="87">
        <v>6.06</v>
      </c>
      <c r="G11" s="87">
        <v>6.06</v>
      </c>
      <c r="H11" s="87">
        <v>0</v>
      </c>
      <c r="I11" s="87">
        <v>6.06</v>
      </c>
      <c r="J11" s="87">
        <v>0</v>
      </c>
    </row>
    <row r="12" spans="1:10" s="36" customFormat="1" ht="20.100000000000001" customHeight="1">
      <c r="A12" s="84" t="s">
        <v>129</v>
      </c>
      <c r="B12" s="85" t="s">
        <v>130</v>
      </c>
      <c r="C12" s="85" t="s">
        <v>131</v>
      </c>
      <c r="D12" s="85" t="s">
        <v>63</v>
      </c>
      <c r="E12" s="87">
        <v>1.39</v>
      </c>
      <c r="F12" s="87">
        <v>1.39</v>
      </c>
      <c r="G12" s="87">
        <v>1.39</v>
      </c>
      <c r="H12" s="87">
        <v>1.39</v>
      </c>
      <c r="I12" s="87">
        <v>0</v>
      </c>
      <c r="J12" s="87">
        <v>0</v>
      </c>
    </row>
    <row r="13" spans="1:10" s="36" customFormat="1" ht="20.100000000000001" customHeight="1">
      <c r="A13" s="84" t="s">
        <v>129</v>
      </c>
      <c r="B13" s="85" t="s">
        <v>130</v>
      </c>
      <c r="C13" s="85" t="s">
        <v>131</v>
      </c>
      <c r="D13" s="85" t="s">
        <v>67</v>
      </c>
      <c r="E13" s="87">
        <v>1.71</v>
      </c>
      <c r="F13" s="87">
        <v>1.71</v>
      </c>
      <c r="G13" s="87">
        <v>1.71</v>
      </c>
      <c r="H13" s="87">
        <v>1.71</v>
      </c>
      <c r="I13" s="87">
        <v>0</v>
      </c>
      <c r="J13" s="87">
        <v>0</v>
      </c>
    </row>
    <row r="14" spans="1:10" s="36" customFormat="1" ht="20.100000000000001" customHeight="1">
      <c r="A14" s="84" t="s">
        <v>129</v>
      </c>
      <c r="B14" s="85" t="s">
        <v>130</v>
      </c>
      <c r="C14" s="85" t="s">
        <v>131</v>
      </c>
      <c r="D14" s="85" t="s">
        <v>64</v>
      </c>
      <c r="E14" s="87">
        <v>3.57</v>
      </c>
      <c r="F14" s="87">
        <v>3.57</v>
      </c>
      <c r="G14" s="87">
        <v>3.57</v>
      </c>
      <c r="H14" s="87">
        <v>3.57</v>
      </c>
      <c r="I14" s="87">
        <v>0</v>
      </c>
      <c r="J14" s="87">
        <v>0</v>
      </c>
    </row>
    <row r="15" spans="1:10" s="36" customFormat="1" ht="20.100000000000001" customHeight="1">
      <c r="A15" s="84" t="s">
        <v>129</v>
      </c>
      <c r="B15" s="85" t="s">
        <v>130</v>
      </c>
      <c r="C15" s="85" t="s">
        <v>131</v>
      </c>
      <c r="D15" s="85" t="s">
        <v>61</v>
      </c>
      <c r="E15" s="87">
        <v>42.83</v>
      </c>
      <c r="F15" s="87">
        <v>42.83</v>
      </c>
      <c r="G15" s="87">
        <v>42.83</v>
      </c>
      <c r="H15" s="87">
        <v>42.83</v>
      </c>
      <c r="I15" s="87">
        <v>0</v>
      </c>
      <c r="J15" s="87">
        <v>0</v>
      </c>
    </row>
    <row r="16" spans="1:10" s="36" customFormat="1" ht="20.100000000000001" customHeight="1">
      <c r="A16" s="84" t="s">
        <v>129</v>
      </c>
      <c r="B16" s="85" t="s">
        <v>130</v>
      </c>
      <c r="C16" s="85" t="s">
        <v>131</v>
      </c>
      <c r="D16" s="85" t="s">
        <v>69</v>
      </c>
      <c r="E16" s="87">
        <v>2.36</v>
      </c>
      <c r="F16" s="87">
        <v>2.36</v>
      </c>
      <c r="G16" s="87">
        <v>2.36</v>
      </c>
      <c r="H16" s="87">
        <v>0</v>
      </c>
      <c r="I16" s="87">
        <v>2.36</v>
      </c>
      <c r="J16" s="87">
        <v>0</v>
      </c>
    </row>
    <row r="17" spans="1:10" s="36" customFormat="1" ht="20.100000000000001" customHeight="1">
      <c r="A17" s="84" t="s">
        <v>129</v>
      </c>
      <c r="B17" s="85" t="s">
        <v>130</v>
      </c>
      <c r="C17" s="85" t="s">
        <v>131</v>
      </c>
      <c r="D17" s="85" t="s">
        <v>65</v>
      </c>
      <c r="E17" s="87">
        <v>7.2</v>
      </c>
      <c r="F17" s="87">
        <v>7.2</v>
      </c>
      <c r="G17" s="87">
        <v>7.2</v>
      </c>
      <c r="H17" s="87">
        <v>7.2</v>
      </c>
      <c r="I17" s="87">
        <v>0</v>
      </c>
      <c r="J17" s="87">
        <v>0</v>
      </c>
    </row>
    <row r="18" spans="1:10" s="36" customFormat="1" ht="20.100000000000001" customHeight="1">
      <c r="A18" s="84" t="s">
        <v>129</v>
      </c>
      <c r="B18" s="85" t="s">
        <v>130</v>
      </c>
      <c r="C18" s="85" t="s">
        <v>131</v>
      </c>
      <c r="D18" s="85" t="s">
        <v>72</v>
      </c>
      <c r="E18" s="87">
        <v>20</v>
      </c>
      <c r="F18" s="87">
        <v>20</v>
      </c>
      <c r="G18" s="87">
        <v>0</v>
      </c>
      <c r="H18" s="87">
        <v>0</v>
      </c>
      <c r="I18" s="87">
        <v>0</v>
      </c>
      <c r="J18" s="87">
        <v>20</v>
      </c>
    </row>
    <row r="19" spans="1:10" s="36" customFormat="1" ht="20.100000000000001" customHeight="1">
      <c r="A19" s="84" t="s">
        <v>129</v>
      </c>
      <c r="B19" s="85" t="s">
        <v>130</v>
      </c>
      <c r="C19" s="85" t="s">
        <v>131</v>
      </c>
      <c r="D19" s="85" t="s">
        <v>66</v>
      </c>
      <c r="E19" s="87">
        <v>1.54</v>
      </c>
      <c r="F19" s="87">
        <v>1.54</v>
      </c>
      <c r="G19" s="87">
        <v>1.54</v>
      </c>
      <c r="H19" s="87">
        <v>1.54</v>
      </c>
      <c r="I19" s="87">
        <v>0</v>
      </c>
      <c r="J19" s="87">
        <v>0</v>
      </c>
    </row>
    <row r="20" spans="1:10" s="36" customFormat="1" ht="20.100000000000001" customHeight="1">
      <c r="A20" s="84" t="s">
        <v>129</v>
      </c>
      <c r="B20" s="85" t="s">
        <v>130</v>
      </c>
      <c r="C20" s="85" t="s">
        <v>131</v>
      </c>
      <c r="D20" s="85" t="s">
        <v>68</v>
      </c>
      <c r="E20" s="87">
        <v>0.86</v>
      </c>
      <c r="F20" s="87">
        <v>0.86</v>
      </c>
      <c r="G20" s="87">
        <v>0.86</v>
      </c>
      <c r="H20" s="87">
        <v>0.86</v>
      </c>
      <c r="I20" s="87">
        <v>0</v>
      </c>
      <c r="J20" s="87">
        <v>0</v>
      </c>
    </row>
    <row r="21" spans="1:10" s="36" customFormat="1" ht="20.100000000000001" customHeight="1">
      <c r="A21" s="84" t="s">
        <v>129</v>
      </c>
      <c r="B21" s="85" t="s">
        <v>130</v>
      </c>
      <c r="C21" s="85" t="s">
        <v>131</v>
      </c>
      <c r="D21" s="85" t="s">
        <v>70</v>
      </c>
      <c r="E21" s="87">
        <v>0.24</v>
      </c>
      <c r="F21" s="87">
        <v>0.24</v>
      </c>
      <c r="G21" s="87">
        <v>0.24</v>
      </c>
      <c r="H21" s="87">
        <v>0</v>
      </c>
      <c r="I21" s="87">
        <v>0.24</v>
      </c>
      <c r="J21" s="87">
        <v>0</v>
      </c>
    </row>
    <row r="22" spans="1:10" s="36" customFormat="1" ht="20.100000000000001" customHeight="1">
      <c r="A22" s="84" t="s">
        <v>129</v>
      </c>
      <c r="B22" s="85" t="s">
        <v>130</v>
      </c>
      <c r="C22" s="85" t="s">
        <v>131</v>
      </c>
      <c r="D22" s="85" t="s">
        <v>62</v>
      </c>
      <c r="E22" s="87">
        <v>3.57</v>
      </c>
      <c r="F22" s="87">
        <v>3.57</v>
      </c>
      <c r="G22" s="87">
        <v>3.57</v>
      </c>
      <c r="H22" s="87">
        <v>3.57</v>
      </c>
      <c r="I22" s="87">
        <v>0</v>
      </c>
      <c r="J22" s="87">
        <v>0</v>
      </c>
    </row>
    <row r="23" spans="1:10" s="36" customFormat="1" ht="20.100000000000001" customHeight="1">
      <c r="A23" s="84"/>
      <c r="B23" s="85"/>
      <c r="C23" s="85" t="s">
        <v>74</v>
      </c>
      <c r="D23" s="85" t="s">
        <v>73</v>
      </c>
      <c r="E23" s="87">
        <f>SUM(E24:E27)</f>
        <v>45</v>
      </c>
      <c r="F23" s="87">
        <f t="shared" ref="F23:J23" si="4">SUM(F24:F27)</f>
        <v>45</v>
      </c>
      <c r="G23" s="87">
        <f t="shared" si="4"/>
        <v>0</v>
      </c>
      <c r="H23" s="87">
        <f t="shared" si="4"/>
        <v>0</v>
      </c>
      <c r="I23" s="87">
        <f t="shared" si="4"/>
        <v>0</v>
      </c>
      <c r="J23" s="87">
        <f t="shared" si="4"/>
        <v>45</v>
      </c>
    </row>
    <row r="24" spans="1:10" s="36" customFormat="1" ht="20.100000000000001" customHeight="1">
      <c r="A24" s="84" t="s">
        <v>129</v>
      </c>
      <c r="B24" s="85" t="s">
        <v>130</v>
      </c>
      <c r="C24" s="85" t="s">
        <v>132</v>
      </c>
      <c r="D24" s="85" t="s">
        <v>75</v>
      </c>
      <c r="E24" s="87">
        <v>5</v>
      </c>
      <c r="F24" s="87">
        <v>5</v>
      </c>
      <c r="G24" s="87">
        <v>0</v>
      </c>
      <c r="H24" s="87">
        <v>0</v>
      </c>
      <c r="I24" s="87">
        <v>0</v>
      </c>
      <c r="J24" s="87">
        <v>5</v>
      </c>
    </row>
    <row r="25" spans="1:10" s="36" customFormat="1" ht="20.100000000000001" customHeight="1">
      <c r="A25" s="84" t="s">
        <v>129</v>
      </c>
      <c r="B25" s="85" t="s">
        <v>130</v>
      </c>
      <c r="C25" s="85" t="s">
        <v>132</v>
      </c>
      <c r="D25" s="85" t="s">
        <v>77</v>
      </c>
      <c r="E25" s="87">
        <v>10</v>
      </c>
      <c r="F25" s="87">
        <v>10</v>
      </c>
      <c r="G25" s="87">
        <v>0</v>
      </c>
      <c r="H25" s="87">
        <v>0</v>
      </c>
      <c r="I25" s="87">
        <v>0</v>
      </c>
      <c r="J25" s="87">
        <v>10</v>
      </c>
    </row>
    <row r="26" spans="1:10" s="36" customFormat="1" ht="20.100000000000001" customHeight="1">
      <c r="A26" s="84" t="s">
        <v>129</v>
      </c>
      <c r="B26" s="85" t="s">
        <v>130</v>
      </c>
      <c r="C26" s="85" t="s">
        <v>132</v>
      </c>
      <c r="D26" s="85" t="s">
        <v>78</v>
      </c>
      <c r="E26" s="87">
        <v>20</v>
      </c>
      <c r="F26" s="87">
        <v>20</v>
      </c>
      <c r="G26" s="87">
        <v>0</v>
      </c>
      <c r="H26" s="87">
        <v>0</v>
      </c>
      <c r="I26" s="87">
        <v>0</v>
      </c>
      <c r="J26" s="87">
        <v>20</v>
      </c>
    </row>
    <row r="27" spans="1:10" s="36" customFormat="1" ht="20.100000000000001" customHeight="1">
      <c r="A27" s="84" t="s">
        <v>129</v>
      </c>
      <c r="B27" s="85" t="s">
        <v>130</v>
      </c>
      <c r="C27" s="85" t="s">
        <v>132</v>
      </c>
      <c r="D27" s="85" t="s">
        <v>76</v>
      </c>
      <c r="E27" s="87">
        <v>10</v>
      </c>
      <c r="F27" s="87">
        <v>10</v>
      </c>
      <c r="G27" s="87">
        <v>0</v>
      </c>
      <c r="H27" s="87">
        <v>0</v>
      </c>
      <c r="I27" s="87">
        <v>0</v>
      </c>
      <c r="J27" s="87">
        <v>10</v>
      </c>
    </row>
    <row r="28" spans="1:10" s="36" customFormat="1" ht="20.100000000000001" customHeight="1">
      <c r="A28" s="84"/>
      <c r="B28" s="85"/>
      <c r="C28" s="85" t="s">
        <v>80</v>
      </c>
      <c r="D28" s="85" t="s">
        <v>79</v>
      </c>
      <c r="E28" s="87">
        <f>SUM(E29:E39)</f>
        <v>74.31</v>
      </c>
      <c r="F28" s="87">
        <f t="shared" ref="F28:J28" si="5">SUM(F29:F39)</f>
        <v>74.31</v>
      </c>
      <c r="G28" s="87">
        <f t="shared" si="5"/>
        <v>74.31</v>
      </c>
      <c r="H28" s="87">
        <f t="shared" si="5"/>
        <v>72.13</v>
      </c>
      <c r="I28" s="87">
        <f t="shared" si="5"/>
        <v>2.1800000000000002</v>
      </c>
      <c r="J28" s="87">
        <f t="shared" si="5"/>
        <v>0</v>
      </c>
    </row>
    <row r="29" spans="1:10" s="36" customFormat="1" ht="20.100000000000001" customHeight="1">
      <c r="A29" s="84" t="s">
        <v>129</v>
      </c>
      <c r="B29" s="85" t="s">
        <v>130</v>
      </c>
      <c r="C29" s="85" t="s">
        <v>133</v>
      </c>
      <c r="D29" s="85" t="s">
        <v>65</v>
      </c>
      <c r="E29" s="87">
        <v>17.28</v>
      </c>
      <c r="F29" s="87">
        <v>17.28</v>
      </c>
      <c r="G29" s="87">
        <v>17.28</v>
      </c>
      <c r="H29" s="87">
        <v>17.28</v>
      </c>
      <c r="I29" s="87">
        <v>0</v>
      </c>
      <c r="J29" s="87">
        <v>0</v>
      </c>
    </row>
    <row r="30" spans="1:10" s="36" customFormat="1" ht="20.100000000000001" customHeight="1">
      <c r="A30" s="84" t="s">
        <v>129</v>
      </c>
      <c r="B30" s="85" t="s">
        <v>130</v>
      </c>
      <c r="C30" s="85" t="s">
        <v>133</v>
      </c>
      <c r="D30" s="85" t="s">
        <v>69</v>
      </c>
      <c r="E30" s="87">
        <v>2.1800000000000002</v>
      </c>
      <c r="F30" s="87">
        <v>2.1800000000000002</v>
      </c>
      <c r="G30" s="87">
        <v>2.1800000000000002</v>
      </c>
      <c r="H30" s="87">
        <v>0</v>
      </c>
      <c r="I30" s="87">
        <v>2.1800000000000002</v>
      </c>
      <c r="J30" s="87">
        <v>0</v>
      </c>
    </row>
    <row r="31" spans="1:10" s="36" customFormat="1" ht="20.100000000000001" customHeight="1">
      <c r="A31" s="84" t="s">
        <v>129</v>
      </c>
      <c r="B31" s="85" t="s">
        <v>130</v>
      </c>
      <c r="C31" s="85" t="s">
        <v>133</v>
      </c>
      <c r="D31" s="85" t="s">
        <v>62</v>
      </c>
      <c r="E31" s="87">
        <v>3.62</v>
      </c>
      <c r="F31" s="87">
        <v>3.62</v>
      </c>
      <c r="G31" s="87">
        <v>3.62</v>
      </c>
      <c r="H31" s="87">
        <v>3.62</v>
      </c>
      <c r="I31" s="87">
        <v>0</v>
      </c>
      <c r="J31" s="87">
        <v>0</v>
      </c>
    </row>
    <row r="32" spans="1:10" ht="20.100000000000001" customHeight="1">
      <c r="A32" s="84" t="s">
        <v>129</v>
      </c>
      <c r="B32" s="85" t="s">
        <v>130</v>
      </c>
      <c r="C32" s="85" t="s">
        <v>133</v>
      </c>
      <c r="D32" s="85" t="s">
        <v>81</v>
      </c>
      <c r="E32" s="87">
        <v>25.43</v>
      </c>
      <c r="F32" s="87">
        <v>25.43</v>
      </c>
      <c r="G32" s="87">
        <v>25.43</v>
      </c>
      <c r="H32" s="87">
        <v>25.43</v>
      </c>
      <c r="I32" s="87">
        <v>0</v>
      </c>
      <c r="J32" s="87">
        <v>0</v>
      </c>
    </row>
    <row r="33" spans="1:10" ht="20.100000000000001" customHeight="1">
      <c r="A33" s="84" t="s">
        <v>129</v>
      </c>
      <c r="B33" s="85" t="s">
        <v>130</v>
      </c>
      <c r="C33" s="85" t="s">
        <v>133</v>
      </c>
      <c r="D33" s="85" t="s">
        <v>67</v>
      </c>
      <c r="E33" s="87">
        <v>1.74</v>
      </c>
      <c r="F33" s="87">
        <v>1.74</v>
      </c>
      <c r="G33" s="87">
        <v>1.74</v>
      </c>
      <c r="H33" s="87">
        <v>1.74</v>
      </c>
      <c r="I33" s="87">
        <v>0</v>
      </c>
      <c r="J33" s="87">
        <v>0</v>
      </c>
    </row>
    <row r="34" spans="1:10" ht="20.100000000000001" customHeight="1">
      <c r="A34" s="84" t="s">
        <v>129</v>
      </c>
      <c r="B34" s="85" t="s">
        <v>130</v>
      </c>
      <c r="C34" s="85" t="s">
        <v>133</v>
      </c>
      <c r="D34" s="85" t="s">
        <v>63</v>
      </c>
      <c r="E34" s="87">
        <v>1.61</v>
      </c>
      <c r="F34" s="87">
        <v>1.61</v>
      </c>
      <c r="G34" s="87">
        <v>1.61</v>
      </c>
      <c r="H34" s="87">
        <v>1.61</v>
      </c>
      <c r="I34" s="87">
        <v>0</v>
      </c>
      <c r="J34" s="87">
        <v>0</v>
      </c>
    </row>
    <row r="35" spans="1:10" ht="20.100000000000001" customHeight="1">
      <c r="A35" s="84" t="s">
        <v>129</v>
      </c>
      <c r="B35" s="85" t="s">
        <v>130</v>
      </c>
      <c r="C35" s="85" t="s">
        <v>133</v>
      </c>
      <c r="D35" s="85" t="s">
        <v>64</v>
      </c>
      <c r="E35" s="87">
        <v>3.62</v>
      </c>
      <c r="F35" s="87">
        <v>3.62</v>
      </c>
      <c r="G35" s="87">
        <v>3.62</v>
      </c>
      <c r="H35" s="87">
        <v>3.62</v>
      </c>
      <c r="I35" s="87">
        <v>0</v>
      </c>
      <c r="J35" s="87">
        <v>0</v>
      </c>
    </row>
    <row r="36" spans="1:10" ht="20.100000000000001" customHeight="1">
      <c r="A36" s="84" t="s">
        <v>129</v>
      </c>
      <c r="B36" s="85" t="s">
        <v>130</v>
      </c>
      <c r="C36" s="85" t="s">
        <v>133</v>
      </c>
      <c r="D36" s="85" t="s">
        <v>68</v>
      </c>
      <c r="E36" s="87">
        <v>0.87</v>
      </c>
      <c r="F36" s="87">
        <v>0.87</v>
      </c>
      <c r="G36" s="87">
        <v>0.87</v>
      </c>
      <c r="H36" s="87">
        <v>0.87</v>
      </c>
      <c r="I36" s="87">
        <v>0</v>
      </c>
      <c r="J36" s="87">
        <v>0</v>
      </c>
    </row>
    <row r="37" spans="1:10" ht="20.100000000000001" customHeight="1">
      <c r="A37" s="84" t="s">
        <v>129</v>
      </c>
      <c r="B37" s="85" t="s">
        <v>130</v>
      </c>
      <c r="C37" s="85" t="s">
        <v>133</v>
      </c>
      <c r="D37" s="85" t="s">
        <v>83</v>
      </c>
      <c r="E37" s="87">
        <v>5.35</v>
      </c>
      <c r="F37" s="87">
        <v>5.35</v>
      </c>
      <c r="G37" s="87">
        <v>5.35</v>
      </c>
      <c r="H37" s="87">
        <v>5.35</v>
      </c>
      <c r="I37" s="87">
        <v>0</v>
      </c>
      <c r="J37" s="87">
        <v>0</v>
      </c>
    </row>
    <row r="38" spans="1:10" ht="20.100000000000001" customHeight="1">
      <c r="A38" s="84" t="s">
        <v>129</v>
      </c>
      <c r="B38" s="85" t="s">
        <v>130</v>
      </c>
      <c r="C38" s="85" t="s">
        <v>133</v>
      </c>
      <c r="D38" s="85" t="s">
        <v>84</v>
      </c>
      <c r="E38" s="87">
        <v>0.13</v>
      </c>
      <c r="F38" s="87">
        <v>0.13</v>
      </c>
      <c r="G38" s="87">
        <v>0.13</v>
      </c>
      <c r="H38" s="87">
        <v>0.13</v>
      </c>
      <c r="I38" s="87">
        <v>0</v>
      </c>
      <c r="J38" s="87">
        <v>0</v>
      </c>
    </row>
    <row r="39" spans="1:10" ht="20.100000000000001" customHeight="1">
      <c r="A39" s="84" t="s">
        <v>129</v>
      </c>
      <c r="B39" s="85" t="s">
        <v>130</v>
      </c>
      <c r="C39" s="85" t="s">
        <v>133</v>
      </c>
      <c r="D39" s="85" t="s">
        <v>82</v>
      </c>
      <c r="E39" s="87">
        <v>12.48</v>
      </c>
      <c r="F39" s="87">
        <v>12.48</v>
      </c>
      <c r="G39" s="87">
        <v>12.48</v>
      </c>
      <c r="H39" s="87">
        <v>12.48</v>
      </c>
      <c r="I39" s="87">
        <v>0</v>
      </c>
      <c r="J39" s="87">
        <v>0</v>
      </c>
    </row>
    <row r="40" spans="1:10" ht="20.100000000000001" customHeight="1">
      <c r="A40" s="84"/>
      <c r="B40" s="85" t="s">
        <v>87</v>
      </c>
      <c r="C40" s="85"/>
      <c r="D40" s="85" t="s">
        <v>85</v>
      </c>
      <c r="E40" s="87">
        <f t="shared" ref="E40:J41" si="6">E41</f>
        <v>6.4</v>
      </c>
      <c r="F40" s="87">
        <f t="shared" si="6"/>
        <v>6.4</v>
      </c>
      <c r="G40" s="87">
        <f t="shared" si="6"/>
        <v>0</v>
      </c>
      <c r="H40" s="87">
        <f t="shared" si="6"/>
        <v>0</v>
      </c>
      <c r="I40" s="87">
        <f t="shared" si="6"/>
        <v>0</v>
      </c>
      <c r="J40" s="87">
        <f t="shared" si="6"/>
        <v>6.4</v>
      </c>
    </row>
    <row r="41" spans="1:10" ht="20.100000000000001" customHeight="1">
      <c r="A41" s="84"/>
      <c r="B41" s="85"/>
      <c r="C41" s="85" t="s">
        <v>88</v>
      </c>
      <c r="D41" s="85" t="s">
        <v>86</v>
      </c>
      <c r="E41" s="87">
        <f t="shared" si="6"/>
        <v>6.4</v>
      </c>
      <c r="F41" s="87">
        <f t="shared" si="6"/>
        <v>6.4</v>
      </c>
      <c r="G41" s="87">
        <f t="shared" si="6"/>
        <v>0</v>
      </c>
      <c r="H41" s="87">
        <f t="shared" si="6"/>
        <v>0</v>
      </c>
      <c r="I41" s="87">
        <f t="shared" si="6"/>
        <v>0</v>
      </c>
      <c r="J41" s="87">
        <f t="shared" si="6"/>
        <v>6.4</v>
      </c>
    </row>
    <row r="42" spans="1:10" ht="20.100000000000001" customHeight="1">
      <c r="A42" s="84" t="s">
        <v>129</v>
      </c>
      <c r="B42" s="85" t="s">
        <v>134</v>
      </c>
      <c r="C42" s="85" t="s">
        <v>135</v>
      </c>
      <c r="D42" s="85" t="s">
        <v>89</v>
      </c>
      <c r="E42" s="87">
        <v>6.4</v>
      </c>
      <c r="F42" s="87">
        <v>6.4</v>
      </c>
      <c r="G42" s="87">
        <v>0</v>
      </c>
      <c r="H42" s="87">
        <v>0</v>
      </c>
      <c r="I42" s="87">
        <v>0</v>
      </c>
      <c r="J42" s="87">
        <v>6.4</v>
      </c>
    </row>
    <row r="43" spans="1:10" ht="20.100000000000001" customHeight="1">
      <c r="A43" s="84"/>
      <c r="B43" s="85" t="s">
        <v>92</v>
      </c>
      <c r="C43" s="85"/>
      <c r="D43" s="85" t="s">
        <v>90</v>
      </c>
      <c r="E43" s="87">
        <f t="shared" ref="E43:J44" si="7">E44</f>
        <v>10</v>
      </c>
      <c r="F43" s="87">
        <f t="shared" si="7"/>
        <v>10</v>
      </c>
      <c r="G43" s="87">
        <f t="shared" si="7"/>
        <v>0</v>
      </c>
      <c r="H43" s="87">
        <f t="shared" si="7"/>
        <v>0</v>
      </c>
      <c r="I43" s="87">
        <f t="shared" si="7"/>
        <v>0</v>
      </c>
      <c r="J43" s="87">
        <f t="shared" si="7"/>
        <v>10</v>
      </c>
    </row>
    <row r="44" spans="1:10" ht="20.100000000000001" customHeight="1">
      <c r="A44" s="84"/>
      <c r="B44" s="85"/>
      <c r="C44" s="85" t="s">
        <v>93</v>
      </c>
      <c r="D44" s="85" t="s">
        <v>91</v>
      </c>
      <c r="E44" s="87">
        <f t="shared" si="7"/>
        <v>10</v>
      </c>
      <c r="F44" s="87">
        <f t="shared" si="7"/>
        <v>10</v>
      </c>
      <c r="G44" s="87">
        <f t="shared" si="7"/>
        <v>0</v>
      </c>
      <c r="H44" s="87">
        <f t="shared" si="7"/>
        <v>0</v>
      </c>
      <c r="I44" s="87">
        <f t="shared" si="7"/>
        <v>0</v>
      </c>
      <c r="J44" s="87">
        <f t="shared" si="7"/>
        <v>10</v>
      </c>
    </row>
    <row r="45" spans="1:10" ht="20.100000000000001" customHeight="1">
      <c r="A45" s="84" t="s">
        <v>129</v>
      </c>
      <c r="B45" s="85" t="s">
        <v>136</v>
      </c>
      <c r="C45" s="85" t="s">
        <v>137</v>
      </c>
      <c r="D45" s="85" t="s">
        <v>94</v>
      </c>
      <c r="E45" s="87">
        <v>10</v>
      </c>
      <c r="F45" s="87">
        <v>10</v>
      </c>
      <c r="G45" s="87">
        <v>0</v>
      </c>
      <c r="H45" s="87">
        <v>0</v>
      </c>
      <c r="I45" s="87">
        <v>0</v>
      </c>
      <c r="J45" s="87">
        <v>10</v>
      </c>
    </row>
    <row r="46" spans="1:10" ht="20.100000000000001" customHeight="1">
      <c r="A46" s="84" t="s">
        <v>98</v>
      </c>
      <c r="B46" s="85"/>
      <c r="C46" s="85"/>
      <c r="D46" s="85" t="s">
        <v>95</v>
      </c>
      <c r="E46" s="87">
        <f t="shared" ref="E46:J46" si="8">E47+E51</f>
        <v>18.88</v>
      </c>
      <c r="F46" s="87">
        <f t="shared" si="8"/>
        <v>18.88</v>
      </c>
      <c r="G46" s="87">
        <f t="shared" si="8"/>
        <v>18.88</v>
      </c>
      <c r="H46" s="87">
        <f t="shared" si="8"/>
        <v>18.88</v>
      </c>
      <c r="I46" s="87">
        <f t="shared" si="8"/>
        <v>0</v>
      </c>
      <c r="J46" s="87">
        <f t="shared" si="8"/>
        <v>0</v>
      </c>
    </row>
    <row r="47" spans="1:10" ht="20.100000000000001" customHeight="1">
      <c r="A47" s="84"/>
      <c r="B47" s="85" t="s">
        <v>88</v>
      </c>
      <c r="C47" s="85"/>
      <c r="D47" s="85" t="s">
        <v>96</v>
      </c>
      <c r="E47" s="87">
        <f t="shared" ref="E47:J47" si="9">E48</f>
        <v>17.25</v>
      </c>
      <c r="F47" s="87">
        <f t="shared" si="9"/>
        <v>17.25</v>
      </c>
      <c r="G47" s="87">
        <f t="shared" si="9"/>
        <v>17.25</v>
      </c>
      <c r="H47" s="87">
        <f t="shared" si="9"/>
        <v>17.25</v>
      </c>
      <c r="I47" s="87">
        <f t="shared" si="9"/>
        <v>0</v>
      </c>
      <c r="J47" s="87">
        <f t="shared" si="9"/>
        <v>0</v>
      </c>
    </row>
    <row r="48" spans="1:10" ht="20.100000000000001" customHeight="1">
      <c r="A48" s="84"/>
      <c r="B48" s="85"/>
      <c r="C48" s="85" t="s">
        <v>88</v>
      </c>
      <c r="D48" s="85" t="s">
        <v>97</v>
      </c>
      <c r="E48" s="87">
        <f t="shared" ref="E48:J48" si="10">SUM(E49:E50)</f>
        <v>17.25</v>
      </c>
      <c r="F48" s="87">
        <f t="shared" si="10"/>
        <v>17.25</v>
      </c>
      <c r="G48" s="87">
        <f t="shared" si="10"/>
        <v>17.25</v>
      </c>
      <c r="H48" s="87">
        <f t="shared" si="10"/>
        <v>17.25</v>
      </c>
      <c r="I48" s="87">
        <f t="shared" si="10"/>
        <v>0</v>
      </c>
      <c r="J48" s="87">
        <f t="shared" si="10"/>
        <v>0</v>
      </c>
    </row>
    <row r="49" spans="1:10" ht="20.100000000000001" customHeight="1">
      <c r="A49" s="84" t="s">
        <v>138</v>
      </c>
      <c r="B49" s="85" t="s">
        <v>135</v>
      </c>
      <c r="C49" s="85" t="s">
        <v>135</v>
      </c>
      <c r="D49" s="85" t="s">
        <v>99</v>
      </c>
      <c r="E49" s="87">
        <v>8.57</v>
      </c>
      <c r="F49" s="87">
        <v>8.57</v>
      </c>
      <c r="G49" s="87">
        <v>8.57</v>
      </c>
      <c r="H49" s="87">
        <v>8.57</v>
      </c>
      <c r="I49" s="87">
        <v>0</v>
      </c>
      <c r="J49" s="87">
        <v>0</v>
      </c>
    </row>
    <row r="50" spans="1:10" ht="20.100000000000001" customHeight="1">
      <c r="A50" s="84" t="s">
        <v>138</v>
      </c>
      <c r="B50" s="85" t="s">
        <v>135</v>
      </c>
      <c r="C50" s="85" t="s">
        <v>135</v>
      </c>
      <c r="D50" s="85" t="s">
        <v>99</v>
      </c>
      <c r="E50" s="87">
        <v>8.68</v>
      </c>
      <c r="F50" s="87">
        <v>8.68</v>
      </c>
      <c r="G50" s="87">
        <v>8.68</v>
      </c>
      <c r="H50" s="87">
        <v>8.68</v>
      </c>
      <c r="I50" s="87">
        <v>0</v>
      </c>
      <c r="J50" s="87">
        <v>0</v>
      </c>
    </row>
    <row r="51" spans="1:10" ht="20.100000000000001" customHeight="1">
      <c r="A51" s="84"/>
      <c r="B51" s="85" t="s">
        <v>102</v>
      </c>
      <c r="C51" s="85"/>
      <c r="D51" s="85" t="s">
        <v>100</v>
      </c>
      <c r="E51" s="87">
        <f t="shared" ref="E51:J51" si="11">E52+E55+E58</f>
        <v>1.63</v>
      </c>
      <c r="F51" s="87">
        <f t="shared" si="11"/>
        <v>1.63</v>
      </c>
      <c r="G51" s="87">
        <f t="shared" si="11"/>
        <v>1.63</v>
      </c>
      <c r="H51" s="87">
        <f t="shared" si="11"/>
        <v>1.63</v>
      </c>
      <c r="I51" s="87">
        <f t="shared" si="11"/>
        <v>0</v>
      </c>
      <c r="J51" s="87">
        <f t="shared" si="11"/>
        <v>0</v>
      </c>
    </row>
    <row r="52" spans="1:10" ht="20.100000000000001" customHeight="1">
      <c r="A52" s="84"/>
      <c r="B52" s="85"/>
      <c r="C52" s="85" t="s">
        <v>60</v>
      </c>
      <c r="D52" s="85" t="s">
        <v>101</v>
      </c>
      <c r="E52" s="87">
        <f t="shared" ref="E52:J52" si="12">SUM(E53:E54)</f>
        <v>0.6</v>
      </c>
      <c r="F52" s="87">
        <f t="shared" si="12"/>
        <v>0.6</v>
      </c>
      <c r="G52" s="87">
        <f t="shared" si="12"/>
        <v>0.6</v>
      </c>
      <c r="H52" s="87">
        <f t="shared" si="12"/>
        <v>0.6</v>
      </c>
      <c r="I52" s="87">
        <f t="shared" si="12"/>
        <v>0</v>
      </c>
      <c r="J52" s="87">
        <f t="shared" si="12"/>
        <v>0</v>
      </c>
    </row>
    <row r="53" spans="1:10" ht="20.100000000000001" customHeight="1">
      <c r="A53" s="84" t="s">
        <v>138</v>
      </c>
      <c r="B53" s="85" t="s">
        <v>139</v>
      </c>
      <c r="C53" s="85" t="s">
        <v>131</v>
      </c>
      <c r="D53" s="85" t="s">
        <v>103</v>
      </c>
      <c r="E53" s="87">
        <v>0.3</v>
      </c>
      <c r="F53" s="87">
        <v>0.3</v>
      </c>
      <c r="G53" s="87">
        <v>0.3</v>
      </c>
      <c r="H53" s="87">
        <v>0.3</v>
      </c>
      <c r="I53" s="87">
        <v>0</v>
      </c>
      <c r="J53" s="87">
        <v>0</v>
      </c>
    </row>
    <row r="54" spans="1:10" ht="20.100000000000001" customHeight="1">
      <c r="A54" s="84" t="s">
        <v>138</v>
      </c>
      <c r="B54" s="85" t="s">
        <v>139</v>
      </c>
      <c r="C54" s="85" t="s">
        <v>131</v>
      </c>
      <c r="D54" s="85" t="s">
        <v>103</v>
      </c>
      <c r="E54" s="87">
        <v>0.3</v>
      </c>
      <c r="F54" s="87">
        <v>0.3</v>
      </c>
      <c r="G54" s="87">
        <v>0.3</v>
      </c>
      <c r="H54" s="87">
        <v>0.3</v>
      </c>
      <c r="I54" s="87">
        <v>0</v>
      </c>
      <c r="J54" s="87">
        <v>0</v>
      </c>
    </row>
    <row r="55" spans="1:10" ht="20.100000000000001" customHeight="1">
      <c r="A55" s="84"/>
      <c r="B55" s="85"/>
      <c r="C55" s="85" t="s">
        <v>74</v>
      </c>
      <c r="D55" s="85" t="s">
        <v>104</v>
      </c>
      <c r="E55" s="87">
        <f t="shared" ref="E55:J55" si="13">SUM(E56:E57)</f>
        <v>0.6</v>
      </c>
      <c r="F55" s="87">
        <f t="shared" si="13"/>
        <v>0.6</v>
      </c>
      <c r="G55" s="87">
        <f t="shared" si="13"/>
        <v>0.6</v>
      </c>
      <c r="H55" s="87">
        <f t="shared" si="13"/>
        <v>0.6</v>
      </c>
      <c r="I55" s="87">
        <f t="shared" si="13"/>
        <v>0</v>
      </c>
      <c r="J55" s="87">
        <f t="shared" si="13"/>
        <v>0</v>
      </c>
    </row>
    <row r="56" spans="1:10" ht="20.100000000000001" customHeight="1">
      <c r="A56" s="84" t="s">
        <v>138</v>
      </c>
      <c r="B56" s="85" t="s">
        <v>139</v>
      </c>
      <c r="C56" s="85" t="s">
        <v>132</v>
      </c>
      <c r="D56" s="85" t="s">
        <v>105</v>
      </c>
      <c r="E56" s="87">
        <v>0.3</v>
      </c>
      <c r="F56" s="87">
        <v>0.3</v>
      </c>
      <c r="G56" s="87">
        <v>0.3</v>
      </c>
      <c r="H56" s="87">
        <v>0.3</v>
      </c>
      <c r="I56" s="87">
        <v>0</v>
      </c>
      <c r="J56" s="87">
        <v>0</v>
      </c>
    </row>
    <row r="57" spans="1:10" ht="20.100000000000001" customHeight="1">
      <c r="A57" s="84" t="s">
        <v>138</v>
      </c>
      <c r="B57" s="85" t="s">
        <v>139</v>
      </c>
      <c r="C57" s="85" t="s">
        <v>132</v>
      </c>
      <c r="D57" s="85" t="s">
        <v>105</v>
      </c>
      <c r="E57" s="87">
        <v>0.3</v>
      </c>
      <c r="F57" s="87">
        <v>0.3</v>
      </c>
      <c r="G57" s="87">
        <v>0.3</v>
      </c>
      <c r="H57" s="87">
        <v>0.3</v>
      </c>
      <c r="I57" s="87">
        <v>0</v>
      </c>
      <c r="J57" s="87">
        <v>0</v>
      </c>
    </row>
    <row r="58" spans="1:10" ht="20.100000000000001" customHeight="1">
      <c r="A58" s="84"/>
      <c r="B58" s="85"/>
      <c r="C58" s="85" t="s">
        <v>107</v>
      </c>
      <c r="D58" s="85" t="s">
        <v>106</v>
      </c>
      <c r="E58" s="87">
        <f t="shared" ref="E58:J58" si="14">SUM(E59:E60)</f>
        <v>0.43</v>
      </c>
      <c r="F58" s="87">
        <f t="shared" si="14"/>
        <v>0.43</v>
      </c>
      <c r="G58" s="87">
        <f t="shared" si="14"/>
        <v>0.43</v>
      </c>
      <c r="H58" s="87">
        <f t="shared" si="14"/>
        <v>0.43</v>
      </c>
      <c r="I58" s="87">
        <f t="shared" si="14"/>
        <v>0</v>
      </c>
      <c r="J58" s="87">
        <f t="shared" si="14"/>
        <v>0</v>
      </c>
    </row>
    <row r="59" spans="1:10" ht="20.100000000000001" customHeight="1">
      <c r="A59" s="84" t="s">
        <v>138</v>
      </c>
      <c r="B59" s="85" t="s">
        <v>139</v>
      </c>
      <c r="C59" s="85" t="s">
        <v>140</v>
      </c>
      <c r="D59" s="85" t="s">
        <v>108</v>
      </c>
      <c r="E59" s="87">
        <v>0.21</v>
      </c>
      <c r="F59" s="87">
        <v>0.21</v>
      </c>
      <c r="G59" s="87">
        <v>0.21</v>
      </c>
      <c r="H59" s="87">
        <v>0.21</v>
      </c>
      <c r="I59" s="87">
        <v>0</v>
      </c>
      <c r="J59" s="87">
        <v>0</v>
      </c>
    </row>
    <row r="60" spans="1:10" ht="20.100000000000001" customHeight="1">
      <c r="A60" s="84" t="s">
        <v>138</v>
      </c>
      <c r="B60" s="85" t="s">
        <v>139</v>
      </c>
      <c r="C60" s="85" t="s">
        <v>140</v>
      </c>
      <c r="D60" s="85" t="s">
        <v>108</v>
      </c>
      <c r="E60" s="87">
        <v>0.22</v>
      </c>
      <c r="F60" s="87">
        <v>0.22</v>
      </c>
      <c r="G60" s="87">
        <v>0.22</v>
      </c>
      <c r="H60" s="87">
        <v>0.22</v>
      </c>
      <c r="I60" s="87">
        <v>0</v>
      </c>
      <c r="J60" s="87">
        <v>0</v>
      </c>
    </row>
    <row r="61" spans="1:10" ht="20.100000000000001" customHeight="1">
      <c r="A61" s="84" t="s">
        <v>112</v>
      </c>
      <c r="B61" s="85"/>
      <c r="C61" s="85"/>
      <c r="D61" s="85" t="s">
        <v>109</v>
      </c>
      <c r="E61" s="87">
        <f t="shared" ref="E61:J61" si="15">E62</f>
        <v>6.04</v>
      </c>
      <c r="F61" s="87">
        <f t="shared" si="15"/>
        <v>6.04</v>
      </c>
      <c r="G61" s="87">
        <f t="shared" si="15"/>
        <v>6.04</v>
      </c>
      <c r="H61" s="87">
        <f t="shared" si="15"/>
        <v>6.04</v>
      </c>
      <c r="I61" s="87">
        <f t="shared" si="15"/>
        <v>0</v>
      </c>
      <c r="J61" s="87">
        <f t="shared" si="15"/>
        <v>0</v>
      </c>
    </row>
    <row r="62" spans="1:10" ht="20.100000000000001" customHeight="1">
      <c r="A62" s="84"/>
      <c r="B62" s="85" t="s">
        <v>87</v>
      </c>
      <c r="C62" s="85"/>
      <c r="D62" s="85" t="s">
        <v>110</v>
      </c>
      <c r="E62" s="87">
        <f t="shared" ref="E62:J62" si="16">E63+E65</f>
        <v>6.04</v>
      </c>
      <c r="F62" s="87">
        <f t="shared" si="16"/>
        <v>6.04</v>
      </c>
      <c r="G62" s="87">
        <f t="shared" si="16"/>
        <v>6.04</v>
      </c>
      <c r="H62" s="87">
        <f t="shared" si="16"/>
        <v>6.04</v>
      </c>
      <c r="I62" s="87">
        <f t="shared" si="16"/>
        <v>0</v>
      </c>
      <c r="J62" s="87">
        <f t="shared" si="16"/>
        <v>0</v>
      </c>
    </row>
    <row r="63" spans="1:10" ht="20.100000000000001" customHeight="1">
      <c r="A63" s="84"/>
      <c r="B63" s="85"/>
      <c r="C63" s="85" t="s">
        <v>60</v>
      </c>
      <c r="D63" s="85" t="s">
        <v>111</v>
      </c>
      <c r="E63" s="87">
        <f t="shared" ref="E63:J63" si="17">E64</f>
        <v>3</v>
      </c>
      <c r="F63" s="87">
        <f t="shared" si="17"/>
        <v>3</v>
      </c>
      <c r="G63" s="87">
        <f t="shared" si="17"/>
        <v>3</v>
      </c>
      <c r="H63" s="87">
        <f t="shared" si="17"/>
        <v>3</v>
      </c>
      <c r="I63" s="87">
        <f t="shared" si="17"/>
        <v>0</v>
      </c>
      <c r="J63" s="87">
        <f t="shared" si="17"/>
        <v>0</v>
      </c>
    </row>
    <row r="64" spans="1:10" ht="20.100000000000001" customHeight="1">
      <c r="A64" s="84" t="s">
        <v>141</v>
      </c>
      <c r="B64" s="85" t="s">
        <v>134</v>
      </c>
      <c r="C64" s="85" t="s">
        <v>131</v>
      </c>
      <c r="D64" s="85" t="s">
        <v>113</v>
      </c>
      <c r="E64" s="87">
        <v>3</v>
      </c>
      <c r="F64" s="87">
        <v>3</v>
      </c>
      <c r="G64" s="87">
        <v>3</v>
      </c>
      <c r="H64" s="87">
        <v>3</v>
      </c>
      <c r="I64" s="87">
        <v>0</v>
      </c>
      <c r="J64" s="87">
        <v>0</v>
      </c>
    </row>
    <row r="65" spans="1:10" ht="20.100000000000001" customHeight="1">
      <c r="A65" s="84"/>
      <c r="B65" s="85"/>
      <c r="C65" s="85" t="s">
        <v>74</v>
      </c>
      <c r="D65" s="85" t="s">
        <v>114</v>
      </c>
      <c r="E65" s="87">
        <f t="shared" ref="E65:J65" si="18">E66</f>
        <v>3.04</v>
      </c>
      <c r="F65" s="87">
        <f t="shared" si="18"/>
        <v>3.04</v>
      </c>
      <c r="G65" s="87">
        <f t="shared" si="18"/>
        <v>3.04</v>
      </c>
      <c r="H65" s="87">
        <f t="shared" si="18"/>
        <v>3.04</v>
      </c>
      <c r="I65" s="87">
        <f t="shared" si="18"/>
        <v>0</v>
      </c>
      <c r="J65" s="87">
        <f t="shared" si="18"/>
        <v>0</v>
      </c>
    </row>
    <row r="66" spans="1:10" ht="20.100000000000001" customHeight="1">
      <c r="A66" s="84" t="s">
        <v>141</v>
      </c>
      <c r="B66" s="85" t="s">
        <v>134</v>
      </c>
      <c r="C66" s="85" t="s">
        <v>132</v>
      </c>
      <c r="D66" s="85" t="s">
        <v>113</v>
      </c>
      <c r="E66" s="87">
        <v>3.04</v>
      </c>
      <c r="F66" s="87">
        <v>3.04</v>
      </c>
      <c r="G66" s="87">
        <v>3.04</v>
      </c>
      <c r="H66" s="87">
        <v>3.04</v>
      </c>
      <c r="I66" s="87">
        <v>0</v>
      </c>
      <c r="J66" s="87">
        <v>0</v>
      </c>
    </row>
    <row r="67" spans="1:10" ht="20.100000000000001" customHeight="1">
      <c r="A67" s="84" t="s">
        <v>118</v>
      </c>
      <c r="B67" s="85"/>
      <c r="C67" s="85"/>
      <c r="D67" s="85" t="s">
        <v>115</v>
      </c>
      <c r="E67" s="87">
        <f t="shared" ref="E67:J68" si="19">E68</f>
        <v>10.35</v>
      </c>
      <c r="F67" s="87">
        <f t="shared" si="19"/>
        <v>10.35</v>
      </c>
      <c r="G67" s="87">
        <f t="shared" si="19"/>
        <v>10.35</v>
      </c>
      <c r="H67" s="87">
        <f t="shared" si="19"/>
        <v>10.35</v>
      </c>
      <c r="I67" s="87">
        <f t="shared" si="19"/>
        <v>0</v>
      </c>
      <c r="J67" s="87">
        <f t="shared" si="19"/>
        <v>0</v>
      </c>
    </row>
    <row r="68" spans="1:10" ht="20.100000000000001" customHeight="1">
      <c r="A68" s="84"/>
      <c r="B68" s="85" t="s">
        <v>74</v>
      </c>
      <c r="C68" s="85"/>
      <c r="D68" s="85" t="s">
        <v>116</v>
      </c>
      <c r="E68" s="87">
        <f t="shared" si="19"/>
        <v>10.35</v>
      </c>
      <c r="F68" s="87">
        <f t="shared" si="19"/>
        <v>10.35</v>
      </c>
      <c r="G68" s="87">
        <f t="shared" si="19"/>
        <v>10.35</v>
      </c>
      <c r="H68" s="87">
        <f t="shared" si="19"/>
        <v>10.35</v>
      </c>
      <c r="I68" s="87">
        <f t="shared" si="19"/>
        <v>0</v>
      </c>
      <c r="J68" s="87">
        <f t="shared" si="19"/>
        <v>0</v>
      </c>
    </row>
    <row r="69" spans="1:10" ht="20.100000000000001" customHeight="1">
      <c r="A69" s="84"/>
      <c r="B69" s="85"/>
      <c r="C69" s="85" t="s">
        <v>60</v>
      </c>
      <c r="D69" s="85" t="s">
        <v>117</v>
      </c>
      <c r="E69" s="87">
        <f t="shared" ref="E69:J69" si="20">SUM(E70:E71)</f>
        <v>10.35</v>
      </c>
      <c r="F69" s="87">
        <f t="shared" si="20"/>
        <v>10.35</v>
      </c>
      <c r="G69" s="87">
        <f t="shared" si="20"/>
        <v>10.35</v>
      </c>
      <c r="H69" s="87">
        <f t="shared" si="20"/>
        <v>10.35</v>
      </c>
      <c r="I69" s="87">
        <f t="shared" si="20"/>
        <v>0</v>
      </c>
      <c r="J69" s="87">
        <f t="shared" si="20"/>
        <v>0</v>
      </c>
    </row>
    <row r="70" spans="1:10" ht="20.100000000000001" customHeight="1">
      <c r="A70" s="84" t="s">
        <v>142</v>
      </c>
      <c r="B70" s="85" t="s">
        <v>132</v>
      </c>
      <c r="C70" s="85" t="s">
        <v>131</v>
      </c>
      <c r="D70" s="85" t="s">
        <v>119</v>
      </c>
      <c r="E70" s="87">
        <v>5.14</v>
      </c>
      <c r="F70" s="87">
        <v>5.14</v>
      </c>
      <c r="G70" s="87">
        <v>5.14</v>
      </c>
      <c r="H70" s="87">
        <v>5.14</v>
      </c>
      <c r="I70" s="87">
        <v>0</v>
      </c>
      <c r="J70" s="87">
        <v>0</v>
      </c>
    </row>
    <row r="71" spans="1:10" ht="20.100000000000001" customHeight="1">
      <c r="A71" s="84" t="s">
        <v>142</v>
      </c>
      <c r="B71" s="85" t="s">
        <v>132</v>
      </c>
      <c r="C71" s="85" t="s">
        <v>131</v>
      </c>
      <c r="D71" s="85" t="s">
        <v>119</v>
      </c>
      <c r="E71" s="87">
        <v>5.21</v>
      </c>
      <c r="F71" s="87">
        <v>5.21</v>
      </c>
      <c r="G71" s="87">
        <v>5.21</v>
      </c>
      <c r="H71" s="87">
        <v>5.21</v>
      </c>
      <c r="I71" s="87">
        <v>0</v>
      </c>
      <c r="J71" s="87">
        <v>0</v>
      </c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D10" sqref="D10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143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262.31</v>
      </c>
      <c r="C4" s="99" t="s">
        <v>7</v>
      </c>
      <c r="D4" s="100">
        <v>180.91</v>
      </c>
    </row>
    <row r="5" spans="1:10" s="89" customFormat="1" ht="23.25" customHeight="1">
      <c r="A5" s="97" t="s">
        <v>8</v>
      </c>
      <c r="B5" s="101">
        <v>262.31</v>
      </c>
      <c r="C5" s="99" t="s">
        <v>9</v>
      </c>
      <c r="D5" s="100">
        <v>170.07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10.84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81.400000000000006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262.31</v>
      </c>
      <c r="C15" s="121" t="s">
        <v>19</v>
      </c>
      <c r="D15" s="100">
        <v>262.31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144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145</v>
      </c>
      <c r="D18" s="124">
        <v>0</v>
      </c>
    </row>
    <row r="19" spans="1:10" s="89" customFormat="1" ht="20.100000000000001" customHeight="1">
      <c r="A19" s="126" t="s">
        <v>24</v>
      </c>
      <c r="B19" s="106">
        <v>262.31</v>
      </c>
      <c r="C19" s="127" t="s">
        <v>25</v>
      </c>
      <c r="D19" s="128">
        <v>262.31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3"/>
  <sheetViews>
    <sheetView showGridLines="0" showZeros="0" topLeftCell="A4" workbookViewId="0">
      <selection activeCell="H18" sqref="H18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146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121</v>
      </c>
      <c r="B3" s="157"/>
      <c r="C3" s="158"/>
      <c r="D3" s="163" t="s">
        <v>122</v>
      </c>
      <c r="E3" s="166" t="s">
        <v>29</v>
      </c>
      <c r="F3" s="159" t="s">
        <v>123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124</v>
      </c>
      <c r="G4" s="160"/>
      <c r="H4" s="160"/>
      <c r="I4" s="82" t="s">
        <v>125</v>
      </c>
    </row>
    <row r="5" spans="1:9" s="77" customFormat="1" ht="37.5" customHeight="1">
      <c r="A5" s="161"/>
      <c r="B5" s="162"/>
      <c r="C5" s="162"/>
      <c r="D5" s="165"/>
      <c r="E5" s="166"/>
      <c r="F5" s="79" t="s">
        <v>126</v>
      </c>
      <c r="G5" s="79" t="s">
        <v>127</v>
      </c>
      <c r="H5" s="79" t="s">
        <v>128</v>
      </c>
      <c r="I5" s="79" t="s">
        <v>126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E8+E46+E57+E63</f>
        <v>262.31</v>
      </c>
      <c r="F7" s="87">
        <f>F8+F46+F57+F63</f>
        <v>180.91</v>
      </c>
      <c r="G7" s="87">
        <f>G8+G46+G57+G63</f>
        <v>170.07</v>
      </c>
      <c r="H7" s="87">
        <f>H8+H46+H57+H63</f>
        <v>10.84</v>
      </c>
      <c r="I7" s="87">
        <f>I8+I46+I57+I63</f>
        <v>81.400000000000006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E9+E40+E43</f>
        <v>227.04</v>
      </c>
      <c r="F8" s="87">
        <f>F9+F40+F43</f>
        <v>145.63999999999999</v>
      </c>
      <c r="G8" s="87">
        <f>G9+G40+G43</f>
        <v>134.80000000000001</v>
      </c>
      <c r="H8" s="87">
        <f>H9+H40+H43</f>
        <v>10.84</v>
      </c>
      <c r="I8" s="87">
        <f>I9+I40+I43</f>
        <v>81.400000000000006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E10+E23+E28</f>
        <v>210.64</v>
      </c>
      <c r="F9" s="87">
        <f>F10+F23+F28</f>
        <v>145.63999999999999</v>
      </c>
      <c r="G9" s="87">
        <f>G10+G23+G28</f>
        <v>134.80000000000001</v>
      </c>
      <c r="H9" s="87">
        <f>H10+H23+H28</f>
        <v>10.84</v>
      </c>
      <c r="I9" s="87">
        <f>I10+I23+I28</f>
        <v>65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SUM(E11:E22)</f>
        <v>91.33</v>
      </c>
      <c r="F10" s="87">
        <f>SUM(F11:F22)</f>
        <v>71.33</v>
      </c>
      <c r="G10" s="87">
        <f>SUM(G11:G22)</f>
        <v>62.67</v>
      </c>
      <c r="H10" s="87">
        <f>SUM(H11:H22)</f>
        <v>8.66</v>
      </c>
      <c r="I10" s="87">
        <f>SUM(I11:I22)</f>
        <v>20</v>
      </c>
    </row>
    <row r="11" spans="1:9" s="36" customFormat="1" ht="20.100000000000001" customHeight="1">
      <c r="A11" s="84" t="s">
        <v>129</v>
      </c>
      <c r="B11" s="85" t="s">
        <v>130</v>
      </c>
      <c r="C11" s="85" t="s">
        <v>131</v>
      </c>
      <c r="D11" s="86" t="s">
        <v>62</v>
      </c>
      <c r="E11" s="87">
        <v>3.57</v>
      </c>
      <c r="F11" s="87">
        <v>3.57</v>
      </c>
      <c r="G11" s="87">
        <v>3.57</v>
      </c>
      <c r="H11" s="87">
        <v>0</v>
      </c>
      <c r="I11" s="87">
        <v>0</v>
      </c>
    </row>
    <row r="12" spans="1:9" s="36" customFormat="1" ht="20.100000000000001" customHeight="1">
      <c r="A12" s="84" t="s">
        <v>129</v>
      </c>
      <c r="B12" s="85" t="s">
        <v>130</v>
      </c>
      <c r="C12" s="85" t="s">
        <v>131</v>
      </c>
      <c r="D12" s="86" t="s">
        <v>64</v>
      </c>
      <c r="E12" s="87">
        <v>3.57</v>
      </c>
      <c r="F12" s="87">
        <v>3.57</v>
      </c>
      <c r="G12" s="87">
        <v>3.57</v>
      </c>
      <c r="H12" s="87">
        <v>0</v>
      </c>
      <c r="I12" s="87">
        <v>0</v>
      </c>
    </row>
    <row r="13" spans="1:9" s="36" customFormat="1" ht="20.100000000000001" customHeight="1">
      <c r="A13" s="84" t="s">
        <v>129</v>
      </c>
      <c r="B13" s="85" t="s">
        <v>130</v>
      </c>
      <c r="C13" s="85" t="s">
        <v>131</v>
      </c>
      <c r="D13" s="86" t="s">
        <v>61</v>
      </c>
      <c r="E13" s="87">
        <v>42.83</v>
      </c>
      <c r="F13" s="87">
        <v>42.83</v>
      </c>
      <c r="G13" s="87">
        <v>42.83</v>
      </c>
      <c r="H13" s="87">
        <v>0</v>
      </c>
      <c r="I13" s="87">
        <v>0</v>
      </c>
    </row>
    <row r="14" spans="1:9" s="36" customFormat="1" ht="20.100000000000001" customHeight="1">
      <c r="A14" s="84" t="s">
        <v>129</v>
      </c>
      <c r="B14" s="85" t="s">
        <v>130</v>
      </c>
      <c r="C14" s="85" t="s">
        <v>131</v>
      </c>
      <c r="D14" s="86" t="s">
        <v>66</v>
      </c>
      <c r="E14" s="87">
        <v>1.54</v>
      </c>
      <c r="F14" s="87">
        <v>1.54</v>
      </c>
      <c r="G14" s="87">
        <v>1.54</v>
      </c>
      <c r="H14" s="87">
        <v>0</v>
      </c>
      <c r="I14" s="87">
        <v>0</v>
      </c>
    </row>
    <row r="15" spans="1:9" s="36" customFormat="1" ht="20.100000000000001" customHeight="1">
      <c r="A15" s="84" t="s">
        <v>129</v>
      </c>
      <c r="B15" s="85" t="s">
        <v>130</v>
      </c>
      <c r="C15" s="85" t="s">
        <v>131</v>
      </c>
      <c r="D15" s="86" t="s">
        <v>65</v>
      </c>
      <c r="E15" s="87">
        <v>7.2</v>
      </c>
      <c r="F15" s="87">
        <v>7.2</v>
      </c>
      <c r="G15" s="87">
        <v>7.2</v>
      </c>
      <c r="H15" s="87">
        <v>0</v>
      </c>
      <c r="I15" s="87">
        <v>0</v>
      </c>
    </row>
    <row r="16" spans="1:9" s="36" customFormat="1" ht="20.100000000000001" customHeight="1">
      <c r="A16" s="84" t="s">
        <v>129</v>
      </c>
      <c r="B16" s="85" t="s">
        <v>130</v>
      </c>
      <c r="C16" s="85" t="s">
        <v>131</v>
      </c>
      <c r="D16" s="86" t="s">
        <v>69</v>
      </c>
      <c r="E16" s="87">
        <v>2.36</v>
      </c>
      <c r="F16" s="87">
        <v>2.36</v>
      </c>
      <c r="G16" s="87">
        <v>0</v>
      </c>
      <c r="H16" s="87">
        <v>2.36</v>
      </c>
      <c r="I16" s="87">
        <v>0</v>
      </c>
    </row>
    <row r="17" spans="1:9" s="36" customFormat="1" ht="20.100000000000001" customHeight="1">
      <c r="A17" s="84" t="s">
        <v>129</v>
      </c>
      <c r="B17" s="85" t="s">
        <v>130</v>
      </c>
      <c r="C17" s="85" t="s">
        <v>131</v>
      </c>
      <c r="D17" s="86" t="s">
        <v>72</v>
      </c>
      <c r="E17" s="87">
        <v>20</v>
      </c>
      <c r="F17" s="87">
        <v>0</v>
      </c>
      <c r="G17" s="87">
        <v>0</v>
      </c>
      <c r="H17" s="87">
        <v>0</v>
      </c>
      <c r="I17" s="87">
        <v>20</v>
      </c>
    </row>
    <row r="18" spans="1:9" s="36" customFormat="1" ht="20.100000000000001" customHeight="1">
      <c r="A18" s="84" t="s">
        <v>129</v>
      </c>
      <c r="B18" s="85" t="s">
        <v>130</v>
      </c>
      <c r="C18" s="85" t="s">
        <v>131</v>
      </c>
      <c r="D18" s="86" t="s">
        <v>71</v>
      </c>
      <c r="E18" s="87">
        <v>6.06</v>
      </c>
      <c r="F18" s="87">
        <v>6.06</v>
      </c>
      <c r="G18" s="87">
        <v>0</v>
      </c>
      <c r="H18" s="87">
        <v>6.06</v>
      </c>
      <c r="I18" s="87">
        <v>0</v>
      </c>
    </row>
    <row r="19" spans="1:9" s="36" customFormat="1" ht="20.100000000000001" customHeight="1">
      <c r="A19" s="84" t="s">
        <v>129</v>
      </c>
      <c r="B19" s="85" t="s">
        <v>130</v>
      </c>
      <c r="C19" s="85" t="s">
        <v>131</v>
      </c>
      <c r="D19" s="86" t="s">
        <v>63</v>
      </c>
      <c r="E19" s="87">
        <v>1.39</v>
      </c>
      <c r="F19" s="87">
        <v>1.39</v>
      </c>
      <c r="G19" s="87">
        <v>1.39</v>
      </c>
      <c r="H19" s="87">
        <v>0</v>
      </c>
      <c r="I19" s="87">
        <v>0</v>
      </c>
    </row>
    <row r="20" spans="1:9" s="36" customFormat="1" ht="20.100000000000001" customHeight="1">
      <c r="A20" s="84" t="s">
        <v>129</v>
      </c>
      <c r="B20" s="85" t="s">
        <v>130</v>
      </c>
      <c r="C20" s="85" t="s">
        <v>131</v>
      </c>
      <c r="D20" s="86" t="s">
        <v>70</v>
      </c>
      <c r="E20" s="87">
        <v>0.24</v>
      </c>
      <c r="F20" s="87">
        <v>0.24</v>
      </c>
      <c r="G20" s="87">
        <v>0</v>
      </c>
      <c r="H20" s="87">
        <v>0.24</v>
      </c>
      <c r="I20" s="87">
        <v>0</v>
      </c>
    </row>
    <row r="21" spans="1:9" s="36" customFormat="1" ht="20.100000000000001" customHeight="1">
      <c r="A21" s="84" t="s">
        <v>129</v>
      </c>
      <c r="B21" s="85" t="s">
        <v>130</v>
      </c>
      <c r="C21" s="85" t="s">
        <v>131</v>
      </c>
      <c r="D21" s="86" t="s">
        <v>67</v>
      </c>
      <c r="E21" s="87">
        <v>1.71</v>
      </c>
      <c r="F21" s="87">
        <v>1.71</v>
      </c>
      <c r="G21" s="87">
        <v>1.71</v>
      </c>
      <c r="H21" s="87">
        <v>0</v>
      </c>
      <c r="I21" s="87">
        <v>0</v>
      </c>
    </row>
    <row r="22" spans="1:9" s="36" customFormat="1" ht="20.100000000000001" customHeight="1">
      <c r="A22" s="84" t="s">
        <v>129</v>
      </c>
      <c r="B22" s="85" t="s">
        <v>130</v>
      </c>
      <c r="C22" s="85" t="s">
        <v>131</v>
      </c>
      <c r="D22" s="86" t="s">
        <v>68</v>
      </c>
      <c r="E22" s="87">
        <v>0.86</v>
      </c>
      <c r="F22" s="87">
        <v>0.86</v>
      </c>
      <c r="G22" s="87">
        <v>0.86</v>
      </c>
      <c r="H22" s="87">
        <v>0</v>
      </c>
      <c r="I22" s="87">
        <v>0</v>
      </c>
    </row>
    <row r="23" spans="1:9" s="36" customFormat="1" ht="20.100000000000001" customHeight="1">
      <c r="A23" s="84"/>
      <c r="B23" s="85"/>
      <c r="C23" s="85" t="s">
        <v>74</v>
      </c>
      <c r="D23" s="86" t="s">
        <v>73</v>
      </c>
      <c r="E23" s="87">
        <f>SUM(E24:E27)</f>
        <v>45</v>
      </c>
      <c r="F23" s="87">
        <f>SUM(F24:F27)</f>
        <v>0</v>
      </c>
      <c r="G23" s="87">
        <f>SUM(G24:G27)</f>
        <v>0</v>
      </c>
      <c r="H23" s="87">
        <f>SUM(H24:H27)</f>
        <v>0</v>
      </c>
      <c r="I23" s="87">
        <f>SUM(I24:I27)</f>
        <v>45</v>
      </c>
    </row>
    <row r="24" spans="1:9" s="36" customFormat="1" ht="20.100000000000001" customHeight="1">
      <c r="A24" s="84" t="s">
        <v>129</v>
      </c>
      <c r="B24" s="85" t="s">
        <v>130</v>
      </c>
      <c r="C24" s="85" t="s">
        <v>132</v>
      </c>
      <c r="D24" s="86" t="s">
        <v>77</v>
      </c>
      <c r="E24" s="87">
        <v>10</v>
      </c>
      <c r="F24" s="87">
        <v>0</v>
      </c>
      <c r="G24" s="87">
        <v>0</v>
      </c>
      <c r="H24" s="87">
        <v>0</v>
      </c>
      <c r="I24" s="87">
        <v>10</v>
      </c>
    </row>
    <row r="25" spans="1:9" s="36" customFormat="1" ht="20.100000000000001" customHeight="1">
      <c r="A25" s="84" t="s">
        <v>129</v>
      </c>
      <c r="B25" s="85" t="s">
        <v>130</v>
      </c>
      <c r="C25" s="85" t="s">
        <v>132</v>
      </c>
      <c r="D25" s="86" t="s">
        <v>78</v>
      </c>
      <c r="E25" s="87">
        <v>20</v>
      </c>
      <c r="F25" s="87">
        <v>0</v>
      </c>
      <c r="G25" s="87">
        <v>0</v>
      </c>
      <c r="H25" s="87">
        <v>0</v>
      </c>
      <c r="I25" s="87">
        <v>20</v>
      </c>
    </row>
    <row r="26" spans="1:9" s="36" customFormat="1" ht="20.100000000000001" customHeight="1">
      <c r="A26" s="84" t="s">
        <v>129</v>
      </c>
      <c r="B26" s="85" t="s">
        <v>130</v>
      </c>
      <c r="C26" s="85" t="s">
        <v>132</v>
      </c>
      <c r="D26" s="86" t="s">
        <v>75</v>
      </c>
      <c r="E26" s="87">
        <v>5</v>
      </c>
      <c r="F26" s="87">
        <v>0</v>
      </c>
      <c r="G26" s="87">
        <v>0</v>
      </c>
      <c r="H26" s="87">
        <v>0</v>
      </c>
      <c r="I26" s="87">
        <v>5</v>
      </c>
    </row>
    <row r="27" spans="1:9" s="36" customFormat="1" ht="20.100000000000001" customHeight="1">
      <c r="A27" s="84" t="s">
        <v>129</v>
      </c>
      <c r="B27" s="85" t="s">
        <v>130</v>
      </c>
      <c r="C27" s="85" t="s">
        <v>132</v>
      </c>
      <c r="D27" s="86" t="s">
        <v>76</v>
      </c>
      <c r="E27" s="87">
        <v>10</v>
      </c>
      <c r="F27" s="87">
        <v>0</v>
      </c>
      <c r="G27" s="87">
        <v>0</v>
      </c>
      <c r="H27" s="87">
        <v>0</v>
      </c>
      <c r="I27" s="87">
        <v>10</v>
      </c>
    </row>
    <row r="28" spans="1:9" s="36" customFormat="1" ht="20.100000000000001" customHeight="1">
      <c r="A28" s="84"/>
      <c r="B28" s="85"/>
      <c r="C28" s="85" t="s">
        <v>80</v>
      </c>
      <c r="D28" s="86" t="s">
        <v>79</v>
      </c>
      <c r="E28" s="87">
        <f>SUM(E29:E39)</f>
        <v>74.31</v>
      </c>
      <c r="F28" s="87">
        <f>SUM(F29:F39)</f>
        <v>74.31</v>
      </c>
      <c r="G28" s="87">
        <f>SUM(G29:G39)</f>
        <v>72.13</v>
      </c>
      <c r="H28" s="87">
        <f>SUM(H29:H39)</f>
        <v>2.1800000000000002</v>
      </c>
      <c r="I28" s="87">
        <f>SUM(I29:I39)</f>
        <v>0</v>
      </c>
    </row>
    <row r="29" spans="1:9" s="36" customFormat="1" ht="20.100000000000001" customHeight="1">
      <c r="A29" s="84" t="s">
        <v>129</v>
      </c>
      <c r="B29" s="85" t="s">
        <v>130</v>
      </c>
      <c r="C29" s="85" t="s">
        <v>133</v>
      </c>
      <c r="D29" s="86" t="s">
        <v>68</v>
      </c>
      <c r="E29" s="87">
        <v>0.87</v>
      </c>
      <c r="F29" s="87">
        <v>0.87</v>
      </c>
      <c r="G29" s="87">
        <v>0.87</v>
      </c>
      <c r="H29" s="87">
        <v>0</v>
      </c>
      <c r="I29" s="87">
        <v>0</v>
      </c>
    </row>
    <row r="30" spans="1:9" s="36" customFormat="1" ht="20.100000000000001" customHeight="1">
      <c r="A30" s="84" t="s">
        <v>129</v>
      </c>
      <c r="B30" s="85" t="s">
        <v>130</v>
      </c>
      <c r="C30" s="85" t="s">
        <v>133</v>
      </c>
      <c r="D30" s="86" t="s">
        <v>67</v>
      </c>
      <c r="E30" s="87">
        <v>1.74</v>
      </c>
      <c r="F30" s="87">
        <v>1.74</v>
      </c>
      <c r="G30" s="87">
        <v>1.74</v>
      </c>
      <c r="H30" s="87">
        <v>0</v>
      </c>
      <c r="I30" s="87">
        <v>0</v>
      </c>
    </row>
    <row r="31" spans="1:9" s="36" customFormat="1" ht="20.100000000000001" customHeight="1">
      <c r="A31" s="84" t="s">
        <v>129</v>
      </c>
      <c r="B31" s="85" t="s">
        <v>130</v>
      </c>
      <c r="C31" s="85" t="s">
        <v>133</v>
      </c>
      <c r="D31" s="86" t="s">
        <v>83</v>
      </c>
      <c r="E31" s="87">
        <v>5.35</v>
      </c>
      <c r="F31" s="87">
        <v>5.35</v>
      </c>
      <c r="G31" s="87">
        <v>5.35</v>
      </c>
      <c r="H31" s="87">
        <v>0</v>
      </c>
      <c r="I31" s="87">
        <v>0</v>
      </c>
    </row>
    <row r="32" spans="1:9" ht="20.100000000000001" customHeight="1">
      <c r="A32" s="84" t="s">
        <v>129</v>
      </c>
      <c r="B32" s="85" t="s">
        <v>130</v>
      </c>
      <c r="C32" s="85" t="s">
        <v>133</v>
      </c>
      <c r="D32" s="86" t="s">
        <v>63</v>
      </c>
      <c r="E32" s="87">
        <v>1.61</v>
      </c>
      <c r="F32" s="87">
        <v>1.61</v>
      </c>
      <c r="G32" s="87">
        <v>1.61</v>
      </c>
      <c r="H32" s="87">
        <v>0</v>
      </c>
      <c r="I32" s="87">
        <v>0</v>
      </c>
    </row>
    <row r="33" spans="1:9" ht="20.100000000000001" customHeight="1">
      <c r="A33" s="84" t="s">
        <v>129</v>
      </c>
      <c r="B33" s="85" t="s">
        <v>130</v>
      </c>
      <c r="C33" s="85" t="s">
        <v>133</v>
      </c>
      <c r="D33" s="86" t="s">
        <v>62</v>
      </c>
      <c r="E33" s="87">
        <v>3.62</v>
      </c>
      <c r="F33" s="87">
        <v>3.62</v>
      </c>
      <c r="G33" s="87">
        <v>3.62</v>
      </c>
      <c r="H33" s="87">
        <v>0</v>
      </c>
      <c r="I33" s="87">
        <v>0</v>
      </c>
    </row>
    <row r="34" spans="1:9" ht="20.100000000000001" customHeight="1">
      <c r="A34" s="84" t="s">
        <v>129</v>
      </c>
      <c r="B34" s="85" t="s">
        <v>130</v>
      </c>
      <c r="C34" s="85" t="s">
        <v>133</v>
      </c>
      <c r="D34" s="86" t="s">
        <v>65</v>
      </c>
      <c r="E34" s="87">
        <v>17.28</v>
      </c>
      <c r="F34" s="87">
        <v>17.28</v>
      </c>
      <c r="G34" s="87">
        <v>17.28</v>
      </c>
      <c r="H34" s="87">
        <v>0</v>
      </c>
      <c r="I34" s="87">
        <v>0</v>
      </c>
    </row>
    <row r="35" spans="1:9" ht="20.100000000000001" customHeight="1">
      <c r="A35" s="84" t="s">
        <v>129</v>
      </c>
      <c r="B35" s="85" t="s">
        <v>130</v>
      </c>
      <c r="C35" s="85" t="s">
        <v>133</v>
      </c>
      <c r="D35" s="86" t="s">
        <v>82</v>
      </c>
      <c r="E35" s="87">
        <v>12.48</v>
      </c>
      <c r="F35" s="87">
        <v>12.48</v>
      </c>
      <c r="G35" s="87">
        <v>12.48</v>
      </c>
      <c r="H35" s="87">
        <v>0</v>
      </c>
      <c r="I35" s="87">
        <v>0</v>
      </c>
    </row>
    <row r="36" spans="1:9" ht="20.100000000000001" customHeight="1">
      <c r="A36" s="84" t="s">
        <v>129</v>
      </c>
      <c r="B36" s="85" t="s">
        <v>130</v>
      </c>
      <c r="C36" s="85" t="s">
        <v>133</v>
      </c>
      <c r="D36" s="86" t="s">
        <v>84</v>
      </c>
      <c r="E36" s="87">
        <v>0.13</v>
      </c>
      <c r="F36" s="87">
        <v>0.13</v>
      </c>
      <c r="G36" s="87">
        <v>0.13</v>
      </c>
      <c r="H36" s="87">
        <v>0</v>
      </c>
      <c r="I36" s="87">
        <v>0</v>
      </c>
    </row>
    <row r="37" spans="1:9" ht="20.100000000000001" customHeight="1">
      <c r="A37" s="84" t="s">
        <v>129</v>
      </c>
      <c r="B37" s="85" t="s">
        <v>130</v>
      </c>
      <c r="C37" s="85" t="s">
        <v>133</v>
      </c>
      <c r="D37" s="86" t="s">
        <v>81</v>
      </c>
      <c r="E37" s="87">
        <v>25.43</v>
      </c>
      <c r="F37" s="87">
        <v>25.43</v>
      </c>
      <c r="G37" s="87">
        <v>25.43</v>
      </c>
      <c r="H37" s="87">
        <v>0</v>
      </c>
      <c r="I37" s="87">
        <v>0</v>
      </c>
    </row>
    <row r="38" spans="1:9" ht="20.100000000000001" customHeight="1">
      <c r="A38" s="84" t="s">
        <v>129</v>
      </c>
      <c r="B38" s="85" t="s">
        <v>130</v>
      </c>
      <c r="C38" s="85" t="s">
        <v>133</v>
      </c>
      <c r="D38" s="86" t="s">
        <v>64</v>
      </c>
      <c r="E38" s="87">
        <v>3.62</v>
      </c>
      <c r="F38" s="87">
        <v>3.62</v>
      </c>
      <c r="G38" s="87">
        <v>3.62</v>
      </c>
      <c r="H38" s="87">
        <v>0</v>
      </c>
      <c r="I38" s="87">
        <v>0</v>
      </c>
    </row>
    <row r="39" spans="1:9" ht="20.100000000000001" customHeight="1">
      <c r="A39" s="84" t="s">
        <v>129</v>
      </c>
      <c r="B39" s="85" t="s">
        <v>130</v>
      </c>
      <c r="C39" s="85" t="s">
        <v>133</v>
      </c>
      <c r="D39" s="86" t="s">
        <v>69</v>
      </c>
      <c r="E39" s="87">
        <v>2.1800000000000002</v>
      </c>
      <c r="F39" s="87">
        <v>2.1800000000000002</v>
      </c>
      <c r="G39" s="87">
        <v>0</v>
      </c>
      <c r="H39" s="87">
        <v>2.1800000000000002</v>
      </c>
      <c r="I39" s="87">
        <v>0</v>
      </c>
    </row>
    <row r="40" spans="1:9" ht="20.100000000000001" customHeight="1">
      <c r="A40" s="84"/>
      <c r="B40" s="85" t="s">
        <v>87</v>
      </c>
      <c r="C40" s="85"/>
      <c r="D40" s="86" t="s">
        <v>85</v>
      </c>
      <c r="E40" s="87">
        <f t="shared" ref="E40:I41" si="0">E41</f>
        <v>6.4</v>
      </c>
      <c r="F40" s="87">
        <f t="shared" si="0"/>
        <v>0</v>
      </c>
      <c r="G40" s="87">
        <f t="shared" si="0"/>
        <v>0</v>
      </c>
      <c r="H40" s="87">
        <f t="shared" si="0"/>
        <v>0</v>
      </c>
      <c r="I40" s="87">
        <f t="shared" si="0"/>
        <v>6.4</v>
      </c>
    </row>
    <row r="41" spans="1:9" ht="20.100000000000001" customHeight="1">
      <c r="A41" s="84"/>
      <c r="B41" s="85"/>
      <c r="C41" s="85" t="s">
        <v>88</v>
      </c>
      <c r="D41" s="86" t="s">
        <v>86</v>
      </c>
      <c r="E41" s="87">
        <f t="shared" si="0"/>
        <v>6.4</v>
      </c>
      <c r="F41" s="87">
        <f t="shared" si="0"/>
        <v>0</v>
      </c>
      <c r="G41" s="87">
        <f t="shared" si="0"/>
        <v>0</v>
      </c>
      <c r="H41" s="87">
        <f t="shared" si="0"/>
        <v>0</v>
      </c>
      <c r="I41" s="87">
        <f t="shared" si="0"/>
        <v>6.4</v>
      </c>
    </row>
    <row r="42" spans="1:9" ht="20.100000000000001" customHeight="1">
      <c r="A42" s="84" t="s">
        <v>129</v>
      </c>
      <c r="B42" s="85" t="s">
        <v>134</v>
      </c>
      <c r="C42" s="85" t="s">
        <v>135</v>
      </c>
      <c r="D42" s="86" t="s">
        <v>89</v>
      </c>
      <c r="E42" s="87">
        <v>6.4</v>
      </c>
      <c r="F42" s="87">
        <v>0</v>
      </c>
      <c r="G42" s="87">
        <v>0</v>
      </c>
      <c r="H42" s="87">
        <v>0</v>
      </c>
      <c r="I42" s="87">
        <v>6.4</v>
      </c>
    </row>
    <row r="43" spans="1:9" ht="20.100000000000001" customHeight="1">
      <c r="A43" s="84"/>
      <c r="B43" s="85" t="s">
        <v>92</v>
      </c>
      <c r="C43" s="85"/>
      <c r="D43" s="86" t="s">
        <v>90</v>
      </c>
      <c r="E43" s="87">
        <f t="shared" ref="E43:I44" si="1">E44</f>
        <v>10</v>
      </c>
      <c r="F43" s="87">
        <f t="shared" si="1"/>
        <v>0</v>
      </c>
      <c r="G43" s="87">
        <f t="shared" si="1"/>
        <v>0</v>
      </c>
      <c r="H43" s="87">
        <f t="shared" si="1"/>
        <v>0</v>
      </c>
      <c r="I43" s="87">
        <f t="shared" si="1"/>
        <v>10</v>
      </c>
    </row>
    <row r="44" spans="1:9" ht="20.100000000000001" customHeight="1">
      <c r="A44" s="84"/>
      <c r="B44" s="85"/>
      <c r="C44" s="85" t="s">
        <v>93</v>
      </c>
      <c r="D44" s="86" t="s">
        <v>91</v>
      </c>
      <c r="E44" s="87">
        <f t="shared" si="1"/>
        <v>10</v>
      </c>
      <c r="F44" s="87">
        <f t="shared" si="1"/>
        <v>0</v>
      </c>
      <c r="G44" s="87">
        <f t="shared" si="1"/>
        <v>0</v>
      </c>
      <c r="H44" s="87">
        <f t="shared" si="1"/>
        <v>0</v>
      </c>
      <c r="I44" s="87">
        <f t="shared" si="1"/>
        <v>10</v>
      </c>
    </row>
    <row r="45" spans="1:9" ht="20.100000000000001" customHeight="1">
      <c r="A45" s="84" t="s">
        <v>129</v>
      </c>
      <c r="B45" s="85" t="s">
        <v>136</v>
      </c>
      <c r="C45" s="85" t="s">
        <v>137</v>
      </c>
      <c r="D45" s="86" t="s">
        <v>94</v>
      </c>
      <c r="E45" s="87">
        <v>10</v>
      </c>
      <c r="F45" s="87">
        <v>0</v>
      </c>
      <c r="G45" s="87">
        <v>0</v>
      </c>
      <c r="H45" s="87">
        <v>0</v>
      </c>
      <c r="I45" s="87">
        <v>10</v>
      </c>
    </row>
    <row r="46" spans="1:9" ht="20.100000000000001" customHeight="1">
      <c r="A46" s="84" t="s">
        <v>98</v>
      </c>
      <c r="B46" s="85"/>
      <c r="C46" s="85"/>
      <c r="D46" s="86" t="s">
        <v>95</v>
      </c>
      <c r="E46" s="87">
        <f>E47+E50</f>
        <v>18.88</v>
      </c>
      <c r="F46" s="87">
        <f>F47+F50</f>
        <v>18.88</v>
      </c>
      <c r="G46" s="87">
        <f>G47+G50</f>
        <v>18.88</v>
      </c>
      <c r="H46" s="87">
        <f>H47+H50</f>
        <v>0</v>
      </c>
      <c r="I46" s="87">
        <f>I47+I50</f>
        <v>0</v>
      </c>
    </row>
    <row r="47" spans="1:9" ht="20.100000000000001" customHeight="1">
      <c r="A47" s="84"/>
      <c r="B47" s="85" t="s">
        <v>88</v>
      </c>
      <c r="C47" s="85"/>
      <c r="D47" s="86" t="s">
        <v>96</v>
      </c>
      <c r="E47" s="87">
        <f t="shared" ref="E47:I48" si="2">E48</f>
        <v>17.25</v>
      </c>
      <c r="F47" s="87">
        <f t="shared" si="2"/>
        <v>17.25</v>
      </c>
      <c r="G47" s="87">
        <f t="shared" si="2"/>
        <v>17.25</v>
      </c>
      <c r="H47" s="87">
        <f t="shared" si="2"/>
        <v>0</v>
      </c>
      <c r="I47" s="87">
        <f t="shared" si="2"/>
        <v>0</v>
      </c>
    </row>
    <row r="48" spans="1:9" ht="20.100000000000001" customHeight="1">
      <c r="A48" s="84"/>
      <c r="B48" s="85"/>
      <c r="C48" s="85" t="s">
        <v>88</v>
      </c>
      <c r="D48" s="86" t="s">
        <v>97</v>
      </c>
      <c r="E48" s="87">
        <f t="shared" si="2"/>
        <v>17.25</v>
      </c>
      <c r="F48" s="87">
        <f t="shared" si="2"/>
        <v>17.25</v>
      </c>
      <c r="G48" s="87">
        <f t="shared" si="2"/>
        <v>17.25</v>
      </c>
      <c r="H48" s="87">
        <f t="shared" si="2"/>
        <v>0</v>
      </c>
      <c r="I48" s="87">
        <f t="shared" si="2"/>
        <v>0</v>
      </c>
    </row>
    <row r="49" spans="1:9" ht="20.100000000000001" customHeight="1">
      <c r="A49" s="84" t="s">
        <v>138</v>
      </c>
      <c r="B49" s="85" t="s">
        <v>135</v>
      </c>
      <c r="C49" s="85" t="s">
        <v>135</v>
      </c>
      <c r="D49" s="86" t="s">
        <v>99</v>
      </c>
      <c r="E49" s="87">
        <v>17.25</v>
      </c>
      <c r="F49" s="87">
        <v>17.25</v>
      </c>
      <c r="G49" s="87">
        <v>17.25</v>
      </c>
      <c r="H49" s="87">
        <v>0</v>
      </c>
      <c r="I49" s="87">
        <v>0</v>
      </c>
    </row>
    <row r="50" spans="1:9" ht="20.100000000000001" customHeight="1">
      <c r="A50" s="84"/>
      <c r="B50" s="85" t="s">
        <v>102</v>
      </c>
      <c r="C50" s="85"/>
      <c r="D50" s="86" t="s">
        <v>100</v>
      </c>
      <c r="E50" s="87">
        <f>E51+E53+E55</f>
        <v>1.63</v>
      </c>
      <c r="F50" s="87">
        <f>F51+F53+F55</f>
        <v>1.63</v>
      </c>
      <c r="G50" s="87">
        <f>G51+G53+G55</f>
        <v>1.63</v>
      </c>
      <c r="H50" s="87">
        <f>H51+H53+H55</f>
        <v>0</v>
      </c>
      <c r="I50" s="87">
        <f>I51+I53+I55</f>
        <v>0</v>
      </c>
    </row>
    <row r="51" spans="1:9" ht="20.100000000000001" customHeight="1">
      <c r="A51" s="84"/>
      <c r="B51" s="85"/>
      <c r="C51" s="85" t="s">
        <v>60</v>
      </c>
      <c r="D51" s="86" t="s">
        <v>101</v>
      </c>
      <c r="E51" s="87">
        <f>E52</f>
        <v>0.6</v>
      </c>
      <c r="F51" s="87">
        <f>F52</f>
        <v>0.6</v>
      </c>
      <c r="G51" s="87">
        <f>G52</f>
        <v>0.6</v>
      </c>
      <c r="H51" s="87">
        <f>H52</f>
        <v>0</v>
      </c>
      <c r="I51" s="87">
        <f>I52</f>
        <v>0</v>
      </c>
    </row>
    <row r="52" spans="1:9" ht="20.100000000000001" customHeight="1">
      <c r="A52" s="84" t="s">
        <v>138</v>
      </c>
      <c r="B52" s="85" t="s">
        <v>139</v>
      </c>
      <c r="C52" s="85" t="s">
        <v>131</v>
      </c>
      <c r="D52" s="86" t="s">
        <v>103</v>
      </c>
      <c r="E52" s="87">
        <v>0.6</v>
      </c>
      <c r="F52" s="87">
        <v>0.6</v>
      </c>
      <c r="G52" s="87">
        <v>0.6</v>
      </c>
      <c r="H52" s="87">
        <v>0</v>
      </c>
      <c r="I52" s="87">
        <v>0</v>
      </c>
    </row>
    <row r="53" spans="1:9" ht="20.100000000000001" customHeight="1">
      <c r="A53" s="84"/>
      <c r="B53" s="85"/>
      <c r="C53" s="85" t="s">
        <v>74</v>
      </c>
      <c r="D53" s="86" t="s">
        <v>104</v>
      </c>
      <c r="E53" s="87">
        <f>E54</f>
        <v>0.6</v>
      </c>
      <c r="F53" s="87">
        <f>F54</f>
        <v>0.6</v>
      </c>
      <c r="G53" s="87">
        <f>G54</f>
        <v>0.6</v>
      </c>
      <c r="H53" s="87">
        <f>H54</f>
        <v>0</v>
      </c>
      <c r="I53" s="87">
        <f>I54</f>
        <v>0</v>
      </c>
    </row>
    <row r="54" spans="1:9" ht="20.100000000000001" customHeight="1">
      <c r="A54" s="84" t="s">
        <v>138</v>
      </c>
      <c r="B54" s="85" t="s">
        <v>139</v>
      </c>
      <c r="C54" s="85" t="s">
        <v>132</v>
      </c>
      <c r="D54" s="86" t="s">
        <v>105</v>
      </c>
      <c r="E54" s="87">
        <v>0.6</v>
      </c>
      <c r="F54" s="87">
        <v>0.6</v>
      </c>
      <c r="G54" s="87">
        <v>0.6</v>
      </c>
      <c r="H54" s="87">
        <v>0</v>
      </c>
      <c r="I54" s="87">
        <v>0</v>
      </c>
    </row>
    <row r="55" spans="1:9" ht="20.100000000000001" customHeight="1">
      <c r="A55" s="84"/>
      <c r="B55" s="85"/>
      <c r="C55" s="85" t="s">
        <v>107</v>
      </c>
      <c r="D55" s="86" t="s">
        <v>106</v>
      </c>
      <c r="E55" s="87">
        <f>E56</f>
        <v>0.43</v>
      </c>
      <c r="F55" s="87">
        <f>F56</f>
        <v>0.43</v>
      </c>
      <c r="G55" s="87">
        <f>G56</f>
        <v>0.43</v>
      </c>
      <c r="H55" s="87">
        <f>H56</f>
        <v>0</v>
      </c>
      <c r="I55" s="87">
        <f>I56</f>
        <v>0</v>
      </c>
    </row>
    <row r="56" spans="1:9" ht="20.100000000000001" customHeight="1">
      <c r="A56" s="84" t="s">
        <v>138</v>
      </c>
      <c r="B56" s="85" t="s">
        <v>139</v>
      </c>
      <c r="C56" s="85" t="s">
        <v>140</v>
      </c>
      <c r="D56" s="86" t="s">
        <v>108</v>
      </c>
      <c r="E56" s="87">
        <v>0.43</v>
      </c>
      <c r="F56" s="87">
        <v>0.43</v>
      </c>
      <c r="G56" s="87">
        <v>0.43</v>
      </c>
      <c r="H56" s="87">
        <v>0</v>
      </c>
      <c r="I56" s="87">
        <v>0</v>
      </c>
    </row>
    <row r="57" spans="1:9" ht="20.100000000000001" customHeight="1">
      <c r="A57" s="84" t="s">
        <v>112</v>
      </c>
      <c r="B57" s="85"/>
      <c r="C57" s="85"/>
      <c r="D57" s="86" t="s">
        <v>109</v>
      </c>
      <c r="E57" s="87">
        <f>E58</f>
        <v>6.04</v>
      </c>
      <c r="F57" s="87">
        <f>F58</f>
        <v>6.04</v>
      </c>
      <c r="G57" s="87">
        <f>G58</f>
        <v>6.04</v>
      </c>
      <c r="H57" s="87">
        <f>H58</f>
        <v>0</v>
      </c>
      <c r="I57" s="87">
        <f>I58</f>
        <v>0</v>
      </c>
    </row>
    <row r="58" spans="1:9" ht="20.100000000000001" customHeight="1">
      <c r="A58" s="84"/>
      <c r="B58" s="85" t="s">
        <v>87</v>
      </c>
      <c r="C58" s="85"/>
      <c r="D58" s="86" t="s">
        <v>110</v>
      </c>
      <c r="E58" s="87">
        <f>E59+E61</f>
        <v>6.04</v>
      </c>
      <c r="F58" s="87">
        <f>F59+F61</f>
        <v>6.04</v>
      </c>
      <c r="G58" s="87">
        <f>G59+G61</f>
        <v>6.04</v>
      </c>
      <c r="H58" s="87">
        <f>H59+H61</f>
        <v>0</v>
      </c>
      <c r="I58" s="87">
        <f>I59+I61</f>
        <v>0</v>
      </c>
    </row>
    <row r="59" spans="1:9" ht="20.100000000000001" customHeight="1">
      <c r="A59" s="84"/>
      <c r="B59" s="85"/>
      <c r="C59" s="85" t="s">
        <v>60</v>
      </c>
      <c r="D59" s="86" t="s">
        <v>111</v>
      </c>
      <c r="E59" s="87">
        <f>E60</f>
        <v>3</v>
      </c>
      <c r="F59" s="87">
        <f>F60</f>
        <v>3</v>
      </c>
      <c r="G59" s="87">
        <f>G60</f>
        <v>3</v>
      </c>
      <c r="H59" s="87">
        <f>H60</f>
        <v>0</v>
      </c>
      <c r="I59" s="87">
        <f>I60</f>
        <v>0</v>
      </c>
    </row>
    <row r="60" spans="1:9" ht="20.100000000000001" customHeight="1">
      <c r="A60" s="84" t="s">
        <v>141</v>
      </c>
      <c r="B60" s="85" t="s">
        <v>134</v>
      </c>
      <c r="C60" s="85" t="s">
        <v>131</v>
      </c>
      <c r="D60" s="86" t="s">
        <v>113</v>
      </c>
      <c r="E60" s="87">
        <v>3</v>
      </c>
      <c r="F60" s="87">
        <v>3</v>
      </c>
      <c r="G60" s="87">
        <v>3</v>
      </c>
      <c r="H60" s="87">
        <v>0</v>
      </c>
      <c r="I60" s="87">
        <v>0</v>
      </c>
    </row>
    <row r="61" spans="1:9" ht="20.100000000000001" customHeight="1">
      <c r="A61" s="84"/>
      <c r="B61" s="85"/>
      <c r="C61" s="85" t="s">
        <v>74</v>
      </c>
      <c r="D61" s="86" t="s">
        <v>114</v>
      </c>
      <c r="E61" s="87">
        <f>E62</f>
        <v>3.04</v>
      </c>
      <c r="F61" s="87">
        <f>F62</f>
        <v>3.04</v>
      </c>
      <c r="G61" s="87">
        <f>G62</f>
        <v>3.04</v>
      </c>
      <c r="H61" s="87">
        <f>H62</f>
        <v>0</v>
      </c>
      <c r="I61" s="87">
        <f>I62</f>
        <v>0</v>
      </c>
    </row>
    <row r="62" spans="1:9" ht="20.100000000000001" customHeight="1">
      <c r="A62" s="84" t="s">
        <v>141</v>
      </c>
      <c r="B62" s="85" t="s">
        <v>134</v>
      </c>
      <c r="C62" s="85" t="s">
        <v>132</v>
      </c>
      <c r="D62" s="86" t="s">
        <v>113</v>
      </c>
      <c r="E62" s="87">
        <v>3.04</v>
      </c>
      <c r="F62" s="87">
        <v>3.04</v>
      </c>
      <c r="G62" s="87">
        <v>3.04</v>
      </c>
      <c r="H62" s="87">
        <v>0</v>
      </c>
      <c r="I62" s="87">
        <v>0</v>
      </c>
    </row>
    <row r="63" spans="1:9" ht="20.100000000000001" customHeight="1">
      <c r="A63" s="84" t="s">
        <v>118</v>
      </c>
      <c r="B63" s="85"/>
      <c r="C63" s="85"/>
      <c r="D63" s="86" t="s">
        <v>115</v>
      </c>
      <c r="E63" s="87">
        <f t="shared" ref="E63:I65" si="3">E64</f>
        <v>10.35</v>
      </c>
      <c r="F63" s="87">
        <f t="shared" si="3"/>
        <v>10.35</v>
      </c>
      <c r="G63" s="87">
        <f t="shared" si="3"/>
        <v>10.35</v>
      </c>
      <c r="H63" s="87">
        <f t="shared" si="3"/>
        <v>0</v>
      </c>
      <c r="I63" s="87">
        <f t="shared" si="3"/>
        <v>0</v>
      </c>
    </row>
    <row r="64" spans="1:9" ht="20.100000000000001" customHeight="1">
      <c r="A64" s="84"/>
      <c r="B64" s="85" t="s">
        <v>74</v>
      </c>
      <c r="C64" s="85"/>
      <c r="D64" s="86" t="s">
        <v>116</v>
      </c>
      <c r="E64" s="87">
        <f t="shared" si="3"/>
        <v>10.35</v>
      </c>
      <c r="F64" s="87">
        <f t="shared" si="3"/>
        <v>10.35</v>
      </c>
      <c r="G64" s="87">
        <f t="shared" si="3"/>
        <v>10.35</v>
      </c>
      <c r="H64" s="87">
        <f t="shared" si="3"/>
        <v>0</v>
      </c>
      <c r="I64" s="87">
        <f t="shared" si="3"/>
        <v>0</v>
      </c>
    </row>
    <row r="65" spans="1:9" ht="20.100000000000001" customHeight="1">
      <c r="A65" s="84"/>
      <c r="B65" s="85"/>
      <c r="C65" s="85" t="s">
        <v>60</v>
      </c>
      <c r="D65" s="86" t="s">
        <v>117</v>
      </c>
      <c r="E65" s="87">
        <f t="shared" si="3"/>
        <v>10.35</v>
      </c>
      <c r="F65" s="87">
        <f t="shared" si="3"/>
        <v>10.35</v>
      </c>
      <c r="G65" s="87">
        <f t="shared" si="3"/>
        <v>10.35</v>
      </c>
      <c r="H65" s="87">
        <f t="shared" si="3"/>
        <v>0</v>
      </c>
      <c r="I65" s="87">
        <f t="shared" si="3"/>
        <v>0</v>
      </c>
    </row>
    <row r="66" spans="1:9" ht="20.100000000000001" customHeight="1">
      <c r="A66" s="84" t="s">
        <v>142</v>
      </c>
      <c r="B66" s="85" t="s">
        <v>132</v>
      </c>
      <c r="C66" s="85" t="s">
        <v>131</v>
      </c>
      <c r="D66" s="86" t="s">
        <v>119</v>
      </c>
      <c r="E66" s="87">
        <v>10.35</v>
      </c>
      <c r="F66" s="87">
        <v>10.35</v>
      </c>
      <c r="G66" s="87">
        <v>10.35</v>
      </c>
      <c r="H66" s="87">
        <v>0</v>
      </c>
      <c r="I66" s="87">
        <v>0</v>
      </c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147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148</v>
      </c>
      <c r="B3" s="171"/>
      <c r="C3" s="172"/>
      <c r="D3" s="170" t="s">
        <v>149</v>
      </c>
      <c r="E3" s="171"/>
      <c r="F3" s="172"/>
      <c r="G3" s="183" t="s">
        <v>123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3"/>
      <c r="B4" s="174"/>
      <c r="C4" s="175"/>
      <c r="D4" s="173"/>
      <c r="E4" s="174"/>
      <c r="F4" s="175"/>
      <c r="G4" s="167" t="s">
        <v>35</v>
      </c>
      <c r="H4" s="170" t="s">
        <v>36</v>
      </c>
      <c r="I4" s="172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150</v>
      </c>
      <c r="R4" s="167" t="s">
        <v>151</v>
      </c>
      <c r="S4" s="170" t="s">
        <v>152</v>
      </c>
      <c r="T4" s="172"/>
      <c r="U4" s="167" t="s">
        <v>32</v>
      </c>
      <c r="V4" s="167" t="s">
        <v>33</v>
      </c>
    </row>
    <row r="5" spans="1:22" s="68" customFormat="1" ht="22.5" customHeight="1">
      <c r="A5" s="176"/>
      <c r="B5" s="177"/>
      <c r="C5" s="178"/>
      <c r="D5" s="176"/>
      <c r="E5" s="177"/>
      <c r="F5" s="178"/>
      <c r="G5" s="168"/>
      <c r="H5" s="176"/>
      <c r="I5" s="178"/>
      <c r="J5" s="186" t="s">
        <v>126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6"/>
      <c r="T5" s="178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153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G8+G58</f>
        <v>180.91</v>
      </c>
      <c r="H7" s="76">
        <f t="shared" si="0"/>
        <v>180.91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154</v>
      </c>
      <c r="D8" s="74"/>
      <c r="E8" s="74"/>
      <c r="F8" s="74"/>
      <c r="G8" s="76">
        <f t="shared" ref="G8:V8" si="1">G9+G12+G14+G16+G18+G21+G24+G27+G30+G33+G36+G39+G42+G45+G48+G50+G52+G55</f>
        <v>170.07</v>
      </c>
      <c r="H8" s="76">
        <f t="shared" si="1"/>
        <v>170.07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155</v>
      </c>
      <c r="D9" s="74"/>
      <c r="E9" s="74"/>
      <c r="F9" s="74"/>
      <c r="G9" s="76">
        <f t="shared" ref="G9:V9" si="2">SUM(G10:G11)</f>
        <v>42.83</v>
      </c>
      <c r="H9" s="76">
        <f t="shared" si="2"/>
        <v>42.83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156</v>
      </c>
      <c r="D10" s="74" t="s">
        <v>157</v>
      </c>
      <c r="E10" s="74" t="s">
        <v>60</v>
      </c>
      <c r="F10" s="74" t="s">
        <v>158</v>
      </c>
      <c r="G10" s="76">
        <v>26.52</v>
      </c>
      <c r="H10" s="76">
        <v>26.52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74</v>
      </c>
      <c r="C11" s="73" t="s">
        <v>159</v>
      </c>
      <c r="D11" s="74" t="s">
        <v>157</v>
      </c>
      <c r="E11" s="74" t="s">
        <v>60</v>
      </c>
      <c r="F11" s="74" t="s">
        <v>158</v>
      </c>
      <c r="G11" s="76">
        <v>16.309999999999999</v>
      </c>
      <c r="H11" s="76">
        <v>16.309999999999999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160</v>
      </c>
      <c r="D12" s="74"/>
      <c r="E12" s="74"/>
      <c r="F12" s="74"/>
      <c r="G12" s="76">
        <f t="shared" ref="G12:V12" si="3">G13</f>
        <v>25.43</v>
      </c>
      <c r="H12" s="76">
        <f t="shared" si="3"/>
        <v>25.43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60</v>
      </c>
      <c r="C13" s="73" t="s">
        <v>156</v>
      </c>
      <c r="D13" s="74" t="s">
        <v>161</v>
      </c>
      <c r="E13" s="74" t="s">
        <v>60</v>
      </c>
      <c r="F13" s="74" t="s">
        <v>162</v>
      </c>
      <c r="G13" s="76">
        <v>25.43</v>
      </c>
      <c r="H13" s="76">
        <v>25.43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163</v>
      </c>
      <c r="D14" s="74"/>
      <c r="E14" s="74"/>
      <c r="F14" s="74"/>
      <c r="G14" s="76">
        <f t="shared" ref="G14:V14" si="4">G15</f>
        <v>12.48</v>
      </c>
      <c r="H14" s="76">
        <f t="shared" si="4"/>
        <v>12.48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164</v>
      </c>
      <c r="C15" s="73" t="s">
        <v>165</v>
      </c>
      <c r="D15" s="74" t="s">
        <v>161</v>
      </c>
      <c r="E15" s="74" t="s">
        <v>60</v>
      </c>
      <c r="F15" s="74" t="s">
        <v>162</v>
      </c>
      <c r="G15" s="76">
        <v>12.48</v>
      </c>
      <c r="H15" s="76">
        <v>12.48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166</v>
      </c>
      <c r="D16" s="74"/>
      <c r="E16" s="74"/>
      <c r="F16" s="74"/>
      <c r="G16" s="76">
        <f t="shared" ref="G16:V16" si="5">G17</f>
        <v>5.35</v>
      </c>
      <c r="H16" s="76">
        <f t="shared" si="5"/>
        <v>5.35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164</v>
      </c>
      <c r="C17" s="73" t="s">
        <v>165</v>
      </c>
      <c r="D17" s="74" t="s">
        <v>161</v>
      </c>
      <c r="E17" s="74" t="s">
        <v>60</v>
      </c>
      <c r="F17" s="74" t="s">
        <v>162</v>
      </c>
      <c r="G17" s="76">
        <v>5.35</v>
      </c>
      <c r="H17" s="76">
        <v>5.35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167</v>
      </c>
      <c r="D18" s="74"/>
      <c r="E18" s="74"/>
      <c r="F18" s="74"/>
      <c r="G18" s="76">
        <f t="shared" ref="G18:V18" si="6">SUM(G19:G20)</f>
        <v>7.19</v>
      </c>
      <c r="H18" s="76">
        <f t="shared" si="6"/>
        <v>7.19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107</v>
      </c>
      <c r="C19" s="73" t="s">
        <v>168</v>
      </c>
      <c r="D19" s="74" t="s">
        <v>157</v>
      </c>
      <c r="E19" s="74" t="s">
        <v>60</v>
      </c>
      <c r="F19" s="74" t="s">
        <v>158</v>
      </c>
      <c r="G19" s="76">
        <v>3.57</v>
      </c>
      <c r="H19" s="76">
        <v>3.57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107</v>
      </c>
      <c r="C20" s="73" t="s">
        <v>168</v>
      </c>
      <c r="D20" s="74" t="s">
        <v>161</v>
      </c>
      <c r="E20" s="74" t="s">
        <v>60</v>
      </c>
      <c r="F20" s="74" t="s">
        <v>162</v>
      </c>
      <c r="G20" s="76">
        <v>3.62</v>
      </c>
      <c r="H20" s="76">
        <v>3.62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169</v>
      </c>
      <c r="D21" s="74"/>
      <c r="E21" s="74"/>
      <c r="F21" s="74"/>
      <c r="G21" s="76">
        <f t="shared" ref="G21:V21" si="7">SUM(G22:G23)</f>
        <v>6.04</v>
      </c>
      <c r="H21" s="76">
        <f t="shared" si="7"/>
        <v>6.04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170</v>
      </c>
      <c r="C22" s="73" t="s">
        <v>171</v>
      </c>
      <c r="D22" s="74" t="s">
        <v>157</v>
      </c>
      <c r="E22" s="74" t="s">
        <v>74</v>
      </c>
      <c r="F22" s="74" t="s">
        <v>172</v>
      </c>
      <c r="G22" s="76">
        <v>3</v>
      </c>
      <c r="H22" s="76">
        <v>3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170</v>
      </c>
      <c r="C23" s="73" t="s">
        <v>171</v>
      </c>
      <c r="D23" s="74" t="s">
        <v>161</v>
      </c>
      <c r="E23" s="74" t="s">
        <v>60</v>
      </c>
      <c r="F23" s="74" t="s">
        <v>162</v>
      </c>
      <c r="G23" s="76">
        <v>3.04</v>
      </c>
      <c r="H23" s="76">
        <v>3.04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173</v>
      </c>
      <c r="D24" s="74"/>
      <c r="E24" s="74"/>
      <c r="F24" s="74"/>
      <c r="G24" s="76">
        <f t="shared" ref="G24:V24" si="8">SUM(G25:G26)</f>
        <v>17.25</v>
      </c>
      <c r="H24" s="76">
        <f t="shared" si="8"/>
        <v>17.25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93</v>
      </c>
      <c r="C25" s="73" t="s">
        <v>174</v>
      </c>
      <c r="D25" s="74" t="s">
        <v>157</v>
      </c>
      <c r="E25" s="74" t="s">
        <v>74</v>
      </c>
      <c r="F25" s="74" t="s">
        <v>172</v>
      </c>
      <c r="G25" s="76">
        <v>8.57</v>
      </c>
      <c r="H25" s="76">
        <v>8.57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93</v>
      </c>
      <c r="C26" s="73" t="s">
        <v>174</v>
      </c>
      <c r="D26" s="74" t="s">
        <v>161</v>
      </c>
      <c r="E26" s="74" t="s">
        <v>60</v>
      </c>
      <c r="F26" s="74" t="s">
        <v>162</v>
      </c>
      <c r="G26" s="76">
        <v>8.68</v>
      </c>
      <c r="H26" s="76">
        <v>8.68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175</v>
      </c>
      <c r="D27" s="74"/>
      <c r="E27" s="74"/>
      <c r="F27" s="74"/>
      <c r="G27" s="76">
        <f t="shared" ref="G27:V27" si="9">SUM(G28:G29)</f>
        <v>0.6</v>
      </c>
      <c r="H27" s="76">
        <f t="shared" si="9"/>
        <v>0.6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176</v>
      </c>
      <c r="C28" s="73" t="s">
        <v>177</v>
      </c>
      <c r="D28" s="74" t="s">
        <v>157</v>
      </c>
      <c r="E28" s="74" t="s">
        <v>74</v>
      </c>
      <c r="F28" s="74" t="s">
        <v>172</v>
      </c>
      <c r="G28" s="76">
        <v>0.3</v>
      </c>
      <c r="H28" s="76">
        <v>0.3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176</v>
      </c>
      <c r="C29" s="73" t="s">
        <v>177</v>
      </c>
      <c r="D29" s="74" t="s">
        <v>161</v>
      </c>
      <c r="E29" s="74" t="s">
        <v>60</v>
      </c>
      <c r="F29" s="74" t="s">
        <v>162</v>
      </c>
      <c r="G29" s="76">
        <v>0.3</v>
      </c>
      <c r="H29" s="76">
        <v>0.3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178</v>
      </c>
      <c r="D30" s="74"/>
      <c r="E30" s="74"/>
      <c r="F30" s="74"/>
      <c r="G30" s="76">
        <f t="shared" ref="G30:V30" si="10">SUM(G31:G32)</f>
        <v>0.6</v>
      </c>
      <c r="H30" s="76">
        <f t="shared" si="10"/>
        <v>0.6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176</v>
      </c>
      <c r="C31" s="73" t="s">
        <v>177</v>
      </c>
      <c r="D31" s="74" t="s">
        <v>157</v>
      </c>
      <c r="E31" s="74" t="s">
        <v>74</v>
      </c>
      <c r="F31" s="74" t="s">
        <v>172</v>
      </c>
      <c r="G31" s="76">
        <v>0.3</v>
      </c>
      <c r="H31" s="76">
        <v>0.3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176</v>
      </c>
      <c r="C32" s="73" t="s">
        <v>177</v>
      </c>
      <c r="D32" s="74" t="s">
        <v>161</v>
      </c>
      <c r="E32" s="74" t="s">
        <v>60</v>
      </c>
      <c r="F32" s="74" t="s">
        <v>162</v>
      </c>
      <c r="G32" s="76">
        <v>0.3</v>
      </c>
      <c r="H32" s="76">
        <v>0.3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179</v>
      </c>
      <c r="D33" s="74"/>
      <c r="E33" s="74"/>
      <c r="F33" s="74"/>
      <c r="G33" s="76">
        <f t="shared" ref="G33:V33" si="11">SUM(G34:G35)</f>
        <v>0.43</v>
      </c>
      <c r="H33" s="76">
        <f t="shared" si="11"/>
        <v>0.43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176</v>
      </c>
      <c r="C34" s="73" t="s">
        <v>177</v>
      </c>
      <c r="D34" s="74" t="s">
        <v>157</v>
      </c>
      <c r="E34" s="74" t="s">
        <v>74</v>
      </c>
      <c r="F34" s="74" t="s">
        <v>172</v>
      </c>
      <c r="G34" s="76">
        <v>0.21</v>
      </c>
      <c r="H34" s="76">
        <v>0.21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176</v>
      </c>
      <c r="C35" s="73" t="s">
        <v>177</v>
      </c>
      <c r="D35" s="74" t="s">
        <v>161</v>
      </c>
      <c r="E35" s="74" t="s">
        <v>60</v>
      </c>
      <c r="F35" s="74" t="s">
        <v>162</v>
      </c>
      <c r="G35" s="76">
        <v>0.22</v>
      </c>
      <c r="H35" s="76">
        <v>0.22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180</v>
      </c>
      <c r="D36" s="74"/>
      <c r="E36" s="74"/>
      <c r="F36" s="74"/>
      <c r="G36" s="76">
        <f t="shared" ref="G36:V36" si="12">SUM(G37:G38)</f>
        <v>10.35</v>
      </c>
      <c r="H36" s="76">
        <f t="shared" si="12"/>
        <v>10.35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92</v>
      </c>
      <c r="C37" s="73" t="s">
        <v>117</v>
      </c>
      <c r="D37" s="74" t="s">
        <v>157</v>
      </c>
      <c r="E37" s="74" t="s">
        <v>107</v>
      </c>
      <c r="F37" s="74" t="s">
        <v>181</v>
      </c>
      <c r="G37" s="76">
        <v>5.14</v>
      </c>
      <c r="H37" s="76">
        <v>5.14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92</v>
      </c>
      <c r="C38" s="73" t="s">
        <v>117</v>
      </c>
      <c r="D38" s="74" t="s">
        <v>161</v>
      </c>
      <c r="E38" s="74" t="s">
        <v>60</v>
      </c>
      <c r="F38" s="74" t="s">
        <v>162</v>
      </c>
      <c r="G38" s="76">
        <v>5.21</v>
      </c>
      <c r="H38" s="76">
        <v>5.21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182</v>
      </c>
      <c r="D39" s="74"/>
      <c r="E39" s="74"/>
      <c r="F39" s="74"/>
      <c r="G39" s="76">
        <f t="shared" ref="G39:V39" si="13">SUM(G40:G41)</f>
        <v>3</v>
      </c>
      <c r="H39" s="76">
        <f t="shared" si="13"/>
        <v>3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74</v>
      </c>
      <c r="C40" s="73" t="s">
        <v>159</v>
      </c>
      <c r="D40" s="74" t="s">
        <v>157</v>
      </c>
      <c r="E40" s="74" t="s">
        <v>60</v>
      </c>
      <c r="F40" s="74" t="s">
        <v>158</v>
      </c>
      <c r="G40" s="76">
        <v>1.39</v>
      </c>
      <c r="H40" s="76">
        <v>1.39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74</v>
      </c>
      <c r="C41" s="73" t="s">
        <v>159</v>
      </c>
      <c r="D41" s="74" t="s">
        <v>161</v>
      </c>
      <c r="E41" s="74" t="s">
        <v>60</v>
      </c>
      <c r="F41" s="74" t="s">
        <v>162</v>
      </c>
      <c r="G41" s="76">
        <v>1.61</v>
      </c>
      <c r="H41" s="76">
        <v>1.61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183</v>
      </c>
      <c r="D42" s="74"/>
      <c r="E42" s="74"/>
      <c r="F42" s="74"/>
      <c r="G42" s="76">
        <f t="shared" ref="G42:V42" si="14">SUM(G43:G44)</f>
        <v>7.19</v>
      </c>
      <c r="H42" s="76">
        <f t="shared" si="14"/>
        <v>7.19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107</v>
      </c>
      <c r="C43" s="73" t="s">
        <v>168</v>
      </c>
      <c r="D43" s="74" t="s">
        <v>157</v>
      </c>
      <c r="E43" s="74" t="s">
        <v>60</v>
      </c>
      <c r="F43" s="74" t="s">
        <v>158</v>
      </c>
      <c r="G43" s="76">
        <v>3.57</v>
      </c>
      <c r="H43" s="76">
        <v>3.57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107</v>
      </c>
      <c r="C44" s="73" t="s">
        <v>168</v>
      </c>
      <c r="D44" s="74" t="s">
        <v>161</v>
      </c>
      <c r="E44" s="74" t="s">
        <v>60</v>
      </c>
      <c r="F44" s="74" t="s">
        <v>162</v>
      </c>
      <c r="G44" s="76">
        <v>3.62</v>
      </c>
      <c r="H44" s="76">
        <v>3.62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184</v>
      </c>
      <c r="D45" s="74"/>
      <c r="E45" s="74"/>
      <c r="F45" s="74"/>
      <c r="G45" s="76">
        <f t="shared" ref="G45:V45" si="15">SUM(G46:G47)</f>
        <v>24.48</v>
      </c>
      <c r="H45" s="76">
        <f t="shared" si="15"/>
        <v>24.48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107</v>
      </c>
      <c r="C46" s="73" t="s">
        <v>168</v>
      </c>
      <c r="D46" s="74" t="s">
        <v>157</v>
      </c>
      <c r="E46" s="74" t="s">
        <v>60</v>
      </c>
      <c r="F46" s="74" t="s">
        <v>158</v>
      </c>
      <c r="G46" s="76">
        <v>7.2</v>
      </c>
      <c r="H46" s="76">
        <v>7.2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107</v>
      </c>
      <c r="C47" s="73" t="s">
        <v>168</v>
      </c>
      <c r="D47" s="74" t="s">
        <v>161</v>
      </c>
      <c r="E47" s="74" t="s">
        <v>60</v>
      </c>
      <c r="F47" s="74" t="s">
        <v>162</v>
      </c>
      <c r="G47" s="76">
        <v>17.28</v>
      </c>
      <c r="H47" s="76">
        <v>17.28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185</v>
      </c>
      <c r="D48" s="74"/>
      <c r="E48" s="74"/>
      <c r="F48" s="74"/>
      <c r="G48" s="76">
        <f t="shared" ref="G48:V48" si="16">G49</f>
        <v>1.54</v>
      </c>
      <c r="H48" s="76">
        <f t="shared" si="16"/>
        <v>1.54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74</v>
      </c>
      <c r="C49" s="73" t="s">
        <v>186</v>
      </c>
      <c r="D49" s="74" t="s">
        <v>187</v>
      </c>
      <c r="E49" s="74" t="s">
        <v>88</v>
      </c>
      <c r="F49" s="74" t="s">
        <v>188</v>
      </c>
      <c r="G49" s="76">
        <v>1.54</v>
      </c>
      <c r="H49" s="76">
        <v>1.54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189</v>
      </c>
      <c r="D50" s="74"/>
      <c r="E50" s="74"/>
      <c r="F50" s="74"/>
      <c r="G50" s="76">
        <f t="shared" ref="G50:V50" si="17">G51</f>
        <v>0.13</v>
      </c>
      <c r="H50" s="76">
        <f t="shared" si="17"/>
        <v>0.13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301</v>
      </c>
      <c r="B51" s="74" t="s">
        <v>190</v>
      </c>
      <c r="C51" s="73" t="s">
        <v>191</v>
      </c>
      <c r="D51" s="74" t="s">
        <v>161</v>
      </c>
      <c r="E51" s="74" t="s">
        <v>60</v>
      </c>
      <c r="F51" s="74" t="s">
        <v>162</v>
      </c>
      <c r="G51" s="76">
        <v>0.13</v>
      </c>
      <c r="H51" s="76">
        <v>0.13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192</v>
      </c>
      <c r="D52" s="74"/>
      <c r="E52" s="74"/>
      <c r="F52" s="74"/>
      <c r="G52" s="76">
        <f t="shared" ref="G52:V52" si="18">SUM(G53:G54)</f>
        <v>3.45</v>
      </c>
      <c r="H52" s="76">
        <f t="shared" si="18"/>
        <v>3.45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193</v>
      </c>
      <c r="C53" s="73" t="s">
        <v>194</v>
      </c>
      <c r="D53" s="74" t="s">
        <v>157</v>
      </c>
      <c r="E53" s="74" t="s">
        <v>74</v>
      </c>
      <c r="F53" s="74" t="s">
        <v>172</v>
      </c>
      <c r="G53" s="76">
        <v>1.71</v>
      </c>
      <c r="H53" s="76">
        <v>1.71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193</v>
      </c>
      <c r="C54" s="73" t="s">
        <v>194</v>
      </c>
      <c r="D54" s="74" t="s">
        <v>161</v>
      </c>
      <c r="E54" s="74" t="s">
        <v>60</v>
      </c>
      <c r="F54" s="74" t="s">
        <v>162</v>
      </c>
      <c r="G54" s="76">
        <v>1.74</v>
      </c>
      <c r="H54" s="76">
        <v>1.74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195</v>
      </c>
      <c r="D55" s="74"/>
      <c r="E55" s="74"/>
      <c r="F55" s="74"/>
      <c r="G55" s="76">
        <f t="shared" ref="G55:V55" si="19">SUM(G56:G57)</f>
        <v>1.73</v>
      </c>
      <c r="H55" s="76">
        <f t="shared" si="19"/>
        <v>1.73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0</v>
      </c>
      <c r="O55" s="76">
        <f t="shared" si="19"/>
        <v>0</v>
      </c>
      <c r="P55" s="76">
        <f t="shared" si="19"/>
        <v>0</v>
      </c>
      <c r="Q55" s="76">
        <f t="shared" si="19"/>
        <v>0</v>
      </c>
      <c r="R55" s="76">
        <f t="shared" si="19"/>
        <v>0</v>
      </c>
      <c r="S55" s="76">
        <f t="shared" si="19"/>
        <v>0</v>
      </c>
      <c r="T55" s="76">
        <f t="shared" si="19"/>
        <v>0</v>
      </c>
      <c r="U55" s="76">
        <f t="shared" si="19"/>
        <v>0</v>
      </c>
      <c r="V55" s="76">
        <f t="shared" si="19"/>
        <v>0</v>
      </c>
    </row>
    <row r="56" spans="1:22" ht="20.100000000000001" customHeight="1">
      <c r="A56" s="73">
        <v>302</v>
      </c>
      <c r="B56" s="74" t="s">
        <v>196</v>
      </c>
      <c r="C56" s="73" t="s">
        <v>197</v>
      </c>
      <c r="D56" s="74" t="s">
        <v>198</v>
      </c>
      <c r="E56" s="74" t="s">
        <v>60</v>
      </c>
      <c r="F56" s="74" t="s">
        <v>199</v>
      </c>
      <c r="G56" s="76">
        <v>0.86</v>
      </c>
      <c r="H56" s="76">
        <v>0.86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302</v>
      </c>
      <c r="B57" s="74" t="s">
        <v>196</v>
      </c>
      <c r="C57" s="73" t="s">
        <v>197</v>
      </c>
      <c r="D57" s="74" t="s">
        <v>161</v>
      </c>
      <c r="E57" s="74" t="s">
        <v>74</v>
      </c>
      <c r="F57" s="74" t="s">
        <v>200</v>
      </c>
      <c r="G57" s="76">
        <v>0.87</v>
      </c>
      <c r="H57" s="76">
        <v>0.87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201</v>
      </c>
      <c r="D58" s="74"/>
      <c r="E58" s="74"/>
      <c r="F58" s="74"/>
      <c r="G58" s="76">
        <f t="shared" ref="G58:V58" si="20">G59+G69+G71</f>
        <v>10.84</v>
      </c>
      <c r="H58" s="76">
        <f t="shared" si="20"/>
        <v>10.84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76">
        <f t="shared" si="20"/>
        <v>0</v>
      </c>
      <c r="Q58" s="76">
        <f t="shared" si="20"/>
        <v>0</v>
      </c>
      <c r="R58" s="76">
        <f t="shared" si="20"/>
        <v>0</v>
      </c>
      <c r="S58" s="76">
        <f t="shared" si="20"/>
        <v>0</v>
      </c>
      <c r="T58" s="76">
        <f t="shared" si="20"/>
        <v>0</v>
      </c>
      <c r="U58" s="76">
        <f t="shared" si="20"/>
        <v>0</v>
      </c>
      <c r="V58" s="76">
        <f t="shared" si="20"/>
        <v>0</v>
      </c>
    </row>
    <row r="59" spans="1:22" ht="20.100000000000001" customHeight="1">
      <c r="A59" s="73"/>
      <c r="B59" s="74"/>
      <c r="C59" s="73" t="s">
        <v>202</v>
      </c>
      <c r="D59" s="74"/>
      <c r="E59" s="74"/>
      <c r="F59" s="74"/>
      <c r="G59" s="76">
        <f t="shared" ref="G59:V59" si="21">SUM(G60:G68)</f>
        <v>4.54</v>
      </c>
      <c r="H59" s="76">
        <f t="shared" si="21"/>
        <v>4.54</v>
      </c>
      <c r="I59" s="76">
        <f t="shared" si="21"/>
        <v>0</v>
      </c>
      <c r="J59" s="76">
        <f t="shared" si="21"/>
        <v>0</v>
      </c>
      <c r="K59" s="76">
        <f t="shared" si="21"/>
        <v>0</v>
      </c>
      <c r="L59" s="76">
        <f t="shared" si="21"/>
        <v>0</v>
      </c>
      <c r="M59" s="76">
        <f t="shared" si="21"/>
        <v>0</v>
      </c>
      <c r="N59" s="76">
        <f t="shared" si="21"/>
        <v>0</v>
      </c>
      <c r="O59" s="76">
        <f t="shared" si="21"/>
        <v>0</v>
      </c>
      <c r="P59" s="76">
        <f t="shared" si="21"/>
        <v>0</v>
      </c>
      <c r="Q59" s="76">
        <f t="shared" si="21"/>
        <v>0</v>
      </c>
      <c r="R59" s="76">
        <f t="shared" si="21"/>
        <v>0</v>
      </c>
      <c r="S59" s="76">
        <f t="shared" si="21"/>
        <v>0</v>
      </c>
      <c r="T59" s="76">
        <f t="shared" si="21"/>
        <v>0</v>
      </c>
      <c r="U59" s="76">
        <f t="shared" si="21"/>
        <v>0</v>
      </c>
      <c r="V59" s="76">
        <f t="shared" si="21"/>
        <v>0</v>
      </c>
    </row>
    <row r="60" spans="1:22" ht="20.100000000000001" customHeight="1">
      <c r="A60" s="73">
        <v>302</v>
      </c>
      <c r="B60" s="74" t="s">
        <v>60</v>
      </c>
      <c r="C60" s="73" t="s">
        <v>203</v>
      </c>
      <c r="D60" s="74" t="s">
        <v>198</v>
      </c>
      <c r="E60" s="74" t="s">
        <v>60</v>
      </c>
      <c r="F60" s="74" t="s">
        <v>199</v>
      </c>
      <c r="G60" s="76">
        <v>0.48</v>
      </c>
      <c r="H60" s="76">
        <v>0.48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>
        <v>302</v>
      </c>
      <c r="B61" s="74" t="s">
        <v>60</v>
      </c>
      <c r="C61" s="73" t="s">
        <v>203</v>
      </c>
      <c r="D61" s="74" t="s">
        <v>161</v>
      </c>
      <c r="E61" s="74" t="s">
        <v>74</v>
      </c>
      <c r="F61" s="74" t="s">
        <v>200</v>
      </c>
      <c r="G61" s="76">
        <v>0.54</v>
      </c>
      <c r="H61" s="76">
        <v>0.54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</row>
    <row r="62" spans="1:22" ht="20.100000000000001" customHeight="1">
      <c r="A62" s="73">
        <v>302</v>
      </c>
      <c r="B62" s="74" t="s">
        <v>164</v>
      </c>
      <c r="C62" s="73" t="s">
        <v>204</v>
      </c>
      <c r="D62" s="74" t="s">
        <v>198</v>
      </c>
      <c r="E62" s="74" t="s">
        <v>60</v>
      </c>
      <c r="F62" s="74" t="s">
        <v>199</v>
      </c>
      <c r="G62" s="76">
        <v>0.32</v>
      </c>
      <c r="H62" s="76">
        <v>0.32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</row>
    <row r="63" spans="1:22" ht="20.100000000000001" customHeight="1">
      <c r="A63" s="73">
        <v>302</v>
      </c>
      <c r="B63" s="74" t="s">
        <v>164</v>
      </c>
      <c r="C63" s="73" t="s">
        <v>204</v>
      </c>
      <c r="D63" s="74" t="s">
        <v>161</v>
      </c>
      <c r="E63" s="74" t="s">
        <v>74</v>
      </c>
      <c r="F63" s="74" t="s">
        <v>200</v>
      </c>
      <c r="G63" s="76">
        <v>0.36</v>
      </c>
      <c r="H63" s="76">
        <v>0.36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</row>
    <row r="64" spans="1:22" ht="20.100000000000001" customHeight="1">
      <c r="A64" s="73">
        <v>302</v>
      </c>
      <c r="B64" s="74" t="s">
        <v>87</v>
      </c>
      <c r="C64" s="73" t="s">
        <v>205</v>
      </c>
      <c r="D64" s="74" t="s">
        <v>198</v>
      </c>
      <c r="E64" s="74" t="s">
        <v>60</v>
      </c>
      <c r="F64" s="74" t="s">
        <v>199</v>
      </c>
      <c r="G64" s="76">
        <v>0.8</v>
      </c>
      <c r="H64" s="76">
        <v>0.8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>
        <v>302</v>
      </c>
      <c r="B65" s="74" t="s">
        <v>87</v>
      </c>
      <c r="C65" s="73" t="s">
        <v>205</v>
      </c>
      <c r="D65" s="74" t="s">
        <v>161</v>
      </c>
      <c r="E65" s="74" t="s">
        <v>74</v>
      </c>
      <c r="F65" s="74" t="s">
        <v>200</v>
      </c>
      <c r="G65" s="76">
        <v>0.9</v>
      </c>
      <c r="H65" s="76">
        <v>0.9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206</v>
      </c>
      <c r="C66" s="73" t="s">
        <v>207</v>
      </c>
      <c r="D66" s="74" t="s">
        <v>198</v>
      </c>
      <c r="E66" s="74" t="s">
        <v>107</v>
      </c>
      <c r="F66" s="74" t="s">
        <v>208</v>
      </c>
      <c r="G66" s="76">
        <v>0.4</v>
      </c>
      <c r="H66" s="76">
        <v>0.4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206</v>
      </c>
      <c r="C67" s="73" t="s">
        <v>207</v>
      </c>
      <c r="D67" s="74" t="s">
        <v>161</v>
      </c>
      <c r="E67" s="74" t="s">
        <v>74</v>
      </c>
      <c r="F67" s="74" t="s">
        <v>200</v>
      </c>
      <c r="G67" s="76">
        <v>0.38</v>
      </c>
      <c r="H67" s="76">
        <v>0.38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209</v>
      </c>
      <c r="C68" s="73" t="s">
        <v>210</v>
      </c>
      <c r="D68" s="74" t="s">
        <v>198</v>
      </c>
      <c r="E68" s="74" t="s">
        <v>211</v>
      </c>
      <c r="F68" s="74" t="s">
        <v>212</v>
      </c>
      <c r="G68" s="76">
        <v>0.36</v>
      </c>
      <c r="H68" s="76">
        <v>0.36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/>
      <c r="B69" s="74"/>
      <c r="C69" s="73" t="s">
        <v>213</v>
      </c>
      <c r="D69" s="74"/>
      <c r="E69" s="74"/>
      <c r="F69" s="74"/>
      <c r="G69" s="76">
        <f t="shared" ref="G69:V69" si="22">G70</f>
        <v>0.24</v>
      </c>
      <c r="H69" s="76">
        <f t="shared" si="22"/>
        <v>0.24</v>
      </c>
      <c r="I69" s="76">
        <f t="shared" si="22"/>
        <v>0</v>
      </c>
      <c r="J69" s="76">
        <f t="shared" si="22"/>
        <v>0</v>
      </c>
      <c r="K69" s="76">
        <f t="shared" si="22"/>
        <v>0</v>
      </c>
      <c r="L69" s="76">
        <f t="shared" si="22"/>
        <v>0</v>
      </c>
      <c r="M69" s="76">
        <f t="shared" si="22"/>
        <v>0</v>
      </c>
      <c r="N69" s="76">
        <f t="shared" si="22"/>
        <v>0</v>
      </c>
      <c r="O69" s="76">
        <f t="shared" si="22"/>
        <v>0</v>
      </c>
      <c r="P69" s="76">
        <f t="shared" si="22"/>
        <v>0</v>
      </c>
      <c r="Q69" s="76">
        <f t="shared" si="22"/>
        <v>0</v>
      </c>
      <c r="R69" s="76">
        <f t="shared" si="22"/>
        <v>0</v>
      </c>
      <c r="S69" s="76">
        <f t="shared" si="22"/>
        <v>0</v>
      </c>
      <c r="T69" s="76">
        <f t="shared" si="22"/>
        <v>0</v>
      </c>
      <c r="U69" s="76">
        <f t="shared" si="22"/>
        <v>0</v>
      </c>
      <c r="V69" s="76">
        <f t="shared" si="22"/>
        <v>0</v>
      </c>
    </row>
    <row r="70" spans="1:22" ht="20.100000000000001" customHeight="1">
      <c r="A70" s="73">
        <v>302</v>
      </c>
      <c r="B70" s="74" t="s">
        <v>164</v>
      </c>
      <c r="C70" s="73" t="s">
        <v>204</v>
      </c>
      <c r="D70" s="74" t="s">
        <v>198</v>
      </c>
      <c r="E70" s="74" t="s">
        <v>60</v>
      </c>
      <c r="F70" s="74" t="s">
        <v>199</v>
      </c>
      <c r="G70" s="76">
        <v>0.24</v>
      </c>
      <c r="H70" s="76">
        <v>0.24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/>
      <c r="B71" s="74"/>
      <c r="C71" s="73" t="s">
        <v>214</v>
      </c>
      <c r="D71" s="74"/>
      <c r="E71" s="74"/>
      <c r="F71" s="74"/>
      <c r="G71" s="76">
        <f t="shared" ref="G71:V71" si="23">G72</f>
        <v>6.06</v>
      </c>
      <c r="H71" s="76">
        <f t="shared" si="23"/>
        <v>6.06</v>
      </c>
      <c r="I71" s="76">
        <f t="shared" si="23"/>
        <v>0</v>
      </c>
      <c r="J71" s="76">
        <f t="shared" si="23"/>
        <v>0</v>
      </c>
      <c r="K71" s="76">
        <f t="shared" si="23"/>
        <v>0</v>
      </c>
      <c r="L71" s="76">
        <f t="shared" si="23"/>
        <v>0</v>
      </c>
      <c r="M71" s="76">
        <f t="shared" si="23"/>
        <v>0</v>
      </c>
      <c r="N71" s="76">
        <f t="shared" si="23"/>
        <v>0</v>
      </c>
      <c r="O71" s="76">
        <f t="shared" si="23"/>
        <v>0</v>
      </c>
      <c r="P71" s="76">
        <f t="shared" si="23"/>
        <v>0</v>
      </c>
      <c r="Q71" s="76">
        <f t="shared" si="23"/>
        <v>0</v>
      </c>
      <c r="R71" s="76">
        <f t="shared" si="23"/>
        <v>0</v>
      </c>
      <c r="S71" s="76">
        <f t="shared" si="23"/>
        <v>0</v>
      </c>
      <c r="T71" s="76">
        <f t="shared" si="23"/>
        <v>0</v>
      </c>
      <c r="U71" s="76">
        <f t="shared" si="23"/>
        <v>0</v>
      </c>
      <c r="V71" s="76">
        <f t="shared" si="23"/>
        <v>0</v>
      </c>
    </row>
    <row r="72" spans="1:22" ht="20.100000000000001" customHeight="1">
      <c r="A72" s="73">
        <v>302</v>
      </c>
      <c r="B72" s="74" t="s">
        <v>215</v>
      </c>
      <c r="C72" s="73" t="s">
        <v>216</v>
      </c>
      <c r="D72" s="74" t="s">
        <v>198</v>
      </c>
      <c r="E72" s="74" t="s">
        <v>60</v>
      </c>
      <c r="F72" s="74" t="s">
        <v>199</v>
      </c>
      <c r="G72" s="76">
        <v>6.06</v>
      </c>
      <c r="H72" s="76">
        <v>6.06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H4:I5"/>
    <mergeCell ref="S4:T5"/>
  </mergeCells>
  <phoneticPr fontId="1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4" sqref="B4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217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218</v>
      </c>
      <c r="B3" s="62" t="s">
        <v>219</v>
      </c>
      <c r="C3" s="57"/>
    </row>
    <row r="4" spans="1:3" s="56" customFormat="1" ht="30" customHeight="1">
      <c r="A4" s="63" t="s">
        <v>220</v>
      </c>
      <c r="B4" s="64">
        <v>2.16</v>
      </c>
      <c r="C4" s="65"/>
    </row>
    <row r="5" spans="1:3" s="56" customFormat="1" ht="30" customHeight="1">
      <c r="A5" s="66" t="s">
        <v>221</v>
      </c>
      <c r="B5" s="64">
        <v>0</v>
      </c>
      <c r="C5" s="65"/>
    </row>
    <row r="6" spans="1:3" s="56" customFormat="1" ht="30" customHeight="1">
      <c r="A6" s="66" t="s">
        <v>222</v>
      </c>
      <c r="B6" s="64">
        <v>0.36</v>
      </c>
      <c r="C6" s="65"/>
    </row>
    <row r="7" spans="1:3" s="56" customFormat="1" ht="30" customHeight="1">
      <c r="A7" s="66" t="s">
        <v>223</v>
      </c>
      <c r="B7" s="64">
        <v>1.8</v>
      </c>
      <c r="C7" s="65"/>
    </row>
    <row r="8" spans="1:3" s="56" customFormat="1" ht="30" customHeight="1">
      <c r="A8" s="66" t="s">
        <v>224</v>
      </c>
      <c r="B8" s="64">
        <v>1.8</v>
      </c>
      <c r="C8" s="65"/>
    </row>
    <row r="9" spans="1:3" s="56" customFormat="1" ht="30" customHeight="1">
      <c r="A9" s="66" t="s">
        <v>225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226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227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121</v>
      </c>
      <c r="B3" s="190"/>
      <c r="C3" s="191"/>
      <c r="D3" s="196" t="s">
        <v>122</v>
      </c>
      <c r="E3" s="192" t="s">
        <v>123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124</v>
      </c>
      <c r="G4" s="193"/>
      <c r="H4" s="193"/>
      <c r="I4" s="43" t="s">
        <v>125</v>
      </c>
    </row>
    <row r="5" spans="1:9" s="34" customFormat="1" ht="37.5" customHeight="1">
      <c r="A5" s="194"/>
      <c r="B5" s="195"/>
      <c r="C5" s="195"/>
      <c r="D5" s="198"/>
      <c r="E5" s="199"/>
      <c r="F5" s="42" t="s">
        <v>126</v>
      </c>
      <c r="G5" s="42" t="s">
        <v>127</v>
      </c>
      <c r="H5" s="42" t="s">
        <v>128</v>
      </c>
      <c r="I5" s="42" t="s">
        <v>126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C14" sqref="C14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228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148</v>
      </c>
      <c r="B3" s="29" t="s">
        <v>149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10.84</v>
      </c>
      <c r="D4" s="33"/>
    </row>
    <row r="5" spans="1:4" ht="20.100000000000001" customHeight="1">
      <c r="A5" s="30" t="s">
        <v>200</v>
      </c>
      <c r="B5" s="31"/>
      <c r="C5" s="32">
        <f>SUM(C6:C15)</f>
        <v>10.84</v>
      </c>
    </row>
    <row r="6" spans="1:4" ht="20.100000000000001" customHeight="1">
      <c r="A6" s="30" t="s">
        <v>229</v>
      </c>
      <c r="B6" s="31" t="s">
        <v>199</v>
      </c>
      <c r="C6" s="32">
        <v>0.48</v>
      </c>
    </row>
    <row r="7" spans="1:4" ht="20.100000000000001" customHeight="1">
      <c r="A7" s="30" t="s">
        <v>229</v>
      </c>
      <c r="B7" s="31" t="s">
        <v>200</v>
      </c>
      <c r="C7" s="32">
        <v>0.54</v>
      </c>
    </row>
    <row r="8" spans="1:4" ht="20.100000000000001" customHeight="1">
      <c r="A8" s="30" t="s">
        <v>230</v>
      </c>
      <c r="B8" s="31" t="s">
        <v>200</v>
      </c>
      <c r="C8" s="32">
        <v>0.36</v>
      </c>
    </row>
    <row r="9" spans="1:4" ht="20.100000000000001" customHeight="1">
      <c r="A9" s="30" t="s">
        <v>230</v>
      </c>
      <c r="B9" s="31" t="s">
        <v>199</v>
      </c>
      <c r="C9" s="32">
        <v>0.56000000000000005</v>
      </c>
    </row>
    <row r="10" spans="1:4" ht="20.100000000000001" customHeight="1">
      <c r="A10" s="30" t="s">
        <v>231</v>
      </c>
      <c r="B10" s="31" t="s">
        <v>200</v>
      </c>
      <c r="C10" s="32">
        <v>0.9</v>
      </c>
    </row>
    <row r="11" spans="1:4" ht="20.100000000000001" customHeight="1">
      <c r="A11" s="30" t="s">
        <v>231</v>
      </c>
      <c r="B11" s="31" t="s">
        <v>199</v>
      </c>
      <c r="C11" s="32">
        <v>0.8</v>
      </c>
    </row>
    <row r="12" spans="1:4" ht="20.100000000000001" customHeight="1">
      <c r="A12" s="30" t="s">
        <v>232</v>
      </c>
      <c r="B12" s="31" t="s">
        <v>208</v>
      </c>
      <c r="C12" s="32">
        <v>0.4</v>
      </c>
    </row>
    <row r="13" spans="1:4" ht="20.100000000000001" customHeight="1">
      <c r="A13" s="30" t="s">
        <v>232</v>
      </c>
      <c r="B13" s="31" t="s">
        <v>200</v>
      </c>
      <c r="C13" s="32">
        <v>0.38</v>
      </c>
    </row>
    <row r="14" spans="1:4" ht="20.100000000000001" customHeight="1">
      <c r="A14" s="30" t="s">
        <v>233</v>
      </c>
      <c r="B14" s="31" t="s">
        <v>212</v>
      </c>
      <c r="C14" s="32">
        <v>0.36</v>
      </c>
    </row>
    <row r="15" spans="1:4" ht="20.100000000000001" customHeight="1">
      <c r="A15" s="30" t="s">
        <v>234</v>
      </c>
      <c r="B15" s="31" t="s">
        <v>199</v>
      </c>
      <c r="C15" s="32">
        <v>6.06</v>
      </c>
    </row>
    <row r="16" spans="1:4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2019-03-28T05:59:25Z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2052-11.1.0.8527</vt:lpwstr>
  </property>
</Properties>
</file>