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'2部门收入总体情况表'!$A$1:$V$52</definedName>
    <definedName name="_xlnm.Print_Area" localSheetId="2">'3部门支出总体情况表'!$A$1:$J$50</definedName>
    <definedName name="_xlnm.Print_Area" localSheetId="3">'4部门财政拨款收支总体情况表'!$A$1:$D$19</definedName>
    <definedName name="_xlnm.Print_Area" localSheetId="4">'5一般公共预算支出情况表'!$A$1:$I$50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9" i="32"/>
  <c r="H49"/>
  <c r="G49"/>
  <c r="F49"/>
  <c r="E49"/>
  <c r="I48"/>
  <c r="H48"/>
  <c r="G48"/>
  <c r="F48"/>
  <c r="E48"/>
  <c r="I47"/>
  <c r="H47"/>
  <c r="G47"/>
  <c r="F47"/>
  <c r="E47"/>
  <c r="I39"/>
  <c r="H39"/>
  <c r="G39"/>
  <c r="F39"/>
  <c r="E39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9" i="9"/>
  <c r="I49"/>
  <c r="H49"/>
  <c r="G49"/>
  <c r="F49"/>
  <c r="E49"/>
  <c r="J48"/>
  <c r="I48"/>
  <c r="H48"/>
  <c r="G48"/>
  <c r="F48"/>
  <c r="E48"/>
  <c r="J47"/>
  <c r="I47"/>
  <c r="H47"/>
  <c r="G47"/>
  <c r="F47"/>
  <c r="E47"/>
  <c r="J39"/>
  <c r="I39"/>
  <c r="H39"/>
  <c r="G39"/>
  <c r="F39"/>
  <c r="E39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0" i="5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<sst xmlns="http://schemas.openxmlformats.org/spreadsheetml/2006/main" count="790" uniqueCount="256">
  <si>
    <t>2019年部门收支总体情况表</t>
  </si>
  <si>
    <t>单位名称：焦作市中站区房产管理中心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</si>
  <si>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</si>
  <si>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</si>
  <si>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</si>
  <si>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</si>
  <si>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</si>
  <si>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</si>
  <si>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</si>
  <si>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</si>
  <si>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</si>
  <si>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</si>
  <si>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</si>
  <si>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</si>
  <si>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</si>
  <si>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</si>
  <si>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</si>
  <si>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</si>
  <si>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</si>
  <si>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</si>
  <si>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</si>
  <si>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</si>
  <si>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</si>
  <si>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</si>
  <si>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</si>
  <si>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</si>
  <si>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</si>
  <si>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</si>
  <si>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</si>
  <si>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</si>
  <si>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</si>
  <si>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</si>
  <si>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</si>
  <si>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</si>
  <si>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</si>
  <si>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</si>
  <si>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</si>
  <si>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</si>
  <si>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</si>
  <si>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</si>
  <si>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</si>
  <si>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</si>
  <si>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</si>
  <si>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</si>
  <si>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</si>
  <si>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</si>
  <si>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</si>
  <si>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</si>
  <si>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</si>
  <si>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</si>
  <si>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</si>
  <si>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</si>
  <si>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</si>
  <si>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</si>
  <si>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</si>
  <si>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</si>
  <si>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</si>
  <si>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</si>
  <si>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</si>
  <si>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</si>
  <si>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</si>
  <si>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</si>
  <si>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</si>
  <si>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</si>
  <si>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</si>
  <si>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</si>
  <si>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</si>
  <si>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</si>
  <si>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</si>
  <si>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</si>
  <si>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</si>
  <si>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</si>
  <si>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</si>
  <si>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</si>
  <si>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</si>
  <si>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</si>
  <si>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</si>
  <si>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</si>
  <si>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</si>
  <si>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</si>
  <si>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</si>
  <si>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</si>
  <si>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</si>
  <si>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</si>
  <si>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</si>
  <si>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</si>
  <si>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</si>
  <si>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</si>
  <si>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</si>
  <si>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</si>
  <si>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</si>
  <si>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</si>
  <si>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</si>
  <si>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</si>
  <si>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在职人员公用经费（手机话费）</t>
  </si>
  <si>
    <t xml:space="preserve">    住宅建设与房地产市场监管</t>
  </si>
  <si>
    <t>09</t>
  </si>
  <si>
    <t xml:space="preserve">      和顺小区增设环境监测点</t>
  </si>
  <si>
    <t xml:space="preserve">      人员经费</t>
  </si>
  <si>
    <t xml:space="preserve">      和美小区综治安全点保安人员经费</t>
  </si>
  <si>
    <t xml:space="preserve">      和美一期、和顺小区物业费</t>
  </si>
  <si>
    <t xml:space="preserve">      许衡广场水电费、厕所包干费</t>
  </si>
  <si>
    <t xml:space="preserve">      住建局办公楼物业管理及水电费</t>
  </si>
  <si>
    <t xml:space="preserve">      和美二期物业管理费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</si>
  <si>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</si>
  <si>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</si>
  <si>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</si>
  <si>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</si>
  <si>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</si>
  <si>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</si>
  <si>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</si>
  <si>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</si>
  <si>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</si>
  <si>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</si>
  <si>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</si>
  <si>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</si>
  <si>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</si>
  <si>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</si>
  <si>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</si>
  <si>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</si>
  <si>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</si>
  <si>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</si>
  <si>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</si>
  <si>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</si>
  <si>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</si>
  <si>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</si>
  <si>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212</t>
  </si>
  <si>
    <t xml:space="preserve">  09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</si>
  <si>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</si>
  <si>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</si>
  <si>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</si>
  <si>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</si>
  <si>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</si>
  <si>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</si>
  <si>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</si>
  <si>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</si>
  <si>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</si>
  <si>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</si>
  <si>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</si>
  <si>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</si>
  <si>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</si>
  <si>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</si>
  <si>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</si>
  <si>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</si>
  <si>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</si>
  <si>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</si>
  <si>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</si>
  <si>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</si>
  <si>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</si>
  <si>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</si>
  <si>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</si>
  <si>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</si>
  <si>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</si>
  <si>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</si>
  <si>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</si>
  <si>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</si>
  <si>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</si>
  <si>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</si>
  <si>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</si>
  <si>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</si>
  <si>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</si>
  <si>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</si>
  <si>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</si>
  <si>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</si>
  <si>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</si>
  <si>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</si>
  <si>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</si>
  <si>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</si>
  <si>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</si>
  <si>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</si>
  <si>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</si>
  <si>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</si>
  <si>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</si>
  <si>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</si>
  <si>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</si>
  <si>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</si>
  <si>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</si>
  <si>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</si>
  <si>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</si>
  <si>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</si>
  <si>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</si>
  <si>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</si>
  <si>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</si>
  <si>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在职人员公用经费（手机话费）</t>
  </si>
  <si>
    <t xml:space="preserve">    邮电费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</si>
  <si>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</si>
  <si>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</si>
  <si>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</si>
  <si>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</si>
  <si>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</si>
  <si>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</si>
  <si>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</si>
  <si>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</si>
  <si>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</si>
  <si>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</si>
  <si>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</si>
  <si>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</si>
  <si>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邮电费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</si>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</sst>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.0000"/>
    <numFmt numFmtId="178" formatCode="0.00_);[Red]\(0.00\)"/>
    <numFmt numFmtId="179" formatCode="#,##0_);[Red]\(#,##0\)"/>
    <numFmt numFmtId="180" formatCode="#,##0.0_);[Red]\(#,##0.0\)"/>
    <numFmt numFmtId="181" formatCode="00"/>
    <numFmt numFmtId="182" formatCode="0000"/>
    <numFmt numFmtId="183" formatCode="#,##0.00_ "/>
    <numFmt numFmtId="185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3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3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6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5" fontId="1" fillId="0" borderId="3" xfId="66" applyNumberFormat="1" applyFont="1" applyFill="1" applyBorder="1" applyAlignment="1">
      <alignment horizontal="left" vertical="center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176" fontId="1" fillId="0" borderId="7" xfId="66" applyNumberFormat="1" applyFont="1" applyFill="1" applyBorder="1" applyAlignment="1" applyProtection="1">
      <alignment horizontal="right" vertical="center" wrapText="1"/>
    </xf>
    <xf numFmtId="185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5" fontId="1" fillId="0" borderId="3" xfId="66" applyNumberFormat="1" applyFont="1" applyFill="1" applyBorder="1" applyAlignment="1">
      <alignment horizontal="left" vertical="center" wrapText="1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5" fontId="1" fillId="0" borderId="24" xfId="66" applyNumberFormat="1" applyFont="1" applyFill="1" applyBorder="1" applyAlignment="1">
      <alignment horizontal="left" vertical="center"/>
    </xf>
    <xf numFmtId="185" fontId="1" fillId="0" borderId="3" xfId="66" applyNumberFormat="1" applyFont="1" applyFill="1" applyBorder="1" applyAlignment="1" applyProtection="1">
      <alignment horizontal="left" vertical="center"/>
    </xf>
    <xf numFmtId="183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3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6" fontId="1" fillId="0" borderId="3" xfId="67" applyNumberFormat="1" applyFont="1" applyFill="1" applyBorder="1" applyAlignment="1" applyProtection="1">
      <alignment horizontal="right" vertical="center" wrapText="1"/>
    </xf>
    <xf numFmtId="176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523.48</v>
      </c>
      <c r="C4" s="99" t="s">
        <v>7</v>
      </c>
      <c r="D4" s="100">
        <v>74.05</v>
      </c>
    </row>
    <row r="5" spans="1:10" s="89" customFormat="1" ht="23.25" customHeight="1">
      <c r="A5" s="97" t="s">
        <v>8</v>
      </c>
      <c r="B5" s="101">
        <v>523.48</v>
      </c>
      <c r="C5" s="99" t="s">
        <v>9</v>
      </c>
      <c r="D5" s="100">
        <v>73.81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0.24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449.43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523.48</v>
      </c>
      <c r="C15" s="121" t="s">
        <v>19</v>
      </c>
      <c r="D15" s="100">
        <v>523.48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523.48</v>
      </c>
      <c r="C19" s="127" t="s">
        <v>25</v>
      </c>
      <c r="D19" s="128">
        <v>523.48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34" workbookViewId="0">
      <selection activeCell="A48" sqref="A48:XFD48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E9+E20+E24+E48</f>
        <v>523.48</v>
      </c>
      <c r="F8" s="139">
        <f t="shared" si="0"/>
        <v>523.48</v>
      </c>
      <c r="G8" s="140">
        <f t="shared" si="0"/>
        <v>523.48</v>
      </c>
      <c r="H8" s="140">
        <f t="shared" si="0"/>
        <v>523.48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8.51</v>
      </c>
      <c r="F9" s="139">
        <f t="shared" si="1"/>
        <v>8.51</v>
      </c>
      <c r="G9" s="140">
        <f t="shared" si="1"/>
        <v>8.51</v>
      </c>
      <c r="H9" s="140">
        <f t="shared" si="1"/>
        <v>8.51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7.78</v>
      </c>
      <c r="F10" s="139">
        <f t="shared" si="2"/>
        <v>7.78</v>
      </c>
      <c r="G10" s="140">
        <f t="shared" si="2"/>
        <v>7.78</v>
      </c>
      <c r="H10" s="140">
        <f t="shared" si="2"/>
        <v>7.78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7.78</v>
      </c>
      <c r="F11" s="139">
        <f t="shared" si="2"/>
        <v>7.78</v>
      </c>
      <c r="G11" s="140">
        <f t="shared" si="2"/>
        <v>7.78</v>
      </c>
      <c r="H11" s="140">
        <f t="shared" si="2"/>
        <v>7.78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7.78</v>
      </c>
      <c r="F12" s="139">
        <v>7.78</v>
      </c>
      <c r="G12" s="140">
        <v>7.78</v>
      </c>
      <c r="H12" s="140">
        <v>7.78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61</v>
      </c>
      <c r="E13" s="139">
        <f t="shared" ref="E13:V13" si="4">E14+E16+E18</f>
        <v>0.73</v>
      </c>
      <c r="F13" s="139">
        <f t="shared" si="4"/>
        <v>0.73</v>
      </c>
      <c r="G13" s="140">
        <f t="shared" si="4"/>
        <v>0.73</v>
      </c>
      <c r="H13" s="140">
        <f t="shared" si="4"/>
        <v>0.73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62</v>
      </c>
      <c r="E14" s="139">
        <f t="shared" ref="E14:V14" si="5">E15</f>
        <v>0.27</v>
      </c>
      <c r="F14" s="139">
        <f t="shared" si="5"/>
        <v>0.27</v>
      </c>
      <c r="G14" s="140">
        <f t="shared" si="5"/>
        <v>0.27</v>
      </c>
      <c r="H14" s="140">
        <f t="shared" si="5"/>
        <v>0.27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63</v>
      </c>
      <c r="C15" s="137" t="s">
        <v>64</v>
      </c>
      <c r="D15" s="138" t="s">
        <v>65</v>
      </c>
      <c r="E15" s="139">
        <v>0.27</v>
      </c>
      <c r="F15" s="139">
        <v>0.27</v>
      </c>
      <c r="G15" s="140">
        <v>0.27</v>
      </c>
      <c r="H15" s="140">
        <v>0.27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66</v>
      </c>
      <c r="E16" s="139">
        <f t="shared" ref="E16:V16" si="6">E17</f>
        <v>0.27</v>
      </c>
      <c r="F16" s="139">
        <f t="shared" si="6"/>
        <v>0.27</v>
      </c>
      <c r="G16" s="140">
        <f t="shared" si="6"/>
        <v>0.27</v>
      </c>
      <c r="H16" s="140">
        <f t="shared" si="6"/>
        <v>0.27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58</v>
      </c>
      <c r="B17" s="137" t="s">
        <v>63</v>
      </c>
      <c r="C17" s="137" t="s">
        <v>67</v>
      </c>
      <c r="D17" s="138" t="s">
        <v>68</v>
      </c>
      <c r="E17" s="139">
        <v>0.27</v>
      </c>
      <c r="F17" s="139">
        <v>0.27</v>
      </c>
      <c r="G17" s="140">
        <v>0.27</v>
      </c>
      <c r="H17" s="140">
        <v>0.27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0.19</v>
      </c>
      <c r="F18" s="139">
        <f t="shared" si="7"/>
        <v>0.19</v>
      </c>
      <c r="G18" s="140">
        <f t="shared" si="7"/>
        <v>0.19</v>
      </c>
      <c r="H18" s="140">
        <f t="shared" si="7"/>
        <v>0.19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58</v>
      </c>
      <c r="B19" s="137" t="s">
        <v>63</v>
      </c>
      <c r="C19" s="137" t="s">
        <v>70</v>
      </c>
      <c r="D19" s="138" t="s">
        <v>71</v>
      </c>
      <c r="E19" s="139">
        <v>0.19</v>
      </c>
      <c r="F19" s="139">
        <v>0.19</v>
      </c>
      <c r="G19" s="140">
        <v>0.19</v>
      </c>
      <c r="H19" s="140">
        <v>0.19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72</v>
      </c>
      <c r="E20" s="139">
        <f t="shared" ref="E20:N22" si="8">E21</f>
        <v>2.72</v>
      </c>
      <c r="F20" s="139">
        <f t="shared" si="8"/>
        <v>2.72</v>
      </c>
      <c r="G20" s="140">
        <f t="shared" si="8"/>
        <v>2.72</v>
      </c>
      <c r="H20" s="140">
        <f t="shared" si="8"/>
        <v>2.72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ref="O20:V22" si="9">O21</f>
        <v>0</v>
      </c>
      <c r="P20" s="139">
        <f t="shared" si="9"/>
        <v>0</v>
      </c>
      <c r="Q20" s="139">
        <f t="shared" si="9"/>
        <v>0</v>
      </c>
      <c r="R20" s="139">
        <f t="shared" si="9"/>
        <v>0</v>
      </c>
      <c r="S20" s="139">
        <f t="shared" si="9"/>
        <v>0</v>
      </c>
      <c r="T20" s="139">
        <f t="shared" si="9"/>
        <v>0</v>
      </c>
      <c r="U20" s="139">
        <f t="shared" si="9"/>
        <v>0</v>
      </c>
      <c r="V20" s="140">
        <f t="shared" si="9"/>
        <v>0</v>
      </c>
    </row>
    <row r="21" spans="1:22" ht="20.100000000000001" customHeight="1">
      <c r="A21" s="137"/>
      <c r="B21" s="137"/>
      <c r="C21" s="137"/>
      <c r="D21" s="138" t="s">
        <v>73</v>
      </c>
      <c r="E21" s="139">
        <f t="shared" si="8"/>
        <v>2.72</v>
      </c>
      <c r="F21" s="139">
        <f t="shared" si="8"/>
        <v>2.72</v>
      </c>
      <c r="G21" s="140">
        <f t="shared" si="8"/>
        <v>2.72</v>
      </c>
      <c r="H21" s="140">
        <f t="shared" si="8"/>
        <v>2.72</v>
      </c>
      <c r="I21" s="140">
        <f t="shared" si="8"/>
        <v>0</v>
      </c>
      <c r="J21" s="140">
        <f t="shared" si="8"/>
        <v>0</v>
      </c>
      <c r="K21" s="139">
        <f t="shared" si="8"/>
        <v>0</v>
      </c>
      <c r="L21" s="139">
        <f t="shared" si="8"/>
        <v>0</v>
      </c>
      <c r="M21" s="139">
        <f t="shared" si="8"/>
        <v>0</v>
      </c>
      <c r="N21" s="139">
        <f t="shared" si="8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74</v>
      </c>
      <c r="E22" s="139">
        <f t="shared" si="8"/>
        <v>2.72</v>
      </c>
      <c r="F22" s="139">
        <f t="shared" si="8"/>
        <v>2.72</v>
      </c>
      <c r="G22" s="140">
        <f t="shared" si="8"/>
        <v>2.72</v>
      </c>
      <c r="H22" s="140">
        <f t="shared" si="8"/>
        <v>2.72</v>
      </c>
      <c r="I22" s="140">
        <f t="shared" si="8"/>
        <v>0</v>
      </c>
      <c r="J22" s="140">
        <f t="shared" si="8"/>
        <v>0</v>
      </c>
      <c r="K22" s="139">
        <f t="shared" si="8"/>
        <v>0</v>
      </c>
      <c r="L22" s="139">
        <f t="shared" si="8"/>
        <v>0</v>
      </c>
      <c r="M22" s="139">
        <f t="shared" si="8"/>
        <v>0</v>
      </c>
      <c r="N22" s="139">
        <f t="shared" si="8"/>
        <v>0</v>
      </c>
      <c r="O22" s="139">
        <f t="shared" si="9"/>
        <v>0</v>
      </c>
      <c r="P22" s="139">
        <f t="shared" si="9"/>
        <v>0</v>
      </c>
      <c r="Q22" s="139">
        <f t="shared" si="9"/>
        <v>0</v>
      </c>
      <c r="R22" s="139">
        <f t="shared" si="9"/>
        <v>0</v>
      </c>
      <c r="S22" s="139">
        <f t="shared" si="9"/>
        <v>0</v>
      </c>
      <c r="T22" s="139">
        <f t="shared" si="9"/>
        <v>0</v>
      </c>
      <c r="U22" s="139">
        <f t="shared" si="9"/>
        <v>0</v>
      </c>
      <c r="V22" s="140">
        <f t="shared" si="9"/>
        <v>0</v>
      </c>
    </row>
    <row r="23" spans="1:22" ht="20.100000000000001" customHeight="1">
      <c r="A23" s="137" t="s">
        <v>75</v>
      </c>
      <c r="B23" s="137" t="s">
        <v>76</v>
      </c>
      <c r="C23" s="137" t="s">
        <v>67</v>
      </c>
      <c r="D23" s="138" t="s">
        <v>77</v>
      </c>
      <c r="E23" s="139">
        <v>2.72</v>
      </c>
      <c r="F23" s="139">
        <v>2.72</v>
      </c>
      <c r="G23" s="140">
        <v>2.72</v>
      </c>
      <c r="H23" s="140">
        <v>2.72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78</v>
      </c>
      <c r="E24" s="139">
        <f t="shared" ref="E24:V24" si="10">E25</f>
        <v>507.58</v>
      </c>
      <c r="F24" s="139">
        <f t="shared" si="10"/>
        <v>507.58</v>
      </c>
      <c r="G24" s="140">
        <f t="shared" si="10"/>
        <v>507.58</v>
      </c>
      <c r="H24" s="140">
        <f t="shared" si="10"/>
        <v>507.58</v>
      </c>
      <c r="I24" s="140">
        <f t="shared" si="10"/>
        <v>0</v>
      </c>
      <c r="J24" s="140">
        <f t="shared" si="10"/>
        <v>0</v>
      </c>
      <c r="K24" s="139">
        <f t="shared" si="10"/>
        <v>0</v>
      </c>
      <c r="L24" s="139">
        <f t="shared" si="10"/>
        <v>0</v>
      </c>
      <c r="M24" s="139">
        <f t="shared" si="10"/>
        <v>0</v>
      </c>
      <c r="N24" s="139">
        <f t="shared" si="10"/>
        <v>0</v>
      </c>
      <c r="O24" s="139">
        <f t="shared" si="10"/>
        <v>0</v>
      </c>
      <c r="P24" s="139">
        <f t="shared" si="10"/>
        <v>0</v>
      </c>
      <c r="Q24" s="139">
        <f t="shared" si="10"/>
        <v>0</v>
      </c>
      <c r="R24" s="139">
        <f t="shared" si="10"/>
        <v>0</v>
      </c>
      <c r="S24" s="139">
        <f t="shared" si="10"/>
        <v>0</v>
      </c>
      <c r="T24" s="139">
        <f t="shared" si="10"/>
        <v>0</v>
      </c>
      <c r="U24" s="139">
        <f t="shared" si="10"/>
        <v>0</v>
      </c>
      <c r="V24" s="140">
        <f t="shared" si="10"/>
        <v>0</v>
      </c>
    </row>
    <row r="25" spans="1:22" ht="20.100000000000001" customHeight="1">
      <c r="A25" s="137"/>
      <c r="B25" s="137"/>
      <c r="C25" s="137"/>
      <c r="D25" s="138" t="s">
        <v>79</v>
      </c>
      <c r="E25" s="139">
        <f t="shared" ref="E25:V25" si="11">E26+E40</f>
        <v>507.58</v>
      </c>
      <c r="F25" s="139">
        <f t="shared" si="11"/>
        <v>507.58</v>
      </c>
      <c r="G25" s="140">
        <f t="shared" si="11"/>
        <v>507.58</v>
      </c>
      <c r="H25" s="140">
        <f t="shared" si="11"/>
        <v>507.58</v>
      </c>
      <c r="I25" s="140">
        <f t="shared" si="11"/>
        <v>0</v>
      </c>
      <c r="J25" s="140">
        <f t="shared" si="11"/>
        <v>0</v>
      </c>
      <c r="K25" s="139">
        <f t="shared" si="11"/>
        <v>0</v>
      </c>
      <c r="L25" s="139">
        <f t="shared" si="11"/>
        <v>0</v>
      </c>
      <c r="M25" s="139">
        <f t="shared" si="11"/>
        <v>0</v>
      </c>
      <c r="N25" s="139">
        <f t="shared" si="11"/>
        <v>0</v>
      </c>
      <c r="O25" s="139">
        <f t="shared" si="11"/>
        <v>0</v>
      </c>
      <c r="P25" s="139">
        <f t="shared" si="11"/>
        <v>0</v>
      </c>
      <c r="Q25" s="139">
        <f t="shared" si="11"/>
        <v>0</v>
      </c>
      <c r="R25" s="139">
        <f t="shared" si="11"/>
        <v>0</v>
      </c>
      <c r="S25" s="139">
        <f t="shared" si="11"/>
        <v>0</v>
      </c>
      <c r="T25" s="139">
        <f t="shared" si="11"/>
        <v>0</v>
      </c>
      <c r="U25" s="139">
        <f t="shared" si="11"/>
        <v>0</v>
      </c>
      <c r="V25" s="140">
        <f t="shared" si="11"/>
        <v>0</v>
      </c>
    </row>
    <row r="26" spans="1:22" ht="20.100000000000001" customHeight="1">
      <c r="A26" s="137"/>
      <c r="B26" s="137"/>
      <c r="C26" s="137"/>
      <c r="D26" s="138" t="s">
        <v>80</v>
      </c>
      <c r="E26" s="139">
        <f t="shared" ref="E26:V26" si="12">SUM(E27:E39)</f>
        <v>58.15</v>
      </c>
      <c r="F26" s="139">
        <f t="shared" si="12"/>
        <v>58.15</v>
      </c>
      <c r="G26" s="140">
        <f t="shared" si="12"/>
        <v>58.15</v>
      </c>
      <c r="H26" s="140">
        <f t="shared" si="12"/>
        <v>58.15</v>
      </c>
      <c r="I26" s="140">
        <f t="shared" si="12"/>
        <v>0</v>
      </c>
      <c r="J26" s="140">
        <f t="shared" si="12"/>
        <v>0</v>
      </c>
      <c r="K26" s="139">
        <f t="shared" si="12"/>
        <v>0</v>
      </c>
      <c r="L26" s="139">
        <f t="shared" si="12"/>
        <v>0</v>
      </c>
      <c r="M26" s="139">
        <f t="shared" si="12"/>
        <v>0</v>
      </c>
      <c r="N26" s="139">
        <f t="shared" si="12"/>
        <v>0</v>
      </c>
      <c r="O26" s="139">
        <f t="shared" si="12"/>
        <v>0</v>
      </c>
      <c r="P26" s="139">
        <f t="shared" si="12"/>
        <v>0</v>
      </c>
      <c r="Q26" s="139">
        <f t="shared" si="12"/>
        <v>0</v>
      </c>
      <c r="R26" s="139">
        <f t="shared" si="12"/>
        <v>0</v>
      </c>
      <c r="S26" s="139">
        <f t="shared" si="12"/>
        <v>0</v>
      </c>
      <c r="T26" s="139">
        <f t="shared" si="12"/>
        <v>0</v>
      </c>
      <c r="U26" s="139">
        <f t="shared" si="12"/>
        <v>0</v>
      </c>
      <c r="V26" s="140">
        <f t="shared" si="12"/>
        <v>0</v>
      </c>
    </row>
    <row r="27" spans="1:22" ht="20.100000000000001" customHeight="1">
      <c r="A27" s="137" t="s">
        <v>81</v>
      </c>
      <c r="B27" s="137" t="s">
        <v>64</v>
      </c>
      <c r="C27" s="137" t="s">
        <v>64</v>
      </c>
      <c r="D27" s="138" t="s">
        <v>82</v>
      </c>
      <c r="E27" s="139">
        <v>25.93</v>
      </c>
      <c r="F27" s="139">
        <v>25.93</v>
      </c>
      <c r="G27" s="140">
        <v>25.93</v>
      </c>
      <c r="H27" s="140">
        <v>25.93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81</v>
      </c>
      <c r="B28" s="137" t="s">
        <v>64</v>
      </c>
      <c r="C28" s="137" t="s">
        <v>64</v>
      </c>
      <c r="D28" s="138" t="s">
        <v>83</v>
      </c>
      <c r="E28" s="139">
        <v>8.89</v>
      </c>
      <c r="F28" s="139">
        <v>8.89</v>
      </c>
      <c r="G28" s="140">
        <v>8.89</v>
      </c>
      <c r="H28" s="140">
        <v>8.89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81</v>
      </c>
      <c r="B29" s="137" t="s">
        <v>64</v>
      </c>
      <c r="C29" s="137" t="s">
        <v>64</v>
      </c>
      <c r="D29" s="138" t="s">
        <v>84</v>
      </c>
      <c r="E29" s="139">
        <v>3.81</v>
      </c>
      <c r="F29" s="139">
        <v>3.81</v>
      </c>
      <c r="G29" s="140">
        <v>3.81</v>
      </c>
      <c r="H29" s="140">
        <v>3.81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81</v>
      </c>
      <c r="B30" s="137" t="s">
        <v>64</v>
      </c>
      <c r="C30" s="137" t="s">
        <v>64</v>
      </c>
      <c r="D30" s="138" t="s">
        <v>85</v>
      </c>
      <c r="E30" s="139">
        <v>3.24</v>
      </c>
      <c r="F30" s="139">
        <v>3.24</v>
      </c>
      <c r="G30" s="140">
        <v>3.24</v>
      </c>
      <c r="H30" s="140">
        <v>3.24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81</v>
      </c>
      <c r="B31" s="137" t="s">
        <v>64</v>
      </c>
      <c r="C31" s="137" t="s">
        <v>64</v>
      </c>
      <c r="D31" s="138" t="s">
        <v>86</v>
      </c>
      <c r="E31" s="139">
        <v>1.06</v>
      </c>
      <c r="F31" s="139">
        <v>1.06</v>
      </c>
      <c r="G31" s="140">
        <v>1.06</v>
      </c>
      <c r="H31" s="140">
        <v>1.06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81</v>
      </c>
      <c r="B32" s="137" t="s">
        <v>64</v>
      </c>
      <c r="C32" s="137" t="s">
        <v>64</v>
      </c>
      <c r="D32" s="138" t="s">
        <v>87</v>
      </c>
      <c r="E32" s="139">
        <v>3.24</v>
      </c>
      <c r="F32" s="139">
        <v>3.24</v>
      </c>
      <c r="G32" s="140">
        <v>3.24</v>
      </c>
      <c r="H32" s="140">
        <v>3.24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81</v>
      </c>
      <c r="B33" s="137" t="s">
        <v>64</v>
      </c>
      <c r="C33" s="137" t="s">
        <v>64</v>
      </c>
      <c r="D33" s="138" t="s">
        <v>88</v>
      </c>
      <c r="E33" s="139">
        <v>8.64</v>
      </c>
      <c r="F33" s="139">
        <v>8.64</v>
      </c>
      <c r="G33" s="140">
        <v>8.64</v>
      </c>
      <c r="H33" s="140">
        <v>8.64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81</v>
      </c>
      <c r="B34" s="137" t="s">
        <v>64</v>
      </c>
      <c r="C34" s="137" t="s">
        <v>64</v>
      </c>
      <c r="D34" s="138" t="s">
        <v>89</v>
      </c>
      <c r="E34" s="139">
        <v>0.16</v>
      </c>
      <c r="F34" s="139">
        <v>0.16</v>
      </c>
      <c r="G34" s="140">
        <v>0.16</v>
      </c>
      <c r="H34" s="140">
        <v>0.16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81</v>
      </c>
      <c r="B35" s="137" t="s">
        <v>64</v>
      </c>
      <c r="C35" s="137" t="s">
        <v>64</v>
      </c>
      <c r="D35" s="138" t="s">
        <v>90</v>
      </c>
      <c r="E35" s="139">
        <v>0.33</v>
      </c>
      <c r="F35" s="139">
        <v>0.33</v>
      </c>
      <c r="G35" s="140">
        <v>0.33</v>
      </c>
      <c r="H35" s="140">
        <v>0.33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81</v>
      </c>
      <c r="B36" s="137" t="s">
        <v>64</v>
      </c>
      <c r="C36" s="137" t="s">
        <v>64</v>
      </c>
      <c r="D36" s="138" t="s">
        <v>91</v>
      </c>
      <c r="E36" s="139">
        <v>0.27</v>
      </c>
      <c r="F36" s="139">
        <v>0.27</v>
      </c>
      <c r="G36" s="140">
        <v>0.27</v>
      </c>
      <c r="H36" s="140">
        <v>0.27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81</v>
      </c>
      <c r="B37" s="137" t="s">
        <v>64</v>
      </c>
      <c r="C37" s="137" t="s">
        <v>64</v>
      </c>
      <c r="D37" s="138" t="s">
        <v>92</v>
      </c>
      <c r="E37" s="139">
        <v>1.56</v>
      </c>
      <c r="F37" s="139">
        <v>1.56</v>
      </c>
      <c r="G37" s="140">
        <v>1.56</v>
      </c>
      <c r="H37" s="140">
        <v>1.56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81</v>
      </c>
      <c r="B38" s="137" t="s">
        <v>64</v>
      </c>
      <c r="C38" s="137" t="s">
        <v>64</v>
      </c>
      <c r="D38" s="138" t="s">
        <v>93</v>
      </c>
      <c r="E38" s="139">
        <v>0.78</v>
      </c>
      <c r="F38" s="139">
        <v>0.78</v>
      </c>
      <c r="G38" s="140">
        <v>0.78</v>
      </c>
      <c r="H38" s="140">
        <v>0.78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81</v>
      </c>
      <c r="B39" s="137" t="s">
        <v>64</v>
      </c>
      <c r="C39" s="137" t="s">
        <v>64</v>
      </c>
      <c r="D39" s="138" t="s">
        <v>94</v>
      </c>
      <c r="E39" s="139">
        <v>0.24</v>
      </c>
      <c r="F39" s="139">
        <v>0.24</v>
      </c>
      <c r="G39" s="140">
        <v>0.24</v>
      </c>
      <c r="H39" s="140">
        <v>0.24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V40" si="13">SUM(E41:E47)</f>
        <v>449.43</v>
      </c>
      <c r="F40" s="139">
        <f t="shared" si="13"/>
        <v>449.43</v>
      </c>
      <c r="G40" s="140">
        <f t="shared" si="13"/>
        <v>449.43</v>
      </c>
      <c r="H40" s="140">
        <f t="shared" si="13"/>
        <v>449.43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si="13"/>
        <v>0</v>
      </c>
      <c r="P40" s="139">
        <f t="shared" si="13"/>
        <v>0</v>
      </c>
      <c r="Q40" s="139">
        <f t="shared" si="13"/>
        <v>0</v>
      </c>
      <c r="R40" s="139">
        <f t="shared" si="13"/>
        <v>0</v>
      </c>
      <c r="S40" s="139">
        <f t="shared" si="13"/>
        <v>0</v>
      </c>
      <c r="T40" s="139">
        <f t="shared" si="13"/>
        <v>0</v>
      </c>
      <c r="U40" s="139">
        <f t="shared" si="13"/>
        <v>0</v>
      </c>
      <c r="V40" s="140">
        <f t="shared" si="13"/>
        <v>0</v>
      </c>
    </row>
    <row r="41" spans="1:22" ht="20.100000000000001" customHeight="1">
      <c r="A41" s="137" t="s">
        <v>81</v>
      </c>
      <c r="B41" s="137" t="s">
        <v>64</v>
      </c>
      <c r="C41" s="137" t="s">
        <v>96</v>
      </c>
      <c r="D41" s="138" t="s">
        <v>97</v>
      </c>
      <c r="E41" s="139">
        <v>30</v>
      </c>
      <c r="F41" s="139">
        <v>30</v>
      </c>
      <c r="G41" s="140">
        <v>30</v>
      </c>
      <c r="H41" s="140">
        <v>30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81</v>
      </c>
      <c r="B42" s="137" t="s">
        <v>64</v>
      </c>
      <c r="C42" s="137" t="s">
        <v>96</v>
      </c>
      <c r="D42" s="138" t="s">
        <v>98</v>
      </c>
      <c r="E42" s="139">
        <v>97.69</v>
      </c>
      <c r="F42" s="139">
        <v>97.69</v>
      </c>
      <c r="G42" s="140">
        <v>97.69</v>
      </c>
      <c r="H42" s="140">
        <v>97.69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81</v>
      </c>
      <c r="B43" s="137" t="s">
        <v>64</v>
      </c>
      <c r="C43" s="137" t="s">
        <v>96</v>
      </c>
      <c r="D43" s="138" t="s">
        <v>99</v>
      </c>
      <c r="E43" s="139">
        <v>15.36</v>
      </c>
      <c r="F43" s="139">
        <v>15.36</v>
      </c>
      <c r="G43" s="140">
        <v>15.36</v>
      </c>
      <c r="H43" s="140">
        <v>15.36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 t="s">
        <v>81</v>
      </c>
      <c r="B44" s="137" t="s">
        <v>64</v>
      </c>
      <c r="C44" s="137" t="s">
        <v>96</v>
      </c>
      <c r="D44" s="138" t="s">
        <v>100</v>
      </c>
      <c r="E44" s="139">
        <v>75</v>
      </c>
      <c r="F44" s="139">
        <v>75</v>
      </c>
      <c r="G44" s="140">
        <v>75</v>
      </c>
      <c r="H44" s="140">
        <v>75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81</v>
      </c>
      <c r="B45" s="137" t="s">
        <v>64</v>
      </c>
      <c r="C45" s="137" t="s">
        <v>96</v>
      </c>
      <c r="D45" s="138" t="s">
        <v>101</v>
      </c>
      <c r="E45" s="139">
        <v>8</v>
      </c>
      <c r="F45" s="139">
        <v>8</v>
      </c>
      <c r="G45" s="140">
        <v>8</v>
      </c>
      <c r="H45" s="140">
        <v>8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 t="s">
        <v>81</v>
      </c>
      <c r="B46" s="137" t="s">
        <v>64</v>
      </c>
      <c r="C46" s="137" t="s">
        <v>96</v>
      </c>
      <c r="D46" s="138" t="s">
        <v>102</v>
      </c>
      <c r="E46" s="139">
        <v>40.08</v>
      </c>
      <c r="F46" s="139">
        <v>40.08</v>
      </c>
      <c r="G46" s="140">
        <v>40.08</v>
      </c>
      <c r="H46" s="140">
        <v>40.08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 t="s">
        <v>81</v>
      </c>
      <c r="B47" s="137" t="s">
        <v>64</v>
      </c>
      <c r="C47" s="137" t="s">
        <v>96</v>
      </c>
      <c r="D47" s="138" t="s">
        <v>103</v>
      </c>
      <c r="E47" s="139">
        <v>183.3</v>
      </c>
      <c r="F47" s="139">
        <v>183.3</v>
      </c>
      <c r="G47" s="140">
        <v>183.3</v>
      </c>
      <c r="H47" s="140">
        <v>183.3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104</v>
      </c>
      <c r="E48" s="139">
        <f t="shared" ref="E48:N50" si="14">E49</f>
        <v>4.67</v>
      </c>
      <c r="F48" s="139">
        <f t="shared" si="14"/>
        <v>4.67</v>
      </c>
      <c r="G48" s="140">
        <f t="shared" si="14"/>
        <v>4.67</v>
      </c>
      <c r="H48" s="140">
        <f t="shared" si="14"/>
        <v>4.67</v>
      </c>
      <c r="I48" s="140">
        <f t="shared" si="14"/>
        <v>0</v>
      </c>
      <c r="J48" s="140">
        <f t="shared" si="14"/>
        <v>0</v>
      </c>
      <c r="K48" s="139">
        <f t="shared" si="14"/>
        <v>0</v>
      </c>
      <c r="L48" s="139">
        <f t="shared" si="14"/>
        <v>0</v>
      </c>
      <c r="M48" s="139">
        <f t="shared" si="14"/>
        <v>0</v>
      </c>
      <c r="N48" s="139">
        <f t="shared" si="14"/>
        <v>0</v>
      </c>
      <c r="O48" s="139">
        <f t="shared" ref="O48:V50" si="15">O49</f>
        <v>0</v>
      </c>
      <c r="P48" s="139">
        <f t="shared" si="15"/>
        <v>0</v>
      </c>
      <c r="Q48" s="139">
        <f t="shared" si="15"/>
        <v>0</v>
      </c>
      <c r="R48" s="139">
        <f t="shared" si="15"/>
        <v>0</v>
      </c>
      <c r="S48" s="139">
        <f t="shared" si="15"/>
        <v>0</v>
      </c>
      <c r="T48" s="139">
        <f t="shared" si="15"/>
        <v>0</v>
      </c>
      <c r="U48" s="139">
        <f t="shared" si="15"/>
        <v>0</v>
      </c>
      <c r="V48" s="140">
        <f t="shared" si="15"/>
        <v>0</v>
      </c>
    </row>
    <row r="49" spans="1:22" ht="20.100000000000001" customHeight="1">
      <c r="A49" s="137"/>
      <c r="B49" s="137"/>
      <c r="C49" s="137"/>
      <c r="D49" s="138" t="s">
        <v>105</v>
      </c>
      <c r="E49" s="139">
        <f t="shared" si="14"/>
        <v>4.67</v>
      </c>
      <c r="F49" s="139">
        <f t="shared" si="14"/>
        <v>4.67</v>
      </c>
      <c r="G49" s="140">
        <f t="shared" si="14"/>
        <v>4.67</v>
      </c>
      <c r="H49" s="140">
        <f t="shared" si="14"/>
        <v>4.67</v>
      </c>
      <c r="I49" s="140">
        <f t="shared" si="14"/>
        <v>0</v>
      </c>
      <c r="J49" s="140">
        <f t="shared" si="14"/>
        <v>0</v>
      </c>
      <c r="K49" s="139">
        <f t="shared" si="14"/>
        <v>0</v>
      </c>
      <c r="L49" s="139">
        <f t="shared" si="14"/>
        <v>0</v>
      </c>
      <c r="M49" s="139">
        <f t="shared" si="14"/>
        <v>0</v>
      </c>
      <c r="N49" s="139">
        <f t="shared" si="14"/>
        <v>0</v>
      </c>
      <c r="O49" s="139">
        <f t="shared" si="15"/>
        <v>0</v>
      </c>
      <c r="P49" s="139">
        <f t="shared" si="15"/>
        <v>0</v>
      </c>
      <c r="Q49" s="139">
        <f t="shared" si="15"/>
        <v>0</v>
      </c>
      <c r="R49" s="139">
        <f t="shared" si="15"/>
        <v>0</v>
      </c>
      <c r="S49" s="139">
        <f t="shared" si="15"/>
        <v>0</v>
      </c>
      <c r="T49" s="139">
        <f t="shared" si="15"/>
        <v>0</v>
      </c>
      <c r="U49" s="139">
        <f t="shared" si="15"/>
        <v>0</v>
      </c>
      <c r="V49" s="140">
        <f t="shared" si="15"/>
        <v>0</v>
      </c>
    </row>
    <row r="50" spans="1:22" ht="20.100000000000001" customHeight="1">
      <c r="A50" s="137"/>
      <c r="B50" s="137"/>
      <c r="C50" s="137"/>
      <c r="D50" s="138" t="s">
        <v>106</v>
      </c>
      <c r="E50" s="139">
        <f t="shared" si="14"/>
        <v>4.67</v>
      </c>
      <c r="F50" s="139">
        <f t="shared" si="14"/>
        <v>4.67</v>
      </c>
      <c r="G50" s="140">
        <f t="shared" si="14"/>
        <v>4.67</v>
      </c>
      <c r="H50" s="140">
        <f t="shared" si="14"/>
        <v>4.67</v>
      </c>
      <c r="I50" s="140">
        <f t="shared" si="14"/>
        <v>0</v>
      </c>
      <c r="J50" s="140">
        <f t="shared" si="14"/>
        <v>0</v>
      </c>
      <c r="K50" s="139">
        <f t="shared" si="14"/>
        <v>0</v>
      </c>
      <c r="L50" s="139">
        <f t="shared" si="14"/>
        <v>0</v>
      </c>
      <c r="M50" s="139">
        <f t="shared" si="14"/>
        <v>0</v>
      </c>
      <c r="N50" s="139">
        <f t="shared" si="14"/>
        <v>0</v>
      </c>
      <c r="O50" s="139">
        <f t="shared" si="15"/>
        <v>0</v>
      </c>
      <c r="P50" s="139">
        <f t="shared" si="15"/>
        <v>0</v>
      </c>
      <c r="Q50" s="139">
        <f t="shared" si="15"/>
        <v>0</v>
      </c>
      <c r="R50" s="139">
        <f t="shared" si="15"/>
        <v>0</v>
      </c>
      <c r="S50" s="139">
        <f t="shared" si="15"/>
        <v>0</v>
      </c>
      <c r="T50" s="139">
        <f t="shared" si="15"/>
        <v>0</v>
      </c>
      <c r="U50" s="139">
        <f t="shared" si="15"/>
        <v>0</v>
      </c>
      <c r="V50" s="140">
        <f t="shared" si="15"/>
        <v>0</v>
      </c>
    </row>
    <row r="51" spans="1:22" ht="20.100000000000001" customHeight="1">
      <c r="A51" s="137" t="s">
        <v>107</v>
      </c>
      <c r="B51" s="137" t="s">
        <v>67</v>
      </c>
      <c r="C51" s="137" t="s">
        <v>64</v>
      </c>
      <c r="D51" s="138" t="s">
        <v>108</v>
      </c>
      <c r="E51" s="139">
        <v>4.67</v>
      </c>
      <c r="F51" s="139">
        <v>4.67</v>
      </c>
      <c r="G51" s="140">
        <v>4.67</v>
      </c>
      <c r="H51" s="140">
        <v>4.67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113</v>
      </c>
      <c r="H4" s="160"/>
      <c r="I4" s="160"/>
      <c r="J4" s="82" t="s">
        <v>114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115</v>
      </c>
      <c r="H5" s="79" t="s">
        <v>116</v>
      </c>
      <c r="I5" s="79" t="s">
        <v>117</v>
      </c>
      <c r="J5" s="79" t="s">
        <v>115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E8+E19+E23+E47</f>
        <v>523.48</v>
      </c>
      <c r="F7" s="87">
        <f t="shared" si="0"/>
        <v>523.48</v>
      </c>
      <c r="G7" s="87">
        <f t="shared" si="0"/>
        <v>74.05</v>
      </c>
      <c r="H7" s="87">
        <f t="shared" si="0"/>
        <v>73.81</v>
      </c>
      <c r="I7" s="87">
        <f t="shared" si="0"/>
        <v>0.24</v>
      </c>
      <c r="J7" s="87">
        <f t="shared" si="0"/>
        <v>449.43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8.51</v>
      </c>
      <c r="F8" s="87">
        <f t="shared" si="1"/>
        <v>8.51</v>
      </c>
      <c r="G8" s="87">
        <f t="shared" si="1"/>
        <v>8.51</v>
      </c>
      <c r="H8" s="87">
        <f t="shared" si="1"/>
        <v>8.51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7.78</v>
      </c>
      <c r="F9" s="87">
        <f t="shared" si="2"/>
        <v>7.78</v>
      </c>
      <c r="G9" s="87">
        <f t="shared" si="2"/>
        <v>7.78</v>
      </c>
      <c r="H9" s="87">
        <f t="shared" si="2"/>
        <v>7.78</v>
      </c>
      <c r="I9" s="87">
        <f t="shared" si="2"/>
        <v>0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2"/>
        <v>7.78</v>
      </c>
      <c r="F10" s="87">
        <f t="shared" si="2"/>
        <v>7.78</v>
      </c>
      <c r="G10" s="87">
        <f t="shared" si="2"/>
        <v>7.78</v>
      </c>
      <c r="H10" s="87">
        <f t="shared" si="2"/>
        <v>7.78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118</v>
      </c>
      <c r="B11" s="85" t="s">
        <v>119</v>
      </c>
      <c r="C11" s="85" t="s">
        <v>119</v>
      </c>
      <c r="D11" s="85" t="s">
        <v>60</v>
      </c>
      <c r="E11" s="87">
        <v>7.78</v>
      </c>
      <c r="F11" s="87">
        <v>7.78</v>
      </c>
      <c r="G11" s="87">
        <v>7.78</v>
      </c>
      <c r="H11" s="87">
        <v>7.78</v>
      </c>
      <c r="I11" s="87">
        <v>0</v>
      </c>
      <c r="J11" s="87">
        <v>0</v>
      </c>
    </row>
    <row r="12" spans="1:10" s="36" customFormat="1" ht="20.100000000000001" customHeight="1">
      <c r="A12" s="84"/>
      <c r="B12" s="85" t="s">
        <v>63</v>
      </c>
      <c r="C12" s="85"/>
      <c r="D12" s="85" t="s">
        <v>61</v>
      </c>
      <c r="E12" s="87">
        <f t="shared" ref="E12:J12" si="3">E13+E15+E17</f>
        <v>0.73</v>
      </c>
      <c r="F12" s="87">
        <f t="shared" si="3"/>
        <v>0.73</v>
      </c>
      <c r="G12" s="87">
        <f t="shared" si="3"/>
        <v>0.73</v>
      </c>
      <c r="H12" s="87">
        <f t="shared" si="3"/>
        <v>0.73</v>
      </c>
      <c r="I12" s="87">
        <f t="shared" si="3"/>
        <v>0</v>
      </c>
      <c r="J12" s="87">
        <f t="shared" si="3"/>
        <v>0</v>
      </c>
    </row>
    <row r="13" spans="1:10" s="36" customFormat="1" ht="20.100000000000001" customHeight="1">
      <c r="A13" s="84"/>
      <c r="B13" s="85"/>
      <c r="C13" s="85" t="s">
        <v>64</v>
      </c>
      <c r="D13" s="85" t="s">
        <v>62</v>
      </c>
      <c r="E13" s="87">
        <f t="shared" ref="E13:J13" si="4">E14</f>
        <v>0.27</v>
      </c>
      <c r="F13" s="87">
        <f t="shared" si="4"/>
        <v>0.27</v>
      </c>
      <c r="G13" s="87">
        <f t="shared" si="4"/>
        <v>0.27</v>
      </c>
      <c r="H13" s="87">
        <f t="shared" si="4"/>
        <v>0.27</v>
      </c>
      <c r="I13" s="87">
        <f t="shared" si="4"/>
        <v>0</v>
      </c>
      <c r="J13" s="87">
        <f t="shared" si="4"/>
        <v>0</v>
      </c>
    </row>
    <row r="14" spans="1:10" s="36" customFormat="1" ht="20.100000000000001" customHeight="1">
      <c r="A14" s="84" t="s">
        <v>118</v>
      </c>
      <c r="B14" s="85" t="s">
        <v>120</v>
      </c>
      <c r="C14" s="85" t="s">
        <v>121</v>
      </c>
      <c r="D14" s="85" t="s">
        <v>65</v>
      </c>
      <c r="E14" s="87">
        <v>0.27</v>
      </c>
      <c r="F14" s="87">
        <v>0.27</v>
      </c>
      <c r="G14" s="87">
        <v>0.27</v>
      </c>
      <c r="H14" s="87">
        <v>0.27</v>
      </c>
      <c r="I14" s="87">
        <v>0</v>
      </c>
      <c r="J14" s="87">
        <v>0</v>
      </c>
    </row>
    <row r="15" spans="1:10" s="36" customFormat="1" ht="20.100000000000001" customHeight="1">
      <c r="A15" s="84"/>
      <c r="B15" s="85"/>
      <c r="C15" s="85" t="s">
        <v>67</v>
      </c>
      <c r="D15" s="85" t="s">
        <v>66</v>
      </c>
      <c r="E15" s="87">
        <f t="shared" ref="E15:J15" si="5">E16</f>
        <v>0.27</v>
      </c>
      <c r="F15" s="87">
        <f t="shared" si="5"/>
        <v>0.27</v>
      </c>
      <c r="G15" s="87">
        <f t="shared" si="5"/>
        <v>0.27</v>
      </c>
      <c r="H15" s="87">
        <f t="shared" si="5"/>
        <v>0.27</v>
      </c>
      <c r="I15" s="87">
        <f t="shared" si="5"/>
        <v>0</v>
      </c>
      <c r="J15" s="87">
        <f t="shared" si="5"/>
        <v>0</v>
      </c>
    </row>
    <row r="16" spans="1:10" s="36" customFormat="1" ht="20.100000000000001" customHeight="1">
      <c r="A16" s="84" t="s">
        <v>118</v>
      </c>
      <c r="B16" s="85" t="s">
        <v>120</v>
      </c>
      <c r="C16" s="85" t="s">
        <v>122</v>
      </c>
      <c r="D16" s="85" t="s">
        <v>68</v>
      </c>
      <c r="E16" s="87">
        <v>0.27</v>
      </c>
      <c r="F16" s="87">
        <v>0.27</v>
      </c>
      <c r="G16" s="87">
        <v>0.27</v>
      </c>
      <c r="H16" s="87">
        <v>0.27</v>
      </c>
      <c r="I16" s="87">
        <v>0</v>
      </c>
      <c r="J16" s="87">
        <v>0</v>
      </c>
    </row>
    <row r="17" spans="1:10" s="36" customFormat="1" ht="20.100000000000001" customHeight="1">
      <c r="A17" s="84"/>
      <c r="B17" s="85"/>
      <c r="C17" s="85" t="s">
        <v>70</v>
      </c>
      <c r="D17" s="85" t="s">
        <v>69</v>
      </c>
      <c r="E17" s="87">
        <f t="shared" ref="E17:J17" si="6">E18</f>
        <v>0.19</v>
      </c>
      <c r="F17" s="87">
        <f t="shared" si="6"/>
        <v>0.19</v>
      </c>
      <c r="G17" s="87">
        <f t="shared" si="6"/>
        <v>0.19</v>
      </c>
      <c r="H17" s="87">
        <f t="shared" si="6"/>
        <v>0.19</v>
      </c>
      <c r="I17" s="87">
        <f t="shared" si="6"/>
        <v>0</v>
      </c>
      <c r="J17" s="87">
        <f t="shared" si="6"/>
        <v>0</v>
      </c>
    </row>
    <row r="18" spans="1:10" s="36" customFormat="1" ht="20.100000000000001" customHeight="1">
      <c r="A18" s="84" t="s">
        <v>118</v>
      </c>
      <c r="B18" s="85" t="s">
        <v>120</v>
      </c>
      <c r="C18" s="85" t="s">
        <v>123</v>
      </c>
      <c r="D18" s="85" t="s">
        <v>71</v>
      </c>
      <c r="E18" s="87">
        <v>0.19</v>
      </c>
      <c r="F18" s="87">
        <v>0.19</v>
      </c>
      <c r="G18" s="87">
        <v>0.19</v>
      </c>
      <c r="H18" s="87">
        <v>0.19</v>
      </c>
      <c r="I18" s="87">
        <v>0</v>
      </c>
      <c r="J18" s="87">
        <v>0</v>
      </c>
    </row>
    <row r="19" spans="1:10" s="36" customFormat="1" ht="20.100000000000001" customHeight="1">
      <c r="A19" s="84" t="s">
        <v>75</v>
      </c>
      <c r="B19" s="85"/>
      <c r="C19" s="85"/>
      <c r="D19" s="85" t="s">
        <v>72</v>
      </c>
      <c r="E19" s="87">
        <f t="shared" ref="E19:J21" si="7">E20</f>
        <v>2.72</v>
      </c>
      <c r="F19" s="87">
        <f t="shared" si="7"/>
        <v>2.72</v>
      </c>
      <c r="G19" s="87">
        <f t="shared" si="7"/>
        <v>2.72</v>
      </c>
      <c r="H19" s="87">
        <f t="shared" si="7"/>
        <v>2.72</v>
      </c>
      <c r="I19" s="87">
        <f t="shared" si="7"/>
        <v>0</v>
      </c>
      <c r="J19" s="87">
        <f t="shared" si="7"/>
        <v>0</v>
      </c>
    </row>
    <row r="20" spans="1:10" s="36" customFormat="1" ht="20.100000000000001" customHeight="1">
      <c r="A20" s="84"/>
      <c r="B20" s="85" t="s">
        <v>76</v>
      </c>
      <c r="C20" s="85"/>
      <c r="D20" s="85" t="s">
        <v>73</v>
      </c>
      <c r="E20" s="87">
        <f t="shared" si="7"/>
        <v>2.72</v>
      </c>
      <c r="F20" s="87">
        <f t="shared" si="7"/>
        <v>2.72</v>
      </c>
      <c r="G20" s="87">
        <f t="shared" si="7"/>
        <v>2.72</v>
      </c>
      <c r="H20" s="87">
        <f t="shared" si="7"/>
        <v>2.72</v>
      </c>
      <c r="I20" s="87">
        <f t="shared" si="7"/>
        <v>0</v>
      </c>
      <c r="J20" s="87">
        <f t="shared" si="7"/>
        <v>0</v>
      </c>
    </row>
    <row r="21" spans="1:10" s="36" customFormat="1" ht="20.100000000000001" customHeight="1">
      <c r="A21" s="84"/>
      <c r="B21" s="85"/>
      <c r="C21" s="85" t="s">
        <v>67</v>
      </c>
      <c r="D21" s="85" t="s">
        <v>74</v>
      </c>
      <c r="E21" s="87">
        <f t="shared" si="7"/>
        <v>2.72</v>
      </c>
      <c r="F21" s="87">
        <f t="shared" si="7"/>
        <v>2.72</v>
      </c>
      <c r="G21" s="87">
        <f t="shared" si="7"/>
        <v>2.72</v>
      </c>
      <c r="H21" s="87">
        <f t="shared" si="7"/>
        <v>2.72</v>
      </c>
      <c r="I21" s="87">
        <f t="shared" si="7"/>
        <v>0</v>
      </c>
      <c r="J21" s="87">
        <f t="shared" si="7"/>
        <v>0</v>
      </c>
    </row>
    <row r="22" spans="1:10" s="36" customFormat="1" ht="20.100000000000001" customHeight="1">
      <c r="A22" s="84" t="s">
        <v>124</v>
      </c>
      <c r="B22" s="85" t="s">
        <v>125</v>
      </c>
      <c r="C22" s="85" t="s">
        <v>122</v>
      </c>
      <c r="D22" s="85" t="s">
        <v>77</v>
      </c>
      <c r="E22" s="87">
        <v>2.72</v>
      </c>
      <c r="F22" s="87">
        <v>2.72</v>
      </c>
      <c r="G22" s="87">
        <v>2.72</v>
      </c>
      <c r="H22" s="87">
        <v>2.72</v>
      </c>
      <c r="I22" s="87">
        <v>0</v>
      </c>
      <c r="J22" s="87">
        <v>0</v>
      </c>
    </row>
    <row r="23" spans="1:10" s="36" customFormat="1" ht="20.100000000000001" customHeight="1">
      <c r="A23" s="84" t="s">
        <v>81</v>
      </c>
      <c r="B23" s="85"/>
      <c r="C23" s="85"/>
      <c r="D23" s="85" t="s">
        <v>78</v>
      </c>
      <c r="E23" s="87">
        <f t="shared" ref="E23:J23" si="8">E24</f>
        <v>507.58</v>
      </c>
      <c r="F23" s="87">
        <f t="shared" si="8"/>
        <v>507.58</v>
      </c>
      <c r="G23" s="87">
        <f t="shared" si="8"/>
        <v>58.15</v>
      </c>
      <c r="H23" s="87">
        <f t="shared" si="8"/>
        <v>57.91</v>
      </c>
      <c r="I23" s="87">
        <f t="shared" si="8"/>
        <v>0.24</v>
      </c>
      <c r="J23" s="87">
        <f t="shared" si="8"/>
        <v>449.43</v>
      </c>
    </row>
    <row r="24" spans="1:10" s="36" customFormat="1" ht="20.100000000000001" customHeight="1">
      <c r="A24" s="84"/>
      <c r="B24" s="85" t="s">
        <v>64</v>
      </c>
      <c r="C24" s="85"/>
      <c r="D24" s="85" t="s">
        <v>79</v>
      </c>
      <c r="E24" s="87">
        <f t="shared" ref="E24:J24" si="9">E25+E39</f>
        <v>507.58</v>
      </c>
      <c r="F24" s="87">
        <f t="shared" si="9"/>
        <v>507.58</v>
      </c>
      <c r="G24" s="87">
        <f t="shared" si="9"/>
        <v>58.15</v>
      </c>
      <c r="H24" s="87">
        <f t="shared" si="9"/>
        <v>57.91</v>
      </c>
      <c r="I24" s="87">
        <f t="shared" si="9"/>
        <v>0.24</v>
      </c>
      <c r="J24" s="87">
        <f t="shared" si="9"/>
        <v>449.43</v>
      </c>
    </row>
    <row r="25" spans="1:10" s="36" customFormat="1" ht="20.100000000000001" customHeight="1">
      <c r="A25" s="84"/>
      <c r="B25" s="85"/>
      <c r="C25" s="85" t="s">
        <v>64</v>
      </c>
      <c r="D25" s="85" t="s">
        <v>80</v>
      </c>
      <c r="E25" s="87">
        <f t="shared" ref="E25:J25" si="10">SUM(E26:E38)</f>
        <v>58.15</v>
      </c>
      <c r="F25" s="87">
        <f t="shared" si="10"/>
        <v>58.15</v>
      </c>
      <c r="G25" s="87">
        <f t="shared" si="10"/>
        <v>58.15</v>
      </c>
      <c r="H25" s="87">
        <f t="shared" si="10"/>
        <v>57.91</v>
      </c>
      <c r="I25" s="87">
        <f t="shared" si="10"/>
        <v>0.24</v>
      </c>
      <c r="J25" s="87">
        <f t="shared" si="10"/>
        <v>0</v>
      </c>
    </row>
    <row r="26" spans="1:10" s="36" customFormat="1" ht="20.100000000000001" customHeight="1">
      <c r="A26" s="84" t="s">
        <v>126</v>
      </c>
      <c r="B26" s="85" t="s">
        <v>121</v>
      </c>
      <c r="C26" s="85" t="s">
        <v>121</v>
      </c>
      <c r="D26" s="85" t="s">
        <v>86</v>
      </c>
      <c r="E26" s="87">
        <v>1.06</v>
      </c>
      <c r="F26" s="87">
        <v>1.06</v>
      </c>
      <c r="G26" s="87">
        <v>1.06</v>
      </c>
      <c r="H26" s="87">
        <v>1.06</v>
      </c>
      <c r="I26" s="87">
        <v>0</v>
      </c>
      <c r="J26" s="87">
        <v>0</v>
      </c>
    </row>
    <row r="27" spans="1:10" s="36" customFormat="1" ht="20.100000000000001" customHeight="1">
      <c r="A27" s="84" t="s">
        <v>126</v>
      </c>
      <c r="B27" s="85" t="s">
        <v>121</v>
      </c>
      <c r="C27" s="85" t="s">
        <v>121</v>
      </c>
      <c r="D27" s="85" t="s">
        <v>83</v>
      </c>
      <c r="E27" s="87">
        <v>8.89</v>
      </c>
      <c r="F27" s="87">
        <v>8.89</v>
      </c>
      <c r="G27" s="87">
        <v>8.89</v>
      </c>
      <c r="H27" s="87">
        <v>8.89</v>
      </c>
      <c r="I27" s="87">
        <v>0</v>
      </c>
      <c r="J27" s="87">
        <v>0</v>
      </c>
    </row>
    <row r="28" spans="1:10" s="36" customFormat="1" ht="20.100000000000001" customHeight="1">
      <c r="A28" s="84" t="s">
        <v>126</v>
      </c>
      <c r="B28" s="85" t="s">
        <v>121</v>
      </c>
      <c r="C28" s="85" t="s">
        <v>121</v>
      </c>
      <c r="D28" s="85" t="s">
        <v>85</v>
      </c>
      <c r="E28" s="87">
        <v>3.24</v>
      </c>
      <c r="F28" s="87">
        <v>3.24</v>
      </c>
      <c r="G28" s="87">
        <v>3.24</v>
      </c>
      <c r="H28" s="87">
        <v>3.24</v>
      </c>
      <c r="I28" s="87">
        <v>0</v>
      </c>
      <c r="J28" s="87">
        <v>0</v>
      </c>
    </row>
    <row r="29" spans="1:10" s="36" customFormat="1" ht="20.100000000000001" customHeight="1">
      <c r="A29" s="84" t="s">
        <v>126</v>
      </c>
      <c r="B29" s="85" t="s">
        <v>121</v>
      </c>
      <c r="C29" s="85" t="s">
        <v>121</v>
      </c>
      <c r="D29" s="85" t="s">
        <v>89</v>
      </c>
      <c r="E29" s="87">
        <v>0.16</v>
      </c>
      <c r="F29" s="87">
        <v>0.16</v>
      </c>
      <c r="G29" s="87">
        <v>0.16</v>
      </c>
      <c r="H29" s="87">
        <v>0.16</v>
      </c>
      <c r="I29" s="87">
        <v>0</v>
      </c>
      <c r="J29" s="87">
        <v>0</v>
      </c>
    </row>
    <row r="30" spans="1:10" s="36" customFormat="1" ht="20.100000000000001" customHeight="1">
      <c r="A30" s="84" t="s">
        <v>126</v>
      </c>
      <c r="B30" s="85" t="s">
        <v>121</v>
      </c>
      <c r="C30" s="85" t="s">
        <v>121</v>
      </c>
      <c r="D30" s="85" t="s">
        <v>90</v>
      </c>
      <c r="E30" s="87">
        <v>0.33</v>
      </c>
      <c r="F30" s="87">
        <v>0.33</v>
      </c>
      <c r="G30" s="87">
        <v>0.33</v>
      </c>
      <c r="H30" s="87">
        <v>0.33</v>
      </c>
      <c r="I30" s="87">
        <v>0</v>
      </c>
      <c r="J30" s="87">
        <v>0</v>
      </c>
    </row>
    <row r="31" spans="1:10" s="36" customFormat="1" ht="20.100000000000001" customHeight="1">
      <c r="A31" s="84" t="s">
        <v>126</v>
      </c>
      <c r="B31" s="85" t="s">
        <v>121</v>
      </c>
      <c r="C31" s="85" t="s">
        <v>121</v>
      </c>
      <c r="D31" s="85" t="s">
        <v>94</v>
      </c>
      <c r="E31" s="87">
        <v>0.24</v>
      </c>
      <c r="F31" s="87">
        <v>0.24</v>
      </c>
      <c r="G31" s="87">
        <v>0.24</v>
      </c>
      <c r="H31" s="87">
        <v>0</v>
      </c>
      <c r="I31" s="87">
        <v>0.24</v>
      </c>
      <c r="J31" s="87">
        <v>0</v>
      </c>
    </row>
    <row r="32" spans="1:10" ht="20.100000000000001" customHeight="1">
      <c r="A32" s="84" t="s">
        <v>126</v>
      </c>
      <c r="B32" s="85" t="s">
        <v>121</v>
      </c>
      <c r="C32" s="85" t="s">
        <v>121</v>
      </c>
      <c r="D32" s="85" t="s">
        <v>91</v>
      </c>
      <c r="E32" s="87">
        <v>0.27</v>
      </c>
      <c r="F32" s="87">
        <v>0.27</v>
      </c>
      <c r="G32" s="87">
        <v>0.27</v>
      </c>
      <c r="H32" s="87">
        <v>0.27</v>
      </c>
      <c r="I32" s="87">
        <v>0</v>
      </c>
      <c r="J32" s="87">
        <v>0</v>
      </c>
    </row>
    <row r="33" spans="1:10" ht="20.100000000000001" customHeight="1">
      <c r="A33" s="84" t="s">
        <v>126</v>
      </c>
      <c r="B33" s="85" t="s">
        <v>121</v>
      </c>
      <c r="C33" s="85" t="s">
        <v>121</v>
      </c>
      <c r="D33" s="85" t="s">
        <v>87</v>
      </c>
      <c r="E33" s="87">
        <v>3.24</v>
      </c>
      <c r="F33" s="87">
        <v>3.24</v>
      </c>
      <c r="G33" s="87">
        <v>3.24</v>
      </c>
      <c r="H33" s="87">
        <v>3.24</v>
      </c>
      <c r="I33" s="87">
        <v>0</v>
      </c>
      <c r="J33" s="87">
        <v>0</v>
      </c>
    </row>
    <row r="34" spans="1:10" ht="20.100000000000001" customHeight="1">
      <c r="A34" s="84" t="s">
        <v>126</v>
      </c>
      <c r="B34" s="85" t="s">
        <v>121</v>
      </c>
      <c r="C34" s="85" t="s">
        <v>121</v>
      </c>
      <c r="D34" s="85" t="s">
        <v>82</v>
      </c>
      <c r="E34" s="87">
        <v>25.93</v>
      </c>
      <c r="F34" s="87">
        <v>25.93</v>
      </c>
      <c r="G34" s="87">
        <v>25.93</v>
      </c>
      <c r="H34" s="87">
        <v>25.93</v>
      </c>
      <c r="I34" s="87">
        <v>0</v>
      </c>
      <c r="J34" s="87">
        <v>0</v>
      </c>
    </row>
    <row r="35" spans="1:10" ht="20.100000000000001" customHeight="1">
      <c r="A35" s="84" t="s">
        <v>126</v>
      </c>
      <c r="B35" s="85" t="s">
        <v>121</v>
      </c>
      <c r="C35" s="85" t="s">
        <v>121</v>
      </c>
      <c r="D35" s="85" t="s">
        <v>92</v>
      </c>
      <c r="E35" s="87">
        <v>1.56</v>
      </c>
      <c r="F35" s="87">
        <v>1.56</v>
      </c>
      <c r="G35" s="87">
        <v>1.56</v>
      </c>
      <c r="H35" s="87">
        <v>1.56</v>
      </c>
      <c r="I35" s="87">
        <v>0</v>
      </c>
      <c r="J35" s="87">
        <v>0</v>
      </c>
    </row>
    <row r="36" spans="1:10" ht="20.100000000000001" customHeight="1">
      <c r="A36" s="84" t="s">
        <v>126</v>
      </c>
      <c r="B36" s="85" t="s">
        <v>121</v>
      </c>
      <c r="C36" s="85" t="s">
        <v>121</v>
      </c>
      <c r="D36" s="85" t="s">
        <v>84</v>
      </c>
      <c r="E36" s="87">
        <v>3.81</v>
      </c>
      <c r="F36" s="87">
        <v>3.81</v>
      </c>
      <c r="G36" s="87">
        <v>3.81</v>
      </c>
      <c r="H36" s="87">
        <v>3.81</v>
      </c>
      <c r="I36" s="87">
        <v>0</v>
      </c>
      <c r="J36" s="87">
        <v>0</v>
      </c>
    </row>
    <row r="37" spans="1:10" ht="20.100000000000001" customHeight="1">
      <c r="A37" s="84" t="s">
        <v>126</v>
      </c>
      <c r="B37" s="85" t="s">
        <v>121</v>
      </c>
      <c r="C37" s="85" t="s">
        <v>121</v>
      </c>
      <c r="D37" s="85" t="s">
        <v>88</v>
      </c>
      <c r="E37" s="87">
        <v>8.64</v>
      </c>
      <c r="F37" s="87">
        <v>8.64</v>
      </c>
      <c r="G37" s="87">
        <v>8.64</v>
      </c>
      <c r="H37" s="87">
        <v>8.64</v>
      </c>
      <c r="I37" s="87">
        <v>0</v>
      </c>
      <c r="J37" s="87">
        <v>0</v>
      </c>
    </row>
    <row r="38" spans="1:10" ht="20.100000000000001" customHeight="1">
      <c r="A38" s="84" t="s">
        <v>126</v>
      </c>
      <c r="B38" s="85" t="s">
        <v>121</v>
      </c>
      <c r="C38" s="85" t="s">
        <v>121</v>
      </c>
      <c r="D38" s="85" t="s">
        <v>93</v>
      </c>
      <c r="E38" s="87">
        <v>0.78</v>
      </c>
      <c r="F38" s="87">
        <v>0.78</v>
      </c>
      <c r="G38" s="87">
        <v>0.78</v>
      </c>
      <c r="H38" s="87">
        <v>0.78</v>
      </c>
      <c r="I38" s="87">
        <v>0</v>
      </c>
      <c r="J38" s="87">
        <v>0</v>
      </c>
    </row>
    <row r="39" spans="1:10" ht="20.100000000000001" customHeight="1">
      <c r="A39" s="84"/>
      <c r="B39" s="85"/>
      <c r="C39" s="85" t="s">
        <v>96</v>
      </c>
      <c r="D39" s="85" t="s">
        <v>95</v>
      </c>
      <c r="E39" s="87">
        <f t="shared" ref="E39:J39" si="11">SUM(E40:E46)</f>
        <v>449.43</v>
      </c>
      <c r="F39" s="87">
        <f t="shared" si="11"/>
        <v>449.43</v>
      </c>
      <c r="G39" s="87">
        <f t="shared" si="11"/>
        <v>0</v>
      </c>
      <c r="H39" s="87">
        <f t="shared" si="11"/>
        <v>0</v>
      </c>
      <c r="I39" s="87">
        <f t="shared" si="11"/>
        <v>0</v>
      </c>
      <c r="J39" s="87">
        <f t="shared" si="11"/>
        <v>449.43</v>
      </c>
    </row>
    <row r="40" spans="1:10" ht="20.100000000000001" customHeight="1">
      <c r="A40" s="84" t="s">
        <v>126</v>
      </c>
      <c r="B40" s="85" t="s">
        <v>121</v>
      </c>
      <c r="C40" s="85" t="s">
        <v>127</v>
      </c>
      <c r="D40" s="85" t="s">
        <v>101</v>
      </c>
      <c r="E40" s="87">
        <v>8</v>
      </c>
      <c r="F40" s="87">
        <v>8</v>
      </c>
      <c r="G40" s="87">
        <v>0</v>
      </c>
      <c r="H40" s="87">
        <v>0</v>
      </c>
      <c r="I40" s="87">
        <v>0</v>
      </c>
      <c r="J40" s="87">
        <v>8</v>
      </c>
    </row>
    <row r="41" spans="1:10" ht="20.100000000000001" customHeight="1">
      <c r="A41" s="84" t="s">
        <v>126</v>
      </c>
      <c r="B41" s="85" t="s">
        <v>121</v>
      </c>
      <c r="C41" s="85" t="s">
        <v>127</v>
      </c>
      <c r="D41" s="85" t="s">
        <v>102</v>
      </c>
      <c r="E41" s="87">
        <v>40.08</v>
      </c>
      <c r="F41" s="87">
        <v>40.08</v>
      </c>
      <c r="G41" s="87">
        <v>0</v>
      </c>
      <c r="H41" s="87">
        <v>0</v>
      </c>
      <c r="I41" s="87">
        <v>0</v>
      </c>
      <c r="J41" s="87">
        <v>40.08</v>
      </c>
    </row>
    <row r="42" spans="1:10" ht="20.100000000000001" customHeight="1">
      <c r="A42" s="84" t="s">
        <v>126</v>
      </c>
      <c r="B42" s="85" t="s">
        <v>121</v>
      </c>
      <c r="C42" s="85" t="s">
        <v>127</v>
      </c>
      <c r="D42" s="85" t="s">
        <v>97</v>
      </c>
      <c r="E42" s="87">
        <v>30</v>
      </c>
      <c r="F42" s="87">
        <v>30</v>
      </c>
      <c r="G42" s="87">
        <v>0</v>
      </c>
      <c r="H42" s="87">
        <v>0</v>
      </c>
      <c r="I42" s="87">
        <v>0</v>
      </c>
      <c r="J42" s="87">
        <v>30</v>
      </c>
    </row>
    <row r="43" spans="1:10" ht="20.100000000000001" customHeight="1">
      <c r="A43" s="84" t="s">
        <v>126</v>
      </c>
      <c r="B43" s="85" t="s">
        <v>121</v>
      </c>
      <c r="C43" s="85" t="s">
        <v>127</v>
      </c>
      <c r="D43" s="85" t="s">
        <v>103</v>
      </c>
      <c r="E43" s="87">
        <v>183.3</v>
      </c>
      <c r="F43" s="87">
        <v>183.3</v>
      </c>
      <c r="G43" s="87">
        <v>0</v>
      </c>
      <c r="H43" s="87">
        <v>0</v>
      </c>
      <c r="I43" s="87">
        <v>0</v>
      </c>
      <c r="J43" s="87">
        <v>183.3</v>
      </c>
    </row>
    <row r="44" spans="1:10" ht="20.100000000000001" customHeight="1">
      <c r="A44" s="84" t="s">
        <v>126</v>
      </c>
      <c r="B44" s="85" t="s">
        <v>121</v>
      </c>
      <c r="C44" s="85" t="s">
        <v>127</v>
      </c>
      <c r="D44" s="85" t="s">
        <v>100</v>
      </c>
      <c r="E44" s="87">
        <v>75</v>
      </c>
      <c r="F44" s="87">
        <v>75</v>
      </c>
      <c r="G44" s="87">
        <v>0</v>
      </c>
      <c r="H44" s="87">
        <v>0</v>
      </c>
      <c r="I44" s="87">
        <v>0</v>
      </c>
      <c r="J44" s="87">
        <v>75</v>
      </c>
    </row>
    <row r="45" spans="1:10" ht="20.100000000000001" customHeight="1">
      <c r="A45" s="84" t="s">
        <v>126</v>
      </c>
      <c r="B45" s="85" t="s">
        <v>121</v>
      </c>
      <c r="C45" s="85" t="s">
        <v>127</v>
      </c>
      <c r="D45" s="85" t="s">
        <v>98</v>
      </c>
      <c r="E45" s="87">
        <v>97.69</v>
      </c>
      <c r="F45" s="87">
        <v>97.69</v>
      </c>
      <c r="G45" s="87">
        <v>0</v>
      </c>
      <c r="H45" s="87">
        <v>0</v>
      </c>
      <c r="I45" s="87">
        <v>0</v>
      </c>
      <c r="J45" s="87">
        <v>97.69</v>
      </c>
    </row>
    <row r="46" spans="1:10" ht="20.100000000000001" customHeight="1">
      <c r="A46" s="84" t="s">
        <v>126</v>
      </c>
      <c r="B46" s="85" t="s">
        <v>121</v>
      </c>
      <c r="C46" s="85" t="s">
        <v>127</v>
      </c>
      <c r="D46" s="85" t="s">
        <v>99</v>
      </c>
      <c r="E46" s="87">
        <v>15.36</v>
      </c>
      <c r="F46" s="87">
        <v>15.36</v>
      </c>
      <c r="G46" s="87">
        <v>0</v>
      </c>
      <c r="H46" s="87">
        <v>0</v>
      </c>
      <c r="I46" s="87">
        <v>0</v>
      </c>
      <c r="J46" s="87">
        <v>15.36</v>
      </c>
    </row>
    <row r="47" spans="1:10" ht="20.100000000000001" customHeight="1">
      <c r="A47" s="84" t="s">
        <v>107</v>
      </c>
      <c r="B47" s="85"/>
      <c r="C47" s="85"/>
      <c r="D47" s="85" t="s">
        <v>104</v>
      </c>
      <c r="E47" s="87">
        <f t="shared" ref="E47:J49" si="12">E48</f>
        <v>4.67</v>
      </c>
      <c r="F47" s="87">
        <f t="shared" si="12"/>
        <v>4.67</v>
      </c>
      <c r="G47" s="87">
        <f t="shared" si="12"/>
        <v>4.67</v>
      </c>
      <c r="H47" s="87">
        <f t="shared" si="12"/>
        <v>4.67</v>
      </c>
      <c r="I47" s="87">
        <f t="shared" si="12"/>
        <v>0</v>
      </c>
      <c r="J47" s="87">
        <f t="shared" si="12"/>
        <v>0</v>
      </c>
    </row>
    <row r="48" spans="1:10" ht="20.100000000000001" customHeight="1">
      <c r="A48" s="84"/>
      <c r="B48" s="85" t="s">
        <v>67</v>
      </c>
      <c r="C48" s="85"/>
      <c r="D48" s="85" t="s">
        <v>105</v>
      </c>
      <c r="E48" s="87">
        <f t="shared" si="12"/>
        <v>4.67</v>
      </c>
      <c r="F48" s="87">
        <f t="shared" si="12"/>
        <v>4.67</v>
      </c>
      <c r="G48" s="87">
        <f t="shared" si="12"/>
        <v>4.67</v>
      </c>
      <c r="H48" s="87">
        <f t="shared" si="12"/>
        <v>4.67</v>
      </c>
      <c r="I48" s="87">
        <f t="shared" si="12"/>
        <v>0</v>
      </c>
      <c r="J48" s="87">
        <f t="shared" si="12"/>
        <v>0</v>
      </c>
    </row>
    <row r="49" spans="1:10" ht="20.100000000000001" customHeight="1">
      <c r="A49" s="84"/>
      <c r="B49" s="85"/>
      <c r="C49" s="85" t="s">
        <v>64</v>
      </c>
      <c r="D49" s="85" t="s">
        <v>106</v>
      </c>
      <c r="E49" s="87">
        <f t="shared" si="12"/>
        <v>4.67</v>
      </c>
      <c r="F49" s="87">
        <f t="shared" si="12"/>
        <v>4.67</v>
      </c>
      <c r="G49" s="87">
        <f t="shared" si="12"/>
        <v>4.67</v>
      </c>
      <c r="H49" s="87">
        <f t="shared" si="12"/>
        <v>4.67</v>
      </c>
      <c r="I49" s="87">
        <f t="shared" si="12"/>
        <v>0</v>
      </c>
      <c r="J49" s="87">
        <f t="shared" si="12"/>
        <v>0</v>
      </c>
    </row>
    <row r="50" spans="1:10" ht="20.100000000000001" customHeight="1">
      <c r="A50" s="84" t="s">
        <v>128</v>
      </c>
      <c r="B50" s="85" t="s">
        <v>122</v>
      </c>
      <c r="C50" s="85" t="s">
        <v>121</v>
      </c>
      <c r="D50" s="85" t="s">
        <v>108</v>
      </c>
      <c r="E50" s="87">
        <v>4.67</v>
      </c>
      <c r="F50" s="87">
        <v>4.67</v>
      </c>
      <c r="G50" s="87">
        <v>4.67</v>
      </c>
      <c r="H50" s="87">
        <v>4.67</v>
      </c>
      <c r="I50" s="87">
        <v>0</v>
      </c>
      <c r="J50" s="87">
        <v>0</v>
      </c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523.48</v>
      </c>
      <c r="C4" s="99" t="s">
        <v>7</v>
      </c>
      <c r="D4" s="100">
        <v>74.05</v>
      </c>
    </row>
    <row r="5" spans="1:10" s="89" customFormat="1" ht="23.25" customHeight="1">
      <c r="A5" s="97" t="s">
        <v>8</v>
      </c>
      <c r="B5" s="101">
        <v>523.48</v>
      </c>
      <c r="C5" s="99" t="s">
        <v>9</v>
      </c>
      <c r="D5" s="100">
        <v>73.81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0.24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449.43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523.48</v>
      </c>
      <c r="C15" s="121" t="s">
        <v>19</v>
      </c>
      <c r="D15" s="100">
        <v>523.48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131</v>
      </c>
      <c r="D18" s="124">
        <v>0</v>
      </c>
    </row>
    <row r="19" spans="1:10" s="89" customFormat="1" ht="20.100000000000001" customHeight="1">
      <c r="A19" s="126" t="s">
        <v>24</v>
      </c>
      <c r="B19" s="106">
        <v>523.48</v>
      </c>
      <c r="C19" s="127" t="s">
        <v>25</v>
      </c>
      <c r="D19" s="128">
        <v>523.48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110</v>
      </c>
      <c r="B3" s="157"/>
      <c r="C3" s="158"/>
      <c r="D3" s="163" t="s">
        <v>111</v>
      </c>
      <c r="E3" s="166" t="s">
        <v>29</v>
      </c>
      <c r="F3" s="159" t="s">
        <v>112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113</v>
      </c>
      <c r="G4" s="160"/>
      <c r="H4" s="160"/>
      <c r="I4" s="82" t="s">
        <v>114</v>
      </c>
    </row>
    <row r="5" spans="1:9" s="77" customFormat="1" ht="37.5" customHeight="1">
      <c r="A5" s="161"/>
      <c r="B5" s="162"/>
      <c r="C5" s="162"/>
      <c r="D5" s="165"/>
      <c r="E5" s="166"/>
      <c r="F5" s="79" t="s">
        <v>115</v>
      </c>
      <c r="G5" s="79" t="s">
        <v>116</v>
      </c>
      <c r="H5" s="79" t="s">
        <v>117</v>
      </c>
      <c r="I5" s="79" t="s">
        <v>115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E8+E19+E23+E47</f>
        <v>523.48</v>
      </c>
      <c r="F7" s="87">
        <f>F8+F19+F23+F47</f>
        <v>74.05</v>
      </c>
      <c r="G7" s="87">
        <f>G8+G19+G23+G47</f>
        <v>73.81</v>
      </c>
      <c r="H7" s="87">
        <f>H8+H19+H23+H47</f>
        <v>0.24</v>
      </c>
      <c r="I7" s="87">
        <f>I8+I19+I23+I47</f>
        <v>449.43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E9+E12</f>
        <v>8.51</v>
      </c>
      <c r="F8" s="87">
        <f>F9+F12</f>
        <v>8.51</v>
      </c>
      <c r="G8" s="87">
        <f>G9+G12</f>
        <v>8.51</v>
      </c>
      <c r="H8" s="87">
        <f>H9+H12</f>
        <v>0</v>
      </c>
      <c r="I8" s="87">
        <f>I9+I12</f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ref="E9:I10" si="0">E10</f>
        <v>7.78</v>
      </c>
      <c r="F9" s="87">
        <f t="shared" si="0"/>
        <v>7.78</v>
      </c>
      <c r="G9" s="87">
        <f t="shared" si="0"/>
        <v>7.78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 t="shared" si="0"/>
        <v>7.78</v>
      </c>
      <c r="F10" s="87">
        <f t="shared" si="0"/>
        <v>7.78</v>
      </c>
      <c r="G10" s="87">
        <f t="shared" si="0"/>
        <v>7.78</v>
      </c>
      <c r="H10" s="87">
        <f t="shared" si="0"/>
        <v>0</v>
      </c>
      <c r="I10" s="87">
        <f t="shared" si="0"/>
        <v>0</v>
      </c>
    </row>
    <row r="11" spans="1:9" s="36" customFormat="1" ht="20.100000000000001" customHeight="1">
      <c r="A11" s="84" t="s">
        <v>118</v>
      </c>
      <c r="B11" s="85" t="s">
        <v>119</v>
      </c>
      <c r="C11" s="85" t="s">
        <v>119</v>
      </c>
      <c r="D11" s="86" t="s">
        <v>60</v>
      </c>
      <c r="E11" s="87">
        <v>7.78</v>
      </c>
      <c r="F11" s="87">
        <v>7.78</v>
      </c>
      <c r="G11" s="87">
        <v>7.78</v>
      </c>
      <c r="H11" s="87">
        <v>0</v>
      </c>
      <c r="I11" s="87">
        <v>0</v>
      </c>
    </row>
    <row r="12" spans="1:9" s="36" customFormat="1" ht="20.100000000000001" customHeight="1">
      <c r="A12" s="84"/>
      <c r="B12" s="85" t="s">
        <v>63</v>
      </c>
      <c r="C12" s="85"/>
      <c r="D12" s="86" t="s">
        <v>61</v>
      </c>
      <c r="E12" s="87">
        <f>E13+E15+E17</f>
        <v>0.73</v>
      </c>
      <c r="F12" s="87">
        <f>F13+F15+F17</f>
        <v>0.73</v>
      </c>
      <c r="G12" s="87">
        <f>G13+G15+G17</f>
        <v>0.73</v>
      </c>
      <c r="H12" s="87">
        <f>H13+H15+H17</f>
        <v>0</v>
      </c>
      <c r="I12" s="87">
        <f>I13+I15+I17</f>
        <v>0</v>
      </c>
    </row>
    <row r="13" spans="1:9" s="36" customFormat="1" ht="20.100000000000001" customHeight="1">
      <c r="A13" s="84"/>
      <c r="B13" s="85"/>
      <c r="C13" s="85" t="s">
        <v>64</v>
      </c>
      <c r="D13" s="86" t="s">
        <v>62</v>
      </c>
      <c r="E13" s="87">
        <f>E14</f>
        <v>0.27</v>
      </c>
      <c r="F13" s="87">
        <f>F14</f>
        <v>0.27</v>
      </c>
      <c r="G13" s="87">
        <f>G14</f>
        <v>0.27</v>
      </c>
      <c r="H13" s="87">
        <f>H14</f>
        <v>0</v>
      </c>
      <c r="I13" s="87">
        <f>I14</f>
        <v>0</v>
      </c>
    </row>
    <row r="14" spans="1:9" s="36" customFormat="1" ht="20.100000000000001" customHeight="1">
      <c r="A14" s="84" t="s">
        <v>118</v>
      </c>
      <c r="B14" s="85" t="s">
        <v>120</v>
      </c>
      <c r="C14" s="85" t="s">
        <v>121</v>
      </c>
      <c r="D14" s="86" t="s">
        <v>65</v>
      </c>
      <c r="E14" s="87">
        <v>0.27</v>
      </c>
      <c r="F14" s="87">
        <v>0.27</v>
      </c>
      <c r="G14" s="87">
        <v>0.27</v>
      </c>
      <c r="H14" s="87">
        <v>0</v>
      </c>
      <c r="I14" s="87">
        <v>0</v>
      </c>
    </row>
    <row r="15" spans="1:9" s="36" customFormat="1" ht="20.100000000000001" customHeight="1">
      <c r="A15" s="84"/>
      <c r="B15" s="85"/>
      <c r="C15" s="85" t="s">
        <v>67</v>
      </c>
      <c r="D15" s="86" t="s">
        <v>66</v>
      </c>
      <c r="E15" s="87">
        <f>E16</f>
        <v>0.27</v>
      </c>
      <c r="F15" s="87">
        <f>F16</f>
        <v>0.27</v>
      </c>
      <c r="G15" s="87">
        <f>G16</f>
        <v>0.27</v>
      </c>
      <c r="H15" s="87">
        <f>H16</f>
        <v>0</v>
      </c>
      <c r="I15" s="87">
        <f>I16</f>
        <v>0</v>
      </c>
    </row>
    <row r="16" spans="1:9" s="36" customFormat="1" ht="20.100000000000001" customHeight="1">
      <c r="A16" s="84" t="s">
        <v>118</v>
      </c>
      <c r="B16" s="85" t="s">
        <v>120</v>
      </c>
      <c r="C16" s="85" t="s">
        <v>122</v>
      </c>
      <c r="D16" s="86" t="s">
        <v>68</v>
      </c>
      <c r="E16" s="87">
        <v>0.27</v>
      </c>
      <c r="F16" s="87">
        <v>0.27</v>
      </c>
      <c r="G16" s="87">
        <v>0.27</v>
      </c>
      <c r="H16" s="87">
        <v>0</v>
      </c>
      <c r="I16" s="87">
        <v>0</v>
      </c>
    </row>
    <row r="17" spans="1:9" s="36" customFormat="1" ht="20.100000000000001" customHeight="1">
      <c r="A17" s="84"/>
      <c r="B17" s="85"/>
      <c r="C17" s="85" t="s">
        <v>70</v>
      </c>
      <c r="D17" s="86" t="s">
        <v>69</v>
      </c>
      <c r="E17" s="87">
        <f>E18</f>
        <v>0.19</v>
      </c>
      <c r="F17" s="87">
        <f>F18</f>
        <v>0.19</v>
      </c>
      <c r="G17" s="87">
        <f>G18</f>
        <v>0.19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118</v>
      </c>
      <c r="B18" s="85" t="s">
        <v>120</v>
      </c>
      <c r="C18" s="85" t="s">
        <v>123</v>
      </c>
      <c r="D18" s="86" t="s">
        <v>71</v>
      </c>
      <c r="E18" s="87">
        <v>0.19</v>
      </c>
      <c r="F18" s="87">
        <v>0.19</v>
      </c>
      <c r="G18" s="87">
        <v>0.19</v>
      </c>
      <c r="H18" s="87">
        <v>0</v>
      </c>
      <c r="I18" s="87">
        <v>0</v>
      </c>
    </row>
    <row r="19" spans="1:9" s="36" customFormat="1" ht="20.100000000000001" customHeight="1">
      <c r="A19" s="84" t="s">
        <v>75</v>
      </c>
      <c r="B19" s="85"/>
      <c r="C19" s="85"/>
      <c r="D19" s="86" t="s">
        <v>72</v>
      </c>
      <c r="E19" s="87">
        <f t="shared" ref="E19:I21" si="1">E20</f>
        <v>2.72</v>
      </c>
      <c r="F19" s="87">
        <f t="shared" si="1"/>
        <v>2.72</v>
      </c>
      <c r="G19" s="87">
        <f t="shared" si="1"/>
        <v>2.72</v>
      </c>
      <c r="H19" s="87">
        <f t="shared" si="1"/>
        <v>0</v>
      </c>
      <c r="I19" s="87">
        <f t="shared" si="1"/>
        <v>0</v>
      </c>
    </row>
    <row r="20" spans="1:9" s="36" customFormat="1" ht="20.100000000000001" customHeight="1">
      <c r="A20" s="84"/>
      <c r="B20" s="85" t="s">
        <v>76</v>
      </c>
      <c r="C20" s="85"/>
      <c r="D20" s="86" t="s">
        <v>73</v>
      </c>
      <c r="E20" s="87">
        <f t="shared" si="1"/>
        <v>2.72</v>
      </c>
      <c r="F20" s="87">
        <f t="shared" si="1"/>
        <v>2.72</v>
      </c>
      <c r="G20" s="87">
        <f t="shared" si="1"/>
        <v>2.72</v>
      </c>
      <c r="H20" s="87">
        <f t="shared" si="1"/>
        <v>0</v>
      </c>
      <c r="I20" s="87">
        <f t="shared" si="1"/>
        <v>0</v>
      </c>
    </row>
    <row r="21" spans="1:9" s="36" customFormat="1" ht="20.100000000000001" customHeight="1">
      <c r="A21" s="84"/>
      <c r="B21" s="85"/>
      <c r="C21" s="85" t="s">
        <v>67</v>
      </c>
      <c r="D21" s="86" t="s">
        <v>74</v>
      </c>
      <c r="E21" s="87">
        <f t="shared" si="1"/>
        <v>2.72</v>
      </c>
      <c r="F21" s="87">
        <f t="shared" si="1"/>
        <v>2.72</v>
      </c>
      <c r="G21" s="87">
        <f t="shared" si="1"/>
        <v>2.72</v>
      </c>
      <c r="H21" s="87">
        <f t="shared" si="1"/>
        <v>0</v>
      </c>
      <c r="I21" s="87">
        <f t="shared" si="1"/>
        <v>0</v>
      </c>
    </row>
    <row r="22" spans="1:9" s="36" customFormat="1" ht="20.100000000000001" customHeight="1">
      <c r="A22" s="84" t="s">
        <v>124</v>
      </c>
      <c r="B22" s="85" t="s">
        <v>125</v>
      </c>
      <c r="C22" s="85" t="s">
        <v>122</v>
      </c>
      <c r="D22" s="86" t="s">
        <v>77</v>
      </c>
      <c r="E22" s="87">
        <v>2.72</v>
      </c>
      <c r="F22" s="87">
        <v>2.72</v>
      </c>
      <c r="G22" s="87">
        <v>2.72</v>
      </c>
      <c r="H22" s="87">
        <v>0</v>
      </c>
      <c r="I22" s="87">
        <v>0</v>
      </c>
    </row>
    <row r="23" spans="1:9" s="36" customFormat="1" ht="20.100000000000001" customHeight="1">
      <c r="A23" s="84" t="s">
        <v>81</v>
      </c>
      <c r="B23" s="85"/>
      <c r="C23" s="85"/>
      <c r="D23" s="86" t="s">
        <v>78</v>
      </c>
      <c r="E23" s="87">
        <f>E24</f>
        <v>507.58</v>
      </c>
      <c r="F23" s="87">
        <f>F24</f>
        <v>58.15</v>
      </c>
      <c r="G23" s="87">
        <f>G24</f>
        <v>57.91</v>
      </c>
      <c r="H23" s="87">
        <f>H24</f>
        <v>0.24</v>
      </c>
      <c r="I23" s="87">
        <f>I24</f>
        <v>449.43</v>
      </c>
    </row>
    <row r="24" spans="1:9" s="36" customFormat="1" ht="20.100000000000001" customHeight="1">
      <c r="A24" s="84"/>
      <c r="B24" s="85" t="s">
        <v>64</v>
      </c>
      <c r="C24" s="85"/>
      <c r="D24" s="86" t="s">
        <v>79</v>
      </c>
      <c r="E24" s="87">
        <f>E25+E39</f>
        <v>507.58</v>
      </c>
      <c r="F24" s="87">
        <f>F25+F39</f>
        <v>58.15</v>
      </c>
      <c r="G24" s="87">
        <f>G25+G39</f>
        <v>57.91</v>
      </c>
      <c r="H24" s="87">
        <f>H25+H39</f>
        <v>0.24</v>
      </c>
      <c r="I24" s="87">
        <f>I25+I39</f>
        <v>449.43</v>
      </c>
    </row>
    <row r="25" spans="1:9" s="36" customFormat="1" ht="20.100000000000001" customHeight="1">
      <c r="A25" s="84"/>
      <c r="B25" s="85"/>
      <c r="C25" s="85" t="s">
        <v>64</v>
      </c>
      <c r="D25" s="86" t="s">
        <v>80</v>
      </c>
      <c r="E25" s="87">
        <f>SUM(E26:E38)</f>
        <v>58.15</v>
      </c>
      <c r="F25" s="87">
        <f>SUM(F26:F38)</f>
        <v>58.15</v>
      </c>
      <c r="G25" s="87">
        <f>SUM(G26:G38)</f>
        <v>57.91</v>
      </c>
      <c r="H25" s="87">
        <f>SUM(H26:H38)</f>
        <v>0.24</v>
      </c>
      <c r="I25" s="87">
        <f>SUM(I26:I38)</f>
        <v>0</v>
      </c>
    </row>
    <row r="26" spans="1:9" s="36" customFormat="1" ht="20.100000000000001" customHeight="1">
      <c r="A26" s="84" t="s">
        <v>126</v>
      </c>
      <c r="B26" s="85" t="s">
        <v>121</v>
      </c>
      <c r="C26" s="85" t="s">
        <v>121</v>
      </c>
      <c r="D26" s="86" t="s">
        <v>88</v>
      </c>
      <c r="E26" s="87">
        <v>8.64</v>
      </c>
      <c r="F26" s="87">
        <v>8.64</v>
      </c>
      <c r="G26" s="87">
        <v>8.64</v>
      </c>
      <c r="H26" s="87">
        <v>0</v>
      </c>
      <c r="I26" s="87">
        <v>0</v>
      </c>
    </row>
    <row r="27" spans="1:9" s="36" customFormat="1" ht="20.100000000000001" customHeight="1">
      <c r="A27" s="84" t="s">
        <v>126</v>
      </c>
      <c r="B27" s="85" t="s">
        <v>121</v>
      </c>
      <c r="C27" s="85" t="s">
        <v>121</v>
      </c>
      <c r="D27" s="86" t="s">
        <v>83</v>
      </c>
      <c r="E27" s="87">
        <v>8.89</v>
      </c>
      <c r="F27" s="87">
        <v>8.89</v>
      </c>
      <c r="G27" s="87">
        <v>8.89</v>
      </c>
      <c r="H27" s="87">
        <v>0</v>
      </c>
      <c r="I27" s="87">
        <v>0</v>
      </c>
    </row>
    <row r="28" spans="1:9" s="36" customFormat="1" ht="20.100000000000001" customHeight="1">
      <c r="A28" s="84" t="s">
        <v>126</v>
      </c>
      <c r="B28" s="85" t="s">
        <v>121</v>
      </c>
      <c r="C28" s="85" t="s">
        <v>121</v>
      </c>
      <c r="D28" s="86" t="s">
        <v>92</v>
      </c>
      <c r="E28" s="87">
        <v>1.56</v>
      </c>
      <c r="F28" s="87">
        <v>1.56</v>
      </c>
      <c r="G28" s="87">
        <v>1.56</v>
      </c>
      <c r="H28" s="87">
        <v>0</v>
      </c>
      <c r="I28" s="87">
        <v>0</v>
      </c>
    </row>
    <row r="29" spans="1:9" s="36" customFormat="1" ht="20.100000000000001" customHeight="1">
      <c r="A29" s="84" t="s">
        <v>126</v>
      </c>
      <c r="B29" s="85" t="s">
        <v>121</v>
      </c>
      <c r="C29" s="85" t="s">
        <v>121</v>
      </c>
      <c r="D29" s="86" t="s">
        <v>90</v>
      </c>
      <c r="E29" s="87">
        <v>0.33</v>
      </c>
      <c r="F29" s="87">
        <v>0.33</v>
      </c>
      <c r="G29" s="87">
        <v>0.33</v>
      </c>
      <c r="H29" s="87">
        <v>0</v>
      </c>
      <c r="I29" s="87">
        <v>0</v>
      </c>
    </row>
    <row r="30" spans="1:9" s="36" customFormat="1" ht="20.100000000000001" customHeight="1">
      <c r="A30" s="84" t="s">
        <v>126</v>
      </c>
      <c r="B30" s="85" t="s">
        <v>121</v>
      </c>
      <c r="C30" s="85" t="s">
        <v>121</v>
      </c>
      <c r="D30" s="86" t="s">
        <v>94</v>
      </c>
      <c r="E30" s="87">
        <v>0.24</v>
      </c>
      <c r="F30" s="87">
        <v>0.24</v>
      </c>
      <c r="G30" s="87">
        <v>0</v>
      </c>
      <c r="H30" s="87">
        <v>0.24</v>
      </c>
      <c r="I30" s="87">
        <v>0</v>
      </c>
    </row>
    <row r="31" spans="1:9" s="36" customFormat="1" ht="20.100000000000001" customHeight="1">
      <c r="A31" s="84" t="s">
        <v>126</v>
      </c>
      <c r="B31" s="85" t="s">
        <v>121</v>
      </c>
      <c r="C31" s="85" t="s">
        <v>121</v>
      </c>
      <c r="D31" s="86" t="s">
        <v>82</v>
      </c>
      <c r="E31" s="87">
        <v>25.93</v>
      </c>
      <c r="F31" s="87">
        <v>25.93</v>
      </c>
      <c r="G31" s="87">
        <v>25.93</v>
      </c>
      <c r="H31" s="87">
        <v>0</v>
      </c>
      <c r="I31" s="87">
        <v>0</v>
      </c>
    </row>
    <row r="32" spans="1:9" ht="20.100000000000001" customHeight="1">
      <c r="A32" s="84" t="s">
        <v>126</v>
      </c>
      <c r="B32" s="85" t="s">
        <v>121</v>
      </c>
      <c r="C32" s="85" t="s">
        <v>121</v>
      </c>
      <c r="D32" s="86" t="s">
        <v>89</v>
      </c>
      <c r="E32" s="87">
        <v>0.16</v>
      </c>
      <c r="F32" s="87">
        <v>0.16</v>
      </c>
      <c r="G32" s="87">
        <v>0.16</v>
      </c>
      <c r="H32" s="87">
        <v>0</v>
      </c>
      <c r="I32" s="87">
        <v>0</v>
      </c>
    </row>
    <row r="33" spans="1:9" ht="20.100000000000001" customHeight="1">
      <c r="A33" s="84" t="s">
        <v>126</v>
      </c>
      <c r="B33" s="85" t="s">
        <v>121</v>
      </c>
      <c r="C33" s="85" t="s">
        <v>121</v>
      </c>
      <c r="D33" s="86" t="s">
        <v>85</v>
      </c>
      <c r="E33" s="87">
        <v>3.24</v>
      </c>
      <c r="F33" s="87">
        <v>3.24</v>
      </c>
      <c r="G33" s="87">
        <v>3.24</v>
      </c>
      <c r="H33" s="87">
        <v>0</v>
      </c>
      <c r="I33" s="87">
        <v>0</v>
      </c>
    </row>
    <row r="34" spans="1:9" ht="20.100000000000001" customHeight="1">
      <c r="A34" s="84" t="s">
        <v>126</v>
      </c>
      <c r="B34" s="85" t="s">
        <v>121</v>
      </c>
      <c r="C34" s="85" t="s">
        <v>121</v>
      </c>
      <c r="D34" s="86" t="s">
        <v>93</v>
      </c>
      <c r="E34" s="87">
        <v>0.78</v>
      </c>
      <c r="F34" s="87">
        <v>0.78</v>
      </c>
      <c r="G34" s="87">
        <v>0.78</v>
      </c>
      <c r="H34" s="87">
        <v>0</v>
      </c>
      <c r="I34" s="87">
        <v>0</v>
      </c>
    </row>
    <row r="35" spans="1:9" ht="20.100000000000001" customHeight="1">
      <c r="A35" s="84" t="s">
        <v>126</v>
      </c>
      <c r="B35" s="85" t="s">
        <v>121</v>
      </c>
      <c r="C35" s="85" t="s">
        <v>121</v>
      </c>
      <c r="D35" s="86" t="s">
        <v>84</v>
      </c>
      <c r="E35" s="87">
        <v>3.81</v>
      </c>
      <c r="F35" s="87">
        <v>3.81</v>
      </c>
      <c r="G35" s="87">
        <v>3.81</v>
      </c>
      <c r="H35" s="87">
        <v>0</v>
      </c>
      <c r="I35" s="87">
        <v>0</v>
      </c>
    </row>
    <row r="36" spans="1:9" ht="20.100000000000001" customHeight="1">
      <c r="A36" s="84" t="s">
        <v>126</v>
      </c>
      <c r="B36" s="85" t="s">
        <v>121</v>
      </c>
      <c r="C36" s="85" t="s">
        <v>121</v>
      </c>
      <c r="D36" s="86" t="s">
        <v>91</v>
      </c>
      <c r="E36" s="87">
        <v>0.27</v>
      </c>
      <c r="F36" s="87">
        <v>0.27</v>
      </c>
      <c r="G36" s="87">
        <v>0.27</v>
      </c>
      <c r="H36" s="87">
        <v>0</v>
      </c>
      <c r="I36" s="87">
        <v>0</v>
      </c>
    </row>
    <row r="37" spans="1:9" ht="20.100000000000001" customHeight="1">
      <c r="A37" s="84" t="s">
        <v>126</v>
      </c>
      <c r="B37" s="85" t="s">
        <v>121</v>
      </c>
      <c r="C37" s="85" t="s">
        <v>121</v>
      </c>
      <c r="D37" s="86" t="s">
        <v>87</v>
      </c>
      <c r="E37" s="87">
        <v>3.24</v>
      </c>
      <c r="F37" s="87">
        <v>3.24</v>
      </c>
      <c r="G37" s="87">
        <v>3.24</v>
      </c>
      <c r="H37" s="87">
        <v>0</v>
      </c>
      <c r="I37" s="87">
        <v>0</v>
      </c>
    </row>
    <row r="38" spans="1:9" ht="20.100000000000001" customHeight="1">
      <c r="A38" s="84" t="s">
        <v>126</v>
      </c>
      <c r="B38" s="85" t="s">
        <v>121</v>
      </c>
      <c r="C38" s="85" t="s">
        <v>121</v>
      </c>
      <c r="D38" s="86" t="s">
        <v>86</v>
      </c>
      <c r="E38" s="87">
        <v>1.06</v>
      </c>
      <c r="F38" s="87">
        <v>1.06</v>
      </c>
      <c r="G38" s="87">
        <v>1.06</v>
      </c>
      <c r="H38" s="87">
        <v>0</v>
      </c>
      <c r="I38" s="87">
        <v>0</v>
      </c>
    </row>
    <row r="39" spans="1:9" ht="20.100000000000001" customHeight="1">
      <c r="A39" s="84"/>
      <c r="B39" s="85"/>
      <c r="C39" s="85" t="s">
        <v>96</v>
      </c>
      <c r="D39" s="86" t="s">
        <v>95</v>
      </c>
      <c r="E39" s="87">
        <f>SUM(E40:E46)</f>
        <v>449.43</v>
      </c>
      <c r="F39" s="87">
        <f>SUM(F40:F46)</f>
        <v>0</v>
      </c>
      <c r="G39" s="87">
        <f>SUM(G40:G46)</f>
        <v>0</v>
      </c>
      <c r="H39" s="87">
        <f>SUM(H40:H46)</f>
        <v>0</v>
      </c>
      <c r="I39" s="87">
        <f>SUM(I40:I46)</f>
        <v>449.43</v>
      </c>
    </row>
    <row r="40" spans="1:9" ht="20.100000000000001" customHeight="1">
      <c r="A40" s="84" t="s">
        <v>126</v>
      </c>
      <c r="B40" s="85" t="s">
        <v>121</v>
      </c>
      <c r="C40" s="85" t="s">
        <v>127</v>
      </c>
      <c r="D40" s="86" t="s">
        <v>99</v>
      </c>
      <c r="E40" s="87">
        <v>15.36</v>
      </c>
      <c r="F40" s="87">
        <v>0</v>
      </c>
      <c r="G40" s="87">
        <v>0</v>
      </c>
      <c r="H40" s="87">
        <v>0</v>
      </c>
      <c r="I40" s="87">
        <v>15.36</v>
      </c>
    </row>
    <row r="41" spans="1:9" ht="20.100000000000001" customHeight="1">
      <c r="A41" s="84" t="s">
        <v>126</v>
      </c>
      <c r="B41" s="85" t="s">
        <v>121</v>
      </c>
      <c r="C41" s="85" t="s">
        <v>127</v>
      </c>
      <c r="D41" s="86" t="s">
        <v>100</v>
      </c>
      <c r="E41" s="87">
        <v>75</v>
      </c>
      <c r="F41" s="87">
        <v>0</v>
      </c>
      <c r="G41" s="87">
        <v>0</v>
      </c>
      <c r="H41" s="87">
        <v>0</v>
      </c>
      <c r="I41" s="87">
        <v>75</v>
      </c>
    </row>
    <row r="42" spans="1:9" ht="20.100000000000001" customHeight="1">
      <c r="A42" s="84" t="s">
        <v>126</v>
      </c>
      <c r="B42" s="85" t="s">
        <v>121</v>
      </c>
      <c r="C42" s="85" t="s">
        <v>127</v>
      </c>
      <c r="D42" s="86" t="s">
        <v>101</v>
      </c>
      <c r="E42" s="87">
        <v>8</v>
      </c>
      <c r="F42" s="87">
        <v>0</v>
      </c>
      <c r="G42" s="87">
        <v>0</v>
      </c>
      <c r="H42" s="87">
        <v>0</v>
      </c>
      <c r="I42" s="87">
        <v>8</v>
      </c>
    </row>
    <row r="43" spans="1:9" ht="20.100000000000001" customHeight="1">
      <c r="A43" s="84" t="s">
        <v>126</v>
      </c>
      <c r="B43" s="85" t="s">
        <v>121</v>
      </c>
      <c r="C43" s="85" t="s">
        <v>127</v>
      </c>
      <c r="D43" s="86" t="s">
        <v>102</v>
      </c>
      <c r="E43" s="87">
        <v>40.08</v>
      </c>
      <c r="F43" s="87">
        <v>0</v>
      </c>
      <c r="G43" s="87">
        <v>0</v>
      </c>
      <c r="H43" s="87">
        <v>0</v>
      </c>
      <c r="I43" s="87">
        <v>40.08</v>
      </c>
    </row>
    <row r="44" spans="1:9" ht="20.100000000000001" customHeight="1">
      <c r="A44" s="84" t="s">
        <v>126</v>
      </c>
      <c r="B44" s="85" t="s">
        <v>121</v>
      </c>
      <c r="C44" s="85" t="s">
        <v>127</v>
      </c>
      <c r="D44" s="86" t="s">
        <v>103</v>
      </c>
      <c r="E44" s="87">
        <v>183.3</v>
      </c>
      <c r="F44" s="87">
        <v>0</v>
      </c>
      <c r="G44" s="87">
        <v>0</v>
      </c>
      <c r="H44" s="87">
        <v>0</v>
      </c>
      <c r="I44" s="87">
        <v>183.3</v>
      </c>
    </row>
    <row r="45" spans="1:9" ht="20.100000000000001" customHeight="1">
      <c r="A45" s="84" t="s">
        <v>126</v>
      </c>
      <c r="B45" s="85" t="s">
        <v>121</v>
      </c>
      <c r="C45" s="85" t="s">
        <v>127</v>
      </c>
      <c r="D45" s="86" t="s">
        <v>98</v>
      </c>
      <c r="E45" s="87">
        <v>97.69</v>
      </c>
      <c r="F45" s="87">
        <v>0</v>
      </c>
      <c r="G45" s="87">
        <v>0</v>
      </c>
      <c r="H45" s="87">
        <v>0</v>
      </c>
      <c r="I45" s="87">
        <v>97.69</v>
      </c>
    </row>
    <row r="46" spans="1:9" ht="20.100000000000001" customHeight="1">
      <c r="A46" s="84" t="s">
        <v>126</v>
      </c>
      <c r="B46" s="85" t="s">
        <v>121</v>
      </c>
      <c r="C46" s="85" t="s">
        <v>127</v>
      </c>
      <c r="D46" s="86" t="s">
        <v>97</v>
      </c>
      <c r="E46" s="87">
        <v>30</v>
      </c>
      <c r="F46" s="87">
        <v>0</v>
      </c>
      <c r="G46" s="87">
        <v>0</v>
      </c>
      <c r="H46" s="87">
        <v>0</v>
      </c>
      <c r="I46" s="87">
        <v>30</v>
      </c>
    </row>
    <row r="47" spans="1:9" ht="20.100000000000001" customHeight="1">
      <c r="A47" s="84" t="s">
        <v>107</v>
      </c>
      <c r="B47" s="85"/>
      <c r="C47" s="85"/>
      <c r="D47" s="86" t="s">
        <v>104</v>
      </c>
      <c r="E47" s="87">
        <f t="shared" ref="E47:I49" si="2">E48</f>
        <v>4.67</v>
      </c>
      <c r="F47" s="87">
        <f t="shared" si="2"/>
        <v>4.67</v>
      </c>
      <c r="G47" s="87">
        <f t="shared" si="2"/>
        <v>4.67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/>
      <c r="B48" s="85" t="s">
        <v>67</v>
      </c>
      <c r="C48" s="85"/>
      <c r="D48" s="86" t="s">
        <v>105</v>
      </c>
      <c r="E48" s="87">
        <f t="shared" si="2"/>
        <v>4.67</v>
      </c>
      <c r="F48" s="87">
        <f t="shared" si="2"/>
        <v>4.67</v>
      </c>
      <c r="G48" s="87">
        <f t="shared" si="2"/>
        <v>4.67</v>
      </c>
      <c r="H48" s="87">
        <f t="shared" si="2"/>
        <v>0</v>
      </c>
      <c r="I48" s="87">
        <f t="shared" si="2"/>
        <v>0</v>
      </c>
    </row>
    <row r="49" spans="1:9" ht="20.100000000000001" customHeight="1">
      <c r="A49" s="84"/>
      <c r="B49" s="85"/>
      <c r="C49" s="85" t="s">
        <v>64</v>
      </c>
      <c r="D49" s="86" t="s">
        <v>106</v>
      </c>
      <c r="E49" s="87">
        <f t="shared" si="2"/>
        <v>4.67</v>
      </c>
      <c r="F49" s="87">
        <f t="shared" si="2"/>
        <v>4.67</v>
      </c>
      <c r="G49" s="87">
        <f t="shared" si="2"/>
        <v>4.67</v>
      </c>
      <c r="H49" s="87">
        <f t="shared" si="2"/>
        <v>0</v>
      </c>
      <c r="I49" s="87">
        <f t="shared" si="2"/>
        <v>0</v>
      </c>
    </row>
    <row r="50" spans="1:9" ht="20.100000000000001" customHeight="1">
      <c r="A50" s="84" t="s">
        <v>128</v>
      </c>
      <c r="B50" s="85" t="s">
        <v>122</v>
      </c>
      <c r="C50" s="85" t="s">
        <v>121</v>
      </c>
      <c r="D50" s="86" t="s">
        <v>108</v>
      </c>
      <c r="E50" s="87">
        <v>4.67</v>
      </c>
      <c r="F50" s="87">
        <v>4.67</v>
      </c>
      <c r="G50" s="87">
        <v>4.67</v>
      </c>
      <c r="H50" s="87">
        <v>0</v>
      </c>
      <c r="I50" s="87">
        <v>0</v>
      </c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67" t="s">
        <v>133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s="68" customFormat="1" ht="17.25" customHeight="1">
      <c r="A2" s="168" t="s">
        <v>1</v>
      </c>
      <c r="B2" s="169"/>
      <c r="C2" s="169"/>
      <c r="D2" s="169"/>
      <c r="E2" s="169"/>
      <c r="F2" s="16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0" t="s">
        <v>2</v>
      </c>
      <c r="V2" s="170"/>
    </row>
    <row r="3" spans="1:22" s="68" customFormat="1" ht="18" customHeight="1">
      <c r="A3" s="178" t="s">
        <v>134</v>
      </c>
      <c r="B3" s="179"/>
      <c r="C3" s="180"/>
      <c r="D3" s="178" t="s">
        <v>135</v>
      </c>
      <c r="E3" s="179"/>
      <c r="F3" s="180"/>
      <c r="G3" s="171" t="s">
        <v>112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68" customFormat="1" ht="13.5" customHeight="1">
      <c r="A4" s="181"/>
      <c r="B4" s="182"/>
      <c r="C4" s="183"/>
      <c r="D4" s="181"/>
      <c r="E4" s="182"/>
      <c r="F4" s="183"/>
      <c r="G4" s="174" t="s">
        <v>35</v>
      </c>
      <c r="H4" s="178" t="s">
        <v>36</v>
      </c>
      <c r="I4" s="180"/>
      <c r="J4" s="171" t="s">
        <v>37</v>
      </c>
      <c r="K4" s="172"/>
      <c r="L4" s="172"/>
      <c r="M4" s="172"/>
      <c r="N4" s="172"/>
      <c r="O4" s="173"/>
      <c r="P4" s="174" t="s">
        <v>38</v>
      </c>
      <c r="Q4" s="174" t="s">
        <v>136</v>
      </c>
      <c r="R4" s="174" t="s">
        <v>137</v>
      </c>
      <c r="S4" s="178" t="s">
        <v>138</v>
      </c>
      <c r="T4" s="180"/>
      <c r="U4" s="174" t="s">
        <v>32</v>
      </c>
      <c r="V4" s="174" t="s">
        <v>33</v>
      </c>
    </row>
    <row r="5" spans="1:22" s="68" customFormat="1" ht="22.5" customHeight="1">
      <c r="A5" s="184"/>
      <c r="B5" s="185"/>
      <c r="C5" s="186"/>
      <c r="D5" s="184"/>
      <c r="E5" s="185"/>
      <c r="F5" s="186"/>
      <c r="G5" s="175"/>
      <c r="H5" s="184"/>
      <c r="I5" s="186"/>
      <c r="J5" s="177" t="s">
        <v>115</v>
      </c>
      <c r="K5" s="177" t="s">
        <v>49</v>
      </c>
      <c r="L5" s="177" t="s">
        <v>50</v>
      </c>
      <c r="M5" s="177" t="s">
        <v>51</v>
      </c>
      <c r="N5" s="177" t="s">
        <v>52</v>
      </c>
      <c r="O5" s="177" t="s">
        <v>53</v>
      </c>
      <c r="P5" s="175"/>
      <c r="Q5" s="175"/>
      <c r="R5" s="175"/>
      <c r="S5" s="184"/>
      <c r="T5" s="186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77"/>
      <c r="K6" s="177"/>
      <c r="L6" s="177"/>
      <c r="M6" s="177"/>
      <c r="N6" s="177"/>
      <c r="O6" s="177"/>
      <c r="P6" s="176"/>
      <c r="Q6" s="176"/>
      <c r="R6" s="176"/>
      <c r="S6" s="72" t="s">
        <v>139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74.05</v>
      </c>
      <c r="H7" s="76">
        <f t="shared" si="0"/>
        <v>74.05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140</v>
      </c>
      <c r="D8" s="74"/>
      <c r="E8" s="74"/>
      <c r="F8" s="74"/>
      <c r="G8" s="76">
        <f t="shared" ref="G8:V8" si="1">G9+G11+G13+G15+G17+G19+G21+G23+G25+G27+G29+G31+G33+G35+G37+G39+G41+G43</f>
        <v>73.81</v>
      </c>
      <c r="H8" s="76">
        <f t="shared" si="1"/>
        <v>73.81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141</v>
      </c>
      <c r="D9" s="74"/>
      <c r="E9" s="74"/>
      <c r="F9" s="74"/>
      <c r="G9" s="76">
        <f t="shared" ref="G9:V9" si="2">G10</f>
        <v>25.93</v>
      </c>
      <c r="H9" s="76">
        <f t="shared" si="2"/>
        <v>25.93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64</v>
      </c>
      <c r="C10" s="73" t="s">
        <v>142</v>
      </c>
      <c r="D10" s="74" t="s">
        <v>143</v>
      </c>
      <c r="E10" s="74" t="s">
        <v>64</v>
      </c>
      <c r="F10" s="74" t="s">
        <v>144</v>
      </c>
      <c r="G10" s="76">
        <v>25.93</v>
      </c>
      <c r="H10" s="76">
        <v>25.93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145</v>
      </c>
      <c r="D11" s="74"/>
      <c r="E11" s="74"/>
      <c r="F11" s="74"/>
      <c r="G11" s="76">
        <f t="shared" ref="G11:V11" si="3">G12</f>
        <v>8.89</v>
      </c>
      <c r="H11" s="76">
        <f t="shared" si="3"/>
        <v>8.89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146</v>
      </c>
      <c r="C12" s="73" t="s">
        <v>147</v>
      </c>
      <c r="D12" s="74" t="s">
        <v>143</v>
      </c>
      <c r="E12" s="74" t="s">
        <v>64</v>
      </c>
      <c r="F12" s="74" t="s">
        <v>144</v>
      </c>
      <c r="G12" s="76">
        <v>8.89</v>
      </c>
      <c r="H12" s="76">
        <v>8.89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148</v>
      </c>
      <c r="D13" s="74"/>
      <c r="E13" s="74"/>
      <c r="F13" s="74"/>
      <c r="G13" s="76">
        <f t="shared" ref="G13:V13" si="4">G14</f>
        <v>3.81</v>
      </c>
      <c r="H13" s="76">
        <f t="shared" si="4"/>
        <v>3.81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146</v>
      </c>
      <c r="C14" s="73" t="s">
        <v>147</v>
      </c>
      <c r="D14" s="74" t="s">
        <v>143</v>
      </c>
      <c r="E14" s="74" t="s">
        <v>64</v>
      </c>
      <c r="F14" s="74" t="s">
        <v>144</v>
      </c>
      <c r="G14" s="76">
        <v>3.81</v>
      </c>
      <c r="H14" s="76">
        <v>3.81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149</v>
      </c>
      <c r="D15" s="74"/>
      <c r="E15" s="74"/>
      <c r="F15" s="74"/>
      <c r="G15" s="76">
        <f t="shared" ref="G15:V15" si="5">G16</f>
        <v>3.24</v>
      </c>
      <c r="H15" s="76">
        <f t="shared" si="5"/>
        <v>3.24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70</v>
      </c>
      <c r="C16" s="73" t="s">
        <v>150</v>
      </c>
      <c r="D16" s="74" t="s">
        <v>143</v>
      </c>
      <c r="E16" s="74" t="s">
        <v>64</v>
      </c>
      <c r="F16" s="74" t="s">
        <v>144</v>
      </c>
      <c r="G16" s="76">
        <v>3.24</v>
      </c>
      <c r="H16" s="76">
        <v>3.24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151</v>
      </c>
      <c r="D17" s="74"/>
      <c r="E17" s="74"/>
      <c r="F17" s="74"/>
      <c r="G17" s="76">
        <f t="shared" ref="G17:V17" si="6">G18</f>
        <v>2.72</v>
      </c>
      <c r="H17" s="76">
        <f t="shared" si="6"/>
        <v>2.72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152</v>
      </c>
      <c r="C18" s="73" t="s">
        <v>153</v>
      </c>
      <c r="D18" s="74" t="s">
        <v>143</v>
      </c>
      <c r="E18" s="74" t="s">
        <v>64</v>
      </c>
      <c r="F18" s="74" t="s">
        <v>144</v>
      </c>
      <c r="G18" s="76">
        <v>2.72</v>
      </c>
      <c r="H18" s="76">
        <v>2.72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154</v>
      </c>
      <c r="D19" s="74"/>
      <c r="E19" s="74"/>
      <c r="F19" s="74"/>
      <c r="G19" s="76">
        <f t="shared" ref="G19:V19" si="7">G20</f>
        <v>7.78</v>
      </c>
      <c r="H19" s="76">
        <f t="shared" si="7"/>
        <v>7.78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155</v>
      </c>
      <c r="C20" s="73" t="s">
        <v>156</v>
      </c>
      <c r="D20" s="74" t="s">
        <v>143</v>
      </c>
      <c r="E20" s="74" t="s">
        <v>64</v>
      </c>
      <c r="F20" s="74" t="s">
        <v>144</v>
      </c>
      <c r="G20" s="76">
        <v>7.78</v>
      </c>
      <c r="H20" s="76">
        <v>7.78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157</v>
      </c>
      <c r="D21" s="74"/>
      <c r="E21" s="74"/>
      <c r="F21" s="74"/>
      <c r="G21" s="76">
        <f t="shared" ref="G21:V21" si="8">G22</f>
        <v>0.27</v>
      </c>
      <c r="H21" s="76">
        <f t="shared" si="8"/>
        <v>0.27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158</v>
      </c>
      <c r="C22" s="73" t="s">
        <v>159</v>
      </c>
      <c r="D22" s="74" t="s">
        <v>143</v>
      </c>
      <c r="E22" s="74" t="s">
        <v>64</v>
      </c>
      <c r="F22" s="74" t="s">
        <v>144</v>
      </c>
      <c r="G22" s="76">
        <v>0.27</v>
      </c>
      <c r="H22" s="76">
        <v>0.27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160</v>
      </c>
      <c r="D23" s="74"/>
      <c r="E23" s="74"/>
      <c r="F23" s="74"/>
      <c r="G23" s="76">
        <f t="shared" ref="G23:V23" si="9">G24</f>
        <v>0.27</v>
      </c>
      <c r="H23" s="76">
        <f t="shared" si="9"/>
        <v>0.27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158</v>
      </c>
      <c r="C24" s="73" t="s">
        <v>159</v>
      </c>
      <c r="D24" s="74" t="s">
        <v>143</v>
      </c>
      <c r="E24" s="74" t="s">
        <v>64</v>
      </c>
      <c r="F24" s="74" t="s">
        <v>144</v>
      </c>
      <c r="G24" s="76">
        <v>0.27</v>
      </c>
      <c r="H24" s="76">
        <v>0.27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161</v>
      </c>
      <c r="D25" s="74"/>
      <c r="E25" s="74"/>
      <c r="F25" s="74"/>
      <c r="G25" s="76">
        <f t="shared" ref="G25:V25" si="10">G26</f>
        <v>0.19</v>
      </c>
      <c r="H25" s="76">
        <f t="shared" si="10"/>
        <v>0.19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158</v>
      </c>
      <c r="C26" s="73" t="s">
        <v>159</v>
      </c>
      <c r="D26" s="74" t="s">
        <v>143</v>
      </c>
      <c r="E26" s="74" t="s">
        <v>64</v>
      </c>
      <c r="F26" s="74" t="s">
        <v>144</v>
      </c>
      <c r="G26" s="76">
        <v>0.19</v>
      </c>
      <c r="H26" s="76">
        <v>0.19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162</v>
      </c>
      <c r="D27" s="74"/>
      <c r="E27" s="74"/>
      <c r="F27" s="74"/>
      <c r="G27" s="76">
        <f t="shared" ref="G27:V27" si="11">G28</f>
        <v>4.67</v>
      </c>
      <c r="H27" s="76">
        <f t="shared" si="11"/>
        <v>4.67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163</v>
      </c>
      <c r="C28" s="73" t="s">
        <v>106</v>
      </c>
      <c r="D28" s="74" t="s">
        <v>143</v>
      </c>
      <c r="E28" s="74" t="s">
        <v>64</v>
      </c>
      <c r="F28" s="74" t="s">
        <v>144</v>
      </c>
      <c r="G28" s="76">
        <v>4.67</v>
      </c>
      <c r="H28" s="76">
        <v>4.67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164</v>
      </c>
      <c r="D29" s="74"/>
      <c r="E29" s="74"/>
      <c r="F29" s="74"/>
      <c r="G29" s="76">
        <f t="shared" ref="G29:V29" si="12">G30</f>
        <v>1.06</v>
      </c>
      <c r="H29" s="76">
        <f t="shared" si="12"/>
        <v>1.06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67</v>
      </c>
      <c r="C30" s="73" t="s">
        <v>165</v>
      </c>
      <c r="D30" s="74" t="s">
        <v>143</v>
      </c>
      <c r="E30" s="74" t="s">
        <v>64</v>
      </c>
      <c r="F30" s="74" t="s">
        <v>144</v>
      </c>
      <c r="G30" s="76">
        <v>1.06</v>
      </c>
      <c r="H30" s="76">
        <v>1.06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166</v>
      </c>
      <c r="D31" s="74"/>
      <c r="E31" s="74"/>
      <c r="F31" s="74"/>
      <c r="G31" s="76">
        <f t="shared" ref="G31:V31" si="13">G32</f>
        <v>3.24</v>
      </c>
      <c r="H31" s="76">
        <f t="shared" si="13"/>
        <v>3.24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70</v>
      </c>
      <c r="C32" s="73" t="s">
        <v>150</v>
      </c>
      <c r="D32" s="74" t="s">
        <v>143</v>
      </c>
      <c r="E32" s="74" t="s">
        <v>64</v>
      </c>
      <c r="F32" s="74" t="s">
        <v>144</v>
      </c>
      <c r="G32" s="76">
        <v>3.24</v>
      </c>
      <c r="H32" s="76">
        <v>3.24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167</v>
      </c>
      <c r="D33" s="74"/>
      <c r="E33" s="74"/>
      <c r="F33" s="74"/>
      <c r="G33" s="76">
        <f t="shared" ref="G33:V33" si="14">G34</f>
        <v>8.64</v>
      </c>
      <c r="H33" s="76">
        <f t="shared" si="14"/>
        <v>8.64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70</v>
      </c>
      <c r="C34" s="73" t="s">
        <v>150</v>
      </c>
      <c r="D34" s="74" t="s">
        <v>143</v>
      </c>
      <c r="E34" s="74" t="s">
        <v>64</v>
      </c>
      <c r="F34" s="74" t="s">
        <v>144</v>
      </c>
      <c r="G34" s="76">
        <v>8.64</v>
      </c>
      <c r="H34" s="76">
        <v>8.64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168</v>
      </c>
      <c r="D35" s="74"/>
      <c r="E35" s="74"/>
      <c r="F35" s="74"/>
      <c r="G35" s="76">
        <f t="shared" ref="G35:V35" si="15">G36</f>
        <v>0.16</v>
      </c>
      <c r="H35" s="76">
        <f t="shared" si="15"/>
        <v>0.16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67</v>
      </c>
      <c r="C36" s="73" t="s">
        <v>169</v>
      </c>
      <c r="D36" s="74" t="s">
        <v>170</v>
      </c>
      <c r="E36" s="74" t="s">
        <v>59</v>
      </c>
      <c r="F36" s="74" t="s">
        <v>171</v>
      </c>
      <c r="G36" s="76">
        <v>0.16</v>
      </c>
      <c r="H36" s="76">
        <v>0.16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172</v>
      </c>
      <c r="D37" s="74"/>
      <c r="E37" s="74"/>
      <c r="F37" s="74"/>
      <c r="G37" s="76">
        <f t="shared" ref="G37:V37" si="16">G38</f>
        <v>0.33</v>
      </c>
      <c r="H37" s="76">
        <f t="shared" si="16"/>
        <v>0.33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67</v>
      </c>
      <c r="C38" s="73" t="s">
        <v>169</v>
      </c>
      <c r="D38" s="74" t="s">
        <v>170</v>
      </c>
      <c r="E38" s="74" t="s">
        <v>59</v>
      </c>
      <c r="F38" s="74" t="s">
        <v>171</v>
      </c>
      <c r="G38" s="76">
        <v>0.33</v>
      </c>
      <c r="H38" s="76">
        <v>0.33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173</v>
      </c>
      <c r="D39" s="74"/>
      <c r="E39" s="74"/>
      <c r="F39" s="74"/>
      <c r="G39" s="76">
        <f t="shared" ref="G39:V39" si="17">G40</f>
        <v>0.27</v>
      </c>
      <c r="H39" s="76">
        <f t="shared" si="17"/>
        <v>0.27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174</v>
      </c>
      <c r="C40" s="73" t="s">
        <v>175</v>
      </c>
      <c r="D40" s="74" t="s">
        <v>143</v>
      </c>
      <c r="E40" s="74" t="s">
        <v>64</v>
      </c>
      <c r="F40" s="74" t="s">
        <v>144</v>
      </c>
      <c r="G40" s="76">
        <v>0.27</v>
      </c>
      <c r="H40" s="76">
        <v>0.27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176</v>
      </c>
      <c r="D41" s="74"/>
      <c r="E41" s="74"/>
      <c r="F41" s="74"/>
      <c r="G41" s="76">
        <f t="shared" ref="G41:V41" si="18">G42</f>
        <v>1.56</v>
      </c>
      <c r="H41" s="76">
        <f t="shared" si="18"/>
        <v>1.56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96</v>
      </c>
      <c r="C42" s="73" t="s">
        <v>177</v>
      </c>
      <c r="D42" s="74" t="s">
        <v>143</v>
      </c>
      <c r="E42" s="74" t="s">
        <v>64</v>
      </c>
      <c r="F42" s="74" t="s">
        <v>144</v>
      </c>
      <c r="G42" s="76">
        <v>1.56</v>
      </c>
      <c r="H42" s="76">
        <v>1.56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178</v>
      </c>
      <c r="D43" s="74"/>
      <c r="E43" s="74"/>
      <c r="F43" s="74"/>
      <c r="G43" s="76">
        <f t="shared" ref="G43:V43" si="19">G44</f>
        <v>0.78</v>
      </c>
      <c r="H43" s="76">
        <f t="shared" si="19"/>
        <v>0.78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179</v>
      </c>
      <c r="C44" s="73" t="s">
        <v>180</v>
      </c>
      <c r="D44" s="74" t="s">
        <v>143</v>
      </c>
      <c r="E44" s="74" t="s">
        <v>67</v>
      </c>
      <c r="F44" s="74" t="s">
        <v>181</v>
      </c>
      <c r="G44" s="76">
        <v>0.78</v>
      </c>
      <c r="H44" s="76">
        <v>0.78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182</v>
      </c>
      <c r="D45" s="74"/>
      <c r="E45" s="74"/>
      <c r="F45" s="74"/>
      <c r="G45" s="76">
        <f t="shared" ref="G45:V46" si="20">G46</f>
        <v>0.24</v>
      </c>
      <c r="H45" s="76">
        <f t="shared" si="20"/>
        <v>0.24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183</v>
      </c>
      <c r="D46" s="74"/>
      <c r="E46" s="74"/>
      <c r="F46" s="74"/>
      <c r="G46" s="76">
        <f t="shared" si="20"/>
        <v>0.24</v>
      </c>
      <c r="H46" s="76">
        <f t="shared" si="20"/>
        <v>0.24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146</v>
      </c>
      <c r="C47" s="73" t="s">
        <v>184</v>
      </c>
      <c r="D47" s="74" t="s">
        <v>143</v>
      </c>
      <c r="E47" s="74" t="s">
        <v>67</v>
      </c>
      <c r="F47" s="74" t="s">
        <v>181</v>
      </c>
      <c r="G47" s="76">
        <v>0.24</v>
      </c>
      <c r="H47" s="76">
        <v>0.24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V4:V6"/>
    <mergeCell ref="A3:C5"/>
    <mergeCell ref="D3:F5"/>
    <mergeCell ref="H4:I5"/>
    <mergeCell ref="S4:T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9" sqref="B9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185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186</v>
      </c>
      <c r="B3" s="62" t="s">
        <v>187</v>
      </c>
      <c r="C3" s="57"/>
    </row>
    <row r="4" spans="1:3" s="56" customFormat="1" ht="30" customHeight="1">
      <c r="A4" s="63" t="s">
        <v>188</v>
      </c>
      <c r="B4" s="64">
        <v>1.98</v>
      </c>
      <c r="C4" s="65"/>
    </row>
    <row r="5" spans="1:3" s="56" customFormat="1" ht="30" customHeight="1">
      <c r="A5" s="66" t="s">
        <v>189</v>
      </c>
      <c r="B5" s="64"/>
      <c r="C5" s="65"/>
    </row>
    <row r="6" spans="1:3" s="56" customFormat="1" ht="30" customHeight="1">
      <c r="A6" s="66" t="s">
        <v>190</v>
      </c>
      <c r="B6" s="64">
        <v>0.18</v>
      </c>
      <c r="C6" s="65"/>
    </row>
    <row r="7" spans="1:3" s="56" customFormat="1" ht="30" customHeight="1">
      <c r="A7" s="66" t="s">
        <v>191</v>
      </c>
      <c r="B7" s="64">
        <v>1.8</v>
      </c>
      <c r="C7" s="65"/>
    </row>
    <row r="8" spans="1:3" s="56" customFormat="1" ht="30" customHeight="1">
      <c r="A8" s="66" t="s">
        <v>192</v>
      </c>
      <c r="B8" s="64">
        <v>1.8</v>
      </c>
      <c r="C8" s="65"/>
    </row>
    <row r="9" spans="1:3" s="56" customFormat="1" ht="30" customHeight="1">
      <c r="A9" s="66" t="s">
        <v>193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194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195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110</v>
      </c>
      <c r="B3" s="190"/>
      <c r="C3" s="191"/>
      <c r="D3" s="196" t="s">
        <v>111</v>
      </c>
      <c r="E3" s="192" t="s">
        <v>112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113</v>
      </c>
      <c r="G4" s="193"/>
      <c r="H4" s="193"/>
      <c r="I4" s="43" t="s">
        <v>114</v>
      </c>
    </row>
    <row r="5" spans="1:9" s="34" customFormat="1" ht="37.5" customHeight="1">
      <c r="A5" s="194"/>
      <c r="B5" s="195"/>
      <c r="C5" s="195"/>
      <c r="D5" s="198"/>
      <c r="E5" s="199"/>
      <c r="F5" s="42" t="s">
        <v>115</v>
      </c>
      <c r="G5" s="42" t="s">
        <v>116</v>
      </c>
      <c r="H5" s="42" t="s">
        <v>117</v>
      </c>
      <c r="I5" s="42" t="s">
        <v>115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196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0.24</v>
      </c>
      <c r="D4" s="33"/>
    </row>
    <row r="5" spans="1:4" ht="20.100000000000001" customHeight="1">
      <c r="A5" s="30" t="s">
        <v>181</v>
      </c>
      <c r="B5" s="31"/>
      <c r="C5" s="32">
        <f>C6</f>
        <v>0.24</v>
      </c>
    </row>
    <row r="6" spans="1:4" ht="20.100000000000001" customHeight="1">
      <c r="A6" s="30" t="s">
        <v>197</v>
      </c>
      <c r="B6" s="31" t="s">
        <v>181</v>
      </c>
      <c r="C6" s="32">
        <v>0.24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1" t="s">
        <v>198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2" t="s">
        <v>2</v>
      </c>
      <c r="R2" s="202"/>
      <c r="S2" s="202"/>
      <c r="T2" s="202"/>
    </row>
    <row r="3" spans="1:20" ht="20.100000000000001" customHeight="1">
      <c r="A3" s="203" t="s">
        <v>199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200</v>
      </c>
      <c r="B4" s="203"/>
      <c r="C4" s="203"/>
      <c r="D4" s="203"/>
      <c r="E4" s="203"/>
      <c r="F4" s="203"/>
      <c r="G4" s="203"/>
      <c r="H4" s="203"/>
      <c r="I4" s="203"/>
      <c r="J4" s="203" t="s">
        <v>201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202</v>
      </c>
      <c r="B5" s="203" t="s">
        <v>203</v>
      </c>
      <c r="C5" s="203"/>
      <c r="D5" s="203"/>
      <c r="E5" s="203"/>
      <c r="F5" s="203"/>
      <c r="G5" s="203"/>
      <c r="H5" s="203"/>
      <c r="I5" s="203"/>
      <c r="J5" s="203" t="s">
        <v>204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205</v>
      </c>
      <c r="C6" s="203"/>
      <c r="D6" s="203"/>
      <c r="E6" s="203"/>
      <c r="F6" s="203"/>
      <c r="G6" s="203"/>
      <c r="H6" s="203"/>
      <c r="I6" s="203"/>
      <c r="J6" s="203" t="s">
        <v>206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4" t="s">
        <v>207</v>
      </c>
      <c r="C7" s="204"/>
      <c r="D7" s="204"/>
      <c r="E7" s="204"/>
      <c r="F7" s="204"/>
      <c r="G7" s="204"/>
      <c r="H7" s="23" t="s">
        <v>208</v>
      </c>
      <c r="I7" s="23"/>
      <c r="J7" s="204" t="s">
        <v>209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3"/>
      <c r="B8" s="203" t="s">
        <v>210</v>
      </c>
      <c r="C8" s="203"/>
      <c r="D8" s="203"/>
      <c r="E8" s="203"/>
      <c r="F8" s="203"/>
      <c r="G8" s="203"/>
      <c r="H8" s="22" t="s">
        <v>112</v>
      </c>
      <c r="I8" s="22"/>
      <c r="J8" s="203" t="s">
        <v>211</v>
      </c>
      <c r="K8" s="203"/>
      <c r="L8" s="203"/>
      <c r="M8" s="203"/>
      <c r="N8" s="203"/>
      <c r="O8" s="203"/>
      <c r="P8" s="203"/>
      <c r="Q8" s="22" t="s">
        <v>212</v>
      </c>
      <c r="R8" s="203"/>
      <c r="S8" s="203"/>
      <c r="T8" s="203"/>
    </row>
    <row r="9" spans="1:20" ht="20.100000000000001" customHeight="1">
      <c r="A9" s="203"/>
      <c r="B9" s="203" t="s">
        <v>213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214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215</v>
      </c>
      <c r="B11" s="203" t="s">
        <v>216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217</v>
      </c>
      <c r="C12" s="203"/>
      <c r="D12" s="203" t="s">
        <v>218</v>
      </c>
      <c r="E12" s="203"/>
      <c r="F12" s="203" t="s">
        <v>219</v>
      </c>
      <c r="G12" s="203"/>
      <c r="H12" s="203" t="s">
        <v>220</v>
      </c>
      <c r="I12" s="203"/>
      <c r="J12" s="203"/>
      <c r="K12" s="203"/>
      <c r="L12" s="203"/>
      <c r="M12" s="203"/>
      <c r="N12" s="203"/>
      <c r="O12" s="203"/>
      <c r="P12" s="203" t="s">
        <v>221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222</v>
      </c>
      <c r="E13" s="203"/>
      <c r="F13" s="203" t="s">
        <v>223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224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225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226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227</v>
      </c>
      <c r="E17" s="203"/>
      <c r="F17" s="203" t="s">
        <v>228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229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230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231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232</v>
      </c>
      <c r="E21" s="203"/>
      <c r="F21" s="203" t="s">
        <v>233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8" t="s">
        <v>234</v>
      </c>
      <c r="B22" s="208"/>
      <c r="C22" s="208"/>
      <c r="D22" s="208"/>
      <c r="E22" s="208"/>
      <c r="F22" s="208"/>
      <c r="G22" s="208"/>
      <c r="H22" s="209" t="s">
        <v>235</v>
      </c>
      <c r="I22" s="209"/>
      <c r="J22" s="210"/>
      <c r="K22" s="210"/>
      <c r="L22" s="210" t="s">
        <v>236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5:A10"/>
    <mergeCell ref="A11:A21"/>
    <mergeCell ref="D17:E20"/>
    <mergeCell ref="D13:E16"/>
    <mergeCell ref="B12:C21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237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238</v>
      </c>
      <c r="B3" s="7" t="s">
        <v>239</v>
      </c>
      <c r="C3" s="6" t="s">
        <v>238</v>
      </c>
      <c r="D3" s="7" t="s">
        <v>240</v>
      </c>
    </row>
    <row r="4" spans="1:4" s="1" customFormat="1" ht="30" customHeight="1">
      <c r="A4" s="8" t="s">
        <v>241</v>
      </c>
      <c r="B4" s="9"/>
      <c r="C4" s="10" t="s">
        <v>242</v>
      </c>
      <c r="D4" s="11">
        <v>0</v>
      </c>
    </row>
    <row r="5" spans="1:4" s="1" customFormat="1" ht="30" customHeight="1">
      <c r="A5" s="8" t="s">
        <v>243</v>
      </c>
      <c r="B5" s="9"/>
      <c r="C5" s="10" t="s">
        <v>244</v>
      </c>
      <c r="D5" s="9"/>
    </row>
    <row r="6" spans="1:4" s="1" customFormat="1" ht="30" customHeight="1">
      <c r="A6" s="8" t="s">
        <v>245</v>
      </c>
      <c r="B6" s="9"/>
      <c r="C6" s="10" t="s">
        <v>246</v>
      </c>
      <c r="D6" s="9"/>
    </row>
    <row r="7" spans="1:4" s="1" customFormat="1" ht="30" customHeight="1">
      <c r="A7" s="8" t="s">
        <v>247</v>
      </c>
      <c r="B7" s="9"/>
      <c r="C7" s="10" t="s">
        <v>248</v>
      </c>
      <c r="D7" s="9"/>
    </row>
    <row r="8" spans="1:4" s="1" customFormat="1" ht="30" customHeight="1">
      <c r="A8" s="8" t="s">
        <v>249</v>
      </c>
      <c r="B8" s="9"/>
      <c r="C8" s="10" t="s">
        <v>250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251</v>
      </c>
      <c r="B10" s="13"/>
      <c r="C10" s="14" t="s">
        <v>252</v>
      </c>
      <c r="D10" s="13"/>
    </row>
    <row r="11" spans="1:4" s="1" customFormat="1" ht="30" customHeight="1">
      <c r="A11" s="15" t="s">
        <v>253</v>
      </c>
      <c r="B11" s="9"/>
      <c r="C11" s="16" t="s">
        <v>254</v>
      </c>
      <c r="D11" s="9"/>
    </row>
    <row r="12" spans="1:4" s="1" customFormat="1" ht="30" customHeight="1">
      <c r="A12" s="16" t="s">
        <v>255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2052-11.1.0.8500</vt:lpwstr>
  </property>
</Properties>
</file>