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9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'2部门收入总体情况表'!$A$1:$V$80</definedName>
    <definedName name="_xlnm.Print_Area" localSheetId="2">'3部门支出总体情况表'!$A$1:$J$83</definedName>
    <definedName name="_xlnm.Print_Area" localSheetId="3">'4部门财政拨款收支总体情况表'!$A$1:$D$19</definedName>
    <definedName name="_xlnm.Print_Area" localSheetId="4">'5一般公共预算支出情况表'!$A$1:$I$78</definedName>
    <definedName name="_xlnm.Print_Area" localSheetId="5">'6一般公共预算基本支出情况表'!$A$1:$V$85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3" i="57"/>
  <c r="U83"/>
  <c r="T83"/>
  <c r="S83"/>
  <c r="R83"/>
  <c r="Q83"/>
  <c r="P83"/>
  <c r="O83"/>
  <c r="N83"/>
  <c r="M83"/>
  <c r="L83"/>
  <c r="K83"/>
  <c r="J83"/>
  <c r="I83"/>
  <c r="H83"/>
  <c r="G83"/>
  <c r="V81"/>
  <c r="U81"/>
  <c r="T81"/>
  <c r="S81"/>
  <c r="R81"/>
  <c r="Q81"/>
  <c r="P81"/>
  <c r="O81"/>
  <c r="N81"/>
  <c r="M81"/>
  <c r="L81"/>
  <c r="K81"/>
  <c r="J81"/>
  <c r="I81"/>
  <c r="H81"/>
  <c r="G81"/>
  <c r="V79"/>
  <c r="U79"/>
  <c r="T79"/>
  <c r="S79"/>
  <c r="R79"/>
  <c r="Q79"/>
  <c r="P79"/>
  <c r="O79"/>
  <c r="N79"/>
  <c r="M79"/>
  <c r="L79"/>
  <c r="K79"/>
  <c r="J79"/>
  <c r="I79"/>
  <c r="H79"/>
  <c r="G79"/>
  <c r="V64"/>
  <c r="U64"/>
  <c r="T64"/>
  <c r="S64"/>
  <c r="R64"/>
  <c r="Q64"/>
  <c r="P64"/>
  <c r="O64"/>
  <c r="N64"/>
  <c r="M64"/>
  <c r="L64"/>
  <c r="K64"/>
  <c r="J64"/>
  <c r="I64"/>
  <c r="H64"/>
  <c r="G64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7" i="32"/>
  <c r="H77"/>
  <c r="G77"/>
  <c r="F77"/>
  <c r="E77"/>
  <c r="I76"/>
  <c r="H76"/>
  <c r="G76"/>
  <c r="F76"/>
  <c r="E76"/>
  <c r="I75"/>
  <c r="H75"/>
  <c r="G75"/>
  <c r="F75"/>
  <c r="E75"/>
  <c r="I73"/>
  <c r="H73"/>
  <c r="G73"/>
  <c r="F73"/>
  <c r="E73"/>
  <c r="I72"/>
  <c r="H72"/>
  <c r="G72"/>
  <c r="F72"/>
  <c r="E72"/>
  <c r="I70"/>
  <c r="H70"/>
  <c r="G70"/>
  <c r="F70"/>
  <c r="E70"/>
  <c r="I69"/>
  <c r="H69"/>
  <c r="G69"/>
  <c r="F69"/>
  <c r="E69"/>
  <c r="I68"/>
  <c r="H68"/>
  <c r="G68"/>
  <c r="F68"/>
  <c r="E68"/>
  <c r="I66"/>
  <c r="H66"/>
  <c r="G66"/>
  <c r="F66"/>
  <c r="E66"/>
  <c r="I64"/>
  <c r="H64"/>
  <c r="G64"/>
  <c r="F64"/>
  <c r="E64"/>
  <c r="I63"/>
  <c r="H63"/>
  <c r="G63"/>
  <c r="F63"/>
  <c r="E63"/>
  <c r="I61"/>
  <c r="H61"/>
  <c r="G61"/>
  <c r="F61"/>
  <c r="E61"/>
  <c r="I60"/>
  <c r="H60"/>
  <c r="G60"/>
  <c r="F60"/>
  <c r="E60"/>
  <c r="I59"/>
  <c r="H59"/>
  <c r="G59"/>
  <c r="F59"/>
  <c r="E59"/>
  <c r="I57"/>
  <c r="H57"/>
  <c r="G57"/>
  <c r="F57"/>
  <c r="E57"/>
  <c r="I55"/>
  <c r="H55"/>
  <c r="G55"/>
  <c r="F55"/>
  <c r="E55"/>
  <c r="I53"/>
  <c r="H53"/>
  <c r="G53"/>
  <c r="F53"/>
  <c r="E53"/>
  <c r="I52"/>
  <c r="H52"/>
  <c r="G52"/>
  <c r="F52"/>
  <c r="E52"/>
  <c r="I50"/>
  <c r="H50"/>
  <c r="G50"/>
  <c r="F50"/>
  <c r="E50"/>
  <c r="I49"/>
  <c r="H49"/>
  <c r="G49"/>
  <c r="F49"/>
  <c r="E49"/>
  <c r="I47"/>
  <c r="H47"/>
  <c r="G47"/>
  <c r="F47"/>
  <c r="E47"/>
  <c r="I46"/>
  <c r="H46"/>
  <c r="G46"/>
  <c r="F46"/>
  <c r="E46"/>
  <c r="I45"/>
  <c r="H45"/>
  <c r="G45"/>
  <c r="F45"/>
  <c r="E45"/>
  <c r="I43"/>
  <c r="H43"/>
  <c r="G43"/>
  <c r="F43"/>
  <c r="E43"/>
  <c r="I42"/>
  <c r="H42"/>
  <c r="G42"/>
  <c r="F42"/>
  <c r="E42"/>
  <c r="I40"/>
  <c r="H40"/>
  <c r="G40"/>
  <c r="F40"/>
  <c r="E40"/>
  <c r="I25"/>
  <c r="H25"/>
  <c r="G25"/>
  <c r="F25"/>
  <c r="E25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81" i="9"/>
  <c r="I81"/>
  <c r="H81"/>
  <c r="G81"/>
  <c r="F81"/>
  <c r="E81"/>
  <c r="J80"/>
  <c r="I80"/>
  <c r="H80"/>
  <c r="G80"/>
  <c r="F80"/>
  <c r="E80"/>
  <c r="J79"/>
  <c r="I79"/>
  <c r="H79"/>
  <c r="G79"/>
  <c r="F79"/>
  <c r="E79"/>
  <c r="J77"/>
  <c r="I77"/>
  <c r="H77"/>
  <c r="G77"/>
  <c r="F77"/>
  <c r="E77"/>
  <c r="J76"/>
  <c r="I76"/>
  <c r="H76"/>
  <c r="G76"/>
  <c r="F76"/>
  <c r="E76"/>
  <c r="J74"/>
  <c r="I74"/>
  <c r="H74"/>
  <c r="G74"/>
  <c r="F74"/>
  <c r="E74"/>
  <c r="J73"/>
  <c r="I73"/>
  <c r="H73"/>
  <c r="G73"/>
  <c r="F73"/>
  <c r="E73"/>
  <c r="J72"/>
  <c r="I72"/>
  <c r="H72"/>
  <c r="G72"/>
  <c r="F72"/>
  <c r="E72"/>
  <c r="J70"/>
  <c r="I70"/>
  <c r="H70"/>
  <c r="G70"/>
  <c r="F70"/>
  <c r="E70"/>
  <c r="J68"/>
  <c r="I68"/>
  <c r="H68"/>
  <c r="G68"/>
  <c r="F68"/>
  <c r="E68"/>
  <c r="J67"/>
  <c r="I67"/>
  <c r="H67"/>
  <c r="G67"/>
  <c r="F67"/>
  <c r="E67"/>
  <c r="J65"/>
  <c r="I65"/>
  <c r="H65"/>
  <c r="G65"/>
  <c r="F65"/>
  <c r="E65"/>
  <c r="J64"/>
  <c r="I64"/>
  <c r="H64"/>
  <c r="G64"/>
  <c r="F64"/>
  <c r="E64"/>
  <c r="J63"/>
  <c r="I63"/>
  <c r="H63"/>
  <c r="G63"/>
  <c r="F63"/>
  <c r="E63"/>
  <c r="J60"/>
  <c r="I60"/>
  <c r="H60"/>
  <c r="G60"/>
  <c r="F60"/>
  <c r="E60"/>
  <c r="J57"/>
  <c r="I57"/>
  <c r="H57"/>
  <c r="G57"/>
  <c r="F57"/>
  <c r="E57"/>
  <c r="J54"/>
  <c r="I54"/>
  <c r="H54"/>
  <c r="G54"/>
  <c r="F54"/>
  <c r="E54"/>
  <c r="J53"/>
  <c r="I53"/>
  <c r="H53"/>
  <c r="G53"/>
  <c r="F53"/>
  <c r="E53"/>
  <c r="J50"/>
  <c r="I50"/>
  <c r="H50"/>
  <c r="G50"/>
  <c r="F50"/>
  <c r="E50"/>
  <c r="J49"/>
  <c r="I49"/>
  <c r="H49"/>
  <c r="G49"/>
  <c r="F49"/>
  <c r="E49"/>
  <c r="J47"/>
  <c r="I47"/>
  <c r="H47"/>
  <c r="G47"/>
  <c r="F47"/>
  <c r="E47"/>
  <c r="J46"/>
  <c r="I46"/>
  <c r="H46"/>
  <c r="G46"/>
  <c r="F46"/>
  <c r="E46"/>
  <c r="J45"/>
  <c r="I45"/>
  <c r="H45"/>
  <c r="G45"/>
  <c r="F45"/>
  <c r="E45"/>
  <c r="J43"/>
  <c r="I43"/>
  <c r="H43"/>
  <c r="G43"/>
  <c r="F43"/>
  <c r="E43"/>
  <c r="J42"/>
  <c r="I42"/>
  <c r="H42"/>
  <c r="G42"/>
  <c r="F42"/>
  <c r="E42"/>
  <c r="J40"/>
  <c r="I40"/>
  <c r="H40"/>
  <c r="G40"/>
  <c r="F40"/>
  <c r="E40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8" i="5"/>
  <c r="U78"/>
  <c r="T78"/>
  <c r="S78"/>
  <c r="R78"/>
  <c r="Q78"/>
  <c r="P78"/>
  <c r="O78"/>
  <c r="N78"/>
  <c r="M78"/>
  <c r="L78"/>
  <c r="K78"/>
  <c r="J78"/>
  <c r="I78"/>
  <c r="H78"/>
  <c r="G78"/>
  <c r="F78"/>
  <c r="E78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<sst xmlns="http://schemas.openxmlformats.org/spreadsheetml/2006/main" count="1257" uniqueCount="320">
  <si>
    <t>2019年部门收支总体情况表</t>
  </si>
  <si>
    <t>单位名称：焦作市中站区冯封办事处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</si>
  <si>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</si>
  <si>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</si>
  <si>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</si>
  <si>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</si>
  <si>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</si>
  <si>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</si>
  <si>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</si>
  <si>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</si>
  <si>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</si>
  <si>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</si>
  <si>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</si>
  <si>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</si>
  <si>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</si>
  <si>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</si>
  <si>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</si>
  <si>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</si>
  <si>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</si>
  <si>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</si>
  <si>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</si>
  <si>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</si>
  <si>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</si>
  <si>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</si>
  <si>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</si>
  <si>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</si>
  <si>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</si>
  <si>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</si>
  <si>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</si>
  <si>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</si>
  <si>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</si>
  <si>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</si>
  <si>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</si>
  <si>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</si>
  <si>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</si>
  <si>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</si>
  <si>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</si>
  <si>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</si>
  <si>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</si>
  <si>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</si>
  <si>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</si>
  <si>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</si>
  <si>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</si>
  <si>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</si>
  <si>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</si>
  <si>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</si>
  <si>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</si>
  <si>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</si>
  <si>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</si>
  <si>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</si>
  <si>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</si>
  <si>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</si>
  <si>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</si>
  <si>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</si>
  <si>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</si>
  <si>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</si>
  <si>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</si>
  <si>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</si>
  <si>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201</t>
  </si>
  <si>
    <t>03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</si>
  <si>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</si>
  <si>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</si>
  <si>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</si>
  <si>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</si>
  <si>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</si>
  <si>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</si>
  <si>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</si>
  <si>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</si>
  <si>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</si>
  <si>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</si>
  <si>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</si>
  <si>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</si>
  <si>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</si>
  <si>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</si>
  <si>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其他公用经费</t>
  </si>
  <si>
    <t xml:space="preserve">    事业运行（政府办公厅（室）及相关机构事务）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</si>
  <si>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</si>
  <si>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</si>
  <si>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</si>
  <si>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</si>
  <si>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人事代理工资</t>
  </si>
  <si>
    <t xml:space="preserve">    其他政府办公厅（室）及相关机构事务支出</t>
  </si>
  <si>
    <t>99</t>
  </si>
  <si>
    <t xml:space="preserve">      临时工工资</t>
  </si>
  <si>
    <t xml:space="preserve">  商贸事务</t>
  </si>
  <si>
    <t xml:space="preserve">    招商引资</t>
  </si>
  <si>
    <t>13</t>
  </si>
  <si>
    <t>08</t>
  </si>
  <si>
    <t xml:space="preserve">      招商引资</t>
  </si>
  <si>
    <t>社会保障和就业支出</t>
  </si>
  <si>
    <t xml:space="preserve">  民政管理事务</t>
  </si>
  <si>
    <t xml:space="preserve">    基层政权和社区建设</t>
  </si>
  <si>
    <t>208</t>
  </si>
  <si>
    <t>02</t>
  </si>
  <si>
    <t xml:space="preserve">      社区干部工资和街道退休干部工资</t>
  </si>
  <si>
    <t xml:space="preserve">  行政事业单位离退休</t>
  </si>
  <si>
    <t xml:space="preserve">    机关事业单位基本养老保险缴费支出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</si>
  <si>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</si>
  <si>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</si>
  <si>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</si>
  <si>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</si>
  <si>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</si>
  <si>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</si>
  <si>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</si>
  <si>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</si>
  <si>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</si>
  <si>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</si>
  <si>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</si>
  <si>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计划生育事务</t>
  </si>
  <si>
    <t xml:space="preserve">    计划生育服务</t>
  </si>
  <si>
    <t>210</t>
  </si>
  <si>
    <t>07</t>
  </si>
  <si>
    <t>17</t>
  </si>
  <si>
    <t xml:space="preserve">      独生子女奖励</t>
  </si>
  <si>
    <t xml:space="preserve">  行政事业单位医疗</t>
  </si>
  <si>
    <t xml:space="preserve">    行政单位医疗</t>
  </si>
  <si>
    <t>11</t>
  </si>
  <si>
    <t xml:space="preserve">      医疗保险金</t>
  </si>
  <si>
    <t xml:space="preserve">    事业单位医疗</t>
  </si>
  <si>
    <t>城乡社区支出</t>
  </si>
  <si>
    <t xml:space="preserve">  城乡社区公共设施</t>
  </si>
  <si>
    <t xml:space="preserve">    其他城乡社区公共设施支出</t>
  </si>
  <si>
    <t>212</t>
  </si>
  <si>
    <t xml:space="preserve">      基础设施建设</t>
  </si>
  <si>
    <t xml:space="preserve">  城乡社区环境卫生</t>
  </si>
  <si>
    <t xml:space="preserve">    城乡社区环境卫生</t>
  </si>
  <si>
    <t xml:space="preserve">      环境治理创卫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</si>
  <si>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</si>
  <si>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</si>
  <si>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</si>
  <si>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</si>
  <si>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</si>
  <si>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</si>
  <si>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</si>
  <si>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</si>
  <si>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</si>
  <si>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</si>
  <si>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</si>
  <si>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</si>
  <si>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</si>
  <si>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</si>
  <si>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</si>
  <si>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</si>
  <si>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01</t>
  </si>
  <si>
    <t xml:space="preserve">  50</t>
  </si>
  <si>
    <t xml:space="preserve">  99</t>
  </si>
  <si>
    <t xml:space="preserve">  13</t>
  </si>
  <si>
    <t xml:space="preserve">  08</t>
  </si>
  <si>
    <t xml:space="preserve">  208</t>
  </si>
  <si>
    <t xml:space="preserve">  02</t>
  </si>
  <si>
    <t xml:space="preserve">  05</t>
  </si>
  <si>
    <t xml:space="preserve">  27</t>
  </si>
  <si>
    <t xml:space="preserve">  210</t>
  </si>
  <si>
    <t xml:space="preserve">  07</t>
  </si>
  <si>
    <t xml:space="preserve">  17</t>
  </si>
  <si>
    <t xml:space="preserve">  11</t>
  </si>
  <si>
    <t xml:space="preserve">  212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</si>
  <si>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</si>
  <si>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</si>
  <si>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</si>
  <si>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</si>
  <si>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</si>
  <si>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</si>
  <si>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</si>
  <si>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</si>
  <si>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</si>
  <si>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</si>
  <si>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</si>
  <si>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</si>
  <si>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</si>
  <si>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</si>
  <si>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</si>
  <si>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</si>
  <si>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</si>
  <si>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</si>
  <si>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</si>
  <si>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</si>
  <si>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</si>
  <si>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</si>
  <si>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</si>
  <si>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</si>
  <si>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</si>
  <si>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</si>
  <si>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</si>
  <si>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</si>
  <si>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</si>
  <si>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</si>
  <si>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</si>
  <si>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</si>
  <si>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</si>
  <si>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</si>
  <si>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</si>
  <si>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</si>
  <si>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</si>
  <si>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</si>
  <si>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</si>
  <si>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</si>
  <si>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</si>
  <si>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</si>
  <si>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</si>
  <si>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</si>
  <si>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</si>
  <si>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</si>
  <si>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</si>
  <si>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</si>
  <si>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</si>
  <si>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</si>
  <si>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</si>
  <si>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</si>
  <si>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</si>
  <si>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</si>
  <si>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</si>
  <si>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</si>
  <si>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</si>
  <si>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</si>
  <si>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</si>
  <si>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</si>
  <si>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</si>
  <si>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</si>
  <si>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</si>
  <si>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</si>
  <si>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</si>
  <si>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</si>
  <si>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</si>
  <si>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</si>
  <si>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</si>
  <si>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</si>
  <si>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 xml:space="preserve">    公务接待费</t>
  </si>
  <si>
    <t>06</t>
  </si>
  <si>
    <t>公务接待费</t>
  </si>
  <si>
    <t>31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</si>
  <si>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</si>
  <si>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</si>
  <si>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</si>
  <si>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</si>
  <si>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</si>
  <si>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</si>
  <si>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 xml:space="preserve">  其他公用经费</t>
  </si>
  <si>
    <t xml:space="preserve">    其他商品和服务支出</t>
  </si>
  <si>
    <t>其他商品和服务支出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</si>
  <si>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</si>
  <si>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</si>
  <si>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</si>
  <si>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</si>
  <si>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</si>
  <si>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</si>
  <si>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</si>
  <si>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</si>
  <si>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</si>
  <si>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</si>
  <si>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</si>
  <si>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</si>
  <si>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</si>
  <si>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</si>
  <si>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</si>
  <si>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</si>
  <si>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</si>
  <si>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</si>
  <si>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</si>
  <si>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</si>
  <si>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</si>
  <si>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 xml:space="preserve">  其他商品和服务支出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</si>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</sst>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_);[Red]\(#,##0\)"/>
    <numFmt numFmtId="178" formatCode="0.00_);[Red]\(0.00\)"/>
    <numFmt numFmtId="179" formatCode="#,##0.00_ "/>
    <numFmt numFmtId="180" formatCode="00"/>
    <numFmt numFmtId="181" formatCode="#,##0.0_);[Red]\(#,##0.0\)"/>
    <numFmt numFmtId="182" formatCode="#,##0.00_);[Red]\(#,##0.00\)"/>
    <numFmt numFmtId="183" formatCode="0000"/>
    <numFmt numFmtId="184" formatCode="#,##0.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1" fontId="9" fillId="0" borderId="0" xfId="16" applyNumberFormat="1" applyFont="1" applyFill="1" applyAlignment="1" applyProtection="1">
      <alignment vertical="center"/>
    </xf>
    <xf numFmtId="181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79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1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50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79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3" borderId="0" xfId="68" applyFill="1">
      <alignment vertical="center"/>
    </xf>
    <xf numFmtId="181" fontId="9" fillId="3" borderId="2" xfId="16" applyNumberFormat="1" applyFont="1" applyFill="1" applyBorder="1" applyAlignment="1" applyProtection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3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3" borderId="1" xfId="16" applyNumberFormat="1" applyFont="1" applyFill="1" applyBorder="1" applyAlignment="1" applyProtection="1">
      <alignment horizontal="center" vertical="center" wrapText="1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182" fontId="1" fillId="3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79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79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8" fontId="1" fillId="0" borderId="6" xfId="66" applyNumberFormat="1" applyFont="1" applyFill="1" applyBorder="1" applyAlignment="1" applyProtection="1">
      <alignment horizontal="right" vertical="center" wrapText="1"/>
    </xf>
    <xf numFmtId="179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8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79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8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79" fontId="1" fillId="0" borderId="1" xfId="66" applyNumberFormat="1" applyFont="1" applyFill="1" applyBorder="1" applyAlignment="1" applyProtection="1">
      <alignment horizontal="right" vertical="center" wrapText="1"/>
    </xf>
    <xf numFmtId="179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79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4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4" borderId="3" xfId="67" applyNumberFormat="1" applyFont="1" applyFill="1" applyBorder="1" applyAlignment="1">
      <alignment horizontal="center" vertical="center" wrapText="1"/>
    </xf>
    <xf numFmtId="49" fontId="1" fillId="4" borderId="4" xfId="67" applyNumberFormat="1" applyFont="1" applyFill="1" applyBorder="1" applyAlignment="1">
      <alignment horizontal="center" vertical="center" wrapText="1"/>
    </xf>
    <xf numFmtId="49" fontId="1" fillId="4" borderId="5" xfId="67" applyNumberFormat="1" applyFont="1" applyFill="1" applyBorder="1" applyAlignment="1">
      <alignment horizontal="center" vertical="center" wrapText="1"/>
    </xf>
    <xf numFmtId="49" fontId="1" fillId="4" borderId="6" xfId="67" applyNumberFormat="1" applyFont="1" applyFill="1" applyBorder="1" applyAlignment="1">
      <alignment horizontal="center" vertical="center" wrapText="1"/>
    </xf>
    <xf numFmtId="49" fontId="1" fillId="4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4" fillId="3" borderId="0" xfId="16" applyNumberFormat="1" applyFont="1" applyFill="1" applyAlignment="1" applyProtection="1">
      <alignment horizontal="center" vertical="center"/>
    </xf>
    <xf numFmtId="0" fontId="1" fillId="3" borderId="1" xfId="16" applyNumberFormat="1" applyFont="1" applyFill="1" applyBorder="1" applyAlignment="1" applyProtection="1">
      <alignment horizontal="center" vertical="center"/>
    </xf>
    <xf numFmtId="0" fontId="1" fillId="3" borderId="1" xfId="16" applyFont="1" applyFill="1" applyBorder="1" applyAlignment="1">
      <alignment horizontal="center" vertical="center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5" customWidth="1"/>
    <col min="2" max="2" width="23.125" style="95" customWidth="1"/>
    <col min="3" max="3" width="31.5" style="95" customWidth="1"/>
    <col min="4" max="4" width="24.25" style="95" customWidth="1"/>
    <col min="5" max="16384" width="9" style="95"/>
  </cols>
  <sheetData>
    <row r="1" spans="1:10" ht="42" customHeight="1">
      <c r="A1" s="147" t="s">
        <v>0</v>
      </c>
      <c r="B1" s="147"/>
      <c r="C1" s="147"/>
      <c r="D1" s="147"/>
      <c r="E1"/>
      <c r="F1"/>
      <c r="G1"/>
      <c r="H1"/>
      <c r="I1"/>
      <c r="J1"/>
    </row>
    <row r="2" spans="1:10" s="93" customFormat="1" ht="20.100000000000001" customHeight="1">
      <c r="A2" s="96" t="s">
        <v>1</v>
      </c>
      <c r="B2" s="97"/>
      <c r="C2" s="97"/>
      <c r="D2" s="98" t="s">
        <v>2</v>
      </c>
    </row>
    <row r="3" spans="1:10" s="93" customFormat="1" ht="27.75" customHeight="1">
      <c r="A3" s="99" t="s">
        <v>3</v>
      </c>
      <c r="B3" s="100" t="s">
        <v>4</v>
      </c>
      <c r="C3" s="99" t="s">
        <v>5</v>
      </c>
      <c r="D3" s="101" t="s">
        <v>4</v>
      </c>
    </row>
    <row r="4" spans="1:10" s="94" customFormat="1" ht="23.25" customHeight="1">
      <c r="A4" s="102" t="s">
        <v>6</v>
      </c>
      <c r="B4" s="103">
        <v>289.36</v>
      </c>
      <c r="C4" s="104" t="s">
        <v>7</v>
      </c>
      <c r="D4" s="105">
        <v>235.36</v>
      </c>
    </row>
    <row r="5" spans="1:10" s="94" customFormat="1" ht="23.25" customHeight="1">
      <c r="A5" s="102" t="s">
        <v>8</v>
      </c>
      <c r="B5" s="106">
        <v>289.36</v>
      </c>
      <c r="C5" s="104" t="s">
        <v>9</v>
      </c>
      <c r="D5" s="105">
        <v>178.9</v>
      </c>
    </row>
    <row r="6" spans="1:10" s="94" customFormat="1" ht="23.25" customHeight="1">
      <c r="A6" s="102" t="s">
        <v>10</v>
      </c>
      <c r="B6" s="107">
        <v>0</v>
      </c>
      <c r="C6" s="108" t="s">
        <v>11</v>
      </c>
      <c r="D6" s="105">
        <v>56.46</v>
      </c>
    </row>
    <row r="7" spans="1:10" s="94" customFormat="1" ht="23.25" customHeight="1">
      <c r="A7" s="102" t="s">
        <v>12</v>
      </c>
      <c r="B7" s="103">
        <v>0</v>
      </c>
      <c r="C7" s="108" t="s">
        <v>13</v>
      </c>
      <c r="D7" s="105">
        <v>54</v>
      </c>
    </row>
    <row r="8" spans="1:10" s="94" customFormat="1" ht="23.25" customHeight="1">
      <c r="A8" s="102" t="s">
        <v>14</v>
      </c>
      <c r="B8" s="106">
        <v>0</v>
      </c>
      <c r="C8" s="104"/>
      <c r="D8" s="109"/>
    </row>
    <row r="9" spans="1:10" s="94" customFormat="1" ht="23.25" customHeight="1">
      <c r="A9" s="110" t="s">
        <v>15</v>
      </c>
      <c r="B9" s="111">
        <v>0</v>
      </c>
      <c r="C9" s="108"/>
      <c r="D9" s="112"/>
    </row>
    <row r="10" spans="1:10" s="94" customFormat="1" ht="23.25" customHeight="1">
      <c r="A10" s="113" t="s">
        <v>16</v>
      </c>
      <c r="B10" s="107">
        <v>0</v>
      </c>
      <c r="C10" s="114"/>
      <c r="D10" s="115"/>
    </row>
    <row r="11" spans="1:10" s="94" customFormat="1" ht="19.350000000000001" customHeight="1">
      <c r="A11" s="116" t="s">
        <v>17</v>
      </c>
      <c r="B11" s="103">
        <v>0</v>
      </c>
      <c r="C11" s="114"/>
      <c r="D11" s="115"/>
    </row>
    <row r="12" spans="1:10" s="93" customFormat="1" ht="19.350000000000001" customHeight="1">
      <c r="A12" s="116"/>
      <c r="B12" s="117"/>
      <c r="C12" s="114"/>
      <c r="D12" s="118"/>
      <c r="E12" s="94"/>
      <c r="F12" s="94"/>
      <c r="G12" s="94"/>
      <c r="I12" s="94"/>
    </row>
    <row r="13" spans="1:10" s="93" customFormat="1" ht="19.350000000000001" customHeight="1">
      <c r="A13" s="119"/>
      <c r="B13" s="120"/>
      <c r="C13" s="121"/>
      <c r="D13" s="122"/>
      <c r="E13" s="94"/>
      <c r="F13" s="94"/>
      <c r="G13" s="94"/>
    </row>
    <row r="14" spans="1:10" s="93" customFormat="1" ht="19.350000000000001" customHeight="1">
      <c r="A14" s="123"/>
      <c r="B14" s="124"/>
      <c r="C14" s="125"/>
      <c r="D14" s="122"/>
      <c r="E14" s="94"/>
      <c r="G14" s="94"/>
      <c r="I14" s="94"/>
      <c r="J14" s="94"/>
    </row>
    <row r="15" spans="1:10" s="94" customFormat="1" ht="20.100000000000001" customHeight="1">
      <c r="A15" s="126" t="s">
        <v>18</v>
      </c>
      <c r="B15" s="103">
        <v>289.36</v>
      </c>
      <c r="C15" s="126" t="s">
        <v>19</v>
      </c>
      <c r="D15" s="105">
        <v>289.36</v>
      </c>
    </row>
    <row r="16" spans="1:10" s="94" customFormat="1" ht="20.100000000000001" customHeight="1">
      <c r="A16" s="127" t="s">
        <v>20</v>
      </c>
      <c r="B16" s="106">
        <v>0</v>
      </c>
      <c r="C16" s="128" t="s">
        <v>21</v>
      </c>
      <c r="D16" s="129">
        <v>0</v>
      </c>
    </row>
    <row r="17" spans="1:10" s="94" customFormat="1" ht="20.100000000000001" customHeight="1">
      <c r="A17" s="127" t="s">
        <v>22</v>
      </c>
      <c r="B17" s="111">
        <v>0</v>
      </c>
      <c r="C17" s="128" t="s">
        <v>22</v>
      </c>
      <c r="D17" s="130">
        <v>0</v>
      </c>
    </row>
    <row r="18" spans="1:10" s="94" customFormat="1" ht="20.100000000000001" customHeight="1">
      <c r="A18" s="127" t="s">
        <v>23</v>
      </c>
      <c r="B18" s="111">
        <v>0</v>
      </c>
      <c r="C18" s="128" t="s">
        <v>23</v>
      </c>
      <c r="D18" s="129">
        <v>0</v>
      </c>
    </row>
    <row r="19" spans="1:10" s="94" customFormat="1" ht="20.100000000000001" customHeight="1">
      <c r="A19" s="131" t="s">
        <v>24</v>
      </c>
      <c r="B19" s="111">
        <v>289.36</v>
      </c>
      <c r="C19" s="132" t="s">
        <v>25</v>
      </c>
      <c r="D19" s="133">
        <v>289.36</v>
      </c>
    </row>
    <row r="20" spans="1:10" ht="9.75" customHeight="1">
      <c r="A20"/>
      <c r="B20" s="134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4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4"/>
      <c r="D24"/>
      <c r="E24"/>
      <c r="F24"/>
      <c r="G24"/>
      <c r="H24"/>
      <c r="I24"/>
      <c r="J24"/>
    </row>
    <row r="25" spans="1:10" ht="14.25">
      <c r="A25"/>
      <c r="B25" s="134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4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7" t="s">
        <v>262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8" t="s">
        <v>2</v>
      </c>
      <c r="R2" s="218"/>
      <c r="S2" s="218"/>
      <c r="T2" s="218"/>
    </row>
    <row r="3" spans="1:20" ht="20.100000000000001" customHeight="1">
      <c r="A3" s="209" t="s">
        <v>263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1:20" ht="20.100000000000001" customHeight="1">
      <c r="A4" s="209" t="s">
        <v>264</v>
      </c>
      <c r="B4" s="209"/>
      <c r="C4" s="209"/>
      <c r="D4" s="209"/>
      <c r="E4" s="209"/>
      <c r="F4" s="209"/>
      <c r="G4" s="209"/>
      <c r="H4" s="209"/>
      <c r="I4" s="209"/>
      <c r="J4" s="209" t="s">
        <v>265</v>
      </c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5" spans="1:20" ht="20.100000000000001" customHeight="1">
      <c r="A5" s="209" t="s">
        <v>266</v>
      </c>
      <c r="B5" s="209" t="s">
        <v>267</v>
      </c>
      <c r="C5" s="209"/>
      <c r="D5" s="209"/>
      <c r="E5" s="209"/>
      <c r="F5" s="209"/>
      <c r="G5" s="209"/>
      <c r="H5" s="209"/>
      <c r="I5" s="209"/>
      <c r="J5" s="209" t="s">
        <v>268</v>
      </c>
      <c r="K5" s="209"/>
      <c r="L5" s="209"/>
      <c r="M5" s="209"/>
      <c r="N5" s="209"/>
      <c r="O5" s="209"/>
      <c r="P5" s="209"/>
      <c r="Q5" s="209"/>
      <c r="R5" s="209"/>
      <c r="S5" s="209"/>
      <c r="T5" s="209"/>
    </row>
    <row r="6" spans="1:20" ht="39.950000000000003" customHeight="1">
      <c r="A6" s="209"/>
      <c r="B6" s="209" t="s">
        <v>269</v>
      </c>
      <c r="C6" s="209"/>
      <c r="D6" s="209"/>
      <c r="E6" s="209"/>
      <c r="F6" s="209"/>
      <c r="G6" s="209"/>
      <c r="H6" s="209"/>
      <c r="I6" s="209"/>
      <c r="J6" s="209" t="s">
        <v>270</v>
      </c>
      <c r="K6" s="209"/>
      <c r="L6" s="209"/>
      <c r="M6" s="209"/>
      <c r="N6" s="209"/>
      <c r="O6" s="209"/>
      <c r="P6" s="209"/>
      <c r="Q6" s="209"/>
      <c r="R6" s="209"/>
      <c r="S6" s="209"/>
      <c r="T6" s="209"/>
    </row>
    <row r="7" spans="1:20" s="18" customFormat="1" ht="60" customHeight="1">
      <c r="A7" s="209"/>
      <c r="B7" s="213" t="s">
        <v>271</v>
      </c>
      <c r="C7" s="213"/>
      <c r="D7" s="213"/>
      <c r="E7" s="213"/>
      <c r="F7" s="213"/>
      <c r="G7" s="213"/>
      <c r="H7" s="23" t="s">
        <v>272</v>
      </c>
      <c r="I7" s="23"/>
      <c r="J7" s="213" t="s">
        <v>273</v>
      </c>
      <c r="K7" s="213"/>
      <c r="L7" s="213"/>
      <c r="M7" s="213"/>
      <c r="N7" s="213"/>
      <c r="O7" s="213"/>
      <c r="P7" s="213"/>
      <c r="Q7" s="23" t="s">
        <v>33</v>
      </c>
      <c r="R7" s="214">
        <v>0</v>
      </c>
      <c r="S7" s="215"/>
      <c r="T7" s="216"/>
    </row>
    <row r="8" spans="1:20" ht="39.950000000000003" customHeight="1">
      <c r="A8" s="209"/>
      <c r="B8" s="209" t="s">
        <v>274</v>
      </c>
      <c r="C8" s="209"/>
      <c r="D8" s="209"/>
      <c r="E8" s="209"/>
      <c r="F8" s="209"/>
      <c r="G8" s="209"/>
      <c r="H8" s="22" t="s">
        <v>135</v>
      </c>
      <c r="I8" s="22"/>
      <c r="J8" s="209" t="s">
        <v>275</v>
      </c>
      <c r="K8" s="209"/>
      <c r="L8" s="209"/>
      <c r="M8" s="209"/>
      <c r="N8" s="209"/>
      <c r="O8" s="209"/>
      <c r="P8" s="209"/>
      <c r="Q8" s="22" t="s">
        <v>276</v>
      </c>
      <c r="R8" s="209"/>
      <c r="S8" s="209"/>
      <c r="T8" s="209"/>
    </row>
    <row r="9" spans="1:20" ht="20.100000000000001" customHeight="1">
      <c r="A9" s="209"/>
      <c r="B9" s="209" t="s">
        <v>277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</row>
    <row r="10" spans="1:20" ht="20.100000000000001" customHeight="1">
      <c r="A10" s="209"/>
      <c r="B10" s="209" t="s">
        <v>278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</row>
    <row r="11" spans="1:20" ht="20.100000000000001" customHeight="1">
      <c r="A11" s="209" t="s">
        <v>279</v>
      </c>
      <c r="B11" s="209" t="s">
        <v>280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</row>
    <row r="12" spans="1:20" ht="39.950000000000003" customHeight="1">
      <c r="A12" s="209"/>
      <c r="B12" s="209" t="s">
        <v>281</v>
      </c>
      <c r="C12" s="209"/>
      <c r="D12" s="209" t="s">
        <v>282</v>
      </c>
      <c r="E12" s="209"/>
      <c r="F12" s="209" t="s">
        <v>283</v>
      </c>
      <c r="G12" s="209"/>
      <c r="H12" s="209" t="s">
        <v>284</v>
      </c>
      <c r="I12" s="209"/>
      <c r="J12" s="209"/>
      <c r="K12" s="209"/>
      <c r="L12" s="209"/>
      <c r="M12" s="209"/>
      <c r="N12" s="209"/>
      <c r="O12" s="209"/>
      <c r="P12" s="209" t="s">
        <v>285</v>
      </c>
      <c r="Q12" s="209"/>
      <c r="R12" s="209"/>
      <c r="S12" s="209"/>
      <c r="T12" s="209"/>
    </row>
    <row r="13" spans="1:20" ht="20.100000000000001" customHeight="1">
      <c r="A13" s="209"/>
      <c r="B13" s="209"/>
      <c r="C13" s="209"/>
      <c r="D13" s="209" t="s">
        <v>286</v>
      </c>
      <c r="E13" s="209"/>
      <c r="F13" s="209" t="s">
        <v>287</v>
      </c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</row>
    <row r="14" spans="1:20" ht="20.100000000000001" customHeight="1">
      <c r="A14" s="209"/>
      <c r="B14" s="209"/>
      <c r="C14" s="209"/>
      <c r="D14" s="209"/>
      <c r="E14" s="209"/>
      <c r="F14" s="209" t="s">
        <v>288</v>
      </c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</row>
    <row r="15" spans="1:20" ht="20.100000000000001" customHeight="1">
      <c r="A15" s="209"/>
      <c r="B15" s="209"/>
      <c r="C15" s="209"/>
      <c r="D15" s="209"/>
      <c r="E15" s="209"/>
      <c r="F15" s="209" t="s">
        <v>289</v>
      </c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</row>
    <row r="16" spans="1:20" ht="20.100000000000001" customHeight="1">
      <c r="A16" s="209"/>
      <c r="B16" s="209"/>
      <c r="C16" s="209"/>
      <c r="D16" s="209"/>
      <c r="E16" s="209"/>
      <c r="F16" s="209" t="s">
        <v>290</v>
      </c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</row>
    <row r="17" spans="1:20" ht="39.950000000000003" customHeight="1">
      <c r="A17" s="209"/>
      <c r="B17" s="209"/>
      <c r="C17" s="209"/>
      <c r="D17" s="209" t="s">
        <v>291</v>
      </c>
      <c r="E17" s="209"/>
      <c r="F17" s="209" t="s">
        <v>292</v>
      </c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</row>
    <row r="18" spans="1:20" ht="39.950000000000003" customHeight="1">
      <c r="A18" s="209"/>
      <c r="B18" s="209"/>
      <c r="C18" s="209"/>
      <c r="D18" s="209"/>
      <c r="E18" s="209"/>
      <c r="F18" s="209" t="s">
        <v>293</v>
      </c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</row>
    <row r="19" spans="1:20" ht="39.950000000000003" customHeight="1">
      <c r="A19" s="209"/>
      <c r="B19" s="209"/>
      <c r="C19" s="209"/>
      <c r="D19" s="209"/>
      <c r="E19" s="209"/>
      <c r="F19" s="209" t="s">
        <v>294</v>
      </c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</row>
    <row r="20" spans="1:20" ht="39.950000000000003" customHeight="1">
      <c r="A20" s="209"/>
      <c r="B20" s="209"/>
      <c r="C20" s="209"/>
      <c r="D20" s="209"/>
      <c r="E20" s="209"/>
      <c r="F20" s="209" t="s">
        <v>295</v>
      </c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</row>
    <row r="21" spans="1:20" ht="60" customHeight="1">
      <c r="A21" s="209"/>
      <c r="B21" s="209"/>
      <c r="C21" s="209"/>
      <c r="D21" s="209" t="s">
        <v>296</v>
      </c>
      <c r="E21" s="209"/>
      <c r="F21" s="209" t="s">
        <v>297</v>
      </c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</row>
    <row r="22" spans="1:20" ht="14.25" customHeight="1">
      <c r="A22" s="210" t="s">
        <v>298</v>
      </c>
      <c r="B22" s="210"/>
      <c r="C22" s="210"/>
      <c r="D22" s="210"/>
      <c r="E22" s="210"/>
      <c r="F22" s="210"/>
      <c r="G22" s="210"/>
      <c r="H22" s="211" t="s">
        <v>299</v>
      </c>
      <c r="I22" s="211"/>
      <c r="J22" s="212"/>
      <c r="K22" s="212"/>
      <c r="L22" s="212" t="s">
        <v>300</v>
      </c>
      <c r="M22" s="212"/>
      <c r="N22" s="212"/>
      <c r="O22" s="212"/>
      <c r="P22" s="212"/>
      <c r="Q22" s="212"/>
      <c r="R22" s="212"/>
      <c r="S22" s="212"/>
      <c r="T22" s="212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F9" sqref="F9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9" t="s">
        <v>301</v>
      </c>
      <c r="B1" s="219"/>
      <c r="C1" s="219"/>
      <c r="D1" s="219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302</v>
      </c>
      <c r="B3" s="7" t="s">
        <v>303</v>
      </c>
      <c r="C3" s="6" t="s">
        <v>302</v>
      </c>
      <c r="D3" s="7" t="s">
        <v>304</v>
      </c>
    </row>
    <row r="4" spans="1:4" s="1" customFormat="1" ht="30" customHeight="1">
      <c r="A4" s="8" t="s">
        <v>305</v>
      </c>
      <c r="B4" s="9"/>
      <c r="C4" s="10" t="s">
        <v>306</v>
      </c>
      <c r="D4" s="11">
        <v>0</v>
      </c>
    </row>
    <row r="5" spans="1:4" s="1" customFormat="1" ht="30" customHeight="1">
      <c r="A5" s="8" t="s">
        <v>307</v>
      </c>
      <c r="B5" s="9"/>
      <c r="C5" s="10" t="s">
        <v>308</v>
      </c>
      <c r="D5" s="9"/>
    </row>
    <row r="6" spans="1:4" s="1" customFormat="1" ht="30" customHeight="1">
      <c r="A6" s="8" t="s">
        <v>309</v>
      </c>
      <c r="B6" s="9"/>
      <c r="C6" s="10" t="s">
        <v>310</v>
      </c>
      <c r="D6" s="9"/>
    </row>
    <row r="7" spans="1:4" s="1" customFormat="1" ht="30" customHeight="1">
      <c r="A7" s="8" t="s">
        <v>311</v>
      </c>
      <c r="B7" s="9"/>
      <c r="C7" s="10" t="s">
        <v>312</v>
      </c>
      <c r="D7" s="9"/>
    </row>
    <row r="8" spans="1:4" s="1" customFormat="1" ht="30" customHeight="1">
      <c r="A8" s="8" t="s">
        <v>313</v>
      </c>
      <c r="B8" s="9"/>
      <c r="C8" s="10" t="s">
        <v>314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315</v>
      </c>
      <c r="B10" s="13"/>
      <c r="C10" s="14" t="s">
        <v>316</v>
      </c>
      <c r="D10" s="13"/>
    </row>
    <row r="11" spans="1:4" s="1" customFormat="1" ht="30" customHeight="1">
      <c r="A11" s="15" t="s">
        <v>317</v>
      </c>
      <c r="B11" s="9"/>
      <c r="C11" s="16" t="s">
        <v>318</v>
      </c>
      <c r="D11" s="9"/>
    </row>
    <row r="12" spans="1:4" s="1" customFormat="1" ht="30" customHeight="1">
      <c r="A12" s="16" t="s">
        <v>319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64" workbookViewId="0">
      <selection activeCell="A76" sqref="A76:XFD76"/>
    </sheetView>
  </sheetViews>
  <sheetFormatPr defaultColWidth="9" defaultRowHeight="11.25"/>
  <cols>
    <col min="1" max="1" width="5.125" style="137" customWidth="1"/>
    <col min="2" max="3" width="4.125" style="137" customWidth="1"/>
    <col min="4" max="4" width="19.75" style="137" customWidth="1"/>
    <col min="5" max="6" width="13.625" style="137" customWidth="1"/>
    <col min="7" max="16" width="11.5" style="137" customWidth="1"/>
    <col min="17" max="17" width="6.875" style="137" customWidth="1"/>
    <col min="18" max="18" width="10.375" style="137" customWidth="1"/>
    <col min="19" max="19" width="9.625" style="137" customWidth="1"/>
    <col min="20" max="251" width="6.875" style="137" customWidth="1"/>
    <col min="252" max="16384" width="9" style="137"/>
  </cols>
  <sheetData>
    <row r="1" spans="1:22" ht="42" customHeight="1">
      <c r="A1" s="151" t="s">
        <v>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s="135" customFormat="1" ht="20.100000000000001" customHeight="1">
      <c r="A2" s="152" t="s">
        <v>1</v>
      </c>
      <c r="B2" s="152"/>
      <c r="C2" s="152"/>
      <c r="D2" s="152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V2" s="146" t="s">
        <v>2</v>
      </c>
    </row>
    <row r="3" spans="1:22" s="135" customFormat="1" ht="20.100000000000001" customHeight="1">
      <c r="A3" s="149" t="s">
        <v>27</v>
      </c>
      <c r="B3" s="149"/>
      <c r="C3" s="149"/>
      <c r="D3" s="150" t="s">
        <v>28</v>
      </c>
      <c r="E3" s="148" t="s">
        <v>29</v>
      </c>
      <c r="F3" s="153" t="s">
        <v>30</v>
      </c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5"/>
      <c r="R3" s="148" t="s">
        <v>31</v>
      </c>
      <c r="S3" s="148"/>
      <c r="T3" s="148" t="s">
        <v>32</v>
      </c>
      <c r="U3" s="148" t="s">
        <v>33</v>
      </c>
      <c r="V3" s="148" t="s">
        <v>34</v>
      </c>
    </row>
    <row r="4" spans="1:22" s="135" customFormat="1" ht="20.100000000000001" customHeight="1">
      <c r="A4" s="149"/>
      <c r="B4" s="149"/>
      <c r="C4" s="149"/>
      <c r="D4" s="150"/>
      <c r="E4" s="148"/>
      <c r="F4" s="148" t="s">
        <v>35</v>
      </c>
      <c r="G4" s="153" t="s">
        <v>36</v>
      </c>
      <c r="H4" s="154"/>
      <c r="I4" s="155"/>
      <c r="J4" s="153" t="s">
        <v>37</v>
      </c>
      <c r="K4" s="154"/>
      <c r="L4" s="154"/>
      <c r="M4" s="154"/>
      <c r="N4" s="154"/>
      <c r="O4" s="155"/>
      <c r="P4" s="148" t="s">
        <v>38</v>
      </c>
      <c r="Q4" s="148" t="s">
        <v>39</v>
      </c>
      <c r="R4" s="148" t="s">
        <v>40</v>
      </c>
      <c r="S4" s="148" t="s">
        <v>41</v>
      </c>
      <c r="T4" s="148"/>
      <c r="U4" s="148"/>
      <c r="V4" s="148"/>
    </row>
    <row r="5" spans="1:22" s="135" customFormat="1" ht="20.100000000000001" customHeight="1">
      <c r="A5" s="150" t="s">
        <v>42</v>
      </c>
      <c r="B5" s="150" t="s">
        <v>43</v>
      </c>
      <c r="C5" s="150" t="s">
        <v>44</v>
      </c>
      <c r="D5" s="150"/>
      <c r="E5" s="148"/>
      <c r="F5" s="148"/>
      <c r="G5" s="156" t="s">
        <v>45</v>
      </c>
      <c r="H5" s="156" t="s">
        <v>46</v>
      </c>
      <c r="I5" s="156" t="s">
        <v>47</v>
      </c>
      <c r="J5" s="148" t="s">
        <v>48</v>
      </c>
      <c r="K5" s="148" t="s">
        <v>49</v>
      </c>
      <c r="L5" s="148" t="s">
        <v>50</v>
      </c>
      <c r="M5" s="148" t="s">
        <v>51</v>
      </c>
      <c r="N5" s="148" t="s">
        <v>52</v>
      </c>
      <c r="O5" s="148" t="s">
        <v>53</v>
      </c>
      <c r="P5" s="148"/>
      <c r="Q5" s="148"/>
      <c r="R5" s="148"/>
      <c r="S5" s="148"/>
      <c r="T5" s="148"/>
      <c r="U5" s="148"/>
      <c r="V5" s="148"/>
    </row>
    <row r="6" spans="1:22" s="135" customFormat="1" ht="30" customHeight="1">
      <c r="A6" s="150"/>
      <c r="B6" s="150"/>
      <c r="C6" s="150"/>
      <c r="D6" s="150"/>
      <c r="E6" s="148"/>
      <c r="F6" s="148"/>
      <c r="G6" s="157"/>
      <c r="H6" s="157"/>
      <c r="I6" s="157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s="135" customFormat="1" ht="20.100000000000001" customHeight="1">
      <c r="A7" s="139" t="s">
        <v>54</v>
      </c>
      <c r="B7" s="139" t="s">
        <v>54</v>
      </c>
      <c r="C7" s="139" t="s">
        <v>54</v>
      </c>
      <c r="D7" s="139" t="s">
        <v>54</v>
      </c>
      <c r="E7" s="140">
        <v>1</v>
      </c>
      <c r="F7" s="141">
        <v>2</v>
      </c>
      <c r="G7" s="141">
        <v>3</v>
      </c>
      <c r="H7" s="141">
        <v>4</v>
      </c>
      <c r="I7" s="141">
        <v>5</v>
      </c>
      <c r="J7" s="141">
        <v>6</v>
      </c>
      <c r="K7" s="141">
        <v>7</v>
      </c>
      <c r="L7" s="141">
        <v>8</v>
      </c>
      <c r="M7" s="141">
        <v>9</v>
      </c>
      <c r="N7" s="141">
        <v>10</v>
      </c>
      <c r="O7" s="141">
        <v>11</v>
      </c>
      <c r="P7" s="141">
        <v>12</v>
      </c>
      <c r="Q7" s="141">
        <v>13</v>
      </c>
      <c r="R7" s="141">
        <v>14</v>
      </c>
      <c r="S7" s="141">
        <v>15</v>
      </c>
      <c r="T7" s="141">
        <v>16</v>
      </c>
      <c r="U7" s="141">
        <v>17</v>
      </c>
      <c r="V7" s="141">
        <v>18</v>
      </c>
    </row>
    <row r="8" spans="1:22" s="136" customFormat="1" ht="20.100000000000001" customHeight="1">
      <c r="A8" s="142"/>
      <c r="B8" s="142"/>
      <c r="C8" s="142"/>
      <c r="D8" s="143" t="s">
        <v>35</v>
      </c>
      <c r="E8" s="144">
        <f t="shared" ref="E8:V8" si="0">E9+E46+E60+E69+E76</f>
        <v>289.36</v>
      </c>
      <c r="F8" s="144">
        <f t="shared" si="0"/>
        <v>289.36</v>
      </c>
      <c r="G8" s="145">
        <f t="shared" si="0"/>
        <v>289.36</v>
      </c>
      <c r="H8" s="145">
        <f t="shared" si="0"/>
        <v>289.36</v>
      </c>
      <c r="I8" s="145">
        <f t="shared" si="0"/>
        <v>0</v>
      </c>
      <c r="J8" s="145">
        <f t="shared" si="0"/>
        <v>0</v>
      </c>
      <c r="K8" s="144">
        <f t="shared" si="0"/>
        <v>0</v>
      </c>
      <c r="L8" s="144">
        <f t="shared" si="0"/>
        <v>0</v>
      </c>
      <c r="M8" s="144">
        <f t="shared" si="0"/>
        <v>0</v>
      </c>
      <c r="N8" s="144">
        <f t="shared" si="0"/>
        <v>0</v>
      </c>
      <c r="O8" s="144">
        <f t="shared" si="0"/>
        <v>0</v>
      </c>
      <c r="P8" s="144">
        <f t="shared" si="0"/>
        <v>0</v>
      </c>
      <c r="Q8" s="144">
        <f t="shared" si="0"/>
        <v>0</v>
      </c>
      <c r="R8" s="144">
        <f t="shared" si="0"/>
        <v>0</v>
      </c>
      <c r="S8" s="144">
        <f t="shared" si="0"/>
        <v>0</v>
      </c>
      <c r="T8" s="144">
        <f t="shared" si="0"/>
        <v>0</v>
      </c>
      <c r="U8" s="144">
        <f t="shared" si="0"/>
        <v>0</v>
      </c>
      <c r="V8" s="145">
        <f t="shared" si="0"/>
        <v>0</v>
      </c>
    </row>
    <row r="9" spans="1:22" ht="20.100000000000001" customHeight="1">
      <c r="A9" s="142"/>
      <c r="B9" s="142"/>
      <c r="C9" s="142"/>
      <c r="D9" s="143" t="s">
        <v>55</v>
      </c>
      <c r="E9" s="144">
        <f t="shared" ref="E9:V9" si="1">E10+E43</f>
        <v>224.19</v>
      </c>
      <c r="F9" s="144">
        <f t="shared" si="1"/>
        <v>224.19</v>
      </c>
      <c r="G9" s="145">
        <f t="shared" si="1"/>
        <v>224.19</v>
      </c>
      <c r="H9" s="145">
        <f t="shared" si="1"/>
        <v>224.19</v>
      </c>
      <c r="I9" s="145">
        <f t="shared" si="1"/>
        <v>0</v>
      </c>
      <c r="J9" s="145">
        <f t="shared" si="1"/>
        <v>0</v>
      </c>
      <c r="K9" s="144">
        <f t="shared" si="1"/>
        <v>0</v>
      </c>
      <c r="L9" s="144">
        <f t="shared" si="1"/>
        <v>0</v>
      </c>
      <c r="M9" s="144">
        <f t="shared" si="1"/>
        <v>0</v>
      </c>
      <c r="N9" s="144">
        <f t="shared" si="1"/>
        <v>0</v>
      </c>
      <c r="O9" s="144">
        <f t="shared" si="1"/>
        <v>0</v>
      </c>
      <c r="P9" s="144">
        <f t="shared" si="1"/>
        <v>0</v>
      </c>
      <c r="Q9" s="144">
        <f t="shared" si="1"/>
        <v>0</v>
      </c>
      <c r="R9" s="144">
        <f t="shared" si="1"/>
        <v>0</v>
      </c>
      <c r="S9" s="144">
        <f t="shared" si="1"/>
        <v>0</v>
      </c>
      <c r="T9" s="144">
        <f t="shared" si="1"/>
        <v>0</v>
      </c>
      <c r="U9" s="144">
        <f t="shared" si="1"/>
        <v>0</v>
      </c>
      <c r="V9" s="145">
        <f t="shared" si="1"/>
        <v>0</v>
      </c>
    </row>
    <row r="10" spans="1:22" ht="20.100000000000001" customHeight="1">
      <c r="A10" s="142"/>
      <c r="B10" s="142"/>
      <c r="C10" s="142"/>
      <c r="D10" s="143" t="s">
        <v>56</v>
      </c>
      <c r="E10" s="144">
        <f t="shared" ref="E10:V10" si="2">E11+E26+E41</f>
        <v>204.19</v>
      </c>
      <c r="F10" s="144">
        <f t="shared" si="2"/>
        <v>204.19</v>
      </c>
      <c r="G10" s="145">
        <f t="shared" si="2"/>
        <v>204.19</v>
      </c>
      <c r="H10" s="145">
        <f t="shared" si="2"/>
        <v>204.19</v>
      </c>
      <c r="I10" s="145">
        <f t="shared" si="2"/>
        <v>0</v>
      </c>
      <c r="J10" s="145">
        <f t="shared" si="2"/>
        <v>0</v>
      </c>
      <c r="K10" s="144">
        <f t="shared" si="2"/>
        <v>0</v>
      </c>
      <c r="L10" s="144">
        <f t="shared" si="2"/>
        <v>0</v>
      </c>
      <c r="M10" s="144">
        <f t="shared" si="2"/>
        <v>0</v>
      </c>
      <c r="N10" s="144">
        <f t="shared" si="2"/>
        <v>0</v>
      </c>
      <c r="O10" s="144">
        <f t="shared" si="2"/>
        <v>0</v>
      </c>
      <c r="P10" s="144">
        <f t="shared" si="2"/>
        <v>0</v>
      </c>
      <c r="Q10" s="144">
        <f t="shared" si="2"/>
        <v>0</v>
      </c>
      <c r="R10" s="144">
        <f t="shared" si="2"/>
        <v>0</v>
      </c>
      <c r="S10" s="144">
        <f t="shared" si="2"/>
        <v>0</v>
      </c>
      <c r="T10" s="144">
        <f t="shared" si="2"/>
        <v>0</v>
      </c>
      <c r="U10" s="144">
        <f t="shared" si="2"/>
        <v>0</v>
      </c>
      <c r="V10" s="145">
        <f t="shared" si="2"/>
        <v>0</v>
      </c>
    </row>
    <row r="11" spans="1:22" ht="20.100000000000001" customHeight="1">
      <c r="A11" s="142"/>
      <c r="B11" s="142"/>
      <c r="C11" s="142"/>
      <c r="D11" s="143" t="s">
        <v>57</v>
      </c>
      <c r="E11" s="144">
        <f t="shared" ref="E11:V11" si="3">SUM(E12:E25)</f>
        <v>87.09</v>
      </c>
      <c r="F11" s="144">
        <f t="shared" si="3"/>
        <v>87.09</v>
      </c>
      <c r="G11" s="145">
        <f t="shared" si="3"/>
        <v>87.09</v>
      </c>
      <c r="H11" s="145">
        <f t="shared" si="3"/>
        <v>87.09</v>
      </c>
      <c r="I11" s="145">
        <f t="shared" si="3"/>
        <v>0</v>
      </c>
      <c r="J11" s="145">
        <f t="shared" si="3"/>
        <v>0</v>
      </c>
      <c r="K11" s="144">
        <f t="shared" si="3"/>
        <v>0</v>
      </c>
      <c r="L11" s="144">
        <f t="shared" si="3"/>
        <v>0</v>
      </c>
      <c r="M11" s="144">
        <f t="shared" si="3"/>
        <v>0</v>
      </c>
      <c r="N11" s="144">
        <f t="shared" si="3"/>
        <v>0</v>
      </c>
      <c r="O11" s="144">
        <f t="shared" si="3"/>
        <v>0</v>
      </c>
      <c r="P11" s="144">
        <f t="shared" si="3"/>
        <v>0</v>
      </c>
      <c r="Q11" s="144">
        <f t="shared" si="3"/>
        <v>0</v>
      </c>
      <c r="R11" s="144">
        <f t="shared" si="3"/>
        <v>0</v>
      </c>
      <c r="S11" s="144">
        <f t="shared" si="3"/>
        <v>0</v>
      </c>
      <c r="T11" s="144">
        <f t="shared" si="3"/>
        <v>0</v>
      </c>
      <c r="U11" s="144">
        <f t="shared" si="3"/>
        <v>0</v>
      </c>
      <c r="V11" s="145">
        <f t="shared" si="3"/>
        <v>0</v>
      </c>
    </row>
    <row r="12" spans="1:22" ht="20.100000000000001" customHeight="1">
      <c r="A12" s="142" t="s">
        <v>58</v>
      </c>
      <c r="B12" s="142" t="s">
        <v>59</v>
      </c>
      <c r="C12" s="142" t="s">
        <v>60</v>
      </c>
      <c r="D12" s="143" t="s">
        <v>61</v>
      </c>
      <c r="E12" s="144">
        <v>38.799999999999997</v>
      </c>
      <c r="F12" s="144">
        <v>38.799999999999997</v>
      </c>
      <c r="G12" s="145">
        <v>38.799999999999997</v>
      </c>
      <c r="H12" s="145">
        <v>38.799999999999997</v>
      </c>
      <c r="I12" s="145">
        <v>0</v>
      </c>
      <c r="J12" s="145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5">
        <v>0</v>
      </c>
    </row>
    <row r="13" spans="1:22" ht="20.100000000000001" customHeight="1">
      <c r="A13" s="142" t="s">
        <v>58</v>
      </c>
      <c r="B13" s="142" t="s">
        <v>59</v>
      </c>
      <c r="C13" s="142" t="s">
        <v>60</v>
      </c>
      <c r="D13" s="143" t="s">
        <v>62</v>
      </c>
      <c r="E13" s="144">
        <v>3.31</v>
      </c>
      <c r="F13" s="144">
        <v>3.31</v>
      </c>
      <c r="G13" s="145">
        <v>3.31</v>
      </c>
      <c r="H13" s="145">
        <v>3.31</v>
      </c>
      <c r="I13" s="145">
        <v>0</v>
      </c>
      <c r="J13" s="145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5">
        <v>0</v>
      </c>
    </row>
    <row r="14" spans="1:22" ht="20.100000000000001" customHeight="1">
      <c r="A14" s="142" t="s">
        <v>58</v>
      </c>
      <c r="B14" s="142" t="s">
        <v>59</v>
      </c>
      <c r="C14" s="142" t="s">
        <v>60</v>
      </c>
      <c r="D14" s="143" t="s">
        <v>63</v>
      </c>
      <c r="E14" s="144">
        <v>1.26</v>
      </c>
      <c r="F14" s="144">
        <v>1.26</v>
      </c>
      <c r="G14" s="145">
        <v>1.26</v>
      </c>
      <c r="H14" s="145">
        <v>1.26</v>
      </c>
      <c r="I14" s="145">
        <v>0</v>
      </c>
      <c r="J14" s="145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5">
        <v>0</v>
      </c>
    </row>
    <row r="15" spans="1:22" ht="20.100000000000001" customHeight="1">
      <c r="A15" s="142" t="s">
        <v>58</v>
      </c>
      <c r="B15" s="142" t="s">
        <v>59</v>
      </c>
      <c r="C15" s="142" t="s">
        <v>60</v>
      </c>
      <c r="D15" s="143" t="s">
        <v>64</v>
      </c>
      <c r="E15" s="144">
        <v>3.31</v>
      </c>
      <c r="F15" s="144">
        <v>3.31</v>
      </c>
      <c r="G15" s="145">
        <v>3.31</v>
      </c>
      <c r="H15" s="145">
        <v>3.31</v>
      </c>
      <c r="I15" s="145">
        <v>0</v>
      </c>
      <c r="J15" s="145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5">
        <v>0</v>
      </c>
    </row>
    <row r="16" spans="1:22" ht="20.100000000000001" customHeight="1">
      <c r="A16" s="142" t="s">
        <v>58</v>
      </c>
      <c r="B16" s="142" t="s">
        <v>59</v>
      </c>
      <c r="C16" s="142" t="s">
        <v>60</v>
      </c>
      <c r="D16" s="143" t="s">
        <v>65</v>
      </c>
      <c r="E16" s="144">
        <v>10.08</v>
      </c>
      <c r="F16" s="144">
        <v>10.08</v>
      </c>
      <c r="G16" s="145">
        <v>10.08</v>
      </c>
      <c r="H16" s="145">
        <v>10.08</v>
      </c>
      <c r="I16" s="145">
        <v>0</v>
      </c>
      <c r="J16" s="145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5">
        <v>0</v>
      </c>
    </row>
    <row r="17" spans="1:22" ht="20.100000000000001" customHeight="1">
      <c r="A17" s="142" t="s">
        <v>58</v>
      </c>
      <c r="B17" s="142" t="s">
        <v>59</v>
      </c>
      <c r="C17" s="142" t="s">
        <v>60</v>
      </c>
      <c r="D17" s="143" t="s">
        <v>66</v>
      </c>
      <c r="E17" s="144">
        <v>0.17</v>
      </c>
      <c r="F17" s="144">
        <v>0.17</v>
      </c>
      <c r="G17" s="145">
        <v>0.17</v>
      </c>
      <c r="H17" s="145">
        <v>0.17</v>
      </c>
      <c r="I17" s="145">
        <v>0</v>
      </c>
      <c r="J17" s="145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5">
        <v>0</v>
      </c>
    </row>
    <row r="18" spans="1:22" ht="20.100000000000001" customHeight="1">
      <c r="A18" s="142" t="s">
        <v>58</v>
      </c>
      <c r="B18" s="142" t="s">
        <v>59</v>
      </c>
      <c r="C18" s="142" t="s">
        <v>60</v>
      </c>
      <c r="D18" s="143" t="s">
        <v>67</v>
      </c>
      <c r="E18" s="144">
        <v>0.38</v>
      </c>
      <c r="F18" s="144">
        <v>0.38</v>
      </c>
      <c r="G18" s="145">
        <v>0.38</v>
      </c>
      <c r="H18" s="145">
        <v>0.38</v>
      </c>
      <c r="I18" s="145">
        <v>0</v>
      </c>
      <c r="J18" s="145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5">
        <v>0</v>
      </c>
    </row>
    <row r="19" spans="1:22" ht="20.100000000000001" customHeight="1">
      <c r="A19" s="142" t="s">
        <v>58</v>
      </c>
      <c r="B19" s="142" t="s">
        <v>59</v>
      </c>
      <c r="C19" s="142" t="s">
        <v>60</v>
      </c>
      <c r="D19" s="143" t="s">
        <v>68</v>
      </c>
      <c r="E19" s="144">
        <v>0.94</v>
      </c>
      <c r="F19" s="144">
        <v>0.94</v>
      </c>
      <c r="G19" s="145">
        <v>0.94</v>
      </c>
      <c r="H19" s="145">
        <v>0.94</v>
      </c>
      <c r="I19" s="145">
        <v>0</v>
      </c>
      <c r="J19" s="145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5">
        <v>0</v>
      </c>
    </row>
    <row r="20" spans="1:22" ht="20.100000000000001" customHeight="1">
      <c r="A20" s="142" t="s">
        <v>58</v>
      </c>
      <c r="B20" s="142" t="s">
        <v>59</v>
      </c>
      <c r="C20" s="142" t="s">
        <v>60</v>
      </c>
      <c r="D20" s="143" t="s">
        <v>69</v>
      </c>
      <c r="E20" s="144">
        <v>1.59</v>
      </c>
      <c r="F20" s="144">
        <v>1.59</v>
      </c>
      <c r="G20" s="145">
        <v>1.59</v>
      </c>
      <c r="H20" s="145">
        <v>1.59</v>
      </c>
      <c r="I20" s="145">
        <v>0</v>
      </c>
      <c r="J20" s="145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5">
        <v>0</v>
      </c>
    </row>
    <row r="21" spans="1:22" ht="20.100000000000001" customHeight="1">
      <c r="A21" s="142" t="s">
        <v>58</v>
      </c>
      <c r="B21" s="142" t="s">
        <v>59</v>
      </c>
      <c r="C21" s="142" t="s">
        <v>60</v>
      </c>
      <c r="D21" s="143" t="s">
        <v>70</v>
      </c>
      <c r="E21" s="144">
        <v>0.79</v>
      </c>
      <c r="F21" s="144">
        <v>0.79</v>
      </c>
      <c r="G21" s="145">
        <v>0.79</v>
      </c>
      <c r="H21" s="145">
        <v>0.79</v>
      </c>
      <c r="I21" s="145">
        <v>0</v>
      </c>
      <c r="J21" s="145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5">
        <v>0</v>
      </c>
    </row>
    <row r="22" spans="1:22" ht="20.100000000000001" customHeight="1">
      <c r="A22" s="142" t="s">
        <v>58</v>
      </c>
      <c r="B22" s="142" t="s">
        <v>59</v>
      </c>
      <c r="C22" s="142" t="s">
        <v>60</v>
      </c>
      <c r="D22" s="143" t="s">
        <v>71</v>
      </c>
      <c r="E22" s="144">
        <v>5.65</v>
      </c>
      <c r="F22" s="144">
        <v>5.65</v>
      </c>
      <c r="G22" s="145">
        <v>5.65</v>
      </c>
      <c r="H22" s="145">
        <v>5.65</v>
      </c>
      <c r="I22" s="145">
        <v>0</v>
      </c>
      <c r="J22" s="145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5">
        <v>0</v>
      </c>
    </row>
    <row r="23" spans="1:22" ht="20.100000000000001" customHeight="1">
      <c r="A23" s="142" t="s">
        <v>58</v>
      </c>
      <c r="B23" s="142" t="s">
        <v>59</v>
      </c>
      <c r="C23" s="142" t="s">
        <v>60</v>
      </c>
      <c r="D23" s="143" t="s">
        <v>72</v>
      </c>
      <c r="E23" s="144">
        <v>0.72</v>
      </c>
      <c r="F23" s="144">
        <v>0.72</v>
      </c>
      <c r="G23" s="145">
        <v>0.72</v>
      </c>
      <c r="H23" s="145">
        <v>0.72</v>
      </c>
      <c r="I23" s="145">
        <v>0</v>
      </c>
      <c r="J23" s="145">
        <v>0</v>
      </c>
      <c r="K23" s="144">
        <v>0</v>
      </c>
      <c r="L23" s="144">
        <v>0</v>
      </c>
      <c r="M23" s="144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145">
        <v>0</v>
      </c>
    </row>
    <row r="24" spans="1:22" ht="20.100000000000001" customHeight="1">
      <c r="A24" s="142" t="s">
        <v>58</v>
      </c>
      <c r="B24" s="142" t="s">
        <v>59</v>
      </c>
      <c r="C24" s="142" t="s">
        <v>60</v>
      </c>
      <c r="D24" s="143" t="s">
        <v>73</v>
      </c>
      <c r="E24" s="144">
        <v>5.46</v>
      </c>
      <c r="F24" s="144">
        <v>5.46</v>
      </c>
      <c r="G24" s="145">
        <v>5.46</v>
      </c>
      <c r="H24" s="145">
        <v>5.46</v>
      </c>
      <c r="I24" s="145">
        <v>0</v>
      </c>
      <c r="J24" s="145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5">
        <v>0</v>
      </c>
    </row>
    <row r="25" spans="1:22" ht="20.100000000000001" customHeight="1">
      <c r="A25" s="142" t="s">
        <v>58</v>
      </c>
      <c r="B25" s="142" t="s">
        <v>59</v>
      </c>
      <c r="C25" s="142" t="s">
        <v>60</v>
      </c>
      <c r="D25" s="143" t="s">
        <v>74</v>
      </c>
      <c r="E25" s="144">
        <v>14.63</v>
      </c>
      <c r="F25" s="144">
        <v>14.63</v>
      </c>
      <c r="G25" s="145">
        <v>14.63</v>
      </c>
      <c r="H25" s="145">
        <v>14.63</v>
      </c>
      <c r="I25" s="145">
        <v>0</v>
      </c>
      <c r="J25" s="145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5">
        <v>0</v>
      </c>
    </row>
    <row r="26" spans="1:22" ht="20.100000000000001" customHeight="1">
      <c r="A26" s="142"/>
      <c r="B26" s="142"/>
      <c r="C26" s="142"/>
      <c r="D26" s="143" t="s">
        <v>75</v>
      </c>
      <c r="E26" s="144">
        <f t="shared" ref="E26:V26" si="4">SUM(E27:E40)</f>
        <v>112.3</v>
      </c>
      <c r="F26" s="144">
        <f t="shared" si="4"/>
        <v>112.3</v>
      </c>
      <c r="G26" s="145">
        <f t="shared" si="4"/>
        <v>112.3</v>
      </c>
      <c r="H26" s="145">
        <f t="shared" si="4"/>
        <v>112.3</v>
      </c>
      <c r="I26" s="145">
        <f t="shared" si="4"/>
        <v>0</v>
      </c>
      <c r="J26" s="145">
        <f t="shared" si="4"/>
        <v>0</v>
      </c>
      <c r="K26" s="144">
        <f t="shared" si="4"/>
        <v>0</v>
      </c>
      <c r="L26" s="144">
        <f t="shared" si="4"/>
        <v>0</v>
      </c>
      <c r="M26" s="144">
        <f t="shared" si="4"/>
        <v>0</v>
      </c>
      <c r="N26" s="144">
        <f t="shared" si="4"/>
        <v>0</v>
      </c>
      <c r="O26" s="144">
        <f t="shared" si="4"/>
        <v>0</v>
      </c>
      <c r="P26" s="144">
        <f t="shared" si="4"/>
        <v>0</v>
      </c>
      <c r="Q26" s="144">
        <f t="shared" si="4"/>
        <v>0</v>
      </c>
      <c r="R26" s="144">
        <f t="shared" si="4"/>
        <v>0</v>
      </c>
      <c r="S26" s="144">
        <f t="shared" si="4"/>
        <v>0</v>
      </c>
      <c r="T26" s="144">
        <f t="shared" si="4"/>
        <v>0</v>
      </c>
      <c r="U26" s="144">
        <f t="shared" si="4"/>
        <v>0</v>
      </c>
      <c r="V26" s="145">
        <f t="shared" si="4"/>
        <v>0</v>
      </c>
    </row>
    <row r="27" spans="1:22" ht="20.100000000000001" customHeight="1">
      <c r="A27" s="142" t="s">
        <v>58</v>
      </c>
      <c r="B27" s="142" t="s">
        <v>59</v>
      </c>
      <c r="C27" s="142" t="s">
        <v>76</v>
      </c>
      <c r="D27" s="143" t="s">
        <v>77</v>
      </c>
      <c r="E27" s="144">
        <v>28.98</v>
      </c>
      <c r="F27" s="144">
        <v>28.98</v>
      </c>
      <c r="G27" s="145">
        <v>28.98</v>
      </c>
      <c r="H27" s="145">
        <v>28.98</v>
      </c>
      <c r="I27" s="145">
        <v>0</v>
      </c>
      <c r="J27" s="145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5">
        <v>0</v>
      </c>
    </row>
    <row r="28" spans="1:22" ht="20.100000000000001" customHeight="1">
      <c r="A28" s="142" t="s">
        <v>58</v>
      </c>
      <c r="B28" s="142" t="s">
        <v>59</v>
      </c>
      <c r="C28" s="142" t="s">
        <v>76</v>
      </c>
      <c r="D28" s="143" t="s">
        <v>78</v>
      </c>
      <c r="E28" s="144">
        <v>12.96</v>
      </c>
      <c r="F28" s="144">
        <v>12.96</v>
      </c>
      <c r="G28" s="145">
        <v>12.96</v>
      </c>
      <c r="H28" s="145">
        <v>12.96</v>
      </c>
      <c r="I28" s="145">
        <v>0</v>
      </c>
      <c r="J28" s="145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5">
        <v>0</v>
      </c>
    </row>
    <row r="29" spans="1:22" ht="20.100000000000001" customHeight="1">
      <c r="A29" s="142" t="s">
        <v>58</v>
      </c>
      <c r="B29" s="142" t="s">
        <v>59</v>
      </c>
      <c r="C29" s="142" t="s">
        <v>76</v>
      </c>
      <c r="D29" s="143" t="s">
        <v>79</v>
      </c>
      <c r="E29" s="144">
        <v>5.55</v>
      </c>
      <c r="F29" s="144">
        <v>5.55</v>
      </c>
      <c r="G29" s="145">
        <v>5.55</v>
      </c>
      <c r="H29" s="145">
        <v>5.55</v>
      </c>
      <c r="I29" s="145">
        <v>0</v>
      </c>
      <c r="J29" s="145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5">
        <v>0</v>
      </c>
    </row>
    <row r="30" spans="1:22" ht="20.100000000000001" customHeight="1">
      <c r="A30" s="142" t="s">
        <v>58</v>
      </c>
      <c r="B30" s="142" t="s">
        <v>59</v>
      </c>
      <c r="C30" s="142" t="s">
        <v>76</v>
      </c>
      <c r="D30" s="143" t="s">
        <v>62</v>
      </c>
      <c r="E30" s="144">
        <v>4.0199999999999996</v>
      </c>
      <c r="F30" s="144">
        <v>4.0199999999999996</v>
      </c>
      <c r="G30" s="145">
        <v>4.0199999999999996</v>
      </c>
      <c r="H30" s="145">
        <v>4.0199999999999996</v>
      </c>
      <c r="I30" s="145">
        <v>0</v>
      </c>
      <c r="J30" s="145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5">
        <v>0</v>
      </c>
    </row>
    <row r="31" spans="1:22" ht="20.100000000000001" customHeight="1">
      <c r="A31" s="142" t="s">
        <v>58</v>
      </c>
      <c r="B31" s="142" t="s">
        <v>59</v>
      </c>
      <c r="C31" s="142" t="s">
        <v>76</v>
      </c>
      <c r="D31" s="143" t="s">
        <v>63</v>
      </c>
      <c r="E31" s="144">
        <v>1.58</v>
      </c>
      <c r="F31" s="144">
        <v>1.58</v>
      </c>
      <c r="G31" s="145">
        <v>1.58</v>
      </c>
      <c r="H31" s="145">
        <v>1.58</v>
      </c>
      <c r="I31" s="145">
        <v>0</v>
      </c>
      <c r="J31" s="145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5">
        <v>0</v>
      </c>
    </row>
    <row r="32" spans="1:22" ht="20.100000000000001" customHeight="1">
      <c r="A32" s="142" t="s">
        <v>58</v>
      </c>
      <c r="B32" s="142" t="s">
        <v>59</v>
      </c>
      <c r="C32" s="142" t="s">
        <v>76</v>
      </c>
      <c r="D32" s="143" t="s">
        <v>64</v>
      </c>
      <c r="E32" s="144">
        <v>4.0199999999999996</v>
      </c>
      <c r="F32" s="144">
        <v>4.0199999999999996</v>
      </c>
      <c r="G32" s="145">
        <v>4.0199999999999996</v>
      </c>
      <c r="H32" s="145">
        <v>4.0199999999999996</v>
      </c>
      <c r="I32" s="145">
        <v>0</v>
      </c>
      <c r="J32" s="145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5">
        <v>0</v>
      </c>
    </row>
    <row r="33" spans="1:22" ht="20.100000000000001" customHeight="1">
      <c r="A33" s="142" t="s">
        <v>58</v>
      </c>
      <c r="B33" s="142" t="s">
        <v>59</v>
      </c>
      <c r="C33" s="142" t="s">
        <v>76</v>
      </c>
      <c r="D33" s="143" t="s">
        <v>65</v>
      </c>
      <c r="E33" s="144">
        <v>14.4</v>
      </c>
      <c r="F33" s="144">
        <v>14.4</v>
      </c>
      <c r="G33" s="145">
        <v>14.4</v>
      </c>
      <c r="H33" s="145">
        <v>14.4</v>
      </c>
      <c r="I33" s="145">
        <v>0</v>
      </c>
      <c r="J33" s="145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4">
        <v>0</v>
      </c>
      <c r="T33" s="144">
        <v>0</v>
      </c>
      <c r="U33" s="144">
        <v>0</v>
      </c>
      <c r="V33" s="145">
        <v>0</v>
      </c>
    </row>
    <row r="34" spans="1:22" ht="20.100000000000001" customHeight="1">
      <c r="A34" s="142" t="s">
        <v>58</v>
      </c>
      <c r="B34" s="142" t="s">
        <v>59</v>
      </c>
      <c r="C34" s="142" t="s">
        <v>76</v>
      </c>
      <c r="D34" s="143" t="s">
        <v>66</v>
      </c>
      <c r="E34" s="144">
        <v>0.31</v>
      </c>
      <c r="F34" s="144">
        <v>0.31</v>
      </c>
      <c r="G34" s="145">
        <v>0.31</v>
      </c>
      <c r="H34" s="145">
        <v>0.31</v>
      </c>
      <c r="I34" s="145">
        <v>0</v>
      </c>
      <c r="J34" s="145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4">
        <v>0</v>
      </c>
      <c r="T34" s="144">
        <v>0</v>
      </c>
      <c r="U34" s="144">
        <v>0</v>
      </c>
      <c r="V34" s="145">
        <v>0</v>
      </c>
    </row>
    <row r="35" spans="1:22" ht="20.100000000000001" customHeight="1">
      <c r="A35" s="142" t="s">
        <v>58</v>
      </c>
      <c r="B35" s="142" t="s">
        <v>59</v>
      </c>
      <c r="C35" s="142" t="s">
        <v>76</v>
      </c>
      <c r="D35" s="143" t="s">
        <v>68</v>
      </c>
      <c r="E35" s="144">
        <v>0.7</v>
      </c>
      <c r="F35" s="144">
        <v>0.7</v>
      </c>
      <c r="G35" s="145">
        <v>0.7</v>
      </c>
      <c r="H35" s="145">
        <v>0.7</v>
      </c>
      <c r="I35" s="145">
        <v>0</v>
      </c>
      <c r="J35" s="145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0</v>
      </c>
      <c r="T35" s="144">
        <v>0</v>
      </c>
      <c r="U35" s="144">
        <v>0</v>
      </c>
      <c r="V35" s="145">
        <v>0</v>
      </c>
    </row>
    <row r="36" spans="1:22" ht="20.100000000000001" customHeight="1">
      <c r="A36" s="142" t="s">
        <v>58</v>
      </c>
      <c r="B36" s="142" t="s">
        <v>59</v>
      </c>
      <c r="C36" s="142" t="s">
        <v>76</v>
      </c>
      <c r="D36" s="143" t="s">
        <v>69</v>
      </c>
      <c r="E36" s="144">
        <v>1.93</v>
      </c>
      <c r="F36" s="144">
        <v>1.93</v>
      </c>
      <c r="G36" s="145">
        <v>1.93</v>
      </c>
      <c r="H36" s="145">
        <v>1.93</v>
      </c>
      <c r="I36" s="145">
        <v>0</v>
      </c>
      <c r="J36" s="145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5">
        <v>0</v>
      </c>
    </row>
    <row r="37" spans="1:22" ht="20.100000000000001" customHeight="1">
      <c r="A37" s="142" t="s">
        <v>58</v>
      </c>
      <c r="B37" s="142" t="s">
        <v>59</v>
      </c>
      <c r="C37" s="142" t="s">
        <v>76</v>
      </c>
      <c r="D37" s="143" t="s">
        <v>70</v>
      </c>
      <c r="E37" s="144">
        <v>0.96</v>
      </c>
      <c r="F37" s="144">
        <v>0.96</v>
      </c>
      <c r="G37" s="145">
        <v>0.96</v>
      </c>
      <c r="H37" s="145">
        <v>0.96</v>
      </c>
      <c r="I37" s="145">
        <v>0</v>
      </c>
      <c r="J37" s="145">
        <v>0</v>
      </c>
      <c r="K37" s="144">
        <v>0</v>
      </c>
      <c r="L37" s="144">
        <v>0</v>
      </c>
      <c r="M37" s="144">
        <v>0</v>
      </c>
      <c r="N37" s="144">
        <v>0</v>
      </c>
      <c r="O37" s="144">
        <v>0</v>
      </c>
      <c r="P37" s="144">
        <v>0</v>
      </c>
      <c r="Q37" s="144">
        <v>0</v>
      </c>
      <c r="R37" s="144">
        <v>0</v>
      </c>
      <c r="S37" s="144">
        <v>0</v>
      </c>
      <c r="T37" s="144">
        <v>0</v>
      </c>
      <c r="U37" s="144">
        <v>0</v>
      </c>
      <c r="V37" s="145">
        <v>0</v>
      </c>
    </row>
    <row r="38" spans="1:22" ht="20.100000000000001" customHeight="1">
      <c r="A38" s="142" t="s">
        <v>58</v>
      </c>
      <c r="B38" s="142" t="s">
        <v>59</v>
      </c>
      <c r="C38" s="142" t="s">
        <v>76</v>
      </c>
      <c r="D38" s="143" t="s">
        <v>80</v>
      </c>
      <c r="E38" s="144">
        <v>6.89</v>
      </c>
      <c r="F38" s="144">
        <v>6.89</v>
      </c>
      <c r="G38" s="145">
        <v>6.89</v>
      </c>
      <c r="H38" s="145">
        <v>6.89</v>
      </c>
      <c r="I38" s="145">
        <v>0</v>
      </c>
      <c r="J38" s="145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0</v>
      </c>
      <c r="Q38" s="144">
        <v>0</v>
      </c>
      <c r="R38" s="144">
        <v>0</v>
      </c>
      <c r="S38" s="144">
        <v>0</v>
      </c>
      <c r="T38" s="144">
        <v>0</v>
      </c>
      <c r="U38" s="144">
        <v>0</v>
      </c>
      <c r="V38" s="145">
        <v>0</v>
      </c>
    </row>
    <row r="39" spans="1:22" ht="20.100000000000001" customHeight="1">
      <c r="A39" s="142" t="s">
        <v>58</v>
      </c>
      <c r="B39" s="142" t="s">
        <v>59</v>
      </c>
      <c r="C39" s="142" t="s">
        <v>76</v>
      </c>
      <c r="D39" s="143" t="s">
        <v>71</v>
      </c>
      <c r="E39" s="144">
        <v>3.13</v>
      </c>
      <c r="F39" s="144">
        <v>3.13</v>
      </c>
      <c r="G39" s="145">
        <v>3.13</v>
      </c>
      <c r="H39" s="145">
        <v>3.13</v>
      </c>
      <c r="I39" s="145">
        <v>0</v>
      </c>
      <c r="J39" s="145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44">
        <v>0</v>
      </c>
      <c r="S39" s="144">
        <v>0</v>
      </c>
      <c r="T39" s="144">
        <v>0</v>
      </c>
      <c r="U39" s="144">
        <v>0</v>
      </c>
      <c r="V39" s="145">
        <v>0</v>
      </c>
    </row>
    <row r="40" spans="1:22" ht="20.100000000000001" customHeight="1">
      <c r="A40" s="142" t="s">
        <v>58</v>
      </c>
      <c r="B40" s="142" t="s">
        <v>59</v>
      </c>
      <c r="C40" s="142" t="s">
        <v>76</v>
      </c>
      <c r="D40" s="143" t="s">
        <v>74</v>
      </c>
      <c r="E40" s="144">
        <v>26.87</v>
      </c>
      <c r="F40" s="144">
        <v>26.87</v>
      </c>
      <c r="G40" s="145">
        <v>26.87</v>
      </c>
      <c r="H40" s="145">
        <v>26.87</v>
      </c>
      <c r="I40" s="145">
        <v>0</v>
      </c>
      <c r="J40" s="145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44">
        <v>0</v>
      </c>
      <c r="S40" s="144">
        <v>0</v>
      </c>
      <c r="T40" s="144">
        <v>0</v>
      </c>
      <c r="U40" s="144">
        <v>0</v>
      </c>
      <c r="V40" s="145">
        <v>0</v>
      </c>
    </row>
    <row r="41" spans="1:22" ht="20.100000000000001" customHeight="1">
      <c r="A41" s="142"/>
      <c r="B41" s="142"/>
      <c r="C41" s="142"/>
      <c r="D41" s="143" t="s">
        <v>81</v>
      </c>
      <c r="E41" s="144">
        <f t="shared" ref="E41:V41" si="5">E42</f>
        <v>4.8</v>
      </c>
      <c r="F41" s="144">
        <f t="shared" si="5"/>
        <v>4.8</v>
      </c>
      <c r="G41" s="145">
        <f t="shared" si="5"/>
        <v>4.8</v>
      </c>
      <c r="H41" s="145">
        <f t="shared" si="5"/>
        <v>4.8</v>
      </c>
      <c r="I41" s="145">
        <f t="shared" si="5"/>
        <v>0</v>
      </c>
      <c r="J41" s="145">
        <f t="shared" si="5"/>
        <v>0</v>
      </c>
      <c r="K41" s="144">
        <f t="shared" si="5"/>
        <v>0</v>
      </c>
      <c r="L41" s="144">
        <f t="shared" si="5"/>
        <v>0</v>
      </c>
      <c r="M41" s="144">
        <f t="shared" si="5"/>
        <v>0</v>
      </c>
      <c r="N41" s="144">
        <f t="shared" si="5"/>
        <v>0</v>
      </c>
      <c r="O41" s="144">
        <f t="shared" si="5"/>
        <v>0</v>
      </c>
      <c r="P41" s="144">
        <f t="shared" si="5"/>
        <v>0</v>
      </c>
      <c r="Q41" s="144">
        <f t="shared" si="5"/>
        <v>0</v>
      </c>
      <c r="R41" s="144">
        <f t="shared" si="5"/>
        <v>0</v>
      </c>
      <c r="S41" s="144">
        <f t="shared" si="5"/>
        <v>0</v>
      </c>
      <c r="T41" s="144">
        <f t="shared" si="5"/>
        <v>0</v>
      </c>
      <c r="U41" s="144">
        <f t="shared" si="5"/>
        <v>0</v>
      </c>
      <c r="V41" s="145">
        <f t="shared" si="5"/>
        <v>0</v>
      </c>
    </row>
    <row r="42" spans="1:22" ht="20.100000000000001" customHeight="1">
      <c r="A42" s="142" t="s">
        <v>58</v>
      </c>
      <c r="B42" s="142" t="s">
        <v>59</v>
      </c>
      <c r="C42" s="142" t="s">
        <v>82</v>
      </c>
      <c r="D42" s="143" t="s">
        <v>83</v>
      </c>
      <c r="E42" s="144">
        <v>4.8</v>
      </c>
      <c r="F42" s="144">
        <v>4.8</v>
      </c>
      <c r="G42" s="145">
        <v>4.8</v>
      </c>
      <c r="H42" s="145">
        <v>4.8</v>
      </c>
      <c r="I42" s="145">
        <v>0</v>
      </c>
      <c r="J42" s="145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144">
        <v>0</v>
      </c>
      <c r="R42" s="144">
        <v>0</v>
      </c>
      <c r="S42" s="144">
        <v>0</v>
      </c>
      <c r="T42" s="144">
        <v>0</v>
      </c>
      <c r="U42" s="144">
        <v>0</v>
      </c>
      <c r="V42" s="145">
        <v>0</v>
      </c>
    </row>
    <row r="43" spans="1:22" ht="20.100000000000001" customHeight="1">
      <c r="A43" s="142"/>
      <c r="B43" s="142"/>
      <c r="C43" s="142"/>
      <c r="D43" s="143" t="s">
        <v>84</v>
      </c>
      <c r="E43" s="144">
        <f t="shared" ref="E43:N44" si="6">E44</f>
        <v>20</v>
      </c>
      <c r="F43" s="144">
        <f t="shared" si="6"/>
        <v>20</v>
      </c>
      <c r="G43" s="145">
        <f t="shared" si="6"/>
        <v>20</v>
      </c>
      <c r="H43" s="145">
        <f t="shared" si="6"/>
        <v>20</v>
      </c>
      <c r="I43" s="145">
        <f t="shared" si="6"/>
        <v>0</v>
      </c>
      <c r="J43" s="145">
        <f t="shared" si="6"/>
        <v>0</v>
      </c>
      <c r="K43" s="144">
        <f t="shared" si="6"/>
        <v>0</v>
      </c>
      <c r="L43" s="144">
        <f t="shared" si="6"/>
        <v>0</v>
      </c>
      <c r="M43" s="144">
        <f t="shared" si="6"/>
        <v>0</v>
      </c>
      <c r="N43" s="144">
        <f t="shared" si="6"/>
        <v>0</v>
      </c>
      <c r="O43" s="144">
        <f t="shared" ref="O43:V44" si="7">O44</f>
        <v>0</v>
      </c>
      <c r="P43" s="144">
        <f t="shared" si="7"/>
        <v>0</v>
      </c>
      <c r="Q43" s="144">
        <f t="shared" si="7"/>
        <v>0</v>
      </c>
      <c r="R43" s="144">
        <f t="shared" si="7"/>
        <v>0</v>
      </c>
      <c r="S43" s="144">
        <f t="shared" si="7"/>
        <v>0</v>
      </c>
      <c r="T43" s="144">
        <f t="shared" si="7"/>
        <v>0</v>
      </c>
      <c r="U43" s="144">
        <f t="shared" si="7"/>
        <v>0</v>
      </c>
      <c r="V43" s="145">
        <f t="shared" si="7"/>
        <v>0</v>
      </c>
    </row>
    <row r="44" spans="1:22" ht="20.100000000000001" customHeight="1">
      <c r="A44" s="142"/>
      <c r="B44" s="142"/>
      <c r="C44" s="142"/>
      <c r="D44" s="143" t="s">
        <v>85</v>
      </c>
      <c r="E44" s="144">
        <f t="shared" si="6"/>
        <v>20</v>
      </c>
      <c r="F44" s="144">
        <f t="shared" si="6"/>
        <v>20</v>
      </c>
      <c r="G44" s="145">
        <f t="shared" si="6"/>
        <v>20</v>
      </c>
      <c r="H44" s="145">
        <f t="shared" si="6"/>
        <v>20</v>
      </c>
      <c r="I44" s="145">
        <f t="shared" si="6"/>
        <v>0</v>
      </c>
      <c r="J44" s="145">
        <f t="shared" si="6"/>
        <v>0</v>
      </c>
      <c r="K44" s="144">
        <f t="shared" si="6"/>
        <v>0</v>
      </c>
      <c r="L44" s="144">
        <f t="shared" si="6"/>
        <v>0</v>
      </c>
      <c r="M44" s="144">
        <f t="shared" si="6"/>
        <v>0</v>
      </c>
      <c r="N44" s="144">
        <f t="shared" si="6"/>
        <v>0</v>
      </c>
      <c r="O44" s="144">
        <f t="shared" si="7"/>
        <v>0</v>
      </c>
      <c r="P44" s="144">
        <f t="shared" si="7"/>
        <v>0</v>
      </c>
      <c r="Q44" s="144">
        <f t="shared" si="7"/>
        <v>0</v>
      </c>
      <c r="R44" s="144">
        <f t="shared" si="7"/>
        <v>0</v>
      </c>
      <c r="S44" s="144">
        <f t="shared" si="7"/>
        <v>0</v>
      </c>
      <c r="T44" s="144">
        <f t="shared" si="7"/>
        <v>0</v>
      </c>
      <c r="U44" s="144">
        <f t="shared" si="7"/>
        <v>0</v>
      </c>
      <c r="V44" s="145">
        <f t="shared" si="7"/>
        <v>0</v>
      </c>
    </row>
    <row r="45" spans="1:22" ht="20.100000000000001" customHeight="1">
      <c r="A45" s="142" t="s">
        <v>58</v>
      </c>
      <c r="B45" s="142" t="s">
        <v>86</v>
      </c>
      <c r="C45" s="142" t="s">
        <v>87</v>
      </c>
      <c r="D45" s="143" t="s">
        <v>88</v>
      </c>
      <c r="E45" s="144">
        <v>20</v>
      </c>
      <c r="F45" s="144">
        <v>20</v>
      </c>
      <c r="G45" s="145">
        <v>20</v>
      </c>
      <c r="H45" s="145">
        <v>20</v>
      </c>
      <c r="I45" s="145">
        <v>0</v>
      </c>
      <c r="J45" s="145">
        <v>0</v>
      </c>
      <c r="K45" s="144">
        <v>0</v>
      </c>
      <c r="L45" s="144">
        <v>0</v>
      </c>
      <c r="M45" s="144">
        <v>0</v>
      </c>
      <c r="N45" s="144">
        <v>0</v>
      </c>
      <c r="O45" s="144">
        <v>0</v>
      </c>
      <c r="P45" s="144">
        <v>0</v>
      </c>
      <c r="Q45" s="144">
        <v>0</v>
      </c>
      <c r="R45" s="144">
        <v>0</v>
      </c>
      <c r="S45" s="144">
        <v>0</v>
      </c>
      <c r="T45" s="144">
        <v>0</v>
      </c>
      <c r="U45" s="144">
        <v>0</v>
      </c>
      <c r="V45" s="145">
        <v>0</v>
      </c>
    </row>
    <row r="46" spans="1:22" ht="20.100000000000001" customHeight="1">
      <c r="A46" s="142"/>
      <c r="B46" s="142"/>
      <c r="C46" s="142"/>
      <c r="D46" s="143" t="s">
        <v>89</v>
      </c>
      <c r="E46" s="144">
        <f t="shared" ref="E46:V46" si="8">E47+E50+E53</f>
        <v>27.87</v>
      </c>
      <c r="F46" s="144">
        <f t="shared" si="8"/>
        <v>27.87</v>
      </c>
      <c r="G46" s="145">
        <f t="shared" si="8"/>
        <v>27.87</v>
      </c>
      <c r="H46" s="145">
        <f t="shared" si="8"/>
        <v>27.87</v>
      </c>
      <c r="I46" s="145">
        <f t="shared" si="8"/>
        <v>0</v>
      </c>
      <c r="J46" s="145">
        <f t="shared" si="8"/>
        <v>0</v>
      </c>
      <c r="K46" s="144">
        <f t="shared" si="8"/>
        <v>0</v>
      </c>
      <c r="L46" s="144">
        <f t="shared" si="8"/>
        <v>0</v>
      </c>
      <c r="M46" s="144">
        <f t="shared" si="8"/>
        <v>0</v>
      </c>
      <c r="N46" s="144">
        <f t="shared" si="8"/>
        <v>0</v>
      </c>
      <c r="O46" s="144">
        <f t="shared" si="8"/>
        <v>0</v>
      </c>
      <c r="P46" s="144">
        <f t="shared" si="8"/>
        <v>0</v>
      </c>
      <c r="Q46" s="144">
        <f t="shared" si="8"/>
        <v>0</v>
      </c>
      <c r="R46" s="144">
        <f t="shared" si="8"/>
        <v>0</v>
      </c>
      <c r="S46" s="144">
        <f t="shared" si="8"/>
        <v>0</v>
      </c>
      <c r="T46" s="144">
        <f t="shared" si="8"/>
        <v>0</v>
      </c>
      <c r="U46" s="144">
        <f t="shared" si="8"/>
        <v>0</v>
      </c>
      <c r="V46" s="145">
        <f t="shared" si="8"/>
        <v>0</v>
      </c>
    </row>
    <row r="47" spans="1:22" ht="20.100000000000001" customHeight="1">
      <c r="A47" s="142"/>
      <c r="B47" s="142"/>
      <c r="C47" s="142"/>
      <c r="D47" s="143" t="s">
        <v>90</v>
      </c>
      <c r="E47" s="144">
        <f t="shared" ref="E47:N48" si="9">E48</f>
        <v>8.6</v>
      </c>
      <c r="F47" s="144">
        <f t="shared" si="9"/>
        <v>8.6</v>
      </c>
      <c r="G47" s="145">
        <f t="shared" si="9"/>
        <v>8.6</v>
      </c>
      <c r="H47" s="145">
        <f t="shared" si="9"/>
        <v>8.6</v>
      </c>
      <c r="I47" s="145">
        <f t="shared" si="9"/>
        <v>0</v>
      </c>
      <c r="J47" s="145">
        <f t="shared" si="9"/>
        <v>0</v>
      </c>
      <c r="K47" s="144">
        <f t="shared" si="9"/>
        <v>0</v>
      </c>
      <c r="L47" s="144">
        <f t="shared" si="9"/>
        <v>0</v>
      </c>
      <c r="M47" s="144">
        <f t="shared" si="9"/>
        <v>0</v>
      </c>
      <c r="N47" s="144">
        <f t="shared" si="9"/>
        <v>0</v>
      </c>
      <c r="O47" s="144">
        <f t="shared" ref="O47:V48" si="10">O48</f>
        <v>0</v>
      </c>
      <c r="P47" s="144">
        <f t="shared" si="10"/>
        <v>0</v>
      </c>
      <c r="Q47" s="144">
        <f t="shared" si="10"/>
        <v>0</v>
      </c>
      <c r="R47" s="144">
        <f t="shared" si="10"/>
        <v>0</v>
      </c>
      <c r="S47" s="144">
        <f t="shared" si="10"/>
        <v>0</v>
      </c>
      <c r="T47" s="144">
        <f t="shared" si="10"/>
        <v>0</v>
      </c>
      <c r="U47" s="144">
        <f t="shared" si="10"/>
        <v>0</v>
      </c>
      <c r="V47" s="145">
        <f t="shared" si="10"/>
        <v>0</v>
      </c>
    </row>
    <row r="48" spans="1:22" ht="20.100000000000001" customHeight="1">
      <c r="A48" s="142"/>
      <c r="B48" s="142"/>
      <c r="C48" s="142"/>
      <c r="D48" s="143" t="s">
        <v>91</v>
      </c>
      <c r="E48" s="144">
        <f t="shared" si="9"/>
        <v>8.6</v>
      </c>
      <c r="F48" s="144">
        <f t="shared" si="9"/>
        <v>8.6</v>
      </c>
      <c r="G48" s="145">
        <f t="shared" si="9"/>
        <v>8.6</v>
      </c>
      <c r="H48" s="145">
        <f t="shared" si="9"/>
        <v>8.6</v>
      </c>
      <c r="I48" s="145">
        <f t="shared" si="9"/>
        <v>0</v>
      </c>
      <c r="J48" s="145">
        <f t="shared" si="9"/>
        <v>0</v>
      </c>
      <c r="K48" s="144">
        <f t="shared" si="9"/>
        <v>0</v>
      </c>
      <c r="L48" s="144">
        <f t="shared" si="9"/>
        <v>0</v>
      </c>
      <c r="M48" s="144">
        <f t="shared" si="9"/>
        <v>0</v>
      </c>
      <c r="N48" s="144">
        <f t="shared" si="9"/>
        <v>0</v>
      </c>
      <c r="O48" s="144">
        <f t="shared" si="10"/>
        <v>0</v>
      </c>
      <c r="P48" s="144">
        <f t="shared" si="10"/>
        <v>0</v>
      </c>
      <c r="Q48" s="144">
        <f t="shared" si="10"/>
        <v>0</v>
      </c>
      <c r="R48" s="144">
        <f t="shared" si="10"/>
        <v>0</v>
      </c>
      <c r="S48" s="144">
        <f t="shared" si="10"/>
        <v>0</v>
      </c>
      <c r="T48" s="144">
        <f t="shared" si="10"/>
        <v>0</v>
      </c>
      <c r="U48" s="144">
        <f t="shared" si="10"/>
        <v>0</v>
      </c>
      <c r="V48" s="145">
        <f t="shared" si="10"/>
        <v>0</v>
      </c>
    </row>
    <row r="49" spans="1:22" ht="20.100000000000001" customHeight="1">
      <c r="A49" s="142" t="s">
        <v>92</v>
      </c>
      <c r="B49" s="142" t="s">
        <v>93</v>
      </c>
      <c r="C49" s="142" t="s">
        <v>87</v>
      </c>
      <c r="D49" s="143" t="s">
        <v>94</v>
      </c>
      <c r="E49" s="144">
        <v>8.6</v>
      </c>
      <c r="F49" s="144">
        <v>8.6</v>
      </c>
      <c r="G49" s="145">
        <v>8.6</v>
      </c>
      <c r="H49" s="145">
        <v>8.6</v>
      </c>
      <c r="I49" s="145">
        <v>0</v>
      </c>
      <c r="J49" s="145">
        <v>0</v>
      </c>
      <c r="K49" s="144">
        <v>0</v>
      </c>
      <c r="L49" s="144">
        <v>0</v>
      </c>
      <c r="M49" s="144">
        <v>0</v>
      </c>
      <c r="N49" s="144">
        <v>0</v>
      </c>
      <c r="O49" s="144">
        <v>0</v>
      </c>
      <c r="P49" s="144">
        <v>0</v>
      </c>
      <c r="Q49" s="144">
        <v>0</v>
      </c>
      <c r="R49" s="144">
        <v>0</v>
      </c>
      <c r="S49" s="144">
        <v>0</v>
      </c>
      <c r="T49" s="144">
        <v>0</v>
      </c>
      <c r="U49" s="144">
        <v>0</v>
      </c>
      <c r="V49" s="145">
        <v>0</v>
      </c>
    </row>
    <row r="50" spans="1:22" ht="20.100000000000001" customHeight="1">
      <c r="A50" s="142"/>
      <c r="B50" s="142"/>
      <c r="C50" s="142"/>
      <c r="D50" s="143" t="s">
        <v>95</v>
      </c>
      <c r="E50" s="144">
        <f t="shared" ref="E50:N51" si="11">E51</f>
        <v>17.59</v>
      </c>
      <c r="F50" s="144">
        <f t="shared" si="11"/>
        <v>17.59</v>
      </c>
      <c r="G50" s="145">
        <f t="shared" si="11"/>
        <v>17.59</v>
      </c>
      <c r="H50" s="145">
        <f t="shared" si="11"/>
        <v>17.59</v>
      </c>
      <c r="I50" s="145">
        <f t="shared" si="11"/>
        <v>0</v>
      </c>
      <c r="J50" s="145">
        <f t="shared" si="11"/>
        <v>0</v>
      </c>
      <c r="K50" s="144">
        <f t="shared" si="11"/>
        <v>0</v>
      </c>
      <c r="L50" s="144">
        <f t="shared" si="11"/>
        <v>0</v>
      </c>
      <c r="M50" s="144">
        <f t="shared" si="11"/>
        <v>0</v>
      </c>
      <c r="N50" s="144">
        <f t="shared" si="11"/>
        <v>0</v>
      </c>
      <c r="O50" s="144">
        <f t="shared" ref="O50:V51" si="12">O51</f>
        <v>0</v>
      </c>
      <c r="P50" s="144">
        <f t="shared" si="12"/>
        <v>0</v>
      </c>
      <c r="Q50" s="144">
        <f t="shared" si="12"/>
        <v>0</v>
      </c>
      <c r="R50" s="144">
        <f t="shared" si="12"/>
        <v>0</v>
      </c>
      <c r="S50" s="144">
        <f t="shared" si="12"/>
        <v>0</v>
      </c>
      <c r="T50" s="144">
        <f t="shared" si="12"/>
        <v>0</v>
      </c>
      <c r="U50" s="144">
        <f t="shared" si="12"/>
        <v>0</v>
      </c>
      <c r="V50" s="145">
        <f t="shared" si="12"/>
        <v>0</v>
      </c>
    </row>
    <row r="51" spans="1:22" ht="20.100000000000001" customHeight="1">
      <c r="A51" s="142"/>
      <c r="B51" s="142"/>
      <c r="C51" s="142"/>
      <c r="D51" s="143" t="s">
        <v>96</v>
      </c>
      <c r="E51" s="144">
        <f t="shared" si="11"/>
        <v>17.59</v>
      </c>
      <c r="F51" s="144">
        <f t="shared" si="11"/>
        <v>17.59</v>
      </c>
      <c r="G51" s="145">
        <f t="shared" si="11"/>
        <v>17.59</v>
      </c>
      <c r="H51" s="145">
        <f t="shared" si="11"/>
        <v>17.59</v>
      </c>
      <c r="I51" s="145">
        <f t="shared" si="11"/>
        <v>0</v>
      </c>
      <c r="J51" s="145">
        <f t="shared" si="11"/>
        <v>0</v>
      </c>
      <c r="K51" s="144">
        <f t="shared" si="11"/>
        <v>0</v>
      </c>
      <c r="L51" s="144">
        <f t="shared" si="11"/>
        <v>0</v>
      </c>
      <c r="M51" s="144">
        <f t="shared" si="11"/>
        <v>0</v>
      </c>
      <c r="N51" s="144">
        <f t="shared" si="11"/>
        <v>0</v>
      </c>
      <c r="O51" s="144">
        <f t="shared" si="12"/>
        <v>0</v>
      </c>
      <c r="P51" s="144">
        <f t="shared" si="12"/>
        <v>0</v>
      </c>
      <c r="Q51" s="144">
        <f t="shared" si="12"/>
        <v>0</v>
      </c>
      <c r="R51" s="144">
        <f t="shared" si="12"/>
        <v>0</v>
      </c>
      <c r="S51" s="144">
        <f t="shared" si="12"/>
        <v>0</v>
      </c>
      <c r="T51" s="144">
        <f t="shared" si="12"/>
        <v>0</v>
      </c>
      <c r="U51" s="144">
        <f t="shared" si="12"/>
        <v>0</v>
      </c>
      <c r="V51" s="145">
        <f t="shared" si="12"/>
        <v>0</v>
      </c>
    </row>
    <row r="52" spans="1:22" ht="20.100000000000001" customHeight="1">
      <c r="A52" s="142" t="s">
        <v>92</v>
      </c>
      <c r="B52" s="142" t="s">
        <v>97</v>
      </c>
      <c r="C52" s="142" t="s">
        <v>97</v>
      </c>
      <c r="D52" s="143" t="s">
        <v>98</v>
      </c>
      <c r="E52" s="144">
        <v>17.59</v>
      </c>
      <c r="F52" s="144">
        <v>17.59</v>
      </c>
      <c r="G52" s="145">
        <v>17.59</v>
      </c>
      <c r="H52" s="145">
        <v>17.59</v>
      </c>
      <c r="I52" s="145">
        <v>0</v>
      </c>
      <c r="J52" s="145">
        <v>0</v>
      </c>
      <c r="K52" s="144">
        <v>0</v>
      </c>
      <c r="L52" s="144">
        <v>0</v>
      </c>
      <c r="M52" s="144">
        <v>0</v>
      </c>
      <c r="N52" s="144">
        <v>0</v>
      </c>
      <c r="O52" s="144">
        <v>0</v>
      </c>
      <c r="P52" s="144">
        <v>0</v>
      </c>
      <c r="Q52" s="144">
        <v>0</v>
      </c>
      <c r="R52" s="144">
        <v>0</v>
      </c>
      <c r="S52" s="144">
        <v>0</v>
      </c>
      <c r="T52" s="144">
        <v>0</v>
      </c>
      <c r="U52" s="144">
        <v>0</v>
      </c>
      <c r="V52" s="145">
        <v>0</v>
      </c>
    </row>
    <row r="53" spans="1:22" ht="20.100000000000001" customHeight="1">
      <c r="A53" s="142"/>
      <c r="B53" s="142"/>
      <c r="C53" s="142"/>
      <c r="D53" s="143" t="s">
        <v>99</v>
      </c>
      <c r="E53" s="144">
        <f t="shared" ref="E53:V53" si="13">E54+E56+E58</f>
        <v>1.68</v>
      </c>
      <c r="F53" s="144">
        <f t="shared" si="13"/>
        <v>1.68</v>
      </c>
      <c r="G53" s="145">
        <f t="shared" si="13"/>
        <v>1.68</v>
      </c>
      <c r="H53" s="145">
        <f t="shared" si="13"/>
        <v>1.68</v>
      </c>
      <c r="I53" s="145">
        <f t="shared" si="13"/>
        <v>0</v>
      </c>
      <c r="J53" s="145">
        <f t="shared" si="13"/>
        <v>0</v>
      </c>
      <c r="K53" s="144">
        <f t="shared" si="13"/>
        <v>0</v>
      </c>
      <c r="L53" s="144">
        <f t="shared" si="13"/>
        <v>0</v>
      </c>
      <c r="M53" s="144">
        <f t="shared" si="13"/>
        <v>0</v>
      </c>
      <c r="N53" s="144">
        <f t="shared" si="13"/>
        <v>0</v>
      </c>
      <c r="O53" s="144">
        <f t="shared" si="13"/>
        <v>0</v>
      </c>
      <c r="P53" s="144">
        <f t="shared" si="13"/>
        <v>0</v>
      </c>
      <c r="Q53" s="144">
        <f t="shared" si="13"/>
        <v>0</v>
      </c>
      <c r="R53" s="144">
        <f t="shared" si="13"/>
        <v>0</v>
      </c>
      <c r="S53" s="144">
        <f t="shared" si="13"/>
        <v>0</v>
      </c>
      <c r="T53" s="144">
        <f t="shared" si="13"/>
        <v>0</v>
      </c>
      <c r="U53" s="144">
        <f t="shared" si="13"/>
        <v>0</v>
      </c>
      <c r="V53" s="145">
        <f t="shared" si="13"/>
        <v>0</v>
      </c>
    </row>
    <row r="54" spans="1:22" ht="20.100000000000001" customHeight="1">
      <c r="A54" s="142"/>
      <c r="B54" s="142"/>
      <c r="C54" s="142"/>
      <c r="D54" s="143" t="s">
        <v>100</v>
      </c>
      <c r="E54" s="144">
        <f t="shared" ref="E54:V54" si="14">E55</f>
        <v>0.62</v>
      </c>
      <c r="F54" s="144">
        <f t="shared" si="14"/>
        <v>0.62</v>
      </c>
      <c r="G54" s="145">
        <f t="shared" si="14"/>
        <v>0.62</v>
      </c>
      <c r="H54" s="145">
        <f t="shared" si="14"/>
        <v>0.62</v>
      </c>
      <c r="I54" s="145">
        <f t="shared" si="14"/>
        <v>0</v>
      </c>
      <c r="J54" s="145">
        <f t="shared" si="14"/>
        <v>0</v>
      </c>
      <c r="K54" s="144">
        <f t="shared" si="14"/>
        <v>0</v>
      </c>
      <c r="L54" s="144">
        <f t="shared" si="14"/>
        <v>0</v>
      </c>
      <c r="M54" s="144">
        <f t="shared" si="14"/>
        <v>0</v>
      </c>
      <c r="N54" s="144">
        <f t="shared" si="14"/>
        <v>0</v>
      </c>
      <c r="O54" s="144">
        <f t="shared" si="14"/>
        <v>0</v>
      </c>
      <c r="P54" s="144">
        <f t="shared" si="14"/>
        <v>0</v>
      </c>
      <c r="Q54" s="144">
        <f t="shared" si="14"/>
        <v>0</v>
      </c>
      <c r="R54" s="144">
        <f t="shared" si="14"/>
        <v>0</v>
      </c>
      <c r="S54" s="144">
        <f t="shared" si="14"/>
        <v>0</v>
      </c>
      <c r="T54" s="144">
        <f t="shared" si="14"/>
        <v>0</v>
      </c>
      <c r="U54" s="144">
        <f t="shared" si="14"/>
        <v>0</v>
      </c>
      <c r="V54" s="145">
        <f t="shared" si="14"/>
        <v>0</v>
      </c>
    </row>
    <row r="55" spans="1:22" ht="20.100000000000001" customHeight="1">
      <c r="A55" s="142" t="s">
        <v>92</v>
      </c>
      <c r="B55" s="142" t="s">
        <v>101</v>
      </c>
      <c r="C55" s="142" t="s">
        <v>60</v>
      </c>
      <c r="D55" s="143" t="s">
        <v>102</v>
      </c>
      <c r="E55" s="144">
        <v>0.62</v>
      </c>
      <c r="F55" s="144">
        <v>0.62</v>
      </c>
      <c r="G55" s="145">
        <v>0.62</v>
      </c>
      <c r="H55" s="145">
        <v>0.62</v>
      </c>
      <c r="I55" s="145">
        <v>0</v>
      </c>
      <c r="J55" s="145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0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145">
        <v>0</v>
      </c>
    </row>
    <row r="56" spans="1:22" ht="20.100000000000001" customHeight="1">
      <c r="A56" s="142"/>
      <c r="B56" s="142"/>
      <c r="C56" s="142"/>
      <c r="D56" s="143" t="s">
        <v>103</v>
      </c>
      <c r="E56" s="144">
        <f t="shared" ref="E56:V56" si="15">E57</f>
        <v>0.62</v>
      </c>
      <c r="F56" s="144">
        <f t="shared" si="15"/>
        <v>0.62</v>
      </c>
      <c r="G56" s="145">
        <f t="shared" si="15"/>
        <v>0.62</v>
      </c>
      <c r="H56" s="145">
        <f t="shared" si="15"/>
        <v>0.62</v>
      </c>
      <c r="I56" s="145">
        <f t="shared" si="15"/>
        <v>0</v>
      </c>
      <c r="J56" s="145">
        <f t="shared" si="15"/>
        <v>0</v>
      </c>
      <c r="K56" s="144">
        <f t="shared" si="15"/>
        <v>0</v>
      </c>
      <c r="L56" s="144">
        <f t="shared" si="15"/>
        <v>0</v>
      </c>
      <c r="M56" s="144">
        <f t="shared" si="15"/>
        <v>0</v>
      </c>
      <c r="N56" s="144">
        <f t="shared" si="15"/>
        <v>0</v>
      </c>
      <c r="O56" s="144">
        <f t="shared" si="15"/>
        <v>0</v>
      </c>
      <c r="P56" s="144">
        <f t="shared" si="15"/>
        <v>0</v>
      </c>
      <c r="Q56" s="144">
        <f t="shared" si="15"/>
        <v>0</v>
      </c>
      <c r="R56" s="144">
        <f t="shared" si="15"/>
        <v>0</v>
      </c>
      <c r="S56" s="144">
        <f t="shared" si="15"/>
        <v>0</v>
      </c>
      <c r="T56" s="144">
        <f t="shared" si="15"/>
        <v>0</v>
      </c>
      <c r="U56" s="144">
        <f t="shared" si="15"/>
        <v>0</v>
      </c>
      <c r="V56" s="145">
        <f t="shared" si="15"/>
        <v>0</v>
      </c>
    </row>
    <row r="57" spans="1:22" ht="20.100000000000001" customHeight="1">
      <c r="A57" s="142" t="s">
        <v>92</v>
      </c>
      <c r="B57" s="142" t="s">
        <v>101</v>
      </c>
      <c r="C57" s="142" t="s">
        <v>93</v>
      </c>
      <c r="D57" s="143" t="s">
        <v>104</v>
      </c>
      <c r="E57" s="144">
        <v>0.62</v>
      </c>
      <c r="F57" s="144">
        <v>0.62</v>
      </c>
      <c r="G57" s="145">
        <v>0.62</v>
      </c>
      <c r="H57" s="145">
        <v>0.62</v>
      </c>
      <c r="I57" s="145">
        <v>0</v>
      </c>
      <c r="J57" s="145">
        <v>0</v>
      </c>
      <c r="K57" s="144">
        <v>0</v>
      </c>
      <c r="L57" s="144">
        <v>0</v>
      </c>
      <c r="M57" s="144">
        <v>0</v>
      </c>
      <c r="N57" s="144">
        <v>0</v>
      </c>
      <c r="O57" s="144">
        <v>0</v>
      </c>
      <c r="P57" s="144">
        <v>0</v>
      </c>
      <c r="Q57" s="144">
        <v>0</v>
      </c>
      <c r="R57" s="144">
        <v>0</v>
      </c>
      <c r="S57" s="144">
        <v>0</v>
      </c>
      <c r="T57" s="144">
        <v>0</v>
      </c>
      <c r="U57" s="144">
        <v>0</v>
      </c>
      <c r="V57" s="145">
        <v>0</v>
      </c>
    </row>
    <row r="58" spans="1:22" ht="20.100000000000001" customHeight="1">
      <c r="A58" s="142"/>
      <c r="B58" s="142"/>
      <c r="C58" s="142"/>
      <c r="D58" s="143" t="s">
        <v>105</v>
      </c>
      <c r="E58" s="144">
        <f t="shared" ref="E58:V58" si="16">E59</f>
        <v>0.44</v>
      </c>
      <c r="F58" s="144">
        <f t="shared" si="16"/>
        <v>0.44</v>
      </c>
      <c r="G58" s="145">
        <f t="shared" si="16"/>
        <v>0.44</v>
      </c>
      <c r="H58" s="145">
        <f t="shared" si="16"/>
        <v>0.44</v>
      </c>
      <c r="I58" s="145">
        <f t="shared" si="16"/>
        <v>0</v>
      </c>
      <c r="J58" s="145">
        <f t="shared" si="16"/>
        <v>0</v>
      </c>
      <c r="K58" s="144">
        <f t="shared" si="16"/>
        <v>0</v>
      </c>
      <c r="L58" s="144">
        <f t="shared" si="16"/>
        <v>0</v>
      </c>
      <c r="M58" s="144">
        <f t="shared" si="16"/>
        <v>0</v>
      </c>
      <c r="N58" s="144">
        <f t="shared" si="16"/>
        <v>0</v>
      </c>
      <c r="O58" s="144">
        <f t="shared" si="16"/>
        <v>0</v>
      </c>
      <c r="P58" s="144">
        <f t="shared" si="16"/>
        <v>0</v>
      </c>
      <c r="Q58" s="144">
        <f t="shared" si="16"/>
        <v>0</v>
      </c>
      <c r="R58" s="144">
        <f t="shared" si="16"/>
        <v>0</v>
      </c>
      <c r="S58" s="144">
        <f t="shared" si="16"/>
        <v>0</v>
      </c>
      <c r="T58" s="144">
        <f t="shared" si="16"/>
        <v>0</v>
      </c>
      <c r="U58" s="144">
        <f t="shared" si="16"/>
        <v>0</v>
      </c>
      <c r="V58" s="145">
        <f t="shared" si="16"/>
        <v>0</v>
      </c>
    </row>
    <row r="59" spans="1:22" ht="20.100000000000001" customHeight="1">
      <c r="A59" s="142" t="s">
        <v>92</v>
      </c>
      <c r="B59" s="142" t="s">
        <v>101</v>
      </c>
      <c r="C59" s="142" t="s">
        <v>59</v>
      </c>
      <c r="D59" s="143" t="s">
        <v>106</v>
      </c>
      <c r="E59" s="144">
        <v>0.44</v>
      </c>
      <c r="F59" s="144">
        <v>0.44</v>
      </c>
      <c r="G59" s="145">
        <v>0.44</v>
      </c>
      <c r="H59" s="145">
        <v>0.44</v>
      </c>
      <c r="I59" s="145">
        <v>0</v>
      </c>
      <c r="J59" s="145">
        <v>0</v>
      </c>
      <c r="K59" s="144">
        <v>0</v>
      </c>
      <c r="L59" s="144">
        <v>0</v>
      </c>
      <c r="M59" s="144">
        <v>0</v>
      </c>
      <c r="N59" s="144">
        <v>0</v>
      </c>
      <c r="O59" s="144">
        <v>0</v>
      </c>
      <c r="P59" s="144">
        <v>0</v>
      </c>
      <c r="Q59" s="144">
        <v>0</v>
      </c>
      <c r="R59" s="144">
        <v>0</v>
      </c>
      <c r="S59" s="144">
        <v>0</v>
      </c>
      <c r="T59" s="144">
        <v>0</v>
      </c>
      <c r="U59" s="144">
        <v>0</v>
      </c>
      <c r="V59" s="145">
        <v>0</v>
      </c>
    </row>
    <row r="60" spans="1:22" ht="20.100000000000001" customHeight="1">
      <c r="A60" s="142"/>
      <c r="B60" s="142"/>
      <c r="C60" s="142"/>
      <c r="D60" s="143" t="s">
        <v>107</v>
      </c>
      <c r="E60" s="144">
        <f t="shared" ref="E60:V60" si="17">E61+E64</f>
        <v>6.25</v>
      </c>
      <c r="F60" s="144">
        <f t="shared" si="17"/>
        <v>6.25</v>
      </c>
      <c r="G60" s="145">
        <f t="shared" si="17"/>
        <v>6.25</v>
      </c>
      <c r="H60" s="145">
        <f t="shared" si="17"/>
        <v>6.25</v>
      </c>
      <c r="I60" s="145">
        <f t="shared" si="17"/>
        <v>0</v>
      </c>
      <c r="J60" s="145">
        <f t="shared" si="17"/>
        <v>0</v>
      </c>
      <c r="K60" s="144">
        <f t="shared" si="17"/>
        <v>0</v>
      </c>
      <c r="L60" s="144">
        <f t="shared" si="17"/>
        <v>0</v>
      </c>
      <c r="M60" s="144">
        <f t="shared" si="17"/>
        <v>0</v>
      </c>
      <c r="N60" s="144">
        <f t="shared" si="17"/>
        <v>0</v>
      </c>
      <c r="O60" s="144">
        <f t="shared" si="17"/>
        <v>0</v>
      </c>
      <c r="P60" s="144">
        <f t="shared" si="17"/>
        <v>0</v>
      </c>
      <c r="Q60" s="144">
        <f t="shared" si="17"/>
        <v>0</v>
      </c>
      <c r="R60" s="144">
        <f t="shared" si="17"/>
        <v>0</v>
      </c>
      <c r="S60" s="144">
        <f t="shared" si="17"/>
        <v>0</v>
      </c>
      <c r="T60" s="144">
        <f t="shared" si="17"/>
        <v>0</v>
      </c>
      <c r="U60" s="144">
        <f t="shared" si="17"/>
        <v>0</v>
      </c>
      <c r="V60" s="145">
        <f t="shared" si="17"/>
        <v>0</v>
      </c>
    </row>
    <row r="61" spans="1:22" ht="20.100000000000001" customHeight="1">
      <c r="A61" s="142"/>
      <c r="B61" s="142"/>
      <c r="C61" s="142"/>
      <c r="D61" s="143" t="s">
        <v>108</v>
      </c>
      <c r="E61" s="144">
        <f t="shared" ref="E61:N62" si="18">E62</f>
        <v>0.1</v>
      </c>
      <c r="F61" s="144">
        <f t="shared" si="18"/>
        <v>0.1</v>
      </c>
      <c r="G61" s="145">
        <f t="shared" si="18"/>
        <v>0.1</v>
      </c>
      <c r="H61" s="145">
        <f t="shared" si="18"/>
        <v>0.1</v>
      </c>
      <c r="I61" s="145">
        <f t="shared" si="18"/>
        <v>0</v>
      </c>
      <c r="J61" s="145">
        <f t="shared" si="18"/>
        <v>0</v>
      </c>
      <c r="K61" s="144">
        <f t="shared" si="18"/>
        <v>0</v>
      </c>
      <c r="L61" s="144">
        <f t="shared" si="18"/>
        <v>0</v>
      </c>
      <c r="M61" s="144">
        <f t="shared" si="18"/>
        <v>0</v>
      </c>
      <c r="N61" s="144">
        <f t="shared" si="18"/>
        <v>0</v>
      </c>
      <c r="O61" s="144">
        <f t="shared" ref="O61:V62" si="19">O62</f>
        <v>0</v>
      </c>
      <c r="P61" s="144">
        <f t="shared" si="19"/>
        <v>0</v>
      </c>
      <c r="Q61" s="144">
        <f t="shared" si="19"/>
        <v>0</v>
      </c>
      <c r="R61" s="144">
        <f t="shared" si="19"/>
        <v>0</v>
      </c>
      <c r="S61" s="144">
        <f t="shared" si="19"/>
        <v>0</v>
      </c>
      <c r="T61" s="144">
        <f t="shared" si="19"/>
        <v>0</v>
      </c>
      <c r="U61" s="144">
        <f t="shared" si="19"/>
        <v>0</v>
      </c>
      <c r="V61" s="145">
        <f t="shared" si="19"/>
        <v>0</v>
      </c>
    </row>
    <row r="62" spans="1:22" ht="20.100000000000001" customHeight="1">
      <c r="A62" s="142"/>
      <c r="B62" s="142"/>
      <c r="C62" s="142"/>
      <c r="D62" s="143" t="s">
        <v>109</v>
      </c>
      <c r="E62" s="144">
        <f t="shared" si="18"/>
        <v>0.1</v>
      </c>
      <c r="F62" s="144">
        <f t="shared" si="18"/>
        <v>0.1</v>
      </c>
      <c r="G62" s="145">
        <f t="shared" si="18"/>
        <v>0.1</v>
      </c>
      <c r="H62" s="145">
        <f t="shared" si="18"/>
        <v>0.1</v>
      </c>
      <c r="I62" s="145">
        <f t="shared" si="18"/>
        <v>0</v>
      </c>
      <c r="J62" s="145">
        <f t="shared" si="18"/>
        <v>0</v>
      </c>
      <c r="K62" s="144">
        <f t="shared" si="18"/>
        <v>0</v>
      </c>
      <c r="L62" s="144">
        <f t="shared" si="18"/>
        <v>0</v>
      </c>
      <c r="M62" s="144">
        <f t="shared" si="18"/>
        <v>0</v>
      </c>
      <c r="N62" s="144">
        <f t="shared" si="18"/>
        <v>0</v>
      </c>
      <c r="O62" s="144">
        <f t="shared" si="19"/>
        <v>0</v>
      </c>
      <c r="P62" s="144">
        <f t="shared" si="19"/>
        <v>0</v>
      </c>
      <c r="Q62" s="144">
        <f t="shared" si="19"/>
        <v>0</v>
      </c>
      <c r="R62" s="144">
        <f t="shared" si="19"/>
        <v>0</v>
      </c>
      <c r="S62" s="144">
        <f t="shared" si="19"/>
        <v>0</v>
      </c>
      <c r="T62" s="144">
        <f t="shared" si="19"/>
        <v>0</v>
      </c>
      <c r="U62" s="144">
        <f t="shared" si="19"/>
        <v>0</v>
      </c>
      <c r="V62" s="145">
        <f t="shared" si="19"/>
        <v>0</v>
      </c>
    </row>
    <row r="63" spans="1:22" ht="20.100000000000001" customHeight="1">
      <c r="A63" s="142" t="s">
        <v>110</v>
      </c>
      <c r="B63" s="142" t="s">
        <v>111</v>
      </c>
      <c r="C63" s="142" t="s">
        <v>112</v>
      </c>
      <c r="D63" s="143" t="s">
        <v>113</v>
      </c>
      <c r="E63" s="144">
        <v>0.1</v>
      </c>
      <c r="F63" s="144">
        <v>0.1</v>
      </c>
      <c r="G63" s="145">
        <v>0.1</v>
      </c>
      <c r="H63" s="145">
        <v>0.1</v>
      </c>
      <c r="I63" s="145">
        <v>0</v>
      </c>
      <c r="J63" s="145">
        <v>0</v>
      </c>
      <c r="K63" s="144">
        <v>0</v>
      </c>
      <c r="L63" s="144">
        <v>0</v>
      </c>
      <c r="M63" s="144">
        <v>0</v>
      </c>
      <c r="N63" s="144">
        <v>0</v>
      </c>
      <c r="O63" s="144">
        <v>0</v>
      </c>
      <c r="P63" s="144">
        <v>0</v>
      </c>
      <c r="Q63" s="144">
        <v>0</v>
      </c>
      <c r="R63" s="144">
        <v>0</v>
      </c>
      <c r="S63" s="144">
        <v>0</v>
      </c>
      <c r="T63" s="144">
        <v>0</v>
      </c>
      <c r="U63" s="144">
        <v>0</v>
      </c>
      <c r="V63" s="145">
        <v>0</v>
      </c>
    </row>
    <row r="64" spans="1:22" ht="20.100000000000001" customHeight="1">
      <c r="A64" s="142"/>
      <c r="B64" s="142"/>
      <c r="C64" s="142"/>
      <c r="D64" s="143" t="s">
        <v>114</v>
      </c>
      <c r="E64" s="144">
        <f t="shared" ref="E64:V64" si="20">E65+E67</f>
        <v>6.15</v>
      </c>
      <c r="F64" s="144">
        <f t="shared" si="20"/>
        <v>6.15</v>
      </c>
      <c r="G64" s="145">
        <f t="shared" si="20"/>
        <v>6.15</v>
      </c>
      <c r="H64" s="145">
        <f t="shared" si="20"/>
        <v>6.15</v>
      </c>
      <c r="I64" s="145">
        <f t="shared" si="20"/>
        <v>0</v>
      </c>
      <c r="J64" s="145">
        <f t="shared" si="20"/>
        <v>0</v>
      </c>
      <c r="K64" s="144">
        <f t="shared" si="20"/>
        <v>0</v>
      </c>
      <c r="L64" s="144">
        <f t="shared" si="20"/>
        <v>0</v>
      </c>
      <c r="M64" s="144">
        <f t="shared" si="20"/>
        <v>0</v>
      </c>
      <c r="N64" s="144">
        <f t="shared" si="20"/>
        <v>0</v>
      </c>
      <c r="O64" s="144">
        <f t="shared" si="20"/>
        <v>0</v>
      </c>
      <c r="P64" s="144">
        <f t="shared" si="20"/>
        <v>0</v>
      </c>
      <c r="Q64" s="144">
        <f t="shared" si="20"/>
        <v>0</v>
      </c>
      <c r="R64" s="144">
        <f t="shared" si="20"/>
        <v>0</v>
      </c>
      <c r="S64" s="144">
        <f t="shared" si="20"/>
        <v>0</v>
      </c>
      <c r="T64" s="144">
        <f t="shared" si="20"/>
        <v>0</v>
      </c>
      <c r="U64" s="144">
        <f t="shared" si="20"/>
        <v>0</v>
      </c>
      <c r="V64" s="145">
        <f t="shared" si="20"/>
        <v>0</v>
      </c>
    </row>
    <row r="65" spans="1:22" ht="20.100000000000001" customHeight="1">
      <c r="A65" s="142"/>
      <c r="B65" s="142"/>
      <c r="C65" s="142"/>
      <c r="D65" s="143" t="s">
        <v>115</v>
      </c>
      <c r="E65" s="144">
        <f t="shared" ref="E65:V65" si="21">E66</f>
        <v>2.78</v>
      </c>
      <c r="F65" s="144">
        <f t="shared" si="21"/>
        <v>2.78</v>
      </c>
      <c r="G65" s="145">
        <f t="shared" si="21"/>
        <v>2.78</v>
      </c>
      <c r="H65" s="145">
        <f t="shared" si="21"/>
        <v>2.78</v>
      </c>
      <c r="I65" s="145">
        <f t="shared" si="21"/>
        <v>0</v>
      </c>
      <c r="J65" s="145">
        <f t="shared" si="21"/>
        <v>0</v>
      </c>
      <c r="K65" s="144">
        <f t="shared" si="21"/>
        <v>0</v>
      </c>
      <c r="L65" s="144">
        <f t="shared" si="21"/>
        <v>0</v>
      </c>
      <c r="M65" s="144">
        <f t="shared" si="21"/>
        <v>0</v>
      </c>
      <c r="N65" s="144">
        <f t="shared" si="21"/>
        <v>0</v>
      </c>
      <c r="O65" s="144">
        <f t="shared" si="21"/>
        <v>0</v>
      </c>
      <c r="P65" s="144">
        <f t="shared" si="21"/>
        <v>0</v>
      </c>
      <c r="Q65" s="144">
        <f t="shared" si="21"/>
        <v>0</v>
      </c>
      <c r="R65" s="144">
        <f t="shared" si="21"/>
        <v>0</v>
      </c>
      <c r="S65" s="144">
        <f t="shared" si="21"/>
        <v>0</v>
      </c>
      <c r="T65" s="144">
        <f t="shared" si="21"/>
        <v>0</v>
      </c>
      <c r="U65" s="144">
        <f t="shared" si="21"/>
        <v>0</v>
      </c>
      <c r="V65" s="145">
        <f t="shared" si="21"/>
        <v>0</v>
      </c>
    </row>
    <row r="66" spans="1:22" ht="20.100000000000001" customHeight="1">
      <c r="A66" s="142" t="s">
        <v>110</v>
      </c>
      <c r="B66" s="142" t="s">
        <v>116</v>
      </c>
      <c r="C66" s="142" t="s">
        <v>60</v>
      </c>
      <c r="D66" s="143" t="s">
        <v>117</v>
      </c>
      <c r="E66" s="144">
        <v>2.78</v>
      </c>
      <c r="F66" s="144">
        <v>2.78</v>
      </c>
      <c r="G66" s="145">
        <v>2.78</v>
      </c>
      <c r="H66" s="145">
        <v>2.78</v>
      </c>
      <c r="I66" s="145">
        <v>0</v>
      </c>
      <c r="J66" s="145">
        <v>0</v>
      </c>
      <c r="K66" s="144">
        <v>0</v>
      </c>
      <c r="L66" s="144">
        <v>0</v>
      </c>
      <c r="M66" s="144">
        <v>0</v>
      </c>
      <c r="N66" s="144">
        <v>0</v>
      </c>
      <c r="O66" s="144">
        <v>0</v>
      </c>
      <c r="P66" s="144">
        <v>0</v>
      </c>
      <c r="Q66" s="144">
        <v>0</v>
      </c>
      <c r="R66" s="144">
        <v>0</v>
      </c>
      <c r="S66" s="144">
        <v>0</v>
      </c>
      <c r="T66" s="144">
        <v>0</v>
      </c>
      <c r="U66" s="144">
        <v>0</v>
      </c>
      <c r="V66" s="145">
        <v>0</v>
      </c>
    </row>
    <row r="67" spans="1:22" ht="20.100000000000001" customHeight="1">
      <c r="A67" s="142"/>
      <c r="B67" s="142"/>
      <c r="C67" s="142"/>
      <c r="D67" s="143" t="s">
        <v>118</v>
      </c>
      <c r="E67" s="144">
        <f t="shared" ref="E67:V67" si="22">E68</f>
        <v>3.37</v>
      </c>
      <c r="F67" s="144">
        <f t="shared" si="22"/>
        <v>3.37</v>
      </c>
      <c r="G67" s="145">
        <f t="shared" si="22"/>
        <v>3.37</v>
      </c>
      <c r="H67" s="145">
        <f t="shared" si="22"/>
        <v>3.37</v>
      </c>
      <c r="I67" s="145">
        <f t="shared" si="22"/>
        <v>0</v>
      </c>
      <c r="J67" s="145">
        <f t="shared" si="22"/>
        <v>0</v>
      </c>
      <c r="K67" s="144">
        <f t="shared" si="22"/>
        <v>0</v>
      </c>
      <c r="L67" s="144">
        <f t="shared" si="22"/>
        <v>0</v>
      </c>
      <c r="M67" s="144">
        <f t="shared" si="22"/>
        <v>0</v>
      </c>
      <c r="N67" s="144">
        <f t="shared" si="22"/>
        <v>0</v>
      </c>
      <c r="O67" s="144">
        <f t="shared" si="22"/>
        <v>0</v>
      </c>
      <c r="P67" s="144">
        <f t="shared" si="22"/>
        <v>0</v>
      </c>
      <c r="Q67" s="144">
        <f t="shared" si="22"/>
        <v>0</v>
      </c>
      <c r="R67" s="144">
        <f t="shared" si="22"/>
        <v>0</v>
      </c>
      <c r="S67" s="144">
        <f t="shared" si="22"/>
        <v>0</v>
      </c>
      <c r="T67" s="144">
        <f t="shared" si="22"/>
        <v>0</v>
      </c>
      <c r="U67" s="144">
        <f t="shared" si="22"/>
        <v>0</v>
      </c>
      <c r="V67" s="145">
        <f t="shared" si="22"/>
        <v>0</v>
      </c>
    </row>
    <row r="68" spans="1:22" ht="20.100000000000001" customHeight="1">
      <c r="A68" s="142" t="s">
        <v>110</v>
      </c>
      <c r="B68" s="142" t="s">
        <v>116</v>
      </c>
      <c r="C68" s="142" t="s">
        <v>93</v>
      </c>
      <c r="D68" s="143" t="s">
        <v>117</v>
      </c>
      <c r="E68" s="144">
        <v>3.37</v>
      </c>
      <c r="F68" s="144">
        <v>3.37</v>
      </c>
      <c r="G68" s="145">
        <v>3.37</v>
      </c>
      <c r="H68" s="145">
        <v>3.37</v>
      </c>
      <c r="I68" s="145">
        <v>0</v>
      </c>
      <c r="J68" s="145">
        <v>0</v>
      </c>
      <c r="K68" s="144">
        <v>0</v>
      </c>
      <c r="L68" s="144">
        <v>0</v>
      </c>
      <c r="M68" s="144">
        <v>0</v>
      </c>
      <c r="N68" s="144">
        <v>0</v>
      </c>
      <c r="O68" s="144">
        <v>0</v>
      </c>
      <c r="P68" s="144">
        <v>0</v>
      </c>
      <c r="Q68" s="144">
        <v>0</v>
      </c>
      <c r="R68" s="144">
        <v>0</v>
      </c>
      <c r="S68" s="144">
        <v>0</v>
      </c>
      <c r="T68" s="144">
        <v>0</v>
      </c>
      <c r="U68" s="144">
        <v>0</v>
      </c>
      <c r="V68" s="145">
        <v>0</v>
      </c>
    </row>
    <row r="69" spans="1:22" ht="20.100000000000001" customHeight="1">
      <c r="A69" s="142"/>
      <c r="B69" s="142"/>
      <c r="C69" s="142"/>
      <c r="D69" s="143" t="s">
        <v>119</v>
      </c>
      <c r="E69" s="144">
        <f t="shared" ref="E69:V69" si="23">E70+E73</f>
        <v>20.5</v>
      </c>
      <c r="F69" s="144">
        <f t="shared" si="23"/>
        <v>20.5</v>
      </c>
      <c r="G69" s="145">
        <f t="shared" si="23"/>
        <v>20.5</v>
      </c>
      <c r="H69" s="145">
        <f t="shared" si="23"/>
        <v>20.5</v>
      </c>
      <c r="I69" s="145">
        <f t="shared" si="23"/>
        <v>0</v>
      </c>
      <c r="J69" s="145">
        <f t="shared" si="23"/>
        <v>0</v>
      </c>
      <c r="K69" s="144">
        <f t="shared" si="23"/>
        <v>0</v>
      </c>
      <c r="L69" s="144">
        <f t="shared" si="23"/>
        <v>0</v>
      </c>
      <c r="M69" s="144">
        <f t="shared" si="23"/>
        <v>0</v>
      </c>
      <c r="N69" s="144">
        <f t="shared" si="23"/>
        <v>0</v>
      </c>
      <c r="O69" s="144">
        <f t="shared" si="23"/>
        <v>0</v>
      </c>
      <c r="P69" s="144">
        <f t="shared" si="23"/>
        <v>0</v>
      </c>
      <c r="Q69" s="144">
        <f t="shared" si="23"/>
        <v>0</v>
      </c>
      <c r="R69" s="144">
        <f t="shared" si="23"/>
        <v>0</v>
      </c>
      <c r="S69" s="144">
        <f t="shared" si="23"/>
        <v>0</v>
      </c>
      <c r="T69" s="144">
        <f t="shared" si="23"/>
        <v>0</v>
      </c>
      <c r="U69" s="144">
        <f t="shared" si="23"/>
        <v>0</v>
      </c>
      <c r="V69" s="145">
        <f t="shared" si="23"/>
        <v>0</v>
      </c>
    </row>
    <row r="70" spans="1:22" ht="20.100000000000001" customHeight="1">
      <c r="A70" s="142"/>
      <c r="B70" s="142"/>
      <c r="C70" s="142"/>
      <c r="D70" s="143" t="s">
        <v>120</v>
      </c>
      <c r="E70" s="144">
        <f t="shared" ref="E70:N71" si="24">E71</f>
        <v>20</v>
      </c>
      <c r="F70" s="144">
        <f t="shared" si="24"/>
        <v>20</v>
      </c>
      <c r="G70" s="145">
        <f t="shared" si="24"/>
        <v>20</v>
      </c>
      <c r="H70" s="145">
        <f t="shared" si="24"/>
        <v>20</v>
      </c>
      <c r="I70" s="145">
        <f t="shared" si="24"/>
        <v>0</v>
      </c>
      <c r="J70" s="145">
        <f t="shared" si="24"/>
        <v>0</v>
      </c>
      <c r="K70" s="144">
        <f t="shared" si="24"/>
        <v>0</v>
      </c>
      <c r="L70" s="144">
        <f t="shared" si="24"/>
        <v>0</v>
      </c>
      <c r="M70" s="144">
        <f t="shared" si="24"/>
        <v>0</v>
      </c>
      <c r="N70" s="144">
        <f t="shared" si="24"/>
        <v>0</v>
      </c>
      <c r="O70" s="144">
        <f t="shared" ref="O70:V71" si="25">O71</f>
        <v>0</v>
      </c>
      <c r="P70" s="144">
        <f t="shared" si="25"/>
        <v>0</v>
      </c>
      <c r="Q70" s="144">
        <f t="shared" si="25"/>
        <v>0</v>
      </c>
      <c r="R70" s="144">
        <f t="shared" si="25"/>
        <v>0</v>
      </c>
      <c r="S70" s="144">
        <f t="shared" si="25"/>
        <v>0</v>
      </c>
      <c r="T70" s="144">
        <f t="shared" si="25"/>
        <v>0</v>
      </c>
      <c r="U70" s="144">
        <f t="shared" si="25"/>
        <v>0</v>
      </c>
      <c r="V70" s="145">
        <f t="shared" si="25"/>
        <v>0</v>
      </c>
    </row>
    <row r="71" spans="1:22" ht="20.100000000000001" customHeight="1">
      <c r="A71" s="142"/>
      <c r="B71" s="142"/>
      <c r="C71" s="142"/>
      <c r="D71" s="143" t="s">
        <v>121</v>
      </c>
      <c r="E71" s="144">
        <f t="shared" si="24"/>
        <v>20</v>
      </c>
      <c r="F71" s="144">
        <f t="shared" si="24"/>
        <v>20</v>
      </c>
      <c r="G71" s="145">
        <f t="shared" si="24"/>
        <v>20</v>
      </c>
      <c r="H71" s="145">
        <f t="shared" si="24"/>
        <v>20</v>
      </c>
      <c r="I71" s="145">
        <f t="shared" si="24"/>
        <v>0</v>
      </c>
      <c r="J71" s="145">
        <f t="shared" si="24"/>
        <v>0</v>
      </c>
      <c r="K71" s="144">
        <f t="shared" si="24"/>
        <v>0</v>
      </c>
      <c r="L71" s="144">
        <f t="shared" si="24"/>
        <v>0</v>
      </c>
      <c r="M71" s="144">
        <f t="shared" si="24"/>
        <v>0</v>
      </c>
      <c r="N71" s="144">
        <f t="shared" si="24"/>
        <v>0</v>
      </c>
      <c r="O71" s="144">
        <f t="shared" si="25"/>
        <v>0</v>
      </c>
      <c r="P71" s="144">
        <f t="shared" si="25"/>
        <v>0</v>
      </c>
      <c r="Q71" s="144">
        <f t="shared" si="25"/>
        <v>0</v>
      </c>
      <c r="R71" s="144">
        <f t="shared" si="25"/>
        <v>0</v>
      </c>
      <c r="S71" s="144">
        <f t="shared" si="25"/>
        <v>0</v>
      </c>
      <c r="T71" s="144">
        <f t="shared" si="25"/>
        <v>0</v>
      </c>
      <c r="U71" s="144">
        <f t="shared" si="25"/>
        <v>0</v>
      </c>
      <c r="V71" s="145">
        <f t="shared" si="25"/>
        <v>0</v>
      </c>
    </row>
    <row r="72" spans="1:22" ht="20.100000000000001" customHeight="1">
      <c r="A72" s="142" t="s">
        <v>122</v>
      </c>
      <c r="B72" s="142" t="s">
        <v>59</v>
      </c>
      <c r="C72" s="142" t="s">
        <v>82</v>
      </c>
      <c r="D72" s="143" t="s">
        <v>123</v>
      </c>
      <c r="E72" s="144">
        <v>20</v>
      </c>
      <c r="F72" s="144">
        <v>20</v>
      </c>
      <c r="G72" s="145">
        <v>20</v>
      </c>
      <c r="H72" s="145">
        <v>20</v>
      </c>
      <c r="I72" s="145">
        <v>0</v>
      </c>
      <c r="J72" s="145">
        <v>0</v>
      </c>
      <c r="K72" s="144">
        <v>0</v>
      </c>
      <c r="L72" s="144">
        <v>0</v>
      </c>
      <c r="M72" s="144">
        <v>0</v>
      </c>
      <c r="N72" s="144">
        <v>0</v>
      </c>
      <c r="O72" s="144">
        <v>0</v>
      </c>
      <c r="P72" s="144">
        <v>0</v>
      </c>
      <c r="Q72" s="144">
        <v>0</v>
      </c>
      <c r="R72" s="144">
        <v>0</v>
      </c>
      <c r="S72" s="144">
        <v>0</v>
      </c>
      <c r="T72" s="144">
        <v>0</v>
      </c>
      <c r="U72" s="144">
        <v>0</v>
      </c>
      <c r="V72" s="145">
        <v>0</v>
      </c>
    </row>
    <row r="73" spans="1:22" ht="20.100000000000001" customHeight="1">
      <c r="A73" s="142"/>
      <c r="B73" s="142"/>
      <c r="C73" s="142"/>
      <c r="D73" s="143" t="s">
        <v>124</v>
      </c>
      <c r="E73" s="144">
        <f t="shared" ref="E73:N74" si="26">E74</f>
        <v>0.5</v>
      </c>
      <c r="F73" s="144">
        <f t="shared" si="26"/>
        <v>0.5</v>
      </c>
      <c r="G73" s="145">
        <f t="shared" si="26"/>
        <v>0.5</v>
      </c>
      <c r="H73" s="145">
        <f t="shared" si="26"/>
        <v>0.5</v>
      </c>
      <c r="I73" s="145">
        <f t="shared" si="26"/>
        <v>0</v>
      </c>
      <c r="J73" s="145">
        <f t="shared" si="26"/>
        <v>0</v>
      </c>
      <c r="K73" s="144">
        <f t="shared" si="26"/>
        <v>0</v>
      </c>
      <c r="L73" s="144">
        <f t="shared" si="26"/>
        <v>0</v>
      </c>
      <c r="M73" s="144">
        <f t="shared" si="26"/>
        <v>0</v>
      </c>
      <c r="N73" s="144">
        <f t="shared" si="26"/>
        <v>0</v>
      </c>
      <c r="O73" s="144">
        <f t="shared" ref="O73:V74" si="27">O74</f>
        <v>0</v>
      </c>
      <c r="P73" s="144">
        <f t="shared" si="27"/>
        <v>0</v>
      </c>
      <c r="Q73" s="144">
        <f t="shared" si="27"/>
        <v>0</v>
      </c>
      <c r="R73" s="144">
        <f t="shared" si="27"/>
        <v>0</v>
      </c>
      <c r="S73" s="144">
        <f t="shared" si="27"/>
        <v>0</v>
      </c>
      <c r="T73" s="144">
        <f t="shared" si="27"/>
        <v>0</v>
      </c>
      <c r="U73" s="144">
        <f t="shared" si="27"/>
        <v>0</v>
      </c>
      <c r="V73" s="145">
        <f t="shared" si="27"/>
        <v>0</v>
      </c>
    </row>
    <row r="74" spans="1:22" ht="20.100000000000001" customHeight="1">
      <c r="A74" s="142"/>
      <c r="B74" s="142"/>
      <c r="C74" s="142"/>
      <c r="D74" s="143" t="s">
        <v>125</v>
      </c>
      <c r="E74" s="144">
        <f t="shared" si="26"/>
        <v>0.5</v>
      </c>
      <c r="F74" s="144">
        <f t="shared" si="26"/>
        <v>0.5</v>
      </c>
      <c r="G74" s="145">
        <f t="shared" si="26"/>
        <v>0.5</v>
      </c>
      <c r="H74" s="145">
        <f t="shared" si="26"/>
        <v>0.5</v>
      </c>
      <c r="I74" s="145">
        <f t="shared" si="26"/>
        <v>0</v>
      </c>
      <c r="J74" s="145">
        <f t="shared" si="26"/>
        <v>0</v>
      </c>
      <c r="K74" s="144">
        <f t="shared" si="26"/>
        <v>0</v>
      </c>
      <c r="L74" s="144">
        <f t="shared" si="26"/>
        <v>0</v>
      </c>
      <c r="M74" s="144">
        <f t="shared" si="26"/>
        <v>0</v>
      </c>
      <c r="N74" s="144">
        <f t="shared" si="26"/>
        <v>0</v>
      </c>
      <c r="O74" s="144">
        <f t="shared" si="27"/>
        <v>0</v>
      </c>
      <c r="P74" s="144">
        <f t="shared" si="27"/>
        <v>0</v>
      </c>
      <c r="Q74" s="144">
        <f t="shared" si="27"/>
        <v>0</v>
      </c>
      <c r="R74" s="144">
        <f t="shared" si="27"/>
        <v>0</v>
      </c>
      <c r="S74" s="144">
        <f t="shared" si="27"/>
        <v>0</v>
      </c>
      <c r="T74" s="144">
        <f t="shared" si="27"/>
        <v>0</v>
      </c>
      <c r="U74" s="144">
        <f t="shared" si="27"/>
        <v>0</v>
      </c>
      <c r="V74" s="145">
        <f t="shared" si="27"/>
        <v>0</v>
      </c>
    </row>
    <row r="75" spans="1:22" ht="20.100000000000001" customHeight="1">
      <c r="A75" s="142" t="s">
        <v>122</v>
      </c>
      <c r="B75" s="142" t="s">
        <v>97</v>
      </c>
      <c r="C75" s="142" t="s">
        <v>60</v>
      </c>
      <c r="D75" s="143" t="s">
        <v>126</v>
      </c>
      <c r="E75" s="144">
        <v>0.5</v>
      </c>
      <c r="F75" s="144">
        <v>0.5</v>
      </c>
      <c r="G75" s="145">
        <v>0.5</v>
      </c>
      <c r="H75" s="145">
        <v>0.5</v>
      </c>
      <c r="I75" s="145">
        <v>0</v>
      </c>
      <c r="J75" s="145">
        <v>0</v>
      </c>
      <c r="K75" s="144">
        <v>0</v>
      </c>
      <c r="L75" s="144">
        <v>0</v>
      </c>
      <c r="M75" s="144">
        <v>0</v>
      </c>
      <c r="N75" s="144">
        <v>0</v>
      </c>
      <c r="O75" s="144">
        <v>0</v>
      </c>
      <c r="P75" s="144">
        <v>0</v>
      </c>
      <c r="Q75" s="144">
        <v>0</v>
      </c>
      <c r="R75" s="144">
        <v>0</v>
      </c>
      <c r="S75" s="144">
        <v>0</v>
      </c>
      <c r="T75" s="144">
        <v>0</v>
      </c>
      <c r="U75" s="144">
        <v>0</v>
      </c>
      <c r="V75" s="145">
        <v>0</v>
      </c>
    </row>
    <row r="76" spans="1:22" ht="20.100000000000001" customHeight="1">
      <c r="A76" s="142"/>
      <c r="B76" s="142"/>
      <c r="C76" s="142"/>
      <c r="D76" s="143" t="s">
        <v>127</v>
      </c>
      <c r="E76" s="144">
        <f t="shared" ref="E76:N78" si="28">E77</f>
        <v>10.55</v>
      </c>
      <c r="F76" s="144">
        <f t="shared" si="28"/>
        <v>10.55</v>
      </c>
      <c r="G76" s="145">
        <f t="shared" si="28"/>
        <v>10.55</v>
      </c>
      <c r="H76" s="145">
        <f t="shared" si="28"/>
        <v>10.55</v>
      </c>
      <c r="I76" s="145">
        <f t="shared" si="28"/>
        <v>0</v>
      </c>
      <c r="J76" s="145">
        <f t="shared" si="28"/>
        <v>0</v>
      </c>
      <c r="K76" s="144">
        <f t="shared" si="28"/>
        <v>0</v>
      </c>
      <c r="L76" s="144">
        <f t="shared" si="28"/>
        <v>0</v>
      </c>
      <c r="M76" s="144">
        <f t="shared" si="28"/>
        <v>0</v>
      </c>
      <c r="N76" s="144">
        <f t="shared" si="28"/>
        <v>0</v>
      </c>
      <c r="O76" s="144">
        <f t="shared" ref="O76:V78" si="29">O77</f>
        <v>0</v>
      </c>
      <c r="P76" s="144">
        <f t="shared" si="29"/>
        <v>0</v>
      </c>
      <c r="Q76" s="144">
        <f t="shared" si="29"/>
        <v>0</v>
      </c>
      <c r="R76" s="144">
        <f t="shared" si="29"/>
        <v>0</v>
      </c>
      <c r="S76" s="144">
        <f t="shared" si="29"/>
        <v>0</v>
      </c>
      <c r="T76" s="144">
        <f t="shared" si="29"/>
        <v>0</v>
      </c>
      <c r="U76" s="144">
        <f t="shared" si="29"/>
        <v>0</v>
      </c>
      <c r="V76" s="145">
        <f t="shared" si="29"/>
        <v>0</v>
      </c>
    </row>
    <row r="77" spans="1:22" ht="20.100000000000001" customHeight="1">
      <c r="A77" s="142"/>
      <c r="B77" s="142"/>
      <c r="C77" s="142"/>
      <c r="D77" s="143" t="s">
        <v>128</v>
      </c>
      <c r="E77" s="144">
        <f t="shared" si="28"/>
        <v>10.55</v>
      </c>
      <c r="F77" s="144">
        <f t="shared" si="28"/>
        <v>10.55</v>
      </c>
      <c r="G77" s="145">
        <f t="shared" si="28"/>
        <v>10.55</v>
      </c>
      <c r="H77" s="145">
        <f t="shared" si="28"/>
        <v>10.55</v>
      </c>
      <c r="I77" s="145">
        <f t="shared" si="28"/>
        <v>0</v>
      </c>
      <c r="J77" s="145">
        <f t="shared" si="28"/>
        <v>0</v>
      </c>
      <c r="K77" s="144">
        <f t="shared" si="28"/>
        <v>0</v>
      </c>
      <c r="L77" s="144">
        <f t="shared" si="28"/>
        <v>0</v>
      </c>
      <c r="M77" s="144">
        <f t="shared" si="28"/>
        <v>0</v>
      </c>
      <c r="N77" s="144">
        <f t="shared" si="28"/>
        <v>0</v>
      </c>
      <c r="O77" s="144">
        <f t="shared" si="29"/>
        <v>0</v>
      </c>
      <c r="P77" s="144">
        <f t="shared" si="29"/>
        <v>0</v>
      </c>
      <c r="Q77" s="144">
        <f t="shared" si="29"/>
        <v>0</v>
      </c>
      <c r="R77" s="144">
        <f t="shared" si="29"/>
        <v>0</v>
      </c>
      <c r="S77" s="144">
        <f t="shared" si="29"/>
        <v>0</v>
      </c>
      <c r="T77" s="144">
        <f t="shared" si="29"/>
        <v>0</v>
      </c>
      <c r="U77" s="144">
        <f t="shared" si="29"/>
        <v>0</v>
      </c>
      <c r="V77" s="145">
        <f t="shared" si="29"/>
        <v>0</v>
      </c>
    </row>
    <row r="78" spans="1:22" ht="20.100000000000001" customHeight="1">
      <c r="A78" s="142"/>
      <c r="B78" s="142"/>
      <c r="C78" s="142"/>
      <c r="D78" s="143" t="s">
        <v>129</v>
      </c>
      <c r="E78" s="144">
        <f t="shared" si="28"/>
        <v>10.55</v>
      </c>
      <c r="F78" s="144">
        <f t="shared" si="28"/>
        <v>10.55</v>
      </c>
      <c r="G78" s="145">
        <f t="shared" si="28"/>
        <v>10.55</v>
      </c>
      <c r="H78" s="145">
        <f t="shared" si="28"/>
        <v>10.55</v>
      </c>
      <c r="I78" s="145">
        <f t="shared" si="28"/>
        <v>0</v>
      </c>
      <c r="J78" s="145">
        <f t="shared" si="28"/>
        <v>0</v>
      </c>
      <c r="K78" s="144">
        <f t="shared" si="28"/>
        <v>0</v>
      </c>
      <c r="L78" s="144">
        <f t="shared" si="28"/>
        <v>0</v>
      </c>
      <c r="M78" s="144">
        <f t="shared" si="28"/>
        <v>0</v>
      </c>
      <c r="N78" s="144">
        <f t="shared" si="28"/>
        <v>0</v>
      </c>
      <c r="O78" s="144">
        <f t="shared" si="29"/>
        <v>0</v>
      </c>
      <c r="P78" s="144">
        <f t="shared" si="29"/>
        <v>0</v>
      </c>
      <c r="Q78" s="144">
        <f t="shared" si="29"/>
        <v>0</v>
      </c>
      <c r="R78" s="144">
        <f t="shared" si="29"/>
        <v>0</v>
      </c>
      <c r="S78" s="144">
        <f t="shared" si="29"/>
        <v>0</v>
      </c>
      <c r="T78" s="144">
        <f t="shared" si="29"/>
        <v>0</v>
      </c>
      <c r="U78" s="144">
        <f t="shared" si="29"/>
        <v>0</v>
      </c>
      <c r="V78" s="145">
        <f t="shared" si="29"/>
        <v>0</v>
      </c>
    </row>
    <row r="79" spans="1:22" ht="20.100000000000001" customHeight="1">
      <c r="A79" s="142" t="s">
        <v>130</v>
      </c>
      <c r="B79" s="142" t="s">
        <v>93</v>
      </c>
      <c r="C79" s="142" t="s">
        <v>60</v>
      </c>
      <c r="D79" s="143" t="s">
        <v>131</v>
      </c>
      <c r="E79" s="144">
        <v>10.55</v>
      </c>
      <c r="F79" s="144">
        <v>10.55</v>
      </c>
      <c r="G79" s="145">
        <v>10.55</v>
      </c>
      <c r="H79" s="145">
        <v>10.55</v>
      </c>
      <c r="I79" s="145">
        <v>0</v>
      </c>
      <c r="J79" s="145">
        <v>0</v>
      </c>
      <c r="K79" s="144">
        <v>0</v>
      </c>
      <c r="L79" s="144">
        <v>0</v>
      </c>
      <c r="M79" s="144">
        <v>0</v>
      </c>
      <c r="N79" s="144">
        <v>0</v>
      </c>
      <c r="O79" s="144">
        <v>0</v>
      </c>
      <c r="P79" s="144">
        <v>0</v>
      </c>
      <c r="Q79" s="144">
        <v>0</v>
      </c>
      <c r="R79" s="144">
        <v>0</v>
      </c>
      <c r="S79" s="144">
        <v>0</v>
      </c>
      <c r="T79" s="144">
        <v>0</v>
      </c>
      <c r="U79" s="144">
        <v>0</v>
      </c>
      <c r="V79" s="145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8" t="s">
        <v>132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20.100000000000001" customHeight="1">
      <c r="A2" s="159" t="s">
        <v>1</v>
      </c>
      <c r="B2" s="160"/>
      <c r="C2" s="160"/>
      <c r="D2" s="160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61" t="s">
        <v>133</v>
      </c>
      <c r="B3" s="162"/>
      <c r="C3" s="163"/>
      <c r="D3" s="168" t="s">
        <v>134</v>
      </c>
      <c r="E3" s="171" t="s">
        <v>29</v>
      </c>
      <c r="F3" s="164" t="s">
        <v>135</v>
      </c>
      <c r="G3" s="164"/>
      <c r="H3" s="164"/>
      <c r="I3" s="164"/>
      <c r="J3" s="164"/>
    </row>
    <row r="4" spans="1:10" s="77" customFormat="1" ht="14.25" customHeight="1">
      <c r="A4" s="166" t="s">
        <v>42</v>
      </c>
      <c r="B4" s="167" t="s">
        <v>43</v>
      </c>
      <c r="C4" s="167" t="s">
        <v>44</v>
      </c>
      <c r="D4" s="169"/>
      <c r="E4" s="171"/>
      <c r="F4" s="171" t="s">
        <v>35</v>
      </c>
      <c r="G4" s="165" t="s">
        <v>136</v>
      </c>
      <c r="H4" s="165"/>
      <c r="I4" s="165"/>
      <c r="J4" s="85" t="s">
        <v>137</v>
      </c>
    </row>
    <row r="5" spans="1:10" s="77" customFormat="1" ht="27" customHeight="1">
      <c r="A5" s="166"/>
      <c r="B5" s="167"/>
      <c r="C5" s="167"/>
      <c r="D5" s="170"/>
      <c r="E5" s="171"/>
      <c r="F5" s="171"/>
      <c r="G5" s="81" t="s">
        <v>138</v>
      </c>
      <c r="H5" s="81" t="s">
        <v>139</v>
      </c>
      <c r="I5" s="81" t="s">
        <v>140</v>
      </c>
      <c r="J5" s="81" t="s">
        <v>138</v>
      </c>
    </row>
    <row r="6" spans="1:10" s="77" customFormat="1" ht="20.100000000000001" customHeight="1">
      <c r="A6" s="87" t="s">
        <v>54</v>
      </c>
      <c r="B6" s="84" t="s">
        <v>54</v>
      </c>
      <c r="C6" s="84" t="s">
        <v>54</v>
      </c>
      <c r="D6" s="84" t="s">
        <v>54</v>
      </c>
      <c r="E6" s="82">
        <v>1</v>
      </c>
      <c r="F6" s="82">
        <v>2</v>
      </c>
      <c r="G6" s="82">
        <v>3</v>
      </c>
      <c r="H6" s="82">
        <v>4</v>
      </c>
      <c r="I6" s="82">
        <v>5</v>
      </c>
      <c r="J6" s="82">
        <v>6</v>
      </c>
    </row>
    <row r="7" spans="1:10" s="78" customFormat="1" ht="20.100000000000001" customHeight="1">
      <c r="A7" s="88"/>
      <c r="B7" s="89"/>
      <c r="C7" s="89"/>
      <c r="D7" s="89" t="s">
        <v>35</v>
      </c>
      <c r="E7" s="91">
        <f t="shared" ref="E7:J7" si="0">E8+E45+E63+E72+E79</f>
        <v>289.36</v>
      </c>
      <c r="F7" s="91">
        <f t="shared" si="0"/>
        <v>289.36</v>
      </c>
      <c r="G7" s="91">
        <f t="shared" si="0"/>
        <v>235.36</v>
      </c>
      <c r="H7" s="91">
        <f t="shared" si="0"/>
        <v>178.9</v>
      </c>
      <c r="I7" s="91">
        <f t="shared" si="0"/>
        <v>56.46</v>
      </c>
      <c r="J7" s="91">
        <f t="shared" si="0"/>
        <v>54</v>
      </c>
    </row>
    <row r="8" spans="1:10" s="36" customFormat="1" ht="20.100000000000001" customHeight="1">
      <c r="A8" s="88" t="s">
        <v>58</v>
      </c>
      <c r="B8" s="89"/>
      <c r="C8" s="89"/>
      <c r="D8" s="89" t="s">
        <v>55</v>
      </c>
      <c r="E8" s="91">
        <f t="shared" ref="E8:J8" si="1">E9+E42</f>
        <v>224.19</v>
      </c>
      <c r="F8" s="91">
        <f t="shared" si="1"/>
        <v>224.19</v>
      </c>
      <c r="G8" s="91">
        <f t="shared" si="1"/>
        <v>199.39</v>
      </c>
      <c r="H8" s="91">
        <f t="shared" si="1"/>
        <v>142.93</v>
      </c>
      <c r="I8" s="91">
        <f t="shared" si="1"/>
        <v>56.46</v>
      </c>
      <c r="J8" s="91">
        <f t="shared" si="1"/>
        <v>24.8</v>
      </c>
    </row>
    <row r="9" spans="1:10" s="36" customFormat="1" ht="20.100000000000001" customHeight="1">
      <c r="A9" s="88"/>
      <c r="B9" s="89" t="s">
        <v>59</v>
      </c>
      <c r="C9" s="89"/>
      <c r="D9" s="89" t="s">
        <v>56</v>
      </c>
      <c r="E9" s="91">
        <f t="shared" ref="E9:J9" si="2">E10+E25+E40</f>
        <v>204.19</v>
      </c>
      <c r="F9" s="91">
        <f t="shared" si="2"/>
        <v>204.19</v>
      </c>
      <c r="G9" s="91">
        <f t="shared" si="2"/>
        <v>199.39</v>
      </c>
      <c r="H9" s="91">
        <f t="shared" si="2"/>
        <v>142.93</v>
      </c>
      <c r="I9" s="91">
        <f t="shared" si="2"/>
        <v>56.46</v>
      </c>
      <c r="J9" s="91">
        <f t="shared" si="2"/>
        <v>4.8</v>
      </c>
    </row>
    <row r="10" spans="1:10" s="36" customFormat="1" ht="20.100000000000001" customHeight="1">
      <c r="A10" s="88"/>
      <c r="B10" s="89"/>
      <c r="C10" s="89" t="s">
        <v>60</v>
      </c>
      <c r="D10" s="89" t="s">
        <v>57</v>
      </c>
      <c r="E10" s="91">
        <f t="shared" ref="E10:J10" si="3">SUM(E11:E24)</f>
        <v>87.09</v>
      </c>
      <c r="F10" s="91">
        <f t="shared" si="3"/>
        <v>87.09</v>
      </c>
      <c r="G10" s="91">
        <f t="shared" si="3"/>
        <v>87.09</v>
      </c>
      <c r="H10" s="91">
        <f t="shared" si="3"/>
        <v>60.63</v>
      </c>
      <c r="I10" s="91">
        <f t="shared" si="3"/>
        <v>26.46</v>
      </c>
      <c r="J10" s="91">
        <f t="shared" si="3"/>
        <v>0</v>
      </c>
    </row>
    <row r="11" spans="1:10" s="36" customFormat="1" ht="20.100000000000001" customHeight="1">
      <c r="A11" s="88" t="s">
        <v>141</v>
      </c>
      <c r="B11" s="89" t="s">
        <v>142</v>
      </c>
      <c r="C11" s="89" t="s">
        <v>143</v>
      </c>
      <c r="D11" s="89" t="s">
        <v>72</v>
      </c>
      <c r="E11" s="91">
        <v>0.72</v>
      </c>
      <c r="F11" s="91">
        <v>0.72</v>
      </c>
      <c r="G11" s="91">
        <v>0.72</v>
      </c>
      <c r="H11" s="91">
        <v>0</v>
      </c>
      <c r="I11" s="91">
        <v>0.72</v>
      </c>
      <c r="J11" s="91">
        <v>0</v>
      </c>
    </row>
    <row r="12" spans="1:10" s="36" customFormat="1" ht="20.100000000000001" customHeight="1">
      <c r="A12" s="88" t="s">
        <v>141</v>
      </c>
      <c r="B12" s="89" t="s">
        <v>142</v>
      </c>
      <c r="C12" s="89" t="s">
        <v>143</v>
      </c>
      <c r="D12" s="89" t="s">
        <v>71</v>
      </c>
      <c r="E12" s="91">
        <v>5.65</v>
      </c>
      <c r="F12" s="91">
        <v>5.65</v>
      </c>
      <c r="G12" s="91">
        <v>5.65</v>
      </c>
      <c r="H12" s="91">
        <v>0</v>
      </c>
      <c r="I12" s="91">
        <v>5.65</v>
      </c>
      <c r="J12" s="91">
        <v>0</v>
      </c>
    </row>
    <row r="13" spans="1:10" s="36" customFormat="1" ht="20.100000000000001" customHeight="1">
      <c r="A13" s="88" t="s">
        <v>141</v>
      </c>
      <c r="B13" s="89" t="s">
        <v>142</v>
      </c>
      <c r="C13" s="89" t="s">
        <v>143</v>
      </c>
      <c r="D13" s="89" t="s">
        <v>68</v>
      </c>
      <c r="E13" s="91">
        <v>0.94</v>
      </c>
      <c r="F13" s="91">
        <v>0.94</v>
      </c>
      <c r="G13" s="91">
        <v>0.94</v>
      </c>
      <c r="H13" s="91">
        <v>0.94</v>
      </c>
      <c r="I13" s="91">
        <v>0</v>
      </c>
      <c r="J13" s="91">
        <v>0</v>
      </c>
    </row>
    <row r="14" spans="1:10" s="36" customFormat="1" ht="20.100000000000001" customHeight="1">
      <c r="A14" s="88" t="s">
        <v>141</v>
      </c>
      <c r="B14" s="89" t="s">
        <v>142</v>
      </c>
      <c r="C14" s="89" t="s">
        <v>143</v>
      </c>
      <c r="D14" s="89" t="s">
        <v>67</v>
      </c>
      <c r="E14" s="91">
        <v>0.38</v>
      </c>
      <c r="F14" s="91">
        <v>0.38</v>
      </c>
      <c r="G14" s="91">
        <v>0.38</v>
      </c>
      <c r="H14" s="91">
        <v>0.38</v>
      </c>
      <c r="I14" s="91">
        <v>0</v>
      </c>
      <c r="J14" s="91">
        <v>0</v>
      </c>
    </row>
    <row r="15" spans="1:10" s="36" customFormat="1" ht="20.100000000000001" customHeight="1">
      <c r="A15" s="88" t="s">
        <v>141</v>
      </c>
      <c r="B15" s="89" t="s">
        <v>142</v>
      </c>
      <c r="C15" s="89" t="s">
        <v>143</v>
      </c>
      <c r="D15" s="89" t="s">
        <v>66</v>
      </c>
      <c r="E15" s="91">
        <v>0.17</v>
      </c>
      <c r="F15" s="91">
        <v>0.17</v>
      </c>
      <c r="G15" s="91">
        <v>0.17</v>
      </c>
      <c r="H15" s="91">
        <v>0.17</v>
      </c>
      <c r="I15" s="91">
        <v>0</v>
      </c>
      <c r="J15" s="91">
        <v>0</v>
      </c>
    </row>
    <row r="16" spans="1:10" s="36" customFormat="1" ht="20.100000000000001" customHeight="1">
      <c r="A16" s="88" t="s">
        <v>141</v>
      </c>
      <c r="B16" s="89" t="s">
        <v>142</v>
      </c>
      <c r="C16" s="89" t="s">
        <v>143</v>
      </c>
      <c r="D16" s="89" t="s">
        <v>74</v>
      </c>
      <c r="E16" s="91">
        <v>14.63</v>
      </c>
      <c r="F16" s="91">
        <v>14.63</v>
      </c>
      <c r="G16" s="91">
        <v>14.63</v>
      </c>
      <c r="H16" s="91">
        <v>0</v>
      </c>
      <c r="I16" s="91">
        <v>14.63</v>
      </c>
      <c r="J16" s="91">
        <v>0</v>
      </c>
    </row>
    <row r="17" spans="1:10" s="36" customFormat="1" ht="20.100000000000001" customHeight="1">
      <c r="A17" s="88" t="s">
        <v>141</v>
      </c>
      <c r="B17" s="89" t="s">
        <v>142</v>
      </c>
      <c r="C17" s="89" t="s">
        <v>143</v>
      </c>
      <c r="D17" s="89" t="s">
        <v>64</v>
      </c>
      <c r="E17" s="91">
        <v>3.31</v>
      </c>
      <c r="F17" s="91">
        <v>3.31</v>
      </c>
      <c r="G17" s="91">
        <v>3.31</v>
      </c>
      <c r="H17" s="91">
        <v>3.31</v>
      </c>
      <c r="I17" s="91">
        <v>0</v>
      </c>
      <c r="J17" s="91">
        <v>0</v>
      </c>
    </row>
    <row r="18" spans="1:10" s="36" customFormat="1" ht="20.100000000000001" customHeight="1">
      <c r="A18" s="88" t="s">
        <v>141</v>
      </c>
      <c r="B18" s="89" t="s">
        <v>142</v>
      </c>
      <c r="C18" s="89" t="s">
        <v>143</v>
      </c>
      <c r="D18" s="89" t="s">
        <v>61</v>
      </c>
      <c r="E18" s="91">
        <v>38.799999999999997</v>
      </c>
      <c r="F18" s="91">
        <v>38.799999999999997</v>
      </c>
      <c r="G18" s="91">
        <v>38.799999999999997</v>
      </c>
      <c r="H18" s="91">
        <v>38.799999999999997</v>
      </c>
      <c r="I18" s="91">
        <v>0</v>
      </c>
      <c r="J18" s="91">
        <v>0</v>
      </c>
    </row>
    <row r="19" spans="1:10" s="36" customFormat="1" ht="20.100000000000001" customHeight="1">
      <c r="A19" s="88" t="s">
        <v>141</v>
      </c>
      <c r="B19" s="89" t="s">
        <v>142</v>
      </c>
      <c r="C19" s="89" t="s">
        <v>143</v>
      </c>
      <c r="D19" s="89" t="s">
        <v>63</v>
      </c>
      <c r="E19" s="91">
        <v>1.26</v>
      </c>
      <c r="F19" s="91">
        <v>1.26</v>
      </c>
      <c r="G19" s="91">
        <v>1.26</v>
      </c>
      <c r="H19" s="91">
        <v>1.26</v>
      </c>
      <c r="I19" s="91">
        <v>0</v>
      </c>
      <c r="J19" s="91">
        <v>0</v>
      </c>
    </row>
    <row r="20" spans="1:10" s="36" customFormat="1" ht="20.100000000000001" customHeight="1">
      <c r="A20" s="88" t="s">
        <v>141</v>
      </c>
      <c r="B20" s="89" t="s">
        <v>142</v>
      </c>
      <c r="C20" s="89" t="s">
        <v>143</v>
      </c>
      <c r="D20" s="89" t="s">
        <v>65</v>
      </c>
      <c r="E20" s="91">
        <v>10.08</v>
      </c>
      <c r="F20" s="91">
        <v>10.08</v>
      </c>
      <c r="G20" s="91">
        <v>10.08</v>
      </c>
      <c r="H20" s="91">
        <v>10.08</v>
      </c>
      <c r="I20" s="91">
        <v>0</v>
      </c>
      <c r="J20" s="91">
        <v>0</v>
      </c>
    </row>
    <row r="21" spans="1:10" s="36" customFormat="1" ht="20.100000000000001" customHeight="1">
      <c r="A21" s="88" t="s">
        <v>141</v>
      </c>
      <c r="B21" s="89" t="s">
        <v>142</v>
      </c>
      <c r="C21" s="89" t="s">
        <v>143</v>
      </c>
      <c r="D21" s="89" t="s">
        <v>62</v>
      </c>
      <c r="E21" s="91">
        <v>3.31</v>
      </c>
      <c r="F21" s="91">
        <v>3.31</v>
      </c>
      <c r="G21" s="91">
        <v>3.31</v>
      </c>
      <c r="H21" s="91">
        <v>3.31</v>
      </c>
      <c r="I21" s="91">
        <v>0</v>
      </c>
      <c r="J21" s="91">
        <v>0</v>
      </c>
    </row>
    <row r="22" spans="1:10" s="36" customFormat="1" ht="20.100000000000001" customHeight="1">
      <c r="A22" s="88" t="s">
        <v>141</v>
      </c>
      <c r="B22" s="89" t="s">
        <v>142</v>
      </c>
      <c r="C22" s="89" t="s">
        <v>143</v>
      </c>
      <c r="D22" s="89" t="s">
        <v>70</v>
      </c>
      <c r="E22" s="91">
        <v>0.79</v>
      </c>
      <c r="F22" s="91">
        <v>0.79</v>
      </c>
      <c r="G22" s="91">
        <v>0.79</v>
      </c>
      <c r="H22" s="91">
        <v>0.79</v>
      </c>
      <c r="I22" s="91">
        <v>0</v>
      </c>
      <c r="J22" s="91">
        <v>0</v>
      </c>
    </row>
    <row r="23" spans="1:10" s="36" customFormat="1" ht="20.100000000000001" customHeight="1">
      <c r="A23" s="88" t="s">
        <v>141</v>
      </c>
      <c r="B23" s="89" t="s">
        <v>142</v>
      </c>
      <c r="C23" s="89" t="s">
        <v>143</v>
      </c>
      <c r="D23" s="89" t="s">
        <v>73</v>
      </c>
      <c r="E23" s="91">
        <v>5.46</v>
      </c>
      <c r="F23" s="91">
        <v>5.46</v>
      </c>
      <c r="G23" s="91">
        <v>5.46</v>
      </c>
      <c r="H23" s="91">
        <v>0</v>
      </c>
      <c r="I23" s="91">
        <v>5.46</v>
      </c>
      <c r="J23" s="91">
        <v>0</v>
      </c>
    </row>
    <row r="24" spans="1:10" s="36" customFormat="1" ht="20.100000000000001" customHeight="1">
      <c r="A24" s="88" t="s">
        <v>141</v>
      </c>
      <c r="B24" s="89" t="s">
        <v>142</v>
      </c>
      <c r="C24" s="89" t="s">
        <v>143</v>
      </c>
      <c r="D24" s="89" t="s">
        <v>69</v>
      </c>
      <c r="E24" s="91">
        <v>1.59</v>
      </c>
      <c r="F24" s="91">
        <v>1.59</v>
      </c>
      <c r="G24" s="91">
        <v>1.59</v>
      </c>
      <c r="H24" s="91">
        <v>1.59</v>
      </c>
      <c r="I24" s="91">
        <v>0</v>
      </c>
      <c r="J24" s="91">
        <v>0</v>
      </c>
    </row>
    <row r="25" spans="1:10" s="36" customFormat="1" ht="20.100000000000001" customHeight="1">
      <c r="A25" s="88"/>
      <c r="B25" s="89"/>
      <c r="C25" s="89" t="s">
        <v>76</v>
      </c>
      <c r="D25" s="89" t="s">
        <v>75</v>
      </c>
      <c r="E25" s="91">
        <f t="shared" ref="E25:J25" si="4">SUM(E26:E39)</f>
        <v>112.3</v>
      </c>
      <c r="F25" s="91">
        <f t="shared" si="4"/>
        <v>112.3</v>
      </c>
      <c r="G25" s="91">
        <f t="shared" si="4"/>
        <v>112.3</v>
      </c>
      <c r="H25" s="91">
        <f t="shared" si="4"/>
        <v>82.3</v>
      </c>
      <c r="I25" s="91">
        <f t="shared" si="4"/>
        <v>30</v>
      </c>
      <c r="J25" s="91">
        <f t="shared" si="4"/>
        <v>0</v>
      </c>
    </row>
    <row r="26" spans="1:10" s="36" customFormat="1" ht="20.100000000000001" customHeight="1">
      <c r="A26" s="88" t="s">
        <v>141</v>
      </c>
      <c r="B26" s="89" t="s">
        <v>142</v>
      </c>
      <c r="C26" s="89" t="s">
        <v>144</v>
      </c>
      <c r="D26" s="89" t="s">
        <v>74</v>
      </c>
      <c r="E26" s="91">
        <v>26.87</v>
      </c>
      <c r="F26" s="91">
        <v>26.87</v>
      </c>
      <c r="G26" s="91">
        <v>26.87</v>
      </c>
      <c r="H26" s="91">
        <v>0</v>
      </c>
      <c r="I26" s="91">
        <v>26.87</v>
      </c>
      <c r="J26" s="91">
        <v>0</v>
      </c>
    </row>
    <row r="27" spans="1:10" s="36" customFormat="1" ht="20.100000000000001" customHeight="1">
      <c r="A27" s="88" t="s">
        <v>141</v>
      </c>
      <c r="B27" s="89" t="s">
        <v>142</v>
      </c>
      <c r="C27" s="89" t="s">
        <v>144</v>
      </c>
      <c r="D27" s="89" t="s">
        <v>62</v>
      </c>
      <c r="E27" s="91">
        <v>4.0199999999999996</v>
      </c>
      <c r="F27" s="91">
        <v>4.0199999999999996</v>
      </c>
      <c r="G27" s="91">
        <v>4.0199999999999996</v>
      </c>
      <c r="H27" s="91">
        <v>4.0199999999999996</v>
      </c>
      <c r="I27" s="91">
        <v>0</v>
      </c>
      <c r="J27" s="91">
        <v>0</v>
      </c>
    </row>
    <row r="28" spans="1:10" s="36" customFormat="1" ht="20.100000000000001" customHeight="1">
      <c r="A28" s="88" t="s">
        <v>141</v>
      </c>
      <c r="B28" s="89" t="s">
        <v>142</v>
      </c>
      <c r="C28" s="89" t="s">
        <v>144</v>
      </c>
      <c r="D28" s="89" t="s">
        <v>63</v>
      </c>
      <c r="E28" s="91">
        <v>1.58</v>
      </c>
      <c r="F28" s="91">
        <v>1.58</v>
      </c>
      <c r="G28" s="91">
        <v>1.58</v>
      </c>
      <c r="H28" s="91">
        <v>1.58</v>
      </c>
      <c r="I28" s="91">
        <v>0</v>
      </c>
      <c r="J28" s="91">
        <v>0</v>
      </c>
    </row>
    <row r="29" spans="1:10" s="36" customFormat="1" ht="20.100000000000001" customHeight="1">
      <c r="A29" s="88" t="s">
        <v>141</v>
      </c>
      <c r="B29" s="89" t="s">
        <v>142</v>
      </c>
      <c r="C29" s="89" t="s">
        <v>144</v>
      </c>
      <c r="D29" s="89" t="s">
        <v>64</v>
      </c>
      <c r="E29" s="91">
        <v>4.0199999999999996</v>
      </c>
      <c r="F29" s="91">
        <v>4.0199999999999996</v>
      </c>
      <c r="G29" s="91">
        <v>4.0199999999999996</v>
      </c>
      <c r="H29" s="91">
        <v>4.0199999999999996</v>
      </c>
      <c r="I29" s="91">
        <v>0</v>
      </c>
      <c r="J29" s="91">
        <v>0</v>
      </c>
    </row>
    <row r="30" spans="1:10" s="36" customFormat="1" ht="20.100000000000001" customHeight="1">
      <c r="A30" s="88" t="s">
        <v>141</v>
      </c>
      <c r="B30" s="89" t="s">
        <v>142</v>
      </c>
      <c r="C30" s="89" t="s">
        <v>144</v>
      </c>
      <c r="D30" s="89" t="s">
        <v>66</v>
      </c>
      <c r="E30" s="91">
        <v>0.31</v>
      </c>
      <c r="F30" s="91">
        <v>0.31</v>
      </c>
      <c r="G30" s="91">
        <v>0.31</v>
      </c>
      <c r="H30" s="91">
        <v>0.31</v>
      </c>
      <c r="I30" s="91">
        <v>0</v>
      </c>
      <c r="J30" s="91">
        <v>0</v>
      </c>
    </row>
    <row r="31" spans="1:10" s="36" customFormat="1" ht="20.100000000000001" customHeight="1">
      <c r="A31" s="88" t="s">
        <v>141</v>
      </c>
      <c r="B31" s="89" t="s">
        <v>142</v>
      </c>
      <c r="C31" s="89" t="s">
        <v>144</v>
      </c>
      <c r="D31" s="89" t="s">
        <v>80</v>
      </c>
      <c r="E31" s="91">
        <v>6.89</v>
      </c>
      <c r="F31" s="91">
        <v>6.89</v>
      </c>
      <c r="G31" s="91">
        <v>6.89</v>
      </c>
      <c r="H31" s="91">
        <v>6.89</v>
      </c>
      <c r="I31" s="91">
        <v>0</v>
      </c>
      <c r="J31" s="91">
        <v>0</v>
      </c>
    </row>
    <row r="32" spans="1:10" ht="20.100000000000001" customHeight="1">
      <c r="A32" s="88" t="s">
        <v>141</v>
      </c>
      <c r="B32" s="89" t="s">
        <v>142</v>
      </c>
      <c r="C32" s="89" t="s">
        <v>144</v>
      </c>
      <c r="D32" s="89" t="s">
        <v>68</v>
      </c>
      <c r="E32" s="91">
        <v>0.7</v>
      </c>
      <c r="F32" s="91">
        <v>0.7</v>
      </c>
      <c r="G32" s="91">
        <v>0.7</v>
      </c>
      <c r="H32" s="91">
        <v>0.7</v>
      </c>
      <c r="I32" s="91">
        <v>0</v>
      </c>
      <c r="J32" s="91">
        <v>0</v>
      </c>
    </row>
    <row r="33" spans="1:10" ht="20.100000000000001" customHeight="1">
      <c r="A33" s="88" t="s">
        <v>141</v>
      </c>
      <c r="B33" s="89" t="s">
        <v>142</v>
      </c>
      <c r="C33" s="89" t="s">
        <v>144</v>
      </c>
      <c r="D33" s="89" t="s">
        <v>77</v>
      </c>
      <c r="E33" s="91">
        <v>28.98</v>
      </c>
      <c r="F33" s="91">
        <v>28.98</v>
      </c>
      <c r="G33" s="91">
        <v>28.98</v>
      </c>
      <c r="H33" s="91">
        <v>28.98</v>
      </c>
      <c r="I33" s="91">
        <v>0</v>
      </c>
      <c r="J33" s="91">
        <v>0</v>
      </c>
    </row>
    <row r="34" spans="1:10" ht="20.100000000000001" customHeight="1">
      <c r="A34" s="88" t="s">
        <v>141</v>
      </c>
      <c r="B34" s="89" t="s">
        <v>142</v>
      </c>
      <c r="C34" s="89" t="s">
        <v>144</v>
      </c>
      <c r="D34" s="89" t="s">
        <v>71</v>
      </c>
      <c r="E34" s="91">
        <v>3.13</v>
      </c>
      <c r="F34" s="91">
        <v>3.13</v>
      </c>
      <c r="G34" s="91">
        <v>3.13</v>
      </c>
      <c r="H34" s="91">
        <v>0</v>
      </c>
      <c r="I34" s="91">
        <v>3.13</v>
      </c>
      <c r="J34" s="91">
        <v>0</v>
      </c>
    </row>
    <row r="35" spans="1:10" ht="20.100000000000001" customHeight="1">
      <c r="A35" s="88" t="s">
        <v>141</v>
      </c>
      <c r="B35" s="89" t="s">
        <v>142</v>
      </c>
      <c r="C35" s="89" t="s">
        <v>144</v>
      </c>
      <c r="D35" s="89" t="s">
        <v>79</v>
      </c>
      <c r="E35" s="91">
        <v>5.55</v>
      </c>
      <c r="F35" s="91">
        <v>5.55</v>
      </c>
      <c r="G35" s="91">
        <v>5.55</v>
      </c>
      <c r="H35" s="91">
        <v>5.55</v>
      </c>
      <c r="I35" s="91">
        <v>0</v>
      </c>
      <c r="J35" s="91">
        <v>0</v>
      </c>
    </row>
    <row r="36" spans="1:10" ht="20.100000000000001" customHeight="1">
      <c r="A36" s="88" t="s">
        <v>141</v>
      </c>
      <c r="B36" s="89" t="s">
        <v>142</v>
      </c>
      <c r="C36" s="89" t="s">
        <v>144</v>
      </c>
      <c r="D36" s="89" t="s">
        <v>78</v>
      </c>
      <c r="E36" s="91">
        <v>12.96</v>
      </c>
      <c r="F36" s="91">
        <v>12.96</v>
      </c>
      <c r="G36" s="91">
        <v>12.96</v>
      </c>
      <c r="H36" s="91">
        <v>12.96</v>
      </c>
      <c r="I36" s="91">
        <v>0</v>
      </c>
      <c r="J36" s="91">
        <v>0</v>
      </c>
    </row>
    <row r="37" spans="1:10" ht="20.100000000000001" customHeight="1">
      <c r="A37" s="88" t="s">
        <v>141</v>
      </c>
      <c r="B37" s="89" t="s">
        <v>142</v>
      </c>
      <c r="C37" s="89" t="s">
        <v>144</v>
      </c>
      <c r="D37" s="89" t="s">
        <v>70</v>
      </c>
      <c r="E37" s="91">
        <v>0.96</v>
      </c>
      <c r="F37" s="91">
        <v>0.96</v>
      </c>
      <c r="G37" s="91">
        <v>0.96</v>
      </c>
      <c r="H37" s="91">
        <v>0.96</v>
      </c>
      <c r="I37" s="91">
        <v>0</v>
      </c>
      <c r="J37" s="91">
        <v>0</v>
      </c>
    </row>
    <row r="38" spans="1:10" ht="20.100000000000001" customHeight="1">
      <c r="A38" s="88" t="s">
        <v>141</v>
      </c>
      <c r="B38" s="89" t="s">
        <v>142</v>
      </c>
      <c r="C38" s="89" t="s">
        <v>144</v>
      </c>
      <c r="D38" s="89" t="s">
        <v>69</v>
      </c>
      <c r="E38" s="91">
        <v>1.93</v>
      </c>
      <c r="F38" s="91">
        <v>1.93</v>
      </c>
      <c r="G38" s="91">
        <v>1.93</v>
      </c>
      <c r="H38" s="91">
        <v>1.93</v>
      </c>
      <c r="I38" s="91">
        <v>0</v>
      </c>
      <c r="J38" s="91">
        <v>0</v>
      </c>
    </row>
    <row r="39" spans="1:10" ht="20.100000000000001" customHeight="1">
      <c r="A39" s="88" t="s">
        <v>141</v>
      </c>
      <c r="B39" s="89" t="s">
        <v>142</v>
      </c>
      <c r="C39" s="89" t="s">
        <v>144</v>
      </c>
      <c r="D39" s="89" t="s">
        <v>65</v>
      </c>
      <c r="E39" s="91">
        <v>14.4</v>
      </c>
      <c r="F39" s="91">
        <v>14.4</v>
      </c>
      <c r="G39" s="91">
        <v>14.4</v>
      </c>
      <c r="H39" s="91">
        <v>14.4</v>
      </c>
      <c r="I39" s="91">
        <v>0</v>
      </c>
      <c r="J39" s="91">
        <v>0</v>
      </c>
    </row>
    <row r="40" spans="1:10" ht="20.100000000000001" customHeight="1">
      <c r="A40" s="88"/>
      <c r="B40" s="89"/>
      <c r="C40" s="89" t="s">
        <v>82</v>
      </c>
      <c r="D40" s="89" t="s">
        <v>81</v>
      </c>
      <c r="E40" s="91">
        <f t="shared" ref="E40:J40" si="5">E41</f>
        <v>4.8</v>
      </c>
      <c r="F40" s="91">
        <f t="shared" si="5"/>
        <v>4.8</v>
      </c>
      <c r="G40" s="91">
        <f t="shared" si="5"/>
        <v>0</v>
      </c>
      <c r="H40" s="91">
        <f t="shared" si="5"/>
        <v>0</v>
      </c>
      <c r="I40" s="91">
        <f t="shared" si="5"/>
        <v>0</v>
      </c>
      <c r="J40" s="91">
        <f t="shared" si="5"/>
        <v>4.8</v>
      </c>
    </row>
    <row r="41" spans="1:10" ht="20.100000000000001" customHeight="1">
      <c r="A41" s="88" t="s">
        <v>141</v>
      </c>
      <c r="B41" s="89" t="s">
        <v>142</v>
      </c>
      <c r="C41" s="89" t="s">
        <v>145</v>
      </c>
      <c r="D41" s="89" t="s">
        <v>83</v>
      </c>
      <c r="E41" s="91">
        <v>4.8</v>
      </c>
      <c r="F41" s="91">
        <v>4.8</v>
      </c>
      <c r="G41" s="91">
        <v>0</v>
      </c>
      <c r="H41" s="91">
        <v>0</v>
      </c>
      <c r="I41" s="91">
        <v>0</v>
      </c>
      <c r="J41" s="91">
        <v>4.8</v>
      </c>
    </row>
    <row r="42" spans="1:10" ht="20.100000000000001" customHeight="1">
      <c r="A42" s="88"/>
      <c r="B42" s="89" t="s">
        <v>86</v>
      </c>
      <c r="C42" s="89"/>
      <c r="D42" s="89" t="s">
        <v>84</v>
      </c>
      <c r="E42" s="91">
        <f t="shared" ref="E42:J43" si="6">E43</f>
        <v>20</v>
      </c>
      <c r="F42" s="91">
        <f t="shared" si="6"/>
        <v>20</v>
      </c>
      <c r="G42" s="91">
        <f t="shared" si="6"/>
        <v>0</v>
      </c>
      <c r="H42" s="91">
        <f t="shared" si="6"/>
        <v>0</v>
      </c>
      <c r="I42" s="91">
        <f t="shared" si="6"/>
        <v>0</v>
      </c>
      <c r="J42" s="91">
        <f t="shared" si="6"/>
        <v>20</v>
      </c>
    </row>
    <row r="43" spans="1:10" ht="20.100000000000001" customHeight="1">
      <c r="A43" s="88"/>
      <c r="B43" s="89"/>
      <c r="C43" s="89" t="s">
        <v>87</v>
      </c>
      <c r="D43" s="89" t="s">
        <v>85</v>
      </c>
      <c r="E43" s="91">
        <f t="shared" si="6"/>
        <v>20</v>
      </c>
      <c r="F43" s="91">
        <f t="shared" si="6"/>
        <v>20</v>
      </c>
      <c r="G43" s="91">
        <f t="shared" si="6"/>
        <v>0</v>
      </c>
      <c r="H43" s="91">
        <f t="shared" si="6"/>
        <v>0</v>
      </c>
      <c r="I43" s="91">
        <f t="shared" si="6"/>
        <v>0</v>
      </c>
      <c r="J43" s="91">
        <f t="shared" si="6"/>
        <v>20</v>
      </c>
    </row>
    <row r="44" spans="1:10" ht="20.100000000000001" customHeight="1">
      <c r="A44" s="88" t="s">
        <v>141</v>
      </c>
      <c r="B44" s="89" t="s">
        <v>146</v>
      </c>
      <c r="C44" s="89" t="s">
        <v>147</v>
      </c>
      <c r="D44" s="89" t="s">
        <v>88</v>
      </c>
      <c r="E44" s="91">
        <v>20</v>
      </c>
      <c r="F44" s="91">
        <v>20</v>
      </c>
      <c r="G44" s="91">
        <v>0</v>
      </c>
      <c r="H44" s="91">
        <v>0</v>
      </c>
      <c r="I44" s="91">
        <v>0</v>
      </c>
      <c r="J44" s="91">
        <v>20</v>
      </c>
    </row>
    <row r="45" spans="1:10" ht="20.100000000000001" customHeight="1">
      <c r="A45" s="88" t="s">
        <v>92</v>
      </c>
      <c r="B45" s="89"/>
      <c r="C45" s="89"/>
      <c r="D45" s="89" t="s">
        <v>89</v>
      </c>
      <c r="E45" s="91">
        <f t="shared" ref="E45:J45" si="7">E46+E49+E53</f>
        <v>27.87</v>
      </c>
      <c r="F45" s="91">
        <f t="shared" si="7"/>
        <v>27.87</v>
      </c>
      <c r="G45" s="91">
        <f t="shared" si="7"/>
        <v>19.27</v>
      </c>
      <c r="H45" s="91">
        <f t="shared" si="7"/>
        <v>19.27</v>
      </c>
      <c r="I45" s="91">
        <f t="shared" si="7"/>
        <v>0</v>
      </c>
      <c r="J45" s="91">
        <f t="shared" si="7"/>
        <v>8.6</v>
      </c>
    </row>
    <row r="46" spans="1:10" ht="20.100000000000001" customHeight="1">
      <c r="A46" s="88"/>
      <c r="B46" s="89" t="s">
        <v>93</v>
      </c>
      <c r="C46" s="89"/>
      <c r="D46" s="89" t="s">
        <v>90</v>
      </c>
      <c r="E46" s="91">
        <f t="shared" ref="E46:J47" si="8">E47</f>
        <v>8.6</v>
      </c>
      <c r="F46" s="91">
        <f t="shared" si="8"/>
        <v>8.6</v>
      </c>
      <c r="G46" s="91">
        <f t="shared" si="8"/>
        <v>0</v>
      </c>
      <c r="H46" s="91">
        <f t="shared" si="8"/>
        <v>0</v>
      </c>
      <c r="I46" s="91">
        <f t="shared" si="8"/>
        <v>0</v>
      </c>
      <c r="J46" s="91">
        <f t="shared" si="8"/>
        <v>8.6</v>
      </c>
    </row>
    <row r="47" spans="1:10" ht="20.100000000000001" customHeight="1">
      <c r="A47" s="88"/>
      <c r="B47" s="89"/>
      <c r="C47" s="89" t="s">
        <v>87</v>
      </c>
      <c r="D47" s="89" t="s">
        <v>91</v>
      </c>
      <c r="E47" s="91">
        <f t="shared" si="8"/>
        <v>8.6</v>
      </c>
      <c r="F47" s="91">
        <f t="shared" si="8"/>
        <v>8.6</v>
      </c>
      <c r="G47" s="91">
        <f t="shared" si="8"/>
        <v>0</v>
      </c>
      <c r="H47" s="91">
        <f t="shared" si="8"/>
        <v>0</v>
      </c>
      <c r="I47" s="91">
        <f t="shared" si="8"/>
        <v>0</v>
      </c>
      <c r="J47" s="91">
        <f t="shared" si="8"/>
        <v>8.6</v>
      </c>
    </row>
    <row r="48" spans="1:10" ht="20.100000000000001" customHeight="1">
      <c r="A48" s="88" t="s">
        <v>148</v>
      </c>
      <c r="B48" s="89" t="s">
        <v>149</v>
      </c>
      <c r="C48" s="89" t="s">
        <v>147</v>
      </c>
      <c r="D48" s="89" t="s">
        <v>94</v>
      </c>
      <c r="E48" s="91">
        <v>8.6</v>
      </c>
      <c r="F48" s="91">
        <v>8.6</v>
      </c>
      <c r="G48" s="91">
        <v>0</v>
      </c>
      <c r="H48" s="91">
        <v>0</v>
      </c>
      <c r="I48" s="91">
        <v>0</v>
      </c>
      <c r="J48" s="91">
        <v>8.6</v>
      </c>
    </row>
    <row r="49" spans="1:10" ht="20.100000000000001" customHeight="1">
      <c r="A49" s="88"/>
      <c r="B49" s="89" t="s">
        <v>97</v>
      </c>
      <c r="C49" s="89"/>
      <c r="D49" s="89" t="s">
        <v>95</v>
      </c>
      <c r="E49" s="91">
        <f t="shared" ref="E49:J49" si="9">E50</f>
        <v>17.59</v>
      </c>
      <c r="F49" s="91">
        <f t="shared" si="9"/>
        <v>17.59</v>
      </c>
      <c r="G49" s="91">
        <f t="shared" si="9"/>
        <v>17.59</v>
      </c>
      <c r="H49" s="91">
        <f t="shared" si="9"/>
        <v>17.59</v>
      </c>
      <c r="I49" s="91">
        <f t="shared" si="9"/>
        <v>0</v>
      </c>
      <c r="J49" s="91">
        <f t="shared" si="9"/>
        <v>0</v>
      </c>
    </row>
    <row r="50" spans="1:10" ht="20.100000000000001" customHeight="1">
      <c r="A50" s="88"/>
      <c r="B50" s="89"/>
      <c r="C50" s="89" t="s">
        <v>97</v>
      </c>
      <c r="D50" s="89" t="s">
        <v>96</v>
      </c>
      <c r="E50" s="91">
        <f t="shared" ref="E50:J50" si="10">SUM(E51:E52)</f>
        <v>17.59</v>
      </c>
      <c r="F50" s="91">
        <f t="shared" si="10"/>
        <v>17.59</v>
      </c>
      <c r="G50" s="91">
        <f t="shared" si="10"/>
        <v>17.59</v>
      </c>
      <c r="H50" s="91">
        <f t="shared" si="10"/>
        <v>17.59</v>
      </c>
      <c r="I50" s="91">
        <f t="shared" si="10"/>
        <v>0</v>
      </c>
      <c r="J50" s="91">
        <f t="shared" si="10"/>
        <v>0</v>
      </c>
    </row>
    <row r="51" spans="1:10" ht="20.100000000000001" customHeight="1">
      <c r="A51" s="88" t="s">
        <v>148</v>
      </c>
      <c r="B51" s="89" t="s">
        <v>150</v>
      </c>
      <c r="C51" s="89" t="s">
        <v>150</v>
      </c>
      <c r="D51" s="89" t="s">
        <v>98</v>
      </c>
      <c r="E51" s="91">
        <v>7.95</v>
      </c>
      <c r="F51" s="91">
        <v>7.95</v>
      </c>
      <c r="G51" s="91">
        <v>7.95</v>
      </c>
      <c r="H51" s="91">
        <v>7.95</v>
      </c>
      <c r="I51" s="91">
        <v>0</v>
      </c>
      <c r="J51" s="91">
        <v>0</v>
      </c>
    </row>
    <row r="52" spans="1:10" ht="20.100000000000001" customHeight="1">
      <c r="A52" s="88" t="s">
        <v>148</v>
      </c>
      <c r="B52" s="89" t="s">
        <v>150</v>
      </c>
      <c r="C52" s="89" t="s">
        <v>150</v>
      </c>
      <c r="D52" s="89" t="s">
        <v>98</v>
      </c>
      <c r="E52" s="91">
        <v>9.64</v>
      </c>
      <c r="F52" s="91">
        <v>9.64</v>
      </c>
      <c r="G52" s="91">
        <v>9.64</v>
      </c>
      <c r="H52" s="91">
        <v>9.64</v>
      </c>
      <c r="I52" s="91">
        <v>0</v>
      </c>
      <c r="J52" s="91">
        <v>0</v>
      </c>
    </row>
    <row r="53" spans="1:10" ht="20.100000000000001" customHeight="1">
      <c r="A53" s="88"/>
      <c r="B53" s="89" t="s">
        <v>101</v>
      </c>
      <c r="C53" s="89"/>
      <c r="D53" s="89" t="s">
        <v>99</v>
      </c>
      <c r="E53" s="91">
        <f t="shared" ref="E53:J53" si="11">E54+E57+E60</f>
        <v>1.68</v>
      </c>
      <c r="F53" s="91">
        <f t="shared" si="11"/>
        <v>1.68</v>
      </c>
      <c r="G53" s="91">
        <f t="shared" si="11"/>
        <v>1.68</v>
      </c>
      <c r="H53" s="91">
        <f t="shared" si="11"/>
        <v>1.68</v>
      </c>
      <c r="I53" s="91">
        <f t="shared" si="11"/>
        <v>0</v>
      </c>
      <c r="J53" s="91">
        <f t="shared" si="11"/>
        <v>0</v>
      </c>
    </row>
    <row r="54" spans="1:10" ht="20.100000000000001" customHeight="1">
      <c r="A54" s="88"/>
      <c r="B54" s="89"/>
      <c r="C54" s="89" t="s">
        <v>60</v>
      </c>
      <c r="D54" s="89" t="s">
        <v>100</v>
      </c>
      <c r="E54" s="91">
        <f t="shared" ref="E54:J54" si="12">SUM(E55:E56)</f>
        <v>0.62</v>
      </c>
      <c r="F54" s="91">
        <f t="shared" si="12"/>
        <v>0.62</v>
      </c>
      <c r="G54" s="91">
        <f t="shared" si="12"/>
        <v>0.62</v>
      </c>
      <c r="H54" s="91">
        <f t="shared" si="12"/>
        <v>0.62</v>
      </c>
      <c r="I54" s="91">
        <f t="shared" si="12"/>
        <v>0</v>
      </c>
      <c r="J54" s="91">
        <f t="shared" si="12"/>
        <v>0</v>
      </c>
    </row>
    <row r="55" spans="1:10" ht="20.100000000000001" customHeight="1">
      <c r="A55" s="88" t="s">
        <v>148</v>
      </c>
      <c r="B55" s="89" t="s">
        <v>151</v>
      </c>
      <c r="C55" s="89" t="s">
        <v>143</v>
      </c>
      <c r="D55" s="89" t="s">
        <v>102</v>
      </c>
      <c r="E55" s="91">
        <v>0.28000000000000003</v>
      </c>
      <c r="F55" s="91">
        <v>0.28000000000000003</v>
      </c>
      <c r="G55" s="91">
        <v>0.28000000000000003</v>
      </c>
      <c r="H55" s="91">
        <v>0.28000000000000003</v>
      </c>
      <c r="I55" s="91">
        <v>0</v>
      </c>
      <c r="J55" s="91">
        <v>0</v>
      </c>
    </row>
    <row r="56" spans="1:10" ht="20.100000000000001" customHeight="1">
      <c r="A56" s="88" t="s">
        <v>148</v>
      </c>
      <c r="B56" s="89" t="s">
        <v>151</v>
      </c>
      <c r="C56" s="89" t="s">
        <v>143</v>
      </c>
      <c r="D56" s="89" t="s">
        <v>102</v>
      </c>
      <c r="E56" s="91">
        <v>0.34</v>
      </c>
      <c r="F56" s="91">
        <v>0.34</v>
      </c>
      <c r="G56" s="91">
        <v>0.34</v>
      </c>
      <c r="H56" s="91">
        <v>0.34</v>
      </c>
      <c r="I56" s="91">
        <v>0</v>
      </c>
      <c r="J56" s="91">
        <v>0</v>
      </c>
    </row>
    <row r="57" spans="1:10" ht="20.100000000000001" customHeight="1">
      <c r="A57" s="88"/>
      <c r="B57" s="89"/>
      <c r="C57" s="89" t="s">
        <v>93</v>
      </c>
      <c r="D57" s="89" t="s">
        <v>103</v>
      </c>
      <c r="E57" s="91">
        <f t="shared" ref="E57:J57" si="13">SUM(E58:E59)</f>
        <v>0.62</v>
      </c>
      <c r="F57" s="91">
        <f t="shared" si="13"/>
        <v>0.62</v>
      </c>
      <c r="G57" s="91">
        <f t="shared" si="13"/>
        <v>0.62</v>
      </c>
      <c r="H57" s="91">
        <f t="shared" si="13"/>
        <v>0.62</v>
      </c>
      <c r="I57" s="91">
        <f t="shared" si="13"/>
        <v>0</v>
      </c>
      <c r="J57" s="91">
        <f t="shared" si="13"/>
        <v>0</v>
      </c>
    </row>
    <row r="58" spans="1:10" ht="20.100000000000001" customHeight="1">
      <c r="A58" s="88" t="s">
        <v>148</v>
      </c>
      <c r="B58" s="89" t="s">
        <v>151</v>
      </c>
      <c r="C58" s="89" t="s">
        <v>149</v>
      </c>
      <c r="D58" s="89" t="s">
        <v>104</v>
      </c>
      <c r="E58" s="91">
        <v>0.28000000000000003</v>
      </c>
      <c r="F58" s="91">
        <v>0.28000000000000003</v>
      </c>
      <c r="G58" s="91">
        <v>0.28000000000000003</v>
      </c>
      <c r="H58" s="91">
        <v>0.28000000000000003</v>
      </c>
      <c r="I58" s="91">
        <v>0</v>
      </c>
      <c r="J58" s="91">
        <v>0</v>
      </c>
    </row>
    <row r="59" spans="1:10" ht="20.100000000000001" customHeight="1">
      <c r="A59" s="88" t="s">
        <v>148</v>
      </c>
      <c r="B59" s="89" t="s">
        <v>151</v>
      </c>
      <c r="C59" s="89" t="s">
        <v>149</v>
      </c>
      <c r="D59" s="89" t="s">
        <v>104</v>
      </c>
      <c r="E59" s="91">
        <v>0.34</v>
      </c>
      <c r="F59" s="91">
        <v>0.34</v>
      </c>
      <c r="G59" s="91">
        <v>0.34</v>
      </c>
      <c r="H59" s="91">
        <v>0.34</v>
      </c>
      <c r="I59" s="91">
        <v>0</v>
      </c>
      <c r="J59" s="91">
        <v>0</v>
      </c>
    </row>
    <row r="60" spans="1:10" ht="20.100000000000001" customHeight="1">
      <c r="A60" s="88"/>
      <c r="B60" s="89"/>
      <c r="C60" s="89" t="s">
        <v>59</v>
      </c>
      <c r="D60" s="89" t="s">
        <v>105</v>
      </c>
      <c r="E60" s="91">
        <f t="shared" ref="E60:J60" si="14">SUM(E61:E62)</f>
        <v>0.44</v>
      </c>
      <c r="F60" s="91">
        <f t="shared" si="14"/>
        <v>0.44</v>
      </c>
      <c r="G60" s="91">
        <f t="shared" si="14"/>
        <v>0.44</v>
      </c>
      <c r="H60" s="91">
        <f t="shared" si="14"/>
        <v>0.44</v>
      </c>
      <c r="I60" s="91">
        <f t="shared" si="14"/>
        <v>0</v>
      </c>
      <c r="J60" s="91">
        <f t="shared" si="14"/>
        <v>0</v>
      </c>
    </row>
    <row r="61" spans="1:10" ht="20.100000000000001" customHeight="1">
      <c r="A61" s="88" t="s">
        <v>148</v>
      </c>
      <c r="B61" s="89" t="s">
        <v>151</v>
      </c>
      <c r="C61" s="89" t="s">
        <v>142</v>
      </c>
      <c r="D61" s="89" t="s">
        <v>106</v>
      </c>
      <c r="E61" s="91">
        <v>0.2</v>
      </c>
      <c r="F61" s="91">
        <v>0.2</v>
      </c>
      <c r="G61" s="91">
        <v>0.2</v>
      </c>
      <c r="H61" s="91">
        <v>0.2</v>
      </c>
      <c r="I61" s="91">
        <v>0</v>
      </c>
      <c r="J61" s="91">
        <v>0</v>
      </c>
    </row>
    <row r="62" spans="1:10" ht="20.100000000000001" customHeight="1">
      <c r="A62" s="88" t="s">
        <v>148</v>
      </c>
      <c r="B62" s="89" t="s">
        <v>151</v>
      </c>
      <c r="C62" s="89" t="s">
        <v>142</v>
      </c>
      <c r="D62" s="89" t="s">
        <v>106</v>
      </c>
      <c r="E62" s="91">
        <v>0.24</v>
      </c>
      <c r="F62" s="91">
        <v>0.24</v>
      </c>
      <c r="G62" s="91">
        <v>0.24</v>
      </c>
      <c r="H62" s="91">
        <v>0.24</v>
      </c>
      <c r="I62" s="91">
        <v>0</v>
      </c>
      <c r="J62" s="91">
        <v>0</v>
      </c>
    </row>
    <row r="63" spans="1:10" ht="20.100000000000001" customHeight="1">
      <c r="A63" s="88" t="s">
        <v>110</v>
      </c>
      <c r="B63" s="89"/>
      <c r="C63" s="89"/>
      <c r="D63" s="89" t="s">
        <v>107</v>
      </c>
      <c r="E63" s="91">
        <f t="shared" ref="E63:J63" si="15">E64+E67</f>
        <v>6.25</v>
      </c>
      <c r="F63" s="91">
        <f t="shared" si="15"/>
        <v>6.25</v>
      </c>
      <c r="G63" s="91">
        <f t="shared" si="15"/>
        <v>6.15</v>
      </c>
      <c r="H63" s="91">
        <f t="shared" si="15"/>
        <v>6.15</v>
      </c>
      <c r="I63" s="91">
        <f t="shared" si="15"/>
        <v>0</v>
      </c>
      <c r="J63" s="91">
        <f t="shared" si="15"/>
        <v>0.1</v>
      </c>
    </row>
    <row r="64" spans="1:10" ht="20.100000000000001" customHeight="1">
      <c r="A64" s="88"/>
      <c r="B64" s="89" t="s">
        <v>111</v>
      </c>
      <c r="C64" s="89"/>
      <c r="D64" s="89" t="s">
        <v>108</v>
      </c>
      <c r="E64" s="91">
        <f t="shared" ref="E64:J65" si="16">E65</f>
        <v>0.1</v>
      </c>
      <c r="F64" s="91">
        <f t="shared" si="16"/>
        <v>0.1</v>
      </c>
      <c r="G64" s="91">
        <f t="shared" si="16"/>
        <v>0</v>
      </c>
      <c r="H64" s="91">
        <f t="shared" si="16"/>
        <v>0</v>
      </c>
      <c r="I64" s="91">
        <f t="shared" si="16"/>
        <v>0</v>
      </c>
      <c r="J64" s="91">
        <f t="shared" si="16"/>
        <v>0.1</v>
      </c>
    </row>
    <row r="65" spans="1:10" ht="20.100000000000001" customHeight="1">
      <c r="A65" s="88"/>
      <c r="B65" s="89"/>
      <c r="C65" s="89" t="s">
        <v>112</v>
      </c>
      <c r="D65" s="89" t="s">
        <v>109</v>
      </c>
      <c r="E65" s="91">
        <f t="shared" si="16"/>
        <v>0.1</v>
      </c>
      <c r="F65" s="91">
        <f t="shared" si="16"/>
        <v>0.1</v>
      </c>
      <c r="G65" s="91">
        <f t="shared" si="16"/>
        <v>0</v>
      </c>
      <c r="H65" s="91">
        <f t="shared" si="16"/>
        <v>0</v>
      </c>
      <c r="I65" s="91">
        <f t="shared" si="16"/>
        <v>0</v>
      </c>
      <c r="J65" s="91">
        <f t="shared" si="16"/>
        <v>0.1</v>
      </c>
    </row>
    <row r="66" spans="1:10" ht="20.100000000000001" customHeight="1">
      <c r="A66" s="88" t="s">
        <v>152</v>
      </c>
      <c r="B66" s="89" t="s">
        <v>153</v>
      </c>
      <c r="C66" s="89" t="s">
        <v>154</v>
      </c>
      <c r="D66" s="89" t="s">
        <v>113</v>
      </c>
      <c r="E66" s="91">
        <v>0.1</v>
      </c>
      <c r="F66" s="91">
        <v>0.1</v>
      </c>
      <c r="G66" s="91">
        <v>0</v>
      </c>
      <c r="H66" s="91">
        <v>0</v>
      </c>
      <c r="I66" s="91">
        <v>0</v>
      </c>
      <c r="J66" s="91">
        <v>0.1</v>
      </c>
    </row>
    <row r="67" spans="1:10" ht="20.100000000000001" customHeight="1">
      <c r="A67" s="88"/>
      <c r="B67" s="89" t="s">
        <v>116</v>
      </c>
      <c r="C67" s="89"/>
      <c r="D67" s="89" t="s">
        <v>114</v>
      </c>
      <c r="E67" s="91">
        <f t="shared" ref="E67:J67" si="17">E68+E70</f>
        <v>6.15</v>
      </c>
      <c r="F67" s="91">
        <f t="shared" si="17"/>
        <v>6.15</v>
      </c>
      <c r="G67" s="91">
        <f t="shared" si="17"/>
        <v>6.15</v>
      </c>
      <c r="H67" s="91">
        <f t="shared" si="17"/>
        <v>6.15</v>
      </c>
      <c r="I67" s="91">
        <f t="shared" si="17"/>
        <v>0</v>
      </c>
      <c r="J67" s="91">
        <f t="shared" si="17"/>
        <v>0</v>
      </c>
    </row>
    <row r="68" spans="1:10" ht="20.100000000000001" customHeight="1">
      <c r="A68" s="88"/>
      <c r="B68" s="89"/>
      <c r="C68" s="89" t="s">
        <v>60</v>
      </c>
      <c r="D68" s="89" t="s">
        <v>115</v>
      </c>
      <c r="E68" s="91">
        <f t="shared" ref="E68:J68" si="18">E69</f>
        <v>2.78</v>
      </c>
      <c r="F68" s="91">
        <f t="shared" si="18"/>
        <v>2.78</v>
      </c>
      <c r="G68" s="91">
        <f t="shared" si="18"/>
        <v>2.78</v>
      </c>
      <c r="H68" s="91">
        <f t="shared" si="18"/>
        <v>2.78</v>
      </c>
      <c r="I68" s="91">
        <f t="shared" si="18"/>
        <v>0</v>
      </c>
      <c r="J68" s="91">
        <f t="shared" si="18"/>
        <v>0</v>
      </c>
    </row>
    <row r="69" spans="1:10" ht="20.100000000000001" customHeight="1">
      <c r="A69" s="88" t="s">
        <v>152</v>
      </c>
      <c r="B69" s="89" t="s">
        <v>155</v>
      </c>
      <c r="C69" s="89" t="s">
        <v>143</v>
      </c>
      <c r="D69" s="89" t="s">
        <v>117</v>
      </c>
      <c r="E69" s="91">
        <v>2.78</v>
      </c>
      <c r="F69" s="91">
        <v>2.78</v>
      </c>
      <c r="G69" s="91">
        <v>2.78</v>
      </c>
      <c r="H69" s="91">
        <v>2.78</v>
      </c>
      <c r="I69" s="91">
        <v>0</v>
      </c>
      <c r="J69" s="91">
        <v>0</v>
      </c>
    </row>
    <row r="70" spans="1:10" ht="20.100000000000001" customHeight="1">
      <c r="A70" s="88"/>
      <c r="B70" s="89"/>
      <c r="C70" s="89" t="s">
        <v>93</v>
      </c>
      <c r="D70" s="89" t="s">
        <v>118</v>
      </c>
      <c r="E70" s="91">
        <f t="shared" ref="E70:J70" si="19">E71</f>
        <v>3.37</v>
      </c>
      <c r="F70" s="91">
        <f t="shared" si="19"/>
        <v>3.37</v>
      </c>
      <c r="G70" s="91">
        <f t="shared" si="19"/>
        <v>3.37</v>
      </c>
      <c r="H70" s="91">
        <f t="shared" si="19"/>
        <v>3.37</v>
      </c>
      <c r="I70" s="91">
        <f t="shared" si="19"/>
        <v>0</v>
      </c>
      <c r="J70" s="91">
        <f t="shared" si="19"/>
        <v>0</v>
      </c>
    </row>
    <row r="71" spans="1:10" ht="20.100000000000001" customHeight="1">
      <c r="A71" s="88" t="s">
        <v>152</v>
      </c>
      <c r="B71" s="89" t="s">
        <v>155</v>
      </c>
      <c r="C71" s="89" t="s">
        <v>149</v>
      </c>
      <c r="D71" s="89" t="s">
        <v>117</v>
      </c>
      <c r="E71" s="91">
        <v>3.37</v>
      </c>
      <c r="F71" s="91">
        <v>3.37</v>
      </c>
      <c r="G71" s="91">
        <v>3.37</v>
      </c>
      <c r="H71" s="91">
        <v>3.37</v>
      </c>
      <c r="I71" s="91">
        <v>0</v>
      </c>
      <c r="J71" s="91">
        <v>0</v>
      </c>
    </row>
    <row r="72" spans="1:10" ht="20.100000000000001" customHeight="1">
      <c r="A72" s="88" t="s">
        <v>122</v>
      </c>
      <c r="B72" s="89"/>
      <c r="C72" s="89"/>
      <c r="D72" s="89" t="s">
        <v>119</v>
      </c>
      <c r="E72" s="91">
        <f t="shared" ref="E72:J72" si="20">E73+E76</f>
        <v>20.5</v>
      </c>
      <c r="F72" s="91">
        <f t="shared" si="20"/>
        <v>20.5</v>
      </c>
      <c r="G72" s="91">
        <f t="shared" si="20"/>
        <v>0</v>
      </c>
      <c r="H72" s="91">
        <f t="shared" si="20"/>
        <v>0</v>
      </c>
      <c r="I72" s="91">
        <f t="shared" si="20"/>
        <v>0</v>
      </c>
      <c r="J72" s="91">
        <f t="shared" si="20"/>
        <v>20.5</v>
      </c>
    </row>
    <row r="73" spans="1:10" ht="20.100000000000001" customHeight="1">
      <c r="A73" s="88"/>
      <c r="B73" s="89" t="s">
        <v>59</v>
      </c>
      <c r="C73" s="89"/>
      <c r="D73" s="89" t="s">
        <v>120</v>
      </c>
      <c r="E73" s="91">
        <f t="shared" ref="E73:J74" si="21">E74</f>
        <v>20</v>
      </c>
      <c r="F73" s="91">
        <f t="shared" si="21"/>
        <v>20</v>
      </c>
      <c r="G73" s="91">
        <f t="shared" si="21"/>
        <v>0</v>
      </c>
      <c r="H73" s="91">
        <f t="shared" si="21"/>
        <v>0</v>
      </c>
      <c r="I73" s="91">
        <f t="shared" si="21"/>
        <v>0</v>
      </c>
      <c r="J73" s="91">
        <f t="shared" si="21"/>
        <v>20</v>
      </c>
    </row>
    <row r="74" spans="1:10" ht="20.100000000000001" customHeight="1">
      <c r="A74" s="88"/>
      <c r="B74" s="89"/>
      <c r="C74" s="89" t="s">
        <v>82</v>
      </c>
      <c r="D74" s="89" t="s">
        <v>121</v>
      </c>
      <c r="E74" s="91">
        <f t="shared" si="21"/>
        <v>20</v>
      </c>
      <c r="F74" s="91">
        <f t="shared" si="21"/>
        <v>20</v>
      </c>
      <c r="G74" s="91">
        <f t="shared" si="21"/>
        <v>0</v>
      </c>
      <c r="H74" s="91">
        <f t="shared" si="21"/>
        <v>0</v>
      </c>
      <c r="I74" s="91">
        <f t="shared" si="21"/>
        <v>0</v>
      </c>
      <c r="J74" s="91">
        <f t="shared" si="21"/>
        <v>20</v>
      </c>
    </row>
    <row r="75" spans="1:10" ht="20.100000000000001" customHeight="1">
      <c r="A75" s="88" t="s">
        <v>156</v>
      </c>
      <c r="B75" s="89" t="s">
        <v>142</v>
      </c>
      <c r="C75" s="89" t="s">
        <v>145</v>
      </c>
      <c r="D75" s="89" t="s">
        <v>123</v>
      </c>
      <c r="E75" s="91">
        <v>20</v>
      </c>
      <c r="F75" s="91">
        <v>20</v>
      </c>
      <c r="G75" s="91">
        <v>0</v>
      </c>
      <c r="H75" s="91">
        <v>0</v>
      </c>
      <c r="I75" s="91">
        <v>0</v>
      </c>
      <c r="J75" s="91">
        <v>20</v>
      </c>
    </row>
    <row r="76" spans="1:10" ht="20.100000000000001" customHeight="1">
      <c r="A76" s="88"/>
      <c r="B76" s="89" t="s">
        <v>97</v>
      </c>
      <c r="C76" s="89"/>
      <c r="D76" s="89" t="s">
        <v>124</v>
      </c>
      <c r="E76" s="91">
        <f t="shared" ref="E76:J77" si="22">E77</f>
        <v>0.5</v>
      </c>
      <c r="F76" s="91">
        <f t="shared" si="22"/>
        <v>0.5</v>
      </c>
      <c r="G76" s="91">
        <f t="shared" si="22"/>
        <v>0</v>
      </c>
      <c r="H76" s="91">
        <f t="shared" si="22"/>
        <v>0</v>
      </c>
      <c r="I76" s="91">
        <f t="shared" si="22"/>
        <v>0</v>
      </c>
      <c r="J76" s="91">
        <f t="shared" si="22"/>
        <v>0.5</v>
      </c>
    </row>
    <row r="77" spans="1:10" ht="20.100000000000001" customHeight="1">
      <c r="A77" s="88"/>
      <c r="B77" s="89"/>
      <c r="C77" s="89" t="s">
        <v>60</v>
      </c>
      <c r="D77" s="89" t="s">
        <v>125</v>
      </c>
      <c r="E77" s="91">
        <f t="shared" si="22"/>
        <v>0.5</v>
      </c>
      <c r="F77" s="91">
        <f t="shared" si="22"/>
        <v>0.5</v>
      </c>
      <c r="G77" s="91">
        <f t="shared" si="22"/>
        <v>0</v>
      </c>
      <c r="H77" s="91">
        <f t="shared" si="22"/>
        <v>0</v>
      </c>
      <c r="I77" s="91">
        <f t="shared" si="22"/>
        <v>0</v>
      </c>
      <c r="J77" s="91">
        <f t="shared" si="22"/>
        <v>0.5</v>
      </c>
    </row>
    <row r="78" spans="1:10" ht="20.100000000000001" customHeight="1">
      <c r="A78" s="88" t="s">
        <v>156</v>
      </c>
      <c r="B78" s="89" t="s">
        <v>150</v>
      </c>
      <c r="C78" s="89" t="s">
        <v>143</v>
      </c>
      <c r="D78" s="89" t="s">
        <v>126</v>
      </c>
      <c r="E78" s="91">
        <v>0.5</v>
      </c>
      <c r="F78" s="91">
        <v>0.5</v>
      </c>
      <c r="G78" s="91">
        <v>0</v>
      </c>
      <c r="H78" s="91">
        <v>0</v>
      </c>
      <c r="I78" s="91">
        <v>0</v>
      </c>
      <c r="J78" s="91">
        <v>0.5</v>
      </c>
    </row>
    <row r="79" spans="1:10" ht="20.100000000000001" customHeight="1">
      <c r="A79" s="88" t="s">
        <v>130</v>
      </c>
      <c r="B79" s="89"/>
      <c r="C79" s="89"/>
      <c r="D79" s="89" t="s">
        <v>127</v>
      </c>
      <c r="E79" s="91">
        <f t="shared" ref="E79:J80" si="23">E80</f>
        <v>10.55</v>
      </c>
      <c r="F79" s="91">
        <f t="shared" si="23"/>
        <v>10.55</v>
      </c>
      <c r="G79" s="91">
        <f t="shared" si="23"/>
        <v>10.55</v>
      </c>
      <c r="H79" s="91">
        <f t="shared" si="23"/>
        <v>10.55</v>
      </c>
      <c r="I79" s="91">
        <f t="shared" si="23"/>
        <v>0</v>
      </c>
      <c r="J79" s="91">
        <f t="shared" si="23"/>
        <v>0</v>
      </c>
    </row>
    <row r="80" spans="1:10" ht="20.100000000000001" customHeight="1">
      <c r="A80" s="88"/>
      <c r="B80" s="89" t="s">
        <v>93</v>
      </c>
      <c r="C80" s="89"/>
      <c r="D80" s="89" t="s">
        <v>128</v>
      </c>
      <c r="E80" s="91">
        <f t="shared" si="23"/>
        <v>10.55</v>
      </c>
      <c r="F80" s="91">
        <f t="shared" si="23"/>
        <v>10.55</v>
      </c>
      <c r="G80" s="91">
        <f t="shared" si="23"/>
        <v>10.55</v>
      </c>
      <c r="H80" s="91">
        <f t="shared" si="23"/>
        <v>10.55</v>
      </c>
      <c r="I80" s="91">
        <f t="shared" si="23"/>
        <v>0</v>
      </c>
      <c r="J80" s="91">
        <f t="shared" si="23"/>
        <v>0</v>
      </c>
    </row>
    <row r="81" spans="1:10" ht="20.100000000000001" customHeight="1">
      <c r="A81" s="88"/>
      <c r="B81" s="89"/>
      <c r="C81" s="89" t="s">
        <v>60</v>
      </c>
      <c r="D81" s="89" t="s">
        <v>129</v>
      </c>
      <c r="E81" s="91">
        <f t="shared" ref="E81:J81" si="24">SUM(E82:E83)</f>
        <v>10.55</v>
      </c>
      <c r="F81" s="91">
        <f t="shared" si="24"/>
        <v>10.55</v>
      </c>
      <c r="G81" s="91">
        <f t="shared" si="24"/>
        <v>10.55</v>
      </c>
      <c r="H81" s="91">
        <f t="shared" si="24"/>
        <v>10.55</v>
      </c>
      <c r="I81" s="91">
        <f t="shared" si="24"/>
        <v>0</v>
      </c>
      <c r="J81" s="91">
        <f t="shared" si="24"/>
        <v>0</v>
      </c>
    </row>
    <row r="82" spans="1:10" ht="20.100000000000001" customHeight="1">
      <c r="A82" s="88" t="s">
        <v>157</v>
      </c>
      <c r="B82" s="89" t="s">
        <v>149</v>
      </c>
      <c r="C82" s="89" t="s">
        <v>143</v>
      </c>
      <c r="D82" s="89" t="s">
        <v>131</v>
      </c>
      <c r="E82" s="91">
        <v>4.7699999999999996</v>
      </c>
      <c r="F82" s="91">
        <v>4.7699999999999996</v>
      </c>
      <c r="G82" s="91">
        <v>4.7699999999999996</v>
      </c>
      <c r="H82" s="91">
        <v>4.7699999999999996</v>
      </c>
      <c r="I82" s="91">
        <v>0</v>
      </c>
      <c r="J82" s="91">
        <v>0</v>
      </c>
    </row>
    <row r="83" spans="1:10" ht="20.100000000000001" customHeight="1">
      <c r="A83" s="88" t="s">
        <v>157</v>
      </c>
      <c r="B83" s="89" t="s">
        <v>149</v>
      </c>
      <c r="C83" s="89" t="s">
        <v>143</v>
      </c>
      <c r="D83" s="89" t="s">
        <v>131</v>
      </c>
      <c r="E83" s="91">
        <v>5.78</v>
      </c>
      <c r="F83" s="91">
        <v>5.78</v>
      </c>
      <c r="G83" s="91">
        <v>5.78</v>
      </c>
      <c r="H83" s="91">
        <v>5.78</v>
      </c>
      <c r="I83" s="91">
        <v>0</v>
      </c>
      <c r="J83" s="91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5" customWidth="1"/>
    <col min="2" max="2" width="23.125" style="95" customWidth="1"/>
    <col min="3" max="3" width="31.5" style="95" customWidth="1"/>
    <col min="4" max="4" width="24.25" style="95" customWidth="1"/>
    <col min="5" max="16384" width="9" style="95"/>
  </cols>
  <sheetData>
    <row r="1" spans="1:10" ht="42" customHeight="1">
      <c r="A1" s="147" t="s">
        <v>158</v>
      </c>
      <c r="B1" s="147"/>
      <c r="C1" s="147"/>
      <c r="D1" s="147"/>
      <c r="E1"/>
      <c r="F1"/>
      <c r="G1"/>
      <c r="H1"/>
      <c r="I1"/>
      <c r="J1"/>
    </row>
    <row r="2" spans="1:10" s="93" customFormat="1" ht="20.100000000000001" customHeight="1">
      <c r="A2" s="96" t="s">
        <v>1</v>
      </c>
      <c r="B2" s="97"/>
      <c r="C2" s="97"/>
      <c r="D2" s="98" t="s">
        <v>2</v>
      </c>
    </row>
    <row r="3" spans="1:10" s="93" customFormat="1" ht="27.75" customHeight="1">
      <c r="A3" s="99" t="s">
        <v>3</v>
      </c>
      <c r="B3" s="100" t="s">
        <v>4</v>
      </c>
      <c r="C3" s="99" t="s">
        <v>5</v>
      </c>
      <c r="D3" s="101" t="s">
        <v>4</v>
      </c>
    </row>
    <row r="4" spans="1:10" s="94" customFormat="1" ht="23.25" customHeight="1">
      <c r="A4" s="102" t="s">
        <v>6</v>
      </c>
      <c r="B4" s="103">
        <v>289.36</v>
      </c>
      <c r="C4" s="104" t="s">
        <v>7</v>
      </c>
      <c r="D4" s="105">
        <v>235.36</v>
      </c>
    </row>
    <row r="5" spans="1:10" s="94" customFormat="1" ht="23.25" customHeight="1">
      <c r="A5" s="102" t="s">
        <v>8</v>
      </c>
      <c r="B5" s="106">
        <v>289.36</v>
      </c>
      <c r="C5" s="104" t="s">
        <v>9</v>
      </c>
      <c r="D5" s="105">
        <v>178.9</v>
      </c>
    </row>
    <row r="6" spans="1:10" s="94" customFormat="1" ht="23.25" customHeight="1">
      <c r="A6" s="102" t="s">
        <v>10</v>
      </c>
      <c r="B6" s="107">
        <v>0</v>
      </c>
      <c r="C6" s="108" t="s">
        <v>11</v>
      </c>
      <c r="D6" s="105">
        <v>56.46</v>
      </c>
    </row>
    <row r="7" spans="1:10" s="94" customFormat="1" ht="23.25" customHeight="1">
      <c r="A7" s="102" t="s">
        <v>12</v>
      </c>
      <c r="B7" s="103">
        <v>0</v>
      </c>
      <c r="C7" s="108" t="s">
        <v>13</v>
      </c>
      <c r="D7" s="105">
        <v>54</v>
      </c>
    </row>
    <row r="8" spans="1:10" s="94" customFormat="1" ht="23.25" customHeight="1">
      <c r="A8" s="102" t="s">
        <v>14</v>
      </c>
      <c r="B8" s="106">
        <v>0</v>
      </c>
      <c r="C8" s="104"/>
      <c r="D8" s="109"/>
    </row>
    <row r="9" spans="1:10" s="94" customFormat="1" ht="23.25" customHeight="1">
      <c r="A9" s="110" t="s">
        <v>15</v>
      </c>
      <c r="B9" s="111">
        <v>0</v>
      </c>
      <c r="C9" s="108"/>
      <c r="D9" s="112"/>
    </row>
    <row r="10" spans="1:10" s="94" customFormat="1" ht="23.25" customHeight="1">
      <c r="A10" s="113" t="s">
        <v>16</v>
      </c>
      <c r="B10" s="107">
        <v>0</v>
      </c>
      <c r="C10" s="114"/>
      <c r="D10" s="115"/>
    </row>
    <row r="11" spans="1:10" s="94" customFormat="1" ht="19.350000000000001" customHeight="1">
      <c r="A11" s="116" t="s">
        <v>17</v>
      </c>
      <c r="B11" s="103">
        <v>0</v>
      </c>
      <c r="C11" s="114"/>
      <c r="D11" s="115"/>
    </row>
    <row r="12" spans="1:10" s="93" customFormat="1" ht="19.350000000000001" customHeight="1">
      <c r="A12" s="116"/>
      <c r="B12" s="117"/>
      <c r="C12" s="114"/>
      <c r="D12" s="118"/>
      <c r="E12" s="94"/>
      <c r="F12" s="94"/>
      <c r="G12" s="94"/>
      <c r="I12" s="94"/>
    </row>
    <row r="13" spans="1:10" s="93" customFormat="1" ht="19.350000000000001" customHeight="1">
      <c r="A13" s="119"/>
      <c r="B13" s="120"/>
      <c r="C13" s="121"/>
      <c r="D13" s="122"/>
      <c r="E13" s="94"/>
      <c r="F13" s="94"/>
      <c r="G13" s="94"/>
    </row>
    <row r="14" spans="1:10" s="93" customFormat="1" ht="19.350000000000001" customHeight="1">
      <c r="A14" s="123"/>
      <c r="B14" s="124"/>
      <c r="C14" s="125"/>
      <c r="D14" s="122"/>
      <c r="E14" s="94"/>
      <c r="G14" s="94"/>
      <c r="I14" s="94"/>
      <c r="J14" s="94"/>
    </row>
    <row r="15" spans="1:10" s="94" customFormat="1" ht="20.100000000000001" customHeight="1">
      <c r="A15" s="126" t="s">
        <v>18</v>
      </c>
      <c r="B15" s="103">
        <v>289.36</v>
      </c>
      <c r="C15" s="126" t="s">
        <v>19</v>
      </c>
      <c r="D15" s="105">
        <v>289.36</v>
      </c>
    </row>
    <row r="16" spans="1:10" s="94" customFormat="1" ht="20.100000000000001" customHeight="1">
      <c r="A16" s="127" t="s">
        <v>20</v>
      </c>
      <c r="B16" s="106">
        <v>0</v>
      </c>
      <c r="C16" s="128" t="s">
        <v>21</v>
      </c>
      <c r="D16" s="129">
        <v>0</v>
      </c>
    </row>
    <row r="17" spans="1:10" s="94" customFormat="1" ht="20.100000000000001" customHeight="1">
      <c r="A17" s="127" t="s">
        <v>22</v>
      </c>
      <c r="B17" s="111">
        <v>0</v>
      </c>
      <c r="C17" s="128" t="s">
        <v>159</v>
      </c>
      <c r="D17" s="130">
        <v>0</v>
      </c>
    </row>
    <row r="18" spans="1:10" s="94" customFormat="1" ht="20.100000000000001" customHeight="1">
      <c r="A18" s="127" t="s">
        <v>23</v>
      </c>
      <c r="B18" s="111">
        <v>0</v>
      </c>
      <c r="C18" s="128" t="s">
        <v>160</v>
      </c>
      <c r="D18" s="129">
        <v>0</v>
      </c>
    </row>
    <row r="19" spans="1:10" s="94" customFormat="1" ht="20.100000000000001" customHeight="1">
      <c r="A19" s="131" t="s">
        <v>24</v>
      </c>
      <c r="B19" s="111">
        <v>289.36</v>
      </c>
      <c r="C19" s="132" t="s">
        <v>25</v>
      </c>
      <c r="D19" s="133">
        <v>289.36</v>
      </c>
    </row>
    <row r="20" spans="1:10" ht="9.75" customHeight="1">
      <c r="A20"/>
      <c r="B20" s="134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4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4"/>
      <c r="D24"/>
      <c r="E24"/>
      <c r="F24"/>
      <c r="G24"/>
      <c r="H24"/>
      <c r="I24"/>
      <c r="J24"/>
    </row>
    <row r="25" spans="1:10" ht="14.25">
      <c r="A25"/>
      <c r="B25" s="134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4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topLeftCell="A64" workbookViewId="0">
      <selection activeCell="K11" sqref="K11"/>
    </sheetView>
  </sheetViews>
  <sheetFormatPr defaultColWidth="9" defaultRowHeight="11.25"/>
  <cols>
    <col min="1" max="3" width="4.5" style="37" customWidth="1"/>
    <col min="4" max="4" width="20.625" style="37" customWidth="1"/>
    <col min="5" max="6" width="13.625" style="37" customWidth="1"/>
    <col min="7" max="7" width="13.625" style="79" customWidth="1"/>
    <col min="8" max="9" width="13.625" style="37" customWidth="1"/>
    <col min="10" max="16384" width="9" style="37"/>
  </cols>
  <sheetData>
    <row r="1" spans="1:9" ht="42" customHeight="1">
      <c r="A1" s="158" t="s">
        <v>161</v>
      </c>
      <c r="B1" s="158"/>
      <c r="C1" s="158"/>
      <c r="D1" s="158"/>
      <c r="E1" s="158"/>
      <c r="F1" s="158"/>
      <c r="G1" s="172"/>
      <c r="H1" s="158"/>
      <c r="I1" s="158"/>
    </row>
    <row r="2" spans="1:9" ht="20.100000000000001" customHeight="1">
      <c r="A2" s="159" t="s">
        <v>1</v>
      </c>
      <c r="B2" s="160"/>
      <c r="C2" s="160"/>
      <c r="D2" s="160"/>
      <c r="E2" s="38"/>
      <c r="F2" s="39"/>
      <c r="G2" s="80"/>
      <c r="H2" s="39"/>
      <c r="I2" s="52" t="s">
        <v>2</v>
      </c>
    </row>
    <row r="3" spans="1:9" s="77" customFormat="1" ht="16.5" customHeight="1">
      <c r="A3" s="161" t="s">
        <v>133</v>
      </c>
      <c r="B3" s="162"/>
      <c r="C3" s="163"/>
      <c r="D3" s="168" t="s">
        <v>134</v>
      </c>
      <c r="E3" s="171" t="s">
        <v>29</v>
      </c>
      <c r="F3" s="164" t="s">
        <v>135</v>
      </c>
      <c r="G3" s="173"/>
      <c r="H3" s="164"/>
      <c r="I3" s="164"/>
    </row>
    <row r="4" spans="1:9" s="77" customFormat="1" ht="14.25" customHeight="1">
      <c r="A4" s="166" t="s">
        <v>42</v>
      </c>
      <c r="B4" s="167" t="s">
        <v>43</v>
      </c>
      <c r="C4" s="167" t="s">
        <v>44</v>
      </c>
      <c r="D4" s="169"/>
      <c r="E4" s="171"/>
      <c r="F4" s="165" t="s">
        <v>136</v>
      </c>
      <c r="G4" s="174"/>
      <c r="H4" s="165"/>
      <c r="I4" s="85" t="s">
        <v>137</v>
      </c>
    </row>
    <row r="5" spans="1:9" s="77" customFormat="1" ht="37.5" customHeight="1">
      <c r="A5" s="166"/>
      <c r="B5" s="167"/>
      <c r="C5" s="167"/>
      <c r="D5" s="170"/>
      <c r="E5" s="171"/>
      <c r="F5" s="81" t="s">
        <v>138</v>
      </c>
      <c r="G5" s="86" t="s">
        <v>139</v>
      </c>
      <c r="H5" s="81" t="s">
        <v>140</v>
      </c>
      <c r="I5" s="81" t="s">
        <v>138</v>
      </c>
    </row>
    <row r="6" spans="1:9" s="77" customFormat="1" ht="20.100000000000001" customHeight="1">
      <c r="A6" s="87" t="s">
        <v>54</v>
      </c>
      <c r="B6" s="84" t="s">
        <v>54</v>
      </c>
      <c r="C6" s="84" t="s">
        <v>54</v>
      </c>
      <c r="D6" s="84" t="s">
        <v>54</v>
      </c>
      <c r="E6" s="82">
        <v>1</v>
      </c>
      <c r="F6" s="82">
        <v>2</v>
      </c>
      <c r="G6" s="83">
        <v>3</v>
      </c>
      <c r="H6" s="82">
        <v>4</v>
      </c>
      <c r="I6" s="82">
        <v>5</v>
      </c>
    </row>
    <row r="7" spans="1:9" s="78" customFormat="1" ht="20.100000000000001" customHeight="1">
      <c r="A7" s="88"/>
      <c r="B7" s="89"/>
      <c r="C7" s="89"/>
      <c r="D7" s="90" t="s">
        <v>35</v>
      </c>
      <c r="E7" s="91">
        <f>E8+E45+E59+E68+E75</f>
        <v>289.36</v>
      </c>
      <c r="F7" s="91">
        <f>F8+F45+F59+F68+F75</f>
        <v>235.36</v>
      </c>
      <c r="G7" s="92">
        <f>G8+G45+G59+G68+G75</f>
        <v>178.9</v>
      </c>
      <c r="H7" s="91">
        <f>H8+H45+H59+H68+H75</f>
        <v>56.46</v>
      </c>
      <c r="I7" s="91">
        <f>I8+I45+I59+I68+I75</f>
        <v>54</v>
      </c>
    </row>
    <row r="8" spans="1:9" s="36" customFormat="1" ht="20.100000000000001" customHeight="1">
      <c r="A8" s="88" t="s">
        <v>58</v>
      </c>
      <c r="B8" s="89"/>
      <c r="C8" s="89"/>
      <c r="D8" s="90" t="s">
        <v>55</v>
      </c>
      <c r="E8" s="91">
        <f>E9+E42</f>
        <v>224.19</v>
      </c>
      <c r="F8" s="91">
        <f>F9+F42</f>
        <v>199.39</v>
      </c>
      <c r="G8" s="92">
        <f>G9+G42</f>
        <v>142.93</v>
      </c>
      <c r="H8" s="91">
        <f>H9+H42</f>
        <v>56.46</v>
      </c>
      <c r="I8" s="91">
        <f>I9+I42</f>
        <v>24.8</v>
      </c>
    </row>
    <row r="9" spans="1:9" s="36" customFormat="1" ht="20.100000000000001" customHeight="1">
      <c r="A9" s="88"/>
      <c r="B9" s="89" t="s">
        <v>59</v>
      </c>
      <c r="C9" s="89"/>
      <c r="D9" s="90" t="s">
        <v>56</v>
      </c>
      <c r="E9" s="91">
        <f>E10+E25+E40</f>
        <v>204.19</v>
      </c>
      <c r="F9" s="91">
        <f>F10+F25+F40</f>
        <v>199.39</v>
      </c>
      <c r="G9" s="92">
        <f>G10+G25+G40</f>
        <v>142.93</v>
      </c>
      <c r="H9" s="91">
        <f>H10+H25+H40</f>
        <v>56.46</v>
      </c>
      <c r="I9" s="91">
        <f>I10+I25+I40</f>
        <v>4.8</v>
      </c>
    </row>
    <row r="10" spans="1:9" s="36" customFormat="1" ht="20.100000000000001" customHeight="1">
      <c r="A10" s="88"/>
      <c r="B10" s="89"/>
      <c r="C10" s="89" t="s">
        <v>60</v>
      </c>
      <c r="D10" s="90" t="s">
        <v>57</v>
      </c>
      <c r="E10" s="91">
        <f>SUM(E11:E24)</f>
        <v>87.09</v>
      </c>
      <c r="F10" s="91">
        <f>SUM(F11:F24)</f>
        <v>87.09</v>
      </c>
      <c r="G10" s="92">
        <f>SUM(G11:G24)</f>
        <v>60.63</v>
      </c>
      <c r="H10" s="91">
        <f>SUM(H11:H24)</f>
        <v>26.46</v>
      </c>
      <c r="I10" s="91">
        <f>SUM(I11:I24)</f>
        <v>0</v>
      </c>
    </row>
    <row r="11" spans="1:9" s="36" customFormat="1" ht="20.100000000000001" customHeight="1">
      <c r="A11" s="88" t="s">
        <v>141</v>
      </c>
      <c r="B11" s="89" t="s">
        <v>142</v>
      </c>
      <c r="C11" s="89" t="s">
        <v>143</v>
      </c>
      <c r="D11" s="90" t="s">
        <v>74</v>
      </c>
      <c r="E11" s="91">
        <v>14.63</v>
      </c>
      <c r="F11" s="91">
        <v>14.63</v>
      </c>
      <c r="G11" s="92">
        <v>0</v>
      </c>
      <c r="H11" s="91">
        <v>14.63</v>
      </c>
      <c r="I11" s="91">
        <v>0</v>
      </c>
    </row>
    <row r="12" spans="1:9" s="36" customFormat="1" ht="20.100000000000001" customHeight="1">
      <c r="A12" s="88" t="s">
        <v>141</v>
      </c>
      <c r="B12" s="89" t="s">
        <v>142</v>
      </c>
      <c r="C12" s="89" t="s">
        <v>143</v>
      </c>
      <c r="D12" s="90" t="s">
        <v>67</v>
      </c>
      <c r="E12" s="91">
        <v>0.38</v>
      </c>
      <c r="F12" s="91">
        <v>0.38</v>
      </c>
      <c r="G12" s="92">
        <v>0.38</v>
      </c>
      <c r="H12" s="91">
        <v>0</v>
      </c>
      <c r="I12" s="91">
        <v>0</v>
      </c>
    </row>
    <row r="13" spans="1:9" s="36" customFormat="1" ht="20.100000000000001" customHeight="1">
      <c r="A13" s="88" t="s">
        <v>141</v>
      </c>
      <c r="B13" s="89" t="s">
        <v>142</v>
      </c>
      <c r="C13" s="89" t="s">
        <v>143</v>
      </c>
      <c r="D13" s="90" t="s">
        <v>73</v>
      </c>
      <c r="E13" s="91">
        <v>5.46</v>
      </c>
      <c r="F13" s="91">
        <v>5.46</v>
      </c>
      <c r="G13" s="92">
        <v>0</v>
      </c>
      <c r="H13" s="91">
        <v>5.46</v>
      </c>
      <c r="I13" s="91">
        <v>0</v>
      </c>
    </row>
    <row r="14" spans="1:9" s="36" customFormat="1" ht="20.100000000000001" customHeight="1">
      <c r="A14" s="88" t="s">
        <v>141</v>
      </c>
      <c r="B14" s="89" t="s">
        <v>142</v>
      </c>
      <c r="C14" s="89" t="s">
        <v>143</v>
      </c>
      <c r="D14" s="90" t="s">
        <v>64</v>
      </c>
      <c r="E14" s="91">
        <v>3.31</v>
      </c>
      <c r="F14" s="91">
        <v>3.31</v>
      </c>
      <c r="G14" s="92">
        <v>3.31</v>
      </c>
      <c r="H14" s="91">
        <v>0</v>
      </c>
      <c r="I14" s="91">
        <v>0</v>
      </c>
    </row>
    <row r="15" spans="1:9" s="36" customFormat="1" ht="20.100000000000001" customHeight="1">
      <c r="A15" s="88" t="s">
        <v>141</v>
      </c>
      <c r="B15" s="89" t="s">
        <v>142</v>
      </c>
      <c r="C15" s="89" t="s">
        <v>143</v>
      </c>
      <c r="D15" s="90" t="s">
        <v>63</v>
      </c>
      <c r="E15" s="91">
        <v>1.26</v>
      </c>
      <c r="F15" s="91">
        <v>1.26</v>
      </c>
      <c r="G15" s="92">
        <v>1.26</v>
      </c>
      <c r="H15" s="91">
        <v>0</v>
      </c>
      <c r="I15" s="91">
        <v>0</v>
      </c>
    </row>
    <row r="16" spans="1:9" s="36" customFormat="1" ht="20.100000000000001" customHeight="1">
      <c r="A16" s="88" t="s">
        <v>141</v>
      </c>
      <c r="B16" s="89" t="s">
        <v>142</v>
      </c>
      <c r="C16" s="89" t="s">
        <v>143</v>
      </c>
      <c r="D16" s="90" t="s">
        <v>62</v>
      </c>
      <c r="E16" s="91">
        <v>3.31</v>
      </c>
      <c r="F16" s="91">
        <v>3.31</v>
      </c>
      <c r="G16" s="92">
        <v>3.31</v>
      </c>
      <c r="H16" s="91">
        <v>0</v>
      </c>
      <c r="I16" s="91">
        <v>0</v>
      </c>
    </row>
    <row r="17" spans="1:9" s="36" customFormat="1" ht="20.100000000000001" customHeight="1">
      <c r="A17" s="88" t="s">
        <v>141</v>
      </c>
      <c r="B17" s="89" t="s">
        <v>142</v>
      </c>
      <c r="C17" s="89" t="s">
        <v>143</v>
      </c>
      <c r="D17" s="90" t="s">
        <v>71</v>
      </c>
      <c r="E17" s="91">
        <v>5.65</v>
      </c>
      <c r="F17" s="91">
        <v>5.65</v>
      </c>
      <c r="G17" s="92">
        <v>0</v>
      </c>
      <c r="H17" s="91">
        <v>5.65</v>
      </c>
      <c r="I17" s="91">
        <v>0</v>
      </c>
    </row>
    <row r="18" spans="1:9" s="36" customFormat="1" ht="20.100000000000001" customHeight="1">
      <c r="A18" s="88" t="s">
        <v>141</v>
      </c>
      <c r="B18" s="89" t="s">
        <v>142</v>
      </c>
      <c r="C18" s="89" t="s">
        <v>143</v>
      </c>
      <c r="D18" s="90" t="s">
        <v>72</v>
      </c>
      <c r="E18" s="91">
        <v>0.72</v>
      </c>
      <c r="F18" s="91">
        <v>0.72</v>
      </c>
      <c r="G18" s="92">
        <v>0</v>
      </c>
      <c r="H18" s="91">
        <v>0.72</v>
      </c>
      <c r="I18" s="91">
        <v>0</v>
      </c>
    </row>
    <row r="19" spans="1:9" s="36" customFormat="1" ht="20.100000000000001" customHeight="1">
      <c r="A19" s="88" t="s">
        <v>141</v>
      </c>
      <c r="B19" s="89" t="s">
        <v>142</v>
      </c>
      <c r="C19" s="89" t="s">
        <v>143</v>
      </c>
      <c r="D19" s="90" t="s">
        <v>70</v>
      </c>
      <c r="E19" s="91">
        <v>0.79</v>
      </c>
      <c r="F19" s="91">
        <v>0.79</v>
      </c>
      <c r="G19" s="92">
        <v>0.79</v>
      </c>
      <c r="H19" s="91">
        <v>0</v>
      </c>
      <c r="I19" s="91">
        <v>0</v>
      </c>
    </row>
    <row r="20" spans="1:9" s="36" customFormat="1" ht="20.100000000000001" customHeight="1">
      <c r="A20" s="88" t="s">
        <v>141</v>
      </c>
      <c r="B20" s="89" t="s">
        <v>142</v>
      </c>
      <c r="C20" s="89" t="s">
        <v>143</v>
      </c>
      <c r="D20" s="90" t="s">
        <v>61</v>
      </c>
      <c r="E20" s="91">
        <v>38.799999999999997</v>
      </c>
      <c r="F20" s="91">
        <v>38.799999999999997</v>
      </c>
      <c r="G20" s="92">
        <v>38.799999999999997</v>
      </c>
      <c r="H20" s="91">
        <v>0</v>
      </c>
      <c r="I20" s="91">
        <v>0</v>
      </c>
    </row>
    <row r="21" spans="1:9" s="36" customFormat="1" ht="20.100000000000001" customHeight="1">
      <c r="A21" s="88" t="s">
        <v>141</v>
      </c>
      <c r="B21" s="89" t="s">
        <v>142</v>
      </c>
      <c r="C21" s="89" t="s">
        <v>143</v>
      </c>
      <c r="D21" s="90" t="s">
        <v>68</v>
      </c>
      <c r="E21" s="91">
        <v>0.94</v>
      </c>
      <c r="F21" s="91">
        <v>0.94</v>
      </c>
      <c r="G21" s="92">
        <v>0.94</v>
      </c>
      <c r="H21" s="91">
        <v>0</v>
      </c>
      <c r="I21" s="91">
        <v>0</v>
      </c>
    </row>
    <row r="22" spans="1:9" s="36" customFormat="1" ht="20.100000000000001" customHeight="1">
      <c r="A22" s="88" t="s">
        <v>141</v>
      </c>
      <c r="B22" s="89" t="s">
        <v>142</v>
      </c>
      <c r="C22" s="89" t="s">
        <v>143</v>
      </c>
      <c r="D22" s="90" t="s">
        <v>65</v>
      </c>
      <c r="E22" s="91">
        <v>10.08</v>
      </c>
      <c r="F22" s="91">
        <v>10.08</v>
      </c>
      <c r="G22" s="92">
        <v>10.08</v>
      </c>
      <c r="H22" s="91">
        <v>0</v>
      </c>
      <c r="I22" s="91">
        <v>0</v>
      </c>
    </row>
    <row r="23" spans="1:9" s="36" customFormat="1" ht="20.100000000000001" customHeight="1">
      <c r="A23" s="88" t="s">
        <v>141</v>
      </c>
      <c r="B23" s="89" t="s">
        <v>142</v>
      </c>
      <c r="C23" s="89" t="s">
        <v>143</v>
      </c>
      <c r="D23" s="90" t="s">
        <v>66</v>
      </c>
      <c r="E23" s="91">
        <v>0.17</v>
      </c>
      <c r="F23" s="91">
        <v>0.17</v>
      </c>
      <c r="G23" s="92">
        <v>0.17</v>
      </c>
      <c r="H23" s="91">
        <v>0</v>
      </c>
      <c r="I23" s="91">
        <v>0</v>
      </c>
    </row>
    <row r="24" spans="1:9" s="36" customFormat="1" ht="20.100000000000001" customHeight="1">
      <c r="A24" s="88" t="s">
        <v>141</v>
      </c>
      <c r="B24" s="89" t="s">
        <v>142</v>
      </c>
      <c r="C24" s="89" t="s">
        <v>143</v>
      </c>
      <c r="D24" s="90" t="s">
        <v>69</v>
      </c>
      <c r="E24" s="91">
        <v>1.59</v>
      </c>
      <c r="F24" s="91">
        <v>1.59</v>
      </c>
      <c r="G24" s="92">
        <v>1.59</v>
      </c>
      <c r="H24" s="91">
        <v>0</v>
      </c>
      <c r="I24" s="91">
        <v>0</v>
      </c>
    </row>
    <row r="25" spans="1:9" s="36" customFormat="1" ht="20.100000000000001" customHeight="1">
      <c r="A25" s="88"/>
      <c r="B25" s="89"/>
      <c r="C25" s="89" t="s">
        <v>76</v>
      </c>
      <c r="D25" s="90" t="s">
        <v>75</v>
      </c>
      <c r="E25" s="91">
        <f>SUM(E26:E39)</f>
        <v>112.3</v>
      </c>
      <c r="F25" s="91">
        <f>SUM(F26:F39)</f>
        <v>112.3</v>
      </c>
      <c r="G25" s="92">
        <f>SUM(G26:G39)</f>
        <v>82.3</v>
      </c>
      <c r="H25" s="91">
        <f>SUM(H26:H39)</f>
        <v>30</v>
      </c>
      <c r="I25" s="91">
        <f>SUM(I26:I39)</f>
        <v>0</v>
      </c>
    </row>
    <row r="26" spans="1:9" s="36" customFormat="1" ht="20.100000000000001" customHeight="1">
      <c r="A26" s="88" t="s">
        <v>141</v>
      </c>
      <c r="B26" s="89" t="s">
        <v>142</v>
      </c>
      <c r="C26" s="89" t="s">
        <v>144</v>
      </c>
      <c r="D26" s="90" t="s">
        <v>79</v>
      </c>
      <c r="E26" s="91">
        <v>5.55</v>
      </c>
      <c r="F26" s="91">
        <v>5.55</v>
      </c>
      <c r="G26" s="92">
        <v>5.55</v>
      </c>
      <c r="H26" s="91">
        <v>0</v>
      </c>
      <c r="I26" s="91">
        <v>0</v>
      </c>
    </row>
    <row r="27" spans="1:9" s="36" customFormat="1" ht="20.100000000000001" customHeight="1">
      <c r="A27" s="88" t="s">
        <v>141</v>
      </c>
      <c r="B27" s="89" t="s">
        <v>142</v>
      </c>
      <c r="C27" s="89" t="s">
        <v>144</v>
      </c>
      <c r="D27" s="90" t="s">
        <v>77</v>
      </c>
      <c r="E27" s="91">
        <v>28.98</v>
      </c>
      <c r="F27" s="91">
        <v>28.98</v>
      </c>
      <c r="G27" s="92">
        <v>28.98</v>
      </c>
      <c r="H27" s="91">
        <v>0</v>
      </c>
      <c r="I27" s="91">
        <v>0</v>
      </c>
    </row>
    <row r="28" spans="1:9" s="36" customFormat="1" ht="20.100000000000001" customHeight="1">
      <c r="A28" s="88" t="s">
        <v>141</v>
      </c>
      <c r="B28" s="89" t="s">
        <v>142</v>
      </c>
      <c r="C28" s="89" t="s">
        <v>144</v>
      </c>
      <c r="D28" s="90" t="s">
        <v>74</v>
      </c>
      <c r="E28" s="91">
        <v>26.87</v>
      </c>
      <c r="F28" s="91">
        <v>26.87</v>
      </c>
      <c r="G28" s="92">
        <v>0</v>
      </c>
      <c r="H28" s="91">
        <v>26.87</v>
      </c>
      <c r="I28" s="91">
        <v>0</v>
      </c>
    </row>
    <row r="29" spans="1:9" s="36" customFormat="1" ht="20.100000000000001" customHeight="1">
      <c r="A29" s="88" t="s">
        <v>141</v>
      </c>
      <c r="B29" s="89" t="s">
        <v>142</v>
      </c>
      <c r="C29" s="89" t="s">
        <v>144</v>
      </c>
      <c r="D29" s="90" t="s">
        <v>71</v>
      </c>
      <c r="E29" s="91">
        <v>3.13</v>
      </c>
      <c r="F29" s="91">
        <v>3.13</v>
      </c>
      <c r="G29" s="92">
        <v>0</v>
      </c>
      <c r="H29" s="91">
        <v>3.13</v>
      </c>
      <c r="I29" s="91">
        <v>0</v>
      </c>
    </row>
    <row r="30" spans="1:9" s="36" customFormat="1" ht="20.100000000000001" customHeight="1">
      <c r="A30" s="88" t="s">
        <v>141</v>
      </c>
      <c r="B30" s="89" t="s">
        <v>142</v>
      </c>
      <c r="C30" s="89" t="s">
        <v>144</v>
      </c>
      <c r="D30" s="90" t="s">
        <v>62</v>
      </c>
      <c r="E30" s="91">
        <v>4.0199999999999996</v>
      </c>
      <c r="F30" s="91">
        <v>4.0199999999999996</v>
      </c>
      <c r="G30" s="92">
        <v>4.0199999999999996</v>
      </c>
      <c r="H30" s="91">
        <v>0</v>
      </c>
      <c r="I30" s="91">
        <v>0</v>
      </c>
    </row>
    <row r="31" spans="1:9" s="36" customFormat="1" ht="20.100000000000001" customHeight="1">
      <c r="A31" s="88" t="s">
        <v>141</v>
      </c>
      <c r="B31" s="89" t="s">
        <v>142</v>
      </c>
      <c r="C31" s="89" t="s">
        <v>144</v>
      </c>
      <c r="D31" s="90" t="s">
        <v>69</v>
      </c>
      <c r="E31" s="91">
        <v>1.93</v>
      </c>
      <c r="F31" s="91">
        <v>1.93</v>
      </c>
      <c r="G31" s="92">
        <v>1.93</v>
      </c>
      <c r="H31" s="91">
        <v>0</v>
      </c>
      <c r="I31" s="91">
        <v>0</v>
      </c>
    </row>
    <row r="32" spans="1:9" ht="20.100000000000001" customHeight="1">
      <c r="A32" s="88" t="s">
        <v>141</v>
      </c>
      <c r="B32" s="89" t="s">
        <v>142</v>
      </c>
      <c r="C32" s="89" t="s">
        <v>144</v>
      </c>
      <c r="D32" s="90" t="s">
        <v>66</v>
      </c>
      <c r="E32" s="91">
        <v>0.31</v>
      </c>
      <c r="F32" s="91">
        <v>0.31</v>
      </c>
      <c r="G32" s="92">
        <v>0.31</v>
      </c>
      <c r="H32" s="91">
        <v>0</v>
      </c>
      <c r="I32" s="91">
        <v>0</v>
      </c>
    </row>
    <row r="33" spans="1:9" ht="20.100000000000001" customHeight="1">
      <c r="A33" s="88" t="s">
        <v>141</v>
      </c>
      <c r="B33" s="89" t="s">
        <v>142</v>
      </c>
      <c r="C33" s="89" t="s">
        <v>144</v>
      </c>
      <c r="D33" s="90" t="s">
        <v>70</v>
      </c>
      <c r="E33" s="91">
        <v>0.96</v>
      </c>
      <c r="F33" s="91">
        <v>0.96</v>
      </c>
      <c r="G33" s="92">
        <v>0.96</v>
      </c>
      <c r="H33" s="91">
        <v>0</v>
      </c>
      <c r="I33" s="91">
        <v>0</v>
      </c>
    </row>
    <row r="34" spans="1:9" ht="20.100000000000001" customHeight="1">
      <c r="A34" s="88" t="s">
        <v>141</v>
      </c>
      <c r="B34" s="89" t="s">
        <v>142</v>
      </c>
      <c r="C34" s="89" t="s">
        <v>144</v>
      </c>
      <c r="D34" s="90" t="s">
        <v>80</v>
      </c>
      <c r="E34" s="91">
        <v>6.89</v>
      </c>
      <c r="F34" s="91">
        <v>6.89</v>
      </c>
      <c r="G34" s="92">
        <v>6.89</v>
      </c>
      <c r="H34" s="91">
        <v>0</v>
      </c>
      <c r="I34" s="91">
        <v>0</v>
      </c>
    </row>
    <row r="35" spans="1:9" ht="20.100000000000001" customHeight="1">
      <c r="A35" s="88" t="s">
        <v>141</v>
      </c>
      <c r="B35" s="89" t="s">
        <v>142</v>
      </c>
      <c r="C35" s="89" t="s">
        <v>144</v>
      </c>
      <c r="D35" s="90" t="s">
        <v>68</v>
      </c>
      <c r="E35" s="91">
        <v>0.7</v>
      </c>
      <c r="F35" s="91">
        <v>0.7</v>
      </c>
      <c r="G35" s="92">
        <v>0.7</v>
      </c>
      <c r="H35" s="91">
        <v>0</v>
      </c>
      <c r="I35" s="91">
        <v>0</v>
      </c>
    </row>
    <row r="36" spans="1:9" ht="20.100000000000001" customHeight="1">
      <c r="A36" s="88" t="s">
        <v>141</v>
      </c>
      <c r="B36" s="89" t="s">
        <v>142</v>
      </c>
      <c r="C36" s="89" t="s">
        <v>144</v>
      </c>
      <c r="D36" s="90" t="s">
        <v>65</v>
      </c>
      <c r="E36" s="91">
        <v>14.4</v>
      </c>
      <c r="F36" s="91">
        <v>14.4</v>
      </c>
      <c r="G36" s="92">
        <v>14.4</v>
      </c>
      <c r="H36" s="91">
        <v>0</v>
      </c>
      <c r="I36" s="91">
        <v>0</v>
      </c>
    </row>
    <row r="37" spans="1:9" ht="20.100000000000001" customHeight="1">
      <c r="A37" s="88" t="s">
        <v>141</v>
      </c>
      <c r="B37" s="89" t="s">
        <v>142</v>
      </c>
      <c r="C37" s="89" t="s">
        <v>144</v>
      </c>
      <c r="D37" s="90" t="s">
        <v>64</v>
      </c>
      <c r="E37" s="91">
        <v>4.0199999999999996</v>
      </c>
      <c r="F37" s="91">
        <v>4.0199999999999996</v>
      </c>
      <c r="G37" s="92">
        <v>4.0199999999999996</v>
      </c>
      <c r="H37" s="91">
        <v>0</v>
      </c>
      <c r="I37" s="91">
        <v>0</v>
      </c>
    </row>
    <row r="38" spans="1:9" ht="20.100000000000001" customHeight="1">
      <c r="A38" s="88" t="s">
        <v>141</v>
      </c>
      <c r="B38" s="89" t="s">
        <v>142</v>
      </c>
      <c r="C38" s="89" t="s">
        <v>144</v>
      </c>
      <c r="D38" s="90" t="s">
        <v>78</v>
      </c>
      <c r="E38" s="91">
        <v>12.96</v>
      </c>
      <c r="F38" s="91">
        <v>12.96</v>
      </c>
      <c r="G38" s="92">
        <v>12.96</v>
      </c>
      <c r="H38" s="91">
        <v>0</v>
      </c>
      <c r="I38" s="91">
        <v>0</v>
      </c>
    </row>
    <row r="39" spans="1:9" ht="20.100000000000001" customHeight="1">
      <c r="A39" s="88" t="s">
        <v>141</v>
      </c>
      <c r="B39" s="89" t="s">
        <v>142</v>
      </c>
      <c r="C39" s="89" t="s">
        <v>144</v>
      </c>
      <c r="D39" s="90" t="s">
        <v>63</v>
      </c>
      <c r="E39" s="91">
        <v>1.58</v>
      </c>
      <c r="F39" s="91">
        <v>1.58</v>
      </c>
      <c r="G39" s="92">
        <v>1.58</v>
      </c>
      <c r="H39" s="91">
        <v>0</v>
      </c>
      <c r="I39" s="91">
        <v>0</v>
      </c>
    </row>
    <row r="40" spans="1:9" ht="20.100000000000001" customHeight="1">
      <c r="A40" s="88"/>
      <c r="B40" s="89"/>
      <c r="C40" s="89" t="s">
        <v>82</v>
      </c>
      <c r="D40" s="90" t="s">
        <v>81</v>
      </c>
      <c r="E40" s="91">
        <f>E41</f>
        <v>4.8</v>
      </c>
      <c r="F40" s="91">
        <f>F41</f>
        <v>0</v>
      </c>
      <c r="G40" s="92">
        <f>G41</f>
        <v>0</v>
      </c>
      <c r="H40" s="91">
        <f>H41</f>
        <v>0</v>
      </c>
      <c r="I40" s="91">
        <f>I41</f>
        <v>4.8</v>
      </c>
    </row>
    <row r="41" spans="1:9" ht="20.100000000000001" customHeight="1">
      <c r="A41" s="88" t="s">
        <v>141</v>
      </c>
      <c r="B41" s="89" t="s">
        <v>142</v>
      </c>
      <c r="C41" s="89" t="s">
        <v>145</v>
      </c>
      <c r="D41" s="90" t="s">
        <v>83</v>
      </c>
      <c r="E41" s="91">
        <v>4.8</v>
      </c>
      <c r="F41" s="91">
        <v>0</v>
      </c>
      <c r="G41" s="92">
        <v>0</v>
      </c>
      <c r="H41" s="91">
        <v>0</v>
      </c>
      <c r="I41" s="91">
        <v>4.8</v>
      </c>
    </row>
    <row r="42" spans="1:9" ht="20.100000000000001" customHeight="1">
      <c r="A42" s="88"/>
      <c r="B42" s="89" t="s">
        <v>86</v>
      </c>
      <c r="C42" s="89"/>
      <c r="D42" s="90" t="s">
        <v>84</v>
      </c>
      <c r="E42" s="91">
        <f t="shared" ref="E42:I43" si="0">E43</f>
        <v>20</v>
      </c>
      <c r="F42" s="91">
        <f t="shared" si="0"/>
        <v>0</v>
      </c>
      <c r="G42" s="92">
        <f t="shared" si="0"/>
        <v>0</v>
      </c>
      <c r="H42" s="91">
        <f t="shared" si="0"/>
        <v>0</v>
      </c>
      <c r="I42" s="91">
        <f t="shared" si="0"/>
        <v>20</v>
      </c>
    </row>
    <row r="43" spans="1:9" ht="20.100000000000001" customHeight="1">
      <c r="A43" s="88"/>
      <c r="B43" s="89"/>
      <c r="C43" s="89" t="s">
        <v>87</v>
      </c>
      <c r="D43" s="90" t="s">
        <v>85</v>
      </c>
      <c r="E43" s="91">
        <f t="shared" si="0"/>
        <v>20</v>
      </c>
      <c r="F43" s="91">
        <f t="shared" si="0"/>
        <v>0</v>
      </c>
      <c r="G43" s="92">
        <f t="shared" si="0"/>
        <v>0</v>
      </c>
      <c r="H43" s="91">
        <f t="shared" si="0"/>
        <v>0</v>
      </c>
      <c r="I43" s="91">
        <f t="shared" si="0"/>
        <v>20</v>
      </c>
    </row>
    <row r="44" spans="1:9" ht="20.100000000000001" customHeight="1">
      <c r="A44" s="88" t="s">
        <v>141</v>
      </c>
      <c r="B44" s="89" t="s">
        <v>146</v>
      </c>
      <c r="C44" s="89" t="s">
        <v>147</v>
      </c>
      <c r="D44" s="90" t="s">
        <v>88</v>
      </c>
      <c r="E44" s="91">
        <v>20</v>
      </c>
      <c r="F44" s="91">
        <v>0</v>
      </c>
      <c r="G44" s="92">
        <v>0</v>
      </c>
      <c r="H44" s="91">
        <v>0</v>
      </c>
      <c r="I44" s="91">
        <v>20</v>
      </c>
    </row>
    <row r="45" spans="1:9" ht="20.100000000000001" customHeight="1">
      <c r="A45" s="88" t="s">
        <v>92</v>
      </c>
      <c r="B45" s="89"/>
      <c r="C45" s="89"/>
      <c r="D45" s="90" t="s">
        <v>89</v>
      </c>
      <c r="E45" s="91">
        <f>E46+E49+E52</f>
        <v>27.87</v>
      </c>
      <c r="F45" s="91">
        <f>F46+F49+F52</f>
        <v>19.27</v>
      </c>
      <c r="G45" s="92">
        <f>G46+G49+G52</f>
        <v>19.27</v>
      </c>
      <c r="H45" s="91">
        <f>H46+H49+H52</f>
        <v>0</v>
      </c>
      <c r="I45" s="91">
        <f>I46+I49+I52</f>
        <v>8.6</v>
      </c>
    </row>
    <row r="46" spans="1:9" ht="20.100000000000001" customHeight="1">
      <c r="A46" s="88"/>
      <c r="B46" s="89" t="s">
        <v>93</v>
      </c>
      <c r="C46" s="89"/>
      <c r="D46" s="90" t="s">
        <v>90</v>
      </c>
      <c r="E46" s="91">
        <f t="shared" ref="E46:I47" si="1">E47</f>
        <v>8.6</v>
      </c>
      <c r="F46" s="91">
        <f t="shared" si="1"/>
        <v>0</v>
      </c>
      <c r="G46" s="92">
        <f t="shared" si="1"/>
        <v>0</v>
      </c>
      <c r="H46" s="91">
        <f t="shared" si="1"/>
        <v>0</v>
      </c>
      <c r="I46" s="91">
        <f t="shared" si="1"/>
        <v>8.6</v>
      </c>
    </row>
    <row r="47" spans="1:9" ht="20.100000000000001" customHeight="1">
      <c r="A47" s="88"/>
      <c r="B47" s="89"/>
      <c r="C47" s="89" t="s">
        <v>87</v>
      </c>
      <c r="D47" s="90" t="s">
        <v>91</v>
      </c>
      <c r="E47" s="91">
        <f t="shared" si="1"/>
        <v>8.6</v>
      </c>
      <c r="F47" s="91">
        <f t="shared" si="1"/>
        <v>0</v>
      </c>
      <c r="G47" s="92">
        <f t="shared" si="1"/>
        <v>0</v>
      </c>
      <c r="H47" s="91">
        <f t="shared" si="1"/>
        <v>0</v>
      </c>
      <c r="I47" s="91">
        <f t="shared" si="1"/>
        <v>8.6</v>
      </c>
    </row>
    <row r="48" spans="1:9" ht="20.100000000000001" customHeight="1">
      <c r="A48" s="88" t="s">
        <v>148</v>
      </c>
      <c r="B48" s="89" t="s">
        <v>149</v>
      </c>
      <c r="C48" s="89" t="s">
        <v>147</v>
      </c>
      <c r="D48" s="90" t="s">
        <v>94</v>
      </c>
      <c r="E48" s="91">
        <v>8.6</v>
      </c>
      <c r="F48" s="91">
        <v>0</v>
      </c>
      <c r="G48" s="92">
        <v>0</v>
      </c>
      <c r="H48" s="91">
        <v>0</v>
      </c>
      <c r="I48" s="91">
        <v>8.6</v>
      </c>
    </row>
    <row r="49" spans="1:9" ht="20.100000000000001" customHeight="1">
      <c r="A49" s="88"/>
      <c r="B49" s="89" t="s">
        <v>97</v>
      </c>
      <c r="C49" s="89"/>
      <c r="D49" s="90" t="s">
        <v>95</v>
      </c>
      <c r="E49" s="91">
        <f t="shared" ref="E49:I50" si="2">E50</f>
        <v>17.59</v>
      </c>
      <c r="F49" s="91">
        <f t="shared" si="2"/>
        <v>17.59</v>
      </c>
      <c r="G49" s="92">
        <f t="shared" si="2"/>
        <v>17.59</v>
      </c>
      <c r="H49" s="91">
        <f t="shared" si="2"/>
        <v>0</v>
      </c>
      <c r="I49" s="91">
        <f t="shared" si="2"/>
        <v>0</v>
      </c>
    </row>
    <row r="50" spans="1:9" ht="20.100000000000001" customHeight="1">
      <c r="A50" s="88"/>
      <c r="B50" s="89"/>
      <c r="C50" s="89" t="s">
        <v>97</v>
      </c>
      <c r="D50" s="90" t="s">
        <v>96</v>
      </c>
      <c r="E50" s="91">
        <f t="shared" si="2"/>
        <v>17.59</v>
      </c>
      <c r="F50" s="91">
        <f t="shared" si="2"/>
        <v>17.59</v>
      </c>
      <c r="G50" s="92">
        <f t="shared" si="2"/>
        <v>17.59</v>
      </c>
      <c r="H50" s="91">
        <f t="shared" si="2"/>
        <v>0</v>
      </c>
      <c r="I50" s="91">
        <f t="shared" si="2"/>
        <v>0</v>
      </c>
    </row>
    <row r="51" spans="1:9" ht="20.100000000000001" customHeight="1">
      <c r="A51" s="88" t="s">
        <v>148</v>
      </c>
      <c r="B51" s="89" t="s">
        <v>150</v>
      </c>
      <c r="C51" s="89" t="s">
        <v>150</v>
      </c>
      <c r="D51" s="90" t="s">
        <v>98</v>
      </c>
      <c r="E51" s="91">
        <v>17.59</v>
      </c>
      <c r="F51" s="91">
        <v>17.59</v>
      </c>
      <c r="G51" s="92">
        <v>17.59</v>
      </c>
      <c r="H51" s="91">
        <v>0</v>
      </c>
      <c r="I51" s="91">
        <v>0</v>
      </c>
    </row>
    <row r="52" spans="1:9" ht="20.100000000000001" customHeight="1">
      <c r="A52" s="88"/>
      <c r="B52" s="89" t="s">
        <v>101</v>
      </c>
      <c r="C52" s="89"/>
      <c r="D52" s="90" t="s">
        <v>99</v>
      </c>
      <c r="E52" s="91">
        <f>E53+E55+E57</f>
        <v>1.68</v>
      </c>
      <c r="F52" s="91">
        <f>F53+F55+F57</f>
        <v>1.68</v>
      </c>
      <c r="G52" s="92">
        <f>G53+G55+G57</f>
        <v>1.68</v>
      </c>
      <c r="H52" s="91">
        <f>H53+H55+H57</f>
        <v>0</v>
      </c>
      <c r="I52" s="91">
        <f>I53+I55+I57</f>
        <v>0</v>
      </c>
    </row>
    <row r="53" spans="1:9" ht="20.100000000000001" customHeight="1">
      <c r="A53" s="88"/>
      <c r="B53" s="89"/>
      <c r="C53" s="89" t="s">
        <v>60</v>
      </c>
      <c r="D53" s="90" t="s">
        <v>100</v>
      </c>
      <c r="E53" s="91">
        <f>E54</f>
        <v>0.62</v>
      </c>
      <c r="F53" s="91">
        <f>F54</f>
        <v>0.62</v>
      </c>
      <c r="G53" s="92">
        <f>G54</f>
        <v>0.62</v>
      </c>
      <c r="H53" s="91">
        <f>H54</f>
        <v>0</v>
      </c>
      <c r="I53" s="91">
        <f>I54</f>
        <v>0</v>
      </c>
    </row>
    <row r="54" spans="1:9" ht="20.100000000000001" customHeight="1">
      <c r="A54" s="88" t="s">
        <v>148</v>
      </c>
      <c r="B54" s="89" t="s">
        <v>151</v>
      </c>
      <c r="C54" s="89" t="s">
        <v>143</v>
      </c>
      <c r="D54" s="90" t="s">
        <v>102</v>
      </c>
      <c r="E54" s="91">
        <v>0.62</v>
      </c>
      <c r="F54" s="91">
        <v>0.62</v>
      </c>
      <c r="G54" s="92">
        <v>0.62</v>
      </c>
      <c r="H54" s="91">
        <v>0</v>
      </c>
      <c r="I54" s="91">
        <v>0</v>
      </c>
    </row>
    <row r="55" spans="1:9" ht="20.100000000000001" customHeight="1">
      <c r="A55" s="88"/>
      <c r="B55" s="89"/>
      <c r="C55" s="89" t="s">
        <v>93</v>
      </c>
      <c r="D55" s="90" t="s">
        <v>103</v>
      </c>
      <c r="E55" s="91">
        <f>E56</f>
        <v>0.62</v>
      </c>
      <c r="F55" s="91">
        <f>F56</f>
        <v>0.62</v>
      </c>
      <c r="G55" s="92">
        <f>G56</f>
        <v>0.62</v>
      </c>
      <c r="H55" s="91">
        <f>H56</f>
        <v>0</v>
      </c>
      <c r="I55" s="91">
        <f>I56</f>
        <v>0</v>
      </c>
    </row>
    <row r="56" spans="1:9" ht="20.100000000000001" customHeight="1">
      <c r="A56" s="88" t="s">
        <v>148</v>
      </c>
      <c r="B56" s="89" t="s">
        <v>151</v>
      </c>
      <c r="C56" s="89" t="s">
        <v>149</v>
      </c>
      <c r="D56" s="90" t="s">
        <v>104</v>
      </c>
      <c r="E56" s="91">
        <v>0.62</v>
      </c>
      <c r="F56" s="91">
        <v>0.62</v>
      </c>
      <c r="G56" s="92">
        <v>0.62</v>
      </c>
      <c r="H56" s="91">
        <v>0</v>
      </c>
      <c r="I56" s="91">
        <v>0</v>
      </c>
    </row>
    <row r="57" spans="1:9" ht="20.100000000000001" customHeight="1">
      <c r="A57" s="88"/>
      <c r="B57" s="89"/>
      <c r="C57" s="89" t="s">
        <v>59</v>
      </c>
      <c r="D57" s="90" t="s">
        <v>105</v>
      </c>
      <c r="E57" s="91">
        <f>E58</f>
        <v>0.44</v>
      </c>
      <c r="F57" s="91">
        <f>F58</f>
        <v>0.44</v>
      </c>
      <c r="G57" s="92">
        <f>G58</f>
        <v>0.44</v>
      </c>
      <c r="H57" s="91">
        <f>H58</f>
        <v>0</v>
      </c>
      <c r="I57" s="91">
        <f>I58</f>
        <v>0</v>
      </c>
    </row>
    <row r="58" spans="1:9" ht="20.100000000000001" customHeight="1">
      <c r="A58" s="88" t="s">
        <v>148</v>
      </c>
      <c r="B58" s="89" t="s">
        <v>151</v>
      </c>
      <c r="C58" s="89" t="s">
        <v>142</v>
      </c>
      <c r="D58" s="90" t="s">
        <v>106</v>
      </c>
      <c r="E58" s="91">
        <v>0.44</v>
      </c>
      <c r="F58" s="91">
        <v>0.44</v>
      </c>
      <c r="G58" s="92">
        <v>0.44</v>
      </c>
      <c r="H58" s="91">
        <v>0</v>
      </c>
      <c r="I58" s="91">
        <v>0</v>
      </c>
    </row>
    <row r="59" spans="1:9" ht="20.100000000000001" customHeight="1">
      <c r="A59" s="88" t="s">
        <v>110</v>
      </c>
      <c r="B59" s="89"/>
      <c r="C59" s="89"/>
      <c r="D59" s="90" t="s">
        <v>107</v>
      </c>
      <c r="E59" s="91">
        <f>E60+E63</f>
        <v>6.25</v>
      </c>
      <c r="F59" s="91">
        <f>F60+F63</f>
        <v>6.15</v>
      </c>
      <c r="G59" s="92">
        <f>G60+G63</f>
        <v>6.15</v>
      </c>
      <c r="H59" s="91">
        <f>H60+H63</f>
        <v>0</v>
      </c>
      <c r="I59" s="91">
        <f>I60+I63</f>
        <v>0.1</v>
      </c>
    </row>
    <row r="60" spans="1:9" ht="20.100000000000001" customHeight="1">
      <c r="A60" s="88"/>
      <c r="B60" s="89" t="s">
        <v>111</v>
      </c>
      <c r="C60" s="89"/>
      <c r="D60" s="90" t="s">
        <v>108</v>
      </c>
      <c r="E60" s="91">
        <f t="shared" ref="E60:I61" si="3">E61</f>
        <v>0.1</v>
      </c>
      <c r="F60" s="91">
        <f t="shared" si="3"/>
        <v>0</v>
      </c>
      <c r="G60" s="92">
        <f t="shared" si="3"/>
        <v>0</v>
      </c>
      <c r="H60" s="91">
        <f t="shared" si="3"/>
        <v>0</v>
      </c>
      <c r="I60" s="91">
        <f t="shared" si="3"/>
        <v>0.1</v>
      </c>
    </row>
    <row r="61" spans="1:9" ht="20.100000000000001" customHeight="1">
      <c r="A61" s="88"/>
      <c r="B61" s="89"/>
      <c r="C61" s="89" t="s">
        <v>112</v>
      </c>
      <c r="D61" s="90" t="s">
        <v>109</v>
      </c>
      <c r="E61" s="91">
        <f t="shared" si="3"/>
        <v>0.1</v>
      </c>
      <c r="F61" s="91">
        <f t="shared" si="3"/>
        <v>0</v>
      </c>
      <c r="G61" s="92">
        <f t="shared" si="3"/>
        <v>0</v>
      </c>
      <c r="H61" s="91">
        <f t="shared" si="3"/>
        <v>0</v>
      </c>
      <c r="I61" s="91">
        <f t="shared" si="3"/>
        <v>0.1</v>
      </c>
    </row>
    <row r="62" spans="1:9" ht="20.100000000000001" customHeight="1">
      <c r="A62" s="88" t="s">
        <v>152</v>
      </c>
      <c r="B62" s="89" t="s">
        <v>153</v>
      </c>
      <c r="C62" s="89" t="s">
        <v>154</v>
      </c>
      <c r="D62" s="90" t="s">
        <v>113</v>
      </c>
      <c r="E62" s="91">
        <v>0.1</v>
      </c>
      <c r="F62" s="91">
        <v>0</v>
      </c>
      <c r="G62" s="92">
        <v>0</v>
      </c>
      <c r="H62" s="91">
        <v>0</v>
      </c>
      <c r="I62" s="91">
        <v>0.1</v>
      </c>
    </row>
    <row r="63" spans="1:9" ht="20.100000000000001" customHeight="1">
      <c r="A63" s="88"/>
      <c r="B63" s="89" t="s">
        <v>116</v>
      </c>
      <c r="C63" s="89"/>
      <c r="D63" s="90" t="s">
        <v>114</v>
      </c>
      <c r="E63" s="91">
        <f>E64+E66</f>
        <v>6.15</v>
      </c>
      <c r="F63" s="91">
        <f>F64+F66</f>
        <v>6.15</v>
      </c>
      <c r="G63" s="92">
        <f>G64+G66</f>
        <v>6.15</v>
      </c>
      <c r="H63" s="91">
        <f>H64+H66</f>
        <v>0</v>
      </c>
      <c r="I63" s="91">
        <f>I64+I66</f>
        <v>0</v>
      </c>
    </row>
    <row r="64" spans="1:9" ht="20.100000000000001" customHeight="1">
      <c r="A64" s="88"/>
      <c r="B64" s="89"/>
      <c r="C64" s="89" t="s">
        <v>60</v>
      </c>
      <c r="D64" s="90" t="s">
        <v>115</v>
      </c>
      <c r="E64" s="91">
        <f>E65</f>
        <v>2.78</v>
      </c>
      <c r="F64" s="91">
        <f>F65</f>
        <v>2.78</v>
      </c>
      <c r="G64" s="92">
        <f>G65</f>
        <v>2.78</v>
      </c>
      <c r="H64" s="91">
        <f>H65</f>
        <v>0</v>
      </c>
      <c r="I64" s="91">
        <f>I65</f>
        <v>0</v>
      </c>
    </row>
    <row r="65" spans="1:9" ht="20.100000000000001" customHeight="1">
      <c r="A65" s="88" t="s">
        <v>152</v>
      </c>
      <c r="B65" s="89" t="s">
        <v>155</v>
      </c>
      <c r="C65" s="89" t="s">
        <v>143</v>
      </c>
      <c r="D65" s="90" t="s">
        <v>117</v>
      </c>
      <c r="E65" s="91">
        <v>2.78</v>
      </c>
      <c r="F65" s="91">
        <v>2.78</v>
      </c>
      <c r="G65" s="92">
        <v>2.78</v>
      </c>
      <c r="H65" s="91">
        <v>0</v>
      </c>
      <c r="I65" s="91">
        <v>0</v>
      </c>
    </row>
    <row r="66" spans="1:9" ht="20.100000000000001" customHeight="1">
      <c r="A66" s="88"/>
      <c r="B66" s="89"/>
      <c r="C66" s="89" t="s">
        <v>93</v>
      </c>
      <c r="D66" s="90" t="s">
        <v>118</v>
      </c>
      <c r="E66" s="91">
        <f>E67</f>
        <v>3.37</v>
      </c>
      <c r="F66" s="91">
        <f>F67</f>
        <v>3.37</v>
      </c>
      <c r="G66" s="92">
        <f>G67</f>
        <v>3.37</v>
      </c>
      <c r="H66" s="91">
        <f>H67</f>
        <v>0</v>
      </c>
      <c r="I66" s="91">
        <f>I67</f>
        <v>0</v>
      </c>
    </row>
    <row r="67" spans="1:9" ht="20.100000000000001" customHeight="1">
      <c r="A67" s="88" t="s">
        <v>152</v>
      </c>
      <c r="B67" s="89" t="s">
        <v>155</v>
      </c>
      <c r="C67" s="89" t="s">
        <v>149</v>
      </c>
      <c r="D67" s="90" t="s">
        <v>117</v>
      </c>
      <c r="E67" s="91">
        <v>3.37</v>
      </c>
      <c r="F67" s="91">
        <v>3.37</v>
      </c>
      <c r="G67" s="92">
        <v>3.37</v>
      </c>
      <c r="H67" s="91">
        <v>0</v>
      </c>
      <c r="I67" s="91">
        <v>0</v>
      </c>
    </row>
    <row r="68" spans="1:9" ht="20.100000000000001" customHeight="1">
      <c r="A68" s="88" t="s">
        <v>122</v>
      </c>
      <c r="B68" s="89"/>
      <c r="C68" s="89"/>
      <c r="D68" s="90" t="s">
        <v>119</v>
      </c>
      <c r="E68" s="91">
        <f>E69+E72</f>
        <v>20.5</v>
      </c>
      <c r="F68" s="91">
        <f>F69+F72</f>
        <v>0</v>
      </c>
      <c r="G68" s="92">
        <f>G69+G72</f>
        <v>0</v>
      </c>
      <c r="H68" s="91">
        <f>H69+H72</f>
        <v>0</v>
      </c>
      <c r="I68" s="91">
        <f>I69+I72</f>
        <v>20.5</v>
      </c>
    </row>
    <row r="69" spans="1:9" ht="20.100000000000001" customHeight="1">
      <c r="A69" s="88"/>
      <c r="B69" s="89" t="s">
        <v>59</v>
      </c>
      <c r="C69" s="89"/>
      <c r="D69" s="90" t="s">
        <v>120</v>
      </c>
      <c r="E69" s="91">
        <f t="shared" ref="E69:I70" si="4">E70</f>
        <v>20</v>
      </c>
      <c r="F69" s="91">
        <f t="shared" si="4"/>
        <v>0</v>
      </c>
      <c r="G69" s="92">
        <f t="shared" si="4"/>
        <v>0</v>
      </c>
      <c r="H69" s="91">
        <f t="shared" si="4"/>
        <v>0</v>
      </c>
      <c r="I69" s="91">
        <f t="shared" si="4"/>
        <v>20</v>
      </c>
    </row>
    <row r="70" spans="1:9" ht="20.100000000000001" customHeight="1">
      <c r="A70" s="88"/>
      <c r="B70" s="89"/>
      <c r="C70" s="89" t="s">
        <v>82</v>
      </c>
      <c r="D70" s="90" t="s">
        <v>121</v>
      </c>
      <c r="E70" s="91">
        <f t="shared" si="4"/>
        <v>20</v>
      </c>
      <c r="F70" s="91">
        <f t="shared" si="4"/>
        <v>0</v>
      </c>
      <c r="G70" s="92">
        <f t="shared" si="4"/>
        <v>0</v>
      </c>
      <c r="H70" s="91">
        <f t="shared" si="4"/>
        <v>0</v>
      </c>
      <c r="I70" s="91">
        <f t="shared" si="4"/>
        <v>20</v>
      </c>
    </row>
    <row r="71" spans="1:9" ht="20.100000000000001" customHeight="1">
      <c r="A71" s="88" t="s">
        <v>156</v>
      </c>
      <c r="B71" s="89" t="s">
        <v>142</v>
      </c>
      <c r="C71" s="89" t="s">
        <v>145</v>
      </c>
      <c r="D71" s="90" t="s">
        <v>123</v>
      </c>
      <c r="E71" s="91">
        <v>20</v>
      </c>
      <c r="F71" s="91">
        <v>0</v>
      </c>
      <c r="G71" s="92">
        <v>0</v>
      </c>
      <c r="H71" s="91">
        <v>0</v>
      </c>
      <c r="I71" s="91">
        <v>20</v>
      </c>
    </row>
    <row r="72" spans="1:9" ht="20.100000000000001" customHeight="1">
      <c r="A72" s="88"/>
      <c r="B72" s="89" t="s">
        <v>97</v>
      </c>
      <c r="C72" s="89"/>
      <c r="D72" s="90" t="s">
        <v>124</v>
      </c>
      <c r="E72" s="91">
        <f t="shared" ref="E72:I73" si="5">E73</f>
        <v>0.5</v>
      </c>
      <c r="F72" s="91">
        <f t="shared" si="5"/>
        <v>0</v>
      </c>
      <c r="G72" s="92">
        <f t="shared" si="5"/>
        <v>0</v>
      </c>
      <c r="H72" s="91">
        <f t="shared" si="5"/>
        <v>0</v>
      </c>
      <c r="I72" s="91">
        <f t="shared" si="5"/>
        <v>0.5</v>
      </c>
    </row>
    <row r="73" spans="1:9" ht="20.100000000000001" customHeight="1">
      <c r="A73" s="88"/>
      <c r="B73" s="89"/>
      <c r="C73" s="89" t="s">
        <v>60</v>
      </c>
      <c r="D73" s="90" t="s">
        <v>125</v>
      </c>
      <c r="E73" s="91">
        <f t="shared" si="5"/>
        <v>0.5</v>
      </c>
      <c r="F73" s="91">
        <f t="shared" si="5"/>
        <v>0</v>
      </c>
      <c r="G73" s="92">
        <f t="shared" si="5"/>
        <v>0</v>
      </c>
      <c r="H73" s="91">
        <f t="shared" si="5"/>
        <v>0</v>
      </c>
      <c r="I73" s="91">
        <f t="shared" si="5"/>
        <v>0.5</v>
      </c>
    </row>
    <row r="74" spans="1:9" ht="20.100000000000001" customHeight="1">
      <c r="A74" s="88" t="s">
        <v>156</v>
      </c>
      <c r="B74" s="89" t="s">
        <v>150</v>
      </c>
      <c r="C74" s="89" t="s">
        <v>143</v>
      </c>
      <c r="D74" s="90" t="s">
        <v>126</v>
      </c>
      <c r="E74" s="91">
        <v>0.5</v>
      </c>
      <c r="F74" s="91">
        <v>0</v>
      </c>
      <c r="G74" s="92">
        <v>0</v>
      </c>
      <c r="H74" s="91">
        <v>0</v>
      </c>
      <c r="I74" s="91">
        <v>0.5</v>
      </c>
    </row>
    <row r="75" spans="1:9" ht="20.100000000000001" customHeight="1">
      <c r="A75" s="88" t="s">
        <v>130</v>
      </c>
      <c r="B75" s="89"/>
      <c r="C75" s="89"/>
      <c r="D75" s="90" t="s">
        <v>127</v>
      </c>
      <c r="E75" s="91">
        <f t="shared" ref="E75:I77" si="6">E76</f>
        <v>10.55</v>
      </c>
      <c r="F75" s="91">
        <f t="shared" si="6"/>
        <v>10.55</v>
      </c>
      <c r="G75" s="92">
        <f t="shared" si="6"/>
        <v>10.55</v>
      </c>
      <c r="H75" s="91">
        <f t="shared" si="6"/>
        <v>0</v>
      </c>
      <c r="I75" s="91">
        <f t="shared" si="6"/>
        <v>0</v>
      </c>
    </row>
    <row r="76" spans="1:9" ht="20.100000000000001" customHeight="1">
      <c r="A76" s="88"/>
      <c r="B76" s="89" t="s">
        <v>93</v>
      </c>
      <c r="C76" s="89"/>
      <c r="D76" s="90" t="s">
        <v>128</v>
      </c>
      <c r="E76" s="91">
        <f t="shared" si="6"/>
        <v>10.55</v>
      </c>
      <c r="F76" s="91">
        <f t="shared" si="6"/>
        <v>10.55</v>
      </c>
      <c r="G76" s="92">
        <f t="shared" si="6"/>
        <v>10.55</v>
      </c>
      <c r="H76" s="91">
        <f t="shared" si="6"/>
        <v>0</v>
      </c>
      <c r="I76" s="91">
        <f t="shared" si="6"/>
        <v>0</v>
      </c>
    </row>
    <row r="77" spans="1:9" ht="20.100000000000001" customHeight="1">
      <c r="A77" s="88"/>
      <c r="B77" s="89"/>
      <c r="C77" s="89" t="s">
        <v>60</v>
      </c>
      <c r="D77" s="90" t="s">
        <v>129</v>
      </c>
      <c r="E77" s="91">
        <f t="shared" si="6"/>
        <v>10.55</v>
      </c>
      <c r="F77" s="91">
        <f t="shared" si="6"/>
        <v>10.55</v>
      </c>
      <c r="G77" s="92">
        <f t="shared" si="6"/>
        <v>10.55</v>
      </c>
      <c r="H77" s="91">
        <f t="shared" si="6"/>
        <v>0</v>
      </c>
      <c r="I77" s="91">
        <f t="shared" si="6"/>
        <v>0</v>
      </c>
    </row>
    <row r="78" spans="1:9" ht="20.100000000000001" customHeight="1">
      <c r="A78" s="88" t="s">
        <v>157</v>
      </c>
      <c r="B78" s="89" t="s">
        <v>149</v>
      </c>
      <c r="C78" s="89" t="s">
        <v>143</v>
      </c>
      <c r="D78" s="90" t="s">
        <v>131</v>
      </c>
      <c r="E78" s="91">
        <v>10.55</v>
      </c>
      <c r="F78" s="91">
        <v>10.55</v>
      </c>
      <c r="G78" s="92">
        <v>10.55</v>
      </c>
      <c r="H78" s="91">
        <v>0</v>
      </c>
      <c r="I78" s="91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topLeftCell="A76" workbookViewId="0">
      <selection activeCell="R68" sqref="R68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87" t="s">
        <v>162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1:22" s="68" customFormat="1" ht="17.25" customHeight="1">
      <c r="A2" s="188" t="s">
        <v>1</v>
      </c>
      <c r="B2" s="189"/>
      <c r="C2" s="189"/>
      <c r="D2" s="189"/>
      <c r="E2" s="189"/>
      <c r="F2" s="189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90" t="s">
        <v>2</v>
      </c>
      <c r="V2" s="190"/>
    </row>
    <row r="3" spans="1:22" s="68" customFormat="1" ht="18" customHeight="1">
      <c r="A3" s="178" t="s">
        <v>163</v>
      </c>
      <c r="B3" s="182"/>
      <c r="C3" s="179"/>
      <c r="D3" s="178" t="s">
        <v>164</v>
      </c>
      <c r="E3" s="182"/>
      <c r="F3" s="179"/>
      <c r="G3" s="191" t="s">
        <v>135</v>
      </c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3"/>
    </row>
    <row r="4" spans="1:22" s="68" customFormat="1" ht="13.5" customHeight="1">
      <c r="A4" s="183"/>
      <c r="B4" s="184"/>
      <c r="C4" s="185"/>
      <c r="D4" s="183"/>
      <c r="E4" s="184"/>
      <c r="F4" s="185"/>
      <c r="G4" s="175" t="s">
        <v>35</v>
      </c>
      <c r="H4" s="178" t="s">
        <v>36</v>
      </c>
      <c r="I4" s="179"/>
      <c r="J4" s="191" t="s">
        <v>37</v>
      </c>
      <c r="K4" s="192"/>
      <c r="L4" s="192"/>
      <c r="M4" s="192"/>
      <c r="N4" s="192"/>
      <c r="O4" s="193"/>
      <c r="P4" s="175" t="s">
        <v>38</v>
      </c>
      <c r="Q4" s="175" t="s">
        <v>165</v>
      </c>
      <c r="R4" s="175" t="s">
        <v>166</v>
      </c>
      <c r="S4" s="178" t="s">
        <v>167</v>
      </c>
      <c r="T4" s="179"/>
      <c r="U4" s="175" t="s">
        <v>32</v>
      </c>
      <c r="V4" s="175" t="s">
        <v>33</v>
      </c>
    </row>
    <row r="5" spans="1:22" s="68" customFormat="1" ht="22.5" customHeight="1">
      <c r="A5" s="180"/>
      <c r="B5" s="186"/>
      <c r="C5" s="181"/>
      <c r="D5" s="180"/>
      <c r="E5" s="186"/>
      <c r="F5" s="181"/>
      <c r="G5" s="176"/>
      <c r="H5" s="180"/>
      <c r="I5" s="181"/>
      <c r="J5" s="194" t="s">
        <v>138</v>
      </c>
      <c r="K5" s="194" t="s">
        <v>49</v>
      </c>
      <c r="L5" s="194" t="s">
        <v>50</v>
      </c>
      <c r="M5" s="194" t="s">
        <v>51</v>
      </c>
      <c r="N5" s="194" t="s">
        <v>52</v>
      </c>
      <c r="O5" s="194" t="s">
        <v>53</v>
      </c>
      <c r="P5" s="176"/>
      <c r="Q5" s="176"/>
      <c r="R5" s="176"/>
      <c r="S5" s="180"/>
      <c r="T5" s="181"/>
      <c r="U5" s="176"/>
      <c r="V5" s="176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77"/>
      <c r="H6" s="72" t="s">
        <v>46</v>
      </c>
      <c r="I6" s="72" t="s">
        <v>47</v>
      </c>
      <c r="J6" s="194"/>
      <c r="K6" s="194"/>
      <c r="L6" s="194"/>
      <c r="M6" s="194"/>
      <c r="N6" s="194"/>
      <c r="O6" s="194"/>
      <c r="P6" s="177"/>
      <c r="Q6" s="177"/>
      <c r="R6" s="177"/>
      <c r="S6" s="72" t="s">
        <v>168</v>
      </c>
      <c r="T6" s="72" t="s">
        <v>41</v>
      </c>
      <c r="U6" s="177"/>
      <c r="V6" s="177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G8+G63</f>
        <v>235.36</v>
      </c>
      <c r="H7" s="76">
        <f t="shared" si="0"/>
        <v>235.36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169</v>
      </c>
      <c r="D8" s="74"/>
      <c r="E8" s="74"/>
      <c r="F8" s="74"/>
      <c r="G8" s="76">
        <f t="shared" ref="G8:V8" si="1">G9+G12+G14+G16+G18+G21+G24+G27+G30+G33+G36+G39+G42+G45+G48+G50+G52+G55+G58+G61</f>
        <v>178.9</v>
      </c>
      <c r="H8" s="76">
        <f t="shared" si="1"/>
        <v>178.9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170</v>
      </c>
      <c r="D9" s="74"/>
      <c r="E9" s="74"/>
      <c r="F9" s="74"/>
      <c r="G9" s="76">
        <f t="shared" ref="G9:V9" si="2">SUM(G10:G11)</f>
        <v>38.799999999999997</v>
      </c>
      <c r="H9" s="76">
        <f t="shared" si="2"/>
        <v>38.799999999999997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171</v>
      </c>
      <c r="D10" s="74" t="s">
        <v>172</v>
      </c>
      <c r="E10" s="74" t="s">
        <v>60</v>
      </c>
      <c r="F10" s="74" t="s">
        <v>173</v>
      </c>
      <c r="G10" s="76">
        <v>23.77</v>
      </c>
      <c r="H10" s="76">
        <v>23.77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93</v>
      </c>
      <c r="C11" s="73" t="s">
        <v>174</v>
      </c>
      <c r="D11" s="74" t="s">
        <v>172</v>
      </c>
      <c r="E11" s="74" t="s">
        <v>60</v>
      </c>
      <c r="F11" s="74" t="s">
        <v>173</v>
      </c>
      <c r="G11" s="76">
        <v>15.03</v>
      </c>
      <c r="H11" s="76">
        <v>15.03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175</v>
      </c>
      <c r="D12" s="74"/>
      <c r="E12" s="74"/>
      <c r="F12" s="74"/>
      <c r="G12" s="76">
        <f t="shared" ref="G12:V12" si="3">G13</f>
        <v>28.98</v>
      </c>
      <c r="H12" s="76">
        <f t="shared" si="3"/>
        <v>28.98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60</v>
      </c>
      <c r="C13" s="73" t="s">
        <v>171</v>
      </c>
      <c r="D13" s="74" t="s">
        <v>176</v>
      </c>
      <c r="E13" s="74" t="s">
        <v>60</v>
      </c>
      <c r="F13" s="74" t="s">
        <v>177</v>
      </c>
      <c r="G13" s="76">
        <v>28.98</v>
      </c>
      <c r="H13" s="76">
        <v>28.98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178</v>
      </c>
      <c r="D14" s="74"/>
      <c r="E14" s="74"/>
      <c r="F14" s="74"/>
      <c r="G14" s="76">
        <f t="shared" ref="G14:V14" si="4">G15</f>
        <v>12.96</v>
      </c>
      <c r="H14" s="76">
        <f t="shared" si="4"/>
        <v>12.96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111</v>
      </c>
      <c r="C15" s="73" t="s">
        <v>179</v>
      </c>
      <c r="D15" s="74" t="s">
        <v>176</v>
      </c>
      <c r="E15" s="74" t="s">
        <v>60</v>
      </c>
      <c r="F15" s="74" t="s">
        <v>177</v>
      </c>
      <c r="G15" s="76">
        <v>12.96</v>
      </c>
      <c r="H15" s="76">
        <v>12.96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180</v>
      </c>
      <c r="D16" s="74"/>
      <c r="E16" s="74"/>
      <c r="F16" s="74"/>
      <c r="G16" s="76">
        <f t="shared" ref="G16:V16" si="5">G17</f>
        <v>5.55</v>
      </c>
      <c r="H16" s="76">
        <f t="shared" si="5"/>
        <v>5.55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111</v>
      </c>
      <c r="C17" s="73" t="s">
        <v>179</v>
      </c>
      <c r="D17" s="74" t="s">
        <v>176</v>
      </c>
      <c r="E17" s="74" t="s">
        <v>60</v>
      </c>
      <c r="F17" s="74" t="s">
        <v>177</v>
      </c>
      <c r="G17" s="76">
        <v>5.55</v>
      </c>
      <c r="H17" s="76">
        <v>5.55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181</v>
      </c>
      <c r="D18" s="74"/>
      <c r="E18" s="74"/>
      <c r="F18" s="74"/>
      <c r="G18" s="76">
        <f t="shared" ref="G18:V18" si="6">SUM(G19:G20)</f>
        <v>7.33</v>
      </c>
      <c r="H18" s="76">
        <f t="shared" si="6"/>
        <v>7.33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59</v>
      </c>
      <c r="C19" s="73" t="s">
        <v>182</v>
      </c>
      <c r="D19" s="74" t="s">
        <v>172</v>
      </c>
      <c r="E19" s="74" t="s">
        <v>60</v>
      </c>
      <c r="F19" s="74" t="s">
        <v>173</v>
      </c>
      <c r="G19" s="76">
        <v>3.31</v>
      </c>
      <c r="H19" s="76">
        <v>3.31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59</v>
      </c>
      <c r="C20" s="73" t="s">
        <v>182</v>
      </c>
      <c r="D20" s="74" t="s">
        <v>176</v>
      </c>
      <c r="E20" s="74" t="s">
        <v>60</v>
      </c>
      <c r="F20" s="74" t="s">
        <v>177</v>
      </c>
      <c r="G20" s="76">
        <v>4.0199999999999996</v>
      </c>
      <c r="H20" s="76">
        <v>4.0199999999999996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183</v>
      </c>
      <c r="D21" s="74"/>
      <c r="E21" s="74"/>
      <c r="F21" s="74"/>
      <c r="G21" s="76">
        <f t="shared" ref="G21:V21" si="7">SUM(G22:G23)</f>
        <v>6.15</v>
      </c>
      <c r="H21" s="76">
        <f t="shared" si="7"/>
        <v>6.15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184</v>
      </c>
      <c r="C22" s="73" t="s">
        <v>185</v>
      </c>
      <c r="D22" s="74" t="s">
        <v>172</v>
      </c>
      <c r="E22" s="74" t="s">
        <v>93</v>
      </c>
      <c r="F22" s="74" t="s">
        <v>186</v>
      </c>
      <c r="G22" s="76">
        <v>2.78</v>
      </c>
      <c r="H22" s="76">
        <v>2.78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184</v>
      </c>
      <c r="C23" s="73" t="s">
        <v>185</v>
      </c>
      <c r="D23" s="74" t="s">
        <v>176</v>
      </c>
      <c r="E23" s="74" t="s">
        <v>60</v>
      </c>
      <c r="F23" s="74" t="s">
        <v>177</v>
      </c>
      <c r="G23" s="76">
        <v>3.37</v>
      </c>
      <c r="H23" s="76">
        <v>3.37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187</v>
      </c>
      <c r="D24" s="74"/>
      <c r="E24" s="74"/>
      <c r="F24" s="74"/>
      <c r="G24" s="76">
        <f t="shared" ref="G24:V24" si="8">SUM(G25:G26)</f>
        <v>17.59</v>
      </c>
      <c r="H24" s="76">
        <f t="shared" si="8"/>
        <v>17.59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87</v>
      </c>
      <c r="C25" s="73" t="s">
        <v>188</v>
      </c>
      <c r="D25" s="74" t="s">
        <v>172</v>
      </c>
      <c r="E25" s="74" t="s">
        <v>93</v>
      </c>
      <c r="F25" s="74" t="s">
        <v>186</v>
      </c>
      <c r="G25" s="76">
        <v>7.95</v>
      </c>
      <c r="H25" s="76">
        <v>7.95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87</v>
      </c>
      <c r="C26" s="73" t="s">
        <v>188</v>
      </c>
      <c r="D26" s="74" t="s">
        <v>176</v>
      </c>
      <c r="E26" s="74" t="s">
        <v>60</v>
      </c>
      <c r="F26" s="74" t="s">
        <v>177</v>
      </c>
      <c r="G26" s="76">
        <v>9.64</v>
      </c>
      <c r="H26" s="76">
        <v>9.64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189</v>
      </c>
      <c r="D27" s="74"/>
      <c r="E27" s="74"/>
      <c r="F27" s="74"/>
      <c r="G27" s="76">
        <f t="shared" ref="G27:V27" si="9">SUM(G28:G29)</f>
        <v>0.62</v>
      </c>
      <c r="H27" s="76">
        <f t="shared" si="9"/>
        <v>0.62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190</v>
      </c>
      <c r="C28" s="73" t="s">
        <v>191</v>
      </c>
      <c r="D28" s="74" t="s">
        <v>172</v>
      </c>
      <c r="E28" s="74" t="s">
        <v>93</v>
      </c>
      <c r="F28" s="74" t="s">
        <v>186</v>
      </c>
      <c r="G28" s="76">
        <v>0.28000000000000003</v>
      </c>
      <c r="H28" s="76">
        <v>0.28000000000000003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190</v>
      </c>
      <c r="C29" s="73" t="s">
        <v>191</v>
      </c>
      <c r="D29" s="74" t="s">
        <v>176</v>
      </c>
      <c r="E29" s="74" t="s">
        <v>60</v>
      </c>
      <c r="F29" s="74" t="s">
        <v>177</v>
      </c>
      <c r="G29" s="76">
        <v>0.34</v>
      </c>
      <c r="H29" s="76">
        <v>0.34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192</v>
      </c>
      <c r="D30" s="74"/>
      <c r="E30" s="74"/>
      <c r="F30" s="74"/>
      <c r="G30" s="76">
        <f t="shared" ref="G30:V30" si="10">SUM(G31:G32)</f>
        <v>0.62</v>
      </c>
      <c r="H30" s="76">
        <f t="shared" si="10"/>
        <v>0.62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190</v>
      </c>
      <c r="C31" s="73" t="s">
        <v>191</v>
      </c>
      <c r="D31" s="74" t="s">
        <v>172</v>
      </c>
      <c r="E31" s="74" t="s">
        <v>93</v>
      </c>
      <c r="F31" s="74" t="s">
        <v>186</v>
      </c>
      <c r="G31" s="76">
        <v>0.28000000000000003</v>
      </c>
      <c r="H31" s="76">
        <v>0.28000000000000003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190</v>
      </c>
      <c r="C32" s="73" t="s">
        <v>191</v>
      </c>
      <c r="D32" s="74" t="s">
        <v>176</v>
      </c>
      <c r="E32" s="74" t="s">
        <v>60</v>
      </c>
      <c r="F32" s="74" t="s">
        <v>177</v>
      </c>
      <c r="G32" s="76">
        <v>0.34</v>
      </c>
      <c r="H32" s="76">
        <v>0.34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193</v>
      </c>
      <c r="D33" s="74"/>
      <c r="E33" s="74"/>
      <c r="F33" s="74"/>
      <c r="G33" s="76">
        <f t="shared" ref="G33:V33" si="11">SUM(G34:G35)</f>
        <v>0.44</v>
      </c>
      <c r="H33" s="76">
        <f t="shared" si="11"/>
        <v>0.44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190</v>
      </c>
      <c r="C34" s="73" t="s">
        <v>191</v>
      </c>
      <c r="D34" s="74" t="s">
        <v>172</v>
      </c>
      <c r="E34" s="74" t="s">
        <v>93</v>
      </c>
      <c r="F34" s="74" t="s">
        <v>186</v>
      </c>
      <c r="G34" s="76">
        <v>0.2</v>
      </c>
      <c r="H34" s="76">
        <v>0.2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190</v>
      </c>
      <c r="C35" s="73" t="s">
        <v>191</v>
      </c>
      <c r="D35" s="74" t="s">
        <v>176</v>
      </c>
      <c r="E35" s="74" t="s">
        <v>60</v>
      </c>
      <c r="F35" s="74" t="s">
        <v>177</v>
      </c>
      <c r="G35" s="76">
        <v>0.24</v>
      </c>
      <c r="H35" s="76">
        <v>0.24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194</v>
      </c>
      <c r="D36" s="74"/>
      <c r="E36" s="74"/>
      <c r="F36" s="74"/>
      <c r="G36" s="76">
        <f t="shared" ref="G36:V36" si="12">SUM(G37:G38)</f>
        <v>10.55</v>
      </c>
      <c r="H36" s="76">
        <f t="shared" si="12"/>
        <v>10.55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86</v>
      </c>
      <c r="C37" s="73" t="s">
        <v>129</v>
      </c>
      <c r="D37" s="74" t="s">
        <v>172</v>
      </c>
      <c r="E37" s="74" t="s">
        <v>59</v>
      </c>
      <c r="F37" s="74" t="s">
        <v>195</v>
      </c>
      <c r="G37" s="76">
        <v>4.7699999999999996</v>
      </c>
      <c r="H37" s="76">
        <v>4.7699999999999996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86</v>
      </c>
      <c r="C38" s="73" t="s">
        <v>129</v>
      </c>
      <c r="D38" s="74" t="s">
        <v>176</v>
      </c>
      <c r="E38" s="74" t="s">
        <v>60</v>
      </c>
      <c r="F38" s="74" t="s">
        <v>177</v>
      </c>
      <c r="G38" s="76">
        <v>5.78</v>
      </c>
      <c r="H38" s="76">
        <v>5.78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196</v>
      </c>
      <c r="D39" s="74"/>
      <c r="E39" s="74"/>
      <c r="F39" s="74"/>
      <c r="G39" s="76">
        <f t="shared" ref="G39:V39" si="13">SUM(G40:G41)</f>
        <v>2.84</v>
      </c>
      <c r="H39" s="76">
        <f t="shared" si="13"/>
        <v>2.84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93</v>
      </c>
      <c r="C40" s="73" t="s">
        <v>174</v>
      </c>
      <c r="D40" s="74" t="s">
        <v>172</v>
      </c>
      <c r="E40" s="74" t="s">
        <v>60</v>
      </c>
      <c r="F40" s="74" t="s">
        <v>173</v>
      </c>
      <c r="G40" s="76">
        <v>1.26</v>
      </c>
      <c r="H40" s="76">
        <v>1.26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93</v>
      </c>
      <c r="C41" s="73" t="s">
        <v>174</v>
      </c>
      <c r="D41" s="74" t="s">
        <v>176</v>
      </c>
      <c r="E41" s="74" t="s">
        <v>60</v>
      </c>
      <c r="F41" s="74" t="s">
        <v>177</v>
      </c>
      <c r="G41" s="76">
        <v>1.58</v>
      </c>
      <c r="H41" s="76">
        <v>1.58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197</v>
      </c>
      <c r="D42" s="74"/>
      <c r="E42" s="74"/>
      <c r="F42" s="74"/>
      <c r="G42" s="76">
        <f t="shared" ref="G42:V42" si="14">SUM(G43:G44)</f>
        <v>7.33</v>
      </c>
      <c r="H42" s="76">
        <f t="shared" si="14"/>
        <v>7.33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59</v>
      </c>
      <c r="C43" s="73" t="s">
        <v>182</v>
      </c>
      <c r="D43" s="74" t="s">
        <v>172</v>
      </c>
      <c r="E43" s="74" t="s">
        <v>60</v>
      </c>
      <c r="F43" s="74" t="s">
        <v>173</v>
      </c>
      <c r="G43" s="76">
        <v>3.31</v>
      </c>
      <c r="H43" s="76">
        <v>3.31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59</v>
      </c>
      <c r="C44" s="73" t="s">
        <v>182</v>
      </c>
      <c r="D44" s="74" t="s">
        <v>176</v>
      </c>
      <c r="E44" s="74" t="s">
        <v>60</v>
      </c>
      <c r="F44" s="74" t="s">
        <v>177</v>
      </c>
      <c r="G44" s="76">
        <v>4.0199999999999996</v>
      </c>
      <c r="H44" s="76">
        <v>4.0199999999999996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198</v>
      </c>
      <c r="D45" s="74"/>
      <c r="E45" s="74"/>
      <c r="F45" s="74"/>
      <c r="G45" s="76">
        <f t="shared" ref="G45:V45" si="15">SUM(G46:G47)</f>
        <v>24.48</v>
      </c>
      <c r="H45" s="76">
        <f t="shared" si="15"/>
        <v>24.48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59</v>
      </c>
      <c r="C46" s="73" t="s">
        <v>182</v>
      </c>
      <c r="D46" s="74" t="s">
        <v>172</v>
      </c>
      <c r="E46" s="74" t="s">
        <v>60</v>
      </c>
      <c r="F46" s="74" t="s">
        <v>173</v>
      </c>
      <c r="G46" s="76">
        <v>10.08</v>
      </c>
      <c r="H46" s="76">
        <v>10.08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59</v>
      </c>
      <c r="C47" s="73" t="s">
        <v>182</v>
      </c>
      <c r="D47" s="74" t="s">
        <v>176</v>
      </c>
      <c r="E47" s="74" t="s">
        <v>60</v>
      </c>
      <c r="F47" s="74" t="s">
        <v>177</v>
      </c>
      <c r="G47" s="76">
        <v>14.4</v>
      </c>
      <c r="H47" s="76">
        <v>14.4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199</v>
      </c>
      <c r="D48" s="74"/>
      <c r="E48" s="74"/>
      <c r="F48" s="74"/>
      <c r="G48" s="76">
        <f t="shared" ref="G48:V48" si="16">G49</f>
        <v>0.48</v>
      </c>
      <c r="H48" s="76">
        <f t="shared" si="16"/>
        <v>0.48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93</v>
      </c>
      <c r="C49" s="73" t="s">
        <v>200</v>
      </c>
      <c r="D49" s="74" t="s">
        <v>201</v>
      </c>
      <c r="E49" s="74" t="s">
        <v>97</v>
      </c>
      <c r="F49" s="74" t="s">
        <v>202</v>
      </c>
      <c r="G49" s="76">
        <v>0.48</v>
      </c>
      <c r="H49" s="76">
        <v>0.48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203</v>
      </c>
      <c r="D50" s="74"/>
      <c r="E50" s="74"/>
      <c r="F50" s="74"/>
      <c r="G50" s="76">
        <f t="shared" ref="G50:V50" si="17">G51</f>
        <v>0.38</v>
      </c>
      <c r="H50" s="76">
        <f t="shared" si="17"/>
        <v>0.38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93</v>
      </c>
      <c r="C51" s="73" t="s">
        <v>200</v>
      </c>
      <c r="D51" s="74" t="s">
        <v>201</v>
      </c>
      <c r="E51" s="74" t="s">
        <v>97</v>
      </c>
      <c r="F51" s="74" t="s">
        <v>202</v>
      </c>
      <c r="G51" s="76">
        <v>0.38</v>
      </c>
      <c r="H51" s="76">
        <v>0.38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204</v>
      </c>
      <c r="D52" s="74"/>
      <c r="E52" s="74"/>
      <c r="F52" s="74"/>
      <c r="G52" s="76">
        <f t="shared" ref="G52:V52" si="18">SUM(G53:G54)</f>
        <v>1.64</v>
      </c>
      <c r="H52" s="76">
        <f t="shared" si="18"/>
        <v>1.64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82</v>
      </c>
      <c r="C53" s="73" t="s">
        <v>205</v>
      </c>
      <c r="D53" s="74" t="s">
        <v>172</v>
      </c>
      <c r="E53" s="74" t="s">
        <v>82</v>
      </c>
      <c r="F53" s="74" t="s">
        <v>206</v>
      </c>
      <c r="G53" s="76">
        <v>0.94</v>
      </c>
      <c r="H53" s="76">
        <v>0.94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82</v>
      </c>
      <c r="C54" s="73" t="s">
        <v>205</v>
      </c>
      <c r="D54" s="74" t="s">
        <v>176</v>
      </c>
      <c r="E54" s="74" t="s">
        <v>60</v>
      </c>
      <c r="F54" s="74" t="s">
        <v>177</v>
      </c>
      <c r="G54" s="76">
        <v>0.7</v>
      </c>
      <c r="H54" s="76">
        <v>0.7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207</v>
      </c>
      <c r="D55" s="74"/>
      <c r="E55" s="74"/>
      <c r="F55" s="74"/>
      <c r="G55" s="76">
        <f t="shared" ref="G55:V55" si="19">SUM(G56:G57)</f>
        <v>3.52</v>
      </c>
      <c r="H55" s="76">
        <f t="shared" si="19"/>
        <v>3.52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0</v>
      </c>
      <c r="O55" s="76">
        <f t="shared" si="19"/>
        <v>0</v>
      </c>
      <c r="P55" s="76">
        <f t="shared" si="19"/>
        <v>0</v>
      </c>
      <c r="Q55" s="76">
        <f t="shared" si="19"/>
        <v>0</v>
      </c>
      <c r="R55" s="76">
        <f t="shared" si="19"/>
        <v>0</v>
      </c>
      <c r="S55" s="76">
        <f t="shared" si="19"/>
        <v>0</v>
      </c>
      <c r="T55" s="76">
        <f t="shared" si="19"/>
        <v>0</v>
      </c>
      <c r="U55" s="76">
        <f t="shared" si="19"/>
        <v>0</v>
      </c>
      <c r="V55" s="76">
        <f t="shared" si="19"/>
        <v>0</v>
      </c>
    </row>
    <row r="56" spans="1:22" ht="20.100000000000001" customHeight="1">
      <c r="A56" s="73">
        <v>301</v>
      </c>
      <c r="B56" s="74" t="s">
        <v>208</v>
      </c>
      <c r="C56" s="73" t="s">
        <v>209</v>
      </c>
      <c r="D56" s="74" t="s">
        <v>172</v>
      </c>
      <c r="E56" s="74" t="s">
        <v>93</v>
      </c>
      <c r="F56" s="74" t="s">
        <v>186</v>
      </c>
      <c r="G56" s="76">
        <v>1.59</v>
      </c>
      <c r="H56" s="76">
        <v>1.59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301</v>
      </c>
      <c r="B57" s="74" t="s">
        <v>208</v>
      </c>
      <c r="C57" s="73" t="s">
        <v>209</v>
      </c>
      <c r="D57" s="74" t="s">
        <v>176</v>
      </c>
      <c r="E57" s="74" t="s">
        <v>60</v>
      </c>
      <c r="F57" s="74" t="s">
        <v>177</v>
      </c>
      <c r="G57" s="76">
        <v>1.93</v>
      </c>
      <c r="H57" s="76">
        <v>1.93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210</v>
      </c>
      <c r="D58" s="74"/>
      <c r="E58" s="74"/>
      <c r="F58" s="74"/>
      <c r="G58" s="76">
        <f t="shared" ref="G58:V58" si="20">SUM(G59:G60)</f>
        <v>1.75</v>
      </c>
      <c r="H58" s="76">
        <f t="shared" si="20"/>
        <v>1.75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76">
        <f t="shared" si="20"/>
        <v>0</v>
      </c>
      <c r="Q58" s="76">
        <f t="shared" si="20"/>
        <v>0</v>
      </c>
      <c r="R58" s="76">
        <f t="shared" si="20"/>
        <v>0</v>
      </c>
      <c r="S58" s="76">
        <f t="shared" si="20"/>
        <v>0</v>
      </c>
      <c r="T58" s="76">
        <f t="shared" si="20"/>
        <v>0</v>
      </c>
      <c r="U58" s="76">
        <f t="shared" si="20"/>
        <v>0</v>
      </c>
      <c r="V58" s="76">
        <f t="shared" si="20"/>
        <v>0</v>
      </c>
    </row>
    <row r="59" spans="1:22" ht="20.100000000000001" customHeight="1">
      <c r="A59" s="73">
        <v>302</v>
      </c>
      <c r="B59" s="74" t="s">
        <v>211</v>
      </c>
      <c r="C59" s="73" t="s">
        <v>212</v>
      </c>
      <c r="D59" s="74" t="s">
        <v>213</v>
      </c>
      <c r="E59" s="74" t="s">
        <v>60</v>
      </c>
      <c r="F59" s="74" t="s">
        <v>214</v>
      </c>
      <c r="G59" s="76">
        <v>0.79</v>
      </c>
      <c r="H59" s="76">
        <v>0.79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>
        <v>302</v>
      </c>
      <c r="B60" s="74" t="s">
        <v>211</v>
      </c>
      <c r="C60" s="73" t="s">
        <v>212</v>
      </c>
      <c r="D60" s="74" t="s">
        <v>176</v>
      </c>
      <c r="E60" s="74" t="s">
        <v>93</v>
      </c>
      <c r="F60" s="74" t="s">
        <v>215</v>
      </c>
      <c r="G60" s="76">
        <v>0.96</v>
      </c>
      <c r="H60" s="76">
        <v>0.96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/>
      <c r="B61" s="74"/>
      <c r="C61" s="73" t="s">
        <v>216</v>
      </c>
      <c r="D61" s="74"/>
      <c r="E61" s="74"/>
      <c r="F61" s="74"/>
      <c r="G61" s="76">
        <f t="shared" ref="G61:V61" si="21">G62</f>
        <v>6.89</v>
      </c>
      <c r="H61" s="76">
        <f t="shared" si="21"/>
        <v>6.89</v>
      </c>
      <c r="I61" s="76">
        <f t="shared" si="21"/>
        <v>0</v>
      </c>
      <c r="J61" s="76">
        <f t="shared" si="21"/>
        <v>0</v>
      </c>
      <c r="K61" s="76">
        <f t="shared" si="21"/>
        <v>0</v>
      </c>
      <c r="L61" s="76">
        <f t="shared" si="21"/>
        <v>0</v>
      </c>
      <c r="M61" s="76">
        <f t="shared" si="21"/>
        <v>0</v>
      </c>
      <c r="N61" s="76">
        <f t="shared" si="21"/>
        <v>0</v>
      </c>
      <c r="O61" s="76">
        <f t="shared" si="21"/>
        <v>0</v>
      </c>
      <c r="P61" s="76">
        <f t="shared" si="21"/>
        <v>0</v>
      </c>
      <c r="Q61" s="76">
        <f t="shared" si="21"/>
        <v>0</v>
      </c>
      <c r="R61" s="76">
        <f t="shared" si="21"/>
        <v>0</v>
      </c>
      <c r="S61" s="76">
        <f t="shared" si="21"/>
        <v>0</v>
      </c>
      <c r="T61" s="76">
        <f t="shared" si="21"/>
        <v>0</v>
      </c>
      <c r="U61" s="76">
        <f t="shared" si="21"/>
        <v>0</v>
      </c>
      <c r="V61" s="76">
        <f t="shared" si="21"/>
        <v>0</v>
      </c>
    </row>
    <row r="62" spans="1:22" ht="20.100000000000001" customHeight="1">
      <c r="A62" s="73">
        <v>301</v>
      </c>
      <c r="B62" s="74" t="s">
        <v>82</v>
      </c>
      <c r="C62" s="73" t="s">
        <v>205</v>
      </c>
      <c r="D62" s="74" t="s">
        <v>176</v>
      </c>
      <c r="E62" s="74" t="s">
        <v>60</v>
      </c>
      <c r="F62" s="74" t="s">
        <v>177</v>
      </c>
      <c r="G62" s="76">
        <v>6.89</v>
      </c>
      <c r="H62" s="76">
        <v>6.89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</row>
    <row r="63" spans="1:22" ht="20.100000000000001" customHeight="1">
      <c r="A63" s="73"/>
      <c r="B63" s="74"/>
      <c r="C63" s="73" t="s">
        <v>217</v>
      </c>
      <c r="D63" s="74"/>
      <c r="E63" s="74"/>
      <c r="F63" s="74"/>
      <c r="G63" s="76">
        <f t="shared" ref="G63:V63" si="22">G64+G79+G81+G83</f>
        <v>56.46</v>
      </c>
      <c r="H63" s="76">
        <f t="shared" si="22"/>
        <v>56.46</v>
      </c>
      <c r="I63" s="76">
        <f t="shared" si="22"/>
        <v>0</v>
      </c>
      <c r="J63" s="76">
        <f t="shared" si="22"/>
        <v>0</v>
      </c>
      <c r="K63" s="76">
        <f t="shared" si="22"/>
        <v>0</v>
      </c>
      <c r="L63" s="76">
        <f t="shared" si="22"/>
        <v>0</v>
      </c>
      <c r="M63" s="76">
        <f t="shared" si="22"/>
        <v>0</v>
      </c>
      <c r="N63" s="76">
        <f t="shared" si="22"/>
        <v>0</v>
      </c>
      <c r="O63" s="76">
        <f t="shared" si="22"/>
        <v>0</v>
      </c>
      <c r="P63" s="76">
        <f t="shared" si="22"/>
        <v>0</v>
      </c>
      <c r="Q63" s="76">
        <f t="shared" si="22"/>
        <v>0</v>
      </c>
      <c r="R63" s="76">
        <f t="shared" si="22"/>
        <v>0</v>
      </c>
      <c r="S63" s="76">
        <f t="shared" si="22"/>
        <v>0</v>
      </c>
      <c r="T63" s="76">
        <f t="shared" si="22"/>
        <v>0</v>
      </c>
      <c r="U63" s="76">
        <f t="shared" si="22"/>
        <v>0</v>
      </c>
      <c r="V63" s="76">
        <f t="shared" si="22"/>
        <v>0</v>
      </c>
    </row>
    <row r="64" spans="1:22" ht="20.100000000000001" customHeight="1">
      <c r="A64" s="73"/>
      <c r="B64" s="74"/>
      <c r="C64" s="73" t="s">
        <v>218</v>
      </c>
      <c r="D64" s="74"/>
      <c r="E64" s="74"/>
      <c r="F64" s="74"/>
      <c r="G64" s="76">
        <f t="shared" ref="G64:V64" si="23">SUM(G65:G78)</f>
        <v>8.7799999999999994</v>
      </c>
      <c r="H64" s="76">
        <f t="shared" si="23"/>
        <v>8.7799999999999994</v>
      </c>
      <c r="I64" s="76">
        <f t="shared" si="23"/>
        <v>0</v>
      </c>
      <c r="J64" s="76">
        <f t="shared" si="23"/>
        <v>0</v>
      </c>
      <c r="K64" s="76">
        <f t="shared" si="23"/>
        <v>0</v>
      </c>
      <c r="L64" s="76">
        <f t="shared" si="23"/>
        <v>0</v>
      </c>
      <c r="M64" s="76">
        <f t="shared" si="23"/>
        <v>0</v>
      </c>
      <c r="N64" s="76">
        <f t="shared" si="23"/>
        <v>0</v>
      </c>
      <c r="O64" s="76">
        <f t="shared" si="23"/>
        <v>0</v>
      </c>
      <c r="P64" s="76">
        <f t="shared" si="23"/>
        <v>0</v>
      </c>
      <c r="Q64" s="76">
        <f t="shared" si="23"/>
        <v>0</v>
      </c>
      <c r="R64" s="76">
        <f t="shared" si="23"/>
        <v>0</v>
      </c>
      <c r="S64" s="76">
        <f t="shared" si="23"/>
        <v>0</v>
      </c>
      <c r="T64" s="76">
        <f t="shared" si="23"/>
        <v>0</v>
      </c>
      <c r="U64" s="76">
        <f t="shared" si="23"/>
        <v>0</v>
      </c>
      <c r="V64" s="76">
        <f t="shared" si="23"/>
        <v>0</v>
      </c>
    </row>
    <row r="65" spans="1:22" ht="20.100000000000001" customHeight="1">
      <c r="A65" s="73">
        <v>302</v>
      </c>
      <c r="B65" s="74" t="s">
        <v>60</v>
      </c>
      <c r="C65" s="73" t="s">
        <v>219</v>
      </c>
      <c r="D65" s="74" t="s">
        <v>213</v>
      </c>
      <c r="E65" s="74" t="s">
        <v>60</v>
      </c>
      <c r="F65" s="74" t="s">
        <v>214</v>
      </c>
      <c r="G65" s="76">
        <v>0.42</v>
      </c>
      <c r="H65" s="76">
        <v>0.42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60</v>
      </c>
      <c r="C66" s="73" t="s">
        <v>219</v>
      </c>
      <c r="D66" s="74" t="s">
        <v>176</v>
      </c>
      <c r="E66" s="74" t="s">
        <v>93</v>
      </c>
      <c r="F66" s="74" t="s">
        <v>215</v>
      </c>
      <c r="G66" s="76">
        <v>0.6</v>
      </c>
      <c r="H66" s="76">
        <v>0.6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97</v>
      </c>
      <c r="C67" s="73" t="s">
        <v>220</v>
      </c>
      <c r="D67" s="74" t="s">
        <v>213</v>
      </c>
      <c r="E67" s="74" t="s">
        <v>60</v>
      </c>
      <c r="F67" s="74" t="s">
        <v>214</v>
      </c>
      <c r="G67" s="76">
        <v>0.28000000000000003</v>
      </c>
      <c r="H67" s="76">
        <v>0.28000000000000003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97</v>
      </c>
      <c r="C68" s="73" t="s">
        <v>220</v>
      </c>
      <c r="D68" s="74" t="s">
        <v>176</v>
      </c>
      <c r="E68" s="74" t="s">
        <v>93</v>
      </c>
      <c r="F68" s="74" t="s">
        <v>215</v>
      </c>
      <c r="G68" s="76">
        <v>0.4</v>
      </c>
      <c r="H68" s="76">
        <v>0.4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111</v>
      </c>
      <c r="C69" s="73" t="s">
        <v>221</v>
      </c>
      <c r="D69" s="74" t="s">
        <v>213</v>
      </c>
      <c r="E69" s="74" t="s">
        <v>60</v>
      </c>
      <c r="F69" s="74" t="s">
        <v>214</v>
      </c>
      <c r="G69" s="76">
        <v>0.28000000000000003</v>
      </c>
      <c r="H69" s="76">
        <v>0.28000000000000003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111</v>
      </c>
      <c r="C70" s="73" t="s">
        <v>221</v>
      </c>
      <c r="D70" s="74" t="s">
        <v>176</v>
      </c>
      <c r="E70" s="74" t="s">
        <v>93</v>
      </c>
      <c r="F70" s="74" t="s">
        <v>215</v>
      </c>
      <c r="G70" s="76">
        <v>0.4</v>
      </c>
      <c r="H70" s="76">
        <v>0.4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87</v>
      </c>
      <c r="C71" s="73" t="s">
        <v>222</v>
      </c>
      <c r="D71" s="74" t="s">
        <v>213</v>
      </c>
      <c r="E71" s="74" t="s">
        <v>60</v>
      </c>
      <c r="F71" s="74" t="s">
        <v>214</v>
      </c>
      <c r="G71" s="76">
        <v>0.21</v>
      </c>
      <c r="H71" s="76">
        <v>0.21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87</v>
      </c>
      <c r="C72" s="73" t="s">
        <v>222</v>
      </c>
      <c r="D72" s="74" t="s">
        <v>176</v>
      </c>
      <c r="E72" s="74" t="s">
        <v>93</v>
      </c>
      <c r="F72" s="74" t="s">
        <v>215</v>
      </c>
      <c r="G72" s="76">
        <v>0.3</v>
      </c>
      <c r="H72" s="76">
        <v>0.3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116</v>
      </c>
      <c r="C73" s="73" t="s">
        <v>223</v>
      </c>
      <c r="D73" s="74" t="s">
        <v>213</v>
      </c>
      <c r="E73" s="74" t="s">
        <v>60</v>
      </c>
      <c r="F73" s="74" t="s">
        <v>214</v>
      </c>
      <c r="G73" s="76">
        <v>0.7</v>
      </c>
      <c r="H73" s="76">
        <v>0.7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116</v>
      </c>
      <c r="C74" s="73" t="s">
        <v>223</v>
      </c>
      <c r="D74" s="74" t="s">
        <v>176</v>
      </c>
      <c r="E74" s="74" t="s">
        <v>93</v>
      </c>
      <c r="F74" s="74" t="s">
        <v>215</v>
      </c>
      <c r="G74" s="76">
        <v>1</v>
      </c>
      <c r="H74" s="76">
        <v>1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>
        <v>302</v>
      </c>
      <c r="B75" s="74" t="s">
        <v>224</v>
      </c>
      <c r="C75" s="73" t="s">
        <v>225</v>
      </c>
      <c r="D75" s="74" t="s">
        <v>213</v>
      </c>
      <c r="E75" s="74" t="s">
        <v>59</v>
      </c>
      <c r="F75" s="74" t="s">
        <v>226</v>
      </c>
      <c r="G75" s="76">
        <v>0.36</v>
      </c>
      <c r="H75" s="76">
        <v>0.36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</row>
    <row r="76" spans="1:22" ht="20.100000000000001" customHeight="1">
      <c r="A76" s="73">
        <v>302</v>
      </c>
      <c r="B76" s="74" t="s">
        <v>224</v>
      </c>
      <c r="C76" s="73" t="s">
        <v>225</v>
      </c>
      <c r="D76" s="74" t="s">
        <v>176</v>
      </c>
      <c r="E76" s="74" t="s">
        <v>93</v>
      </c>
      <c r="F76" s="74" t="s">
        <v>215</v>
      </c>
      <c r="G76" s="76">
        <v>0.43</v>
      </c>
      <c r="H76" s="76">
        <v>0.43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>
        <v>302</v>
      </c>
      <c r="B77" s="74" t="s">
        <v>112</v>
      </c>
      <c r="C77" s="73" t="s">
        <v>227</v>
      </c>
      <c r="D77" s="74" t="s">
        <v>213</v>
      </c>
      <c r="E77" s="74" t="s">
        <v>228</v>
      </c>
      <c r="F77" s="74" t="s">
        <v>229</v>
      </c>
      <c r="G77" s="76">
        <v>1</v>
      </c>
      <c r="H77" s="76">
        <v>1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</row>
    <row r="78" spans="1:22" ht="20.100000000000001" customHeight="1">
      <c r="A78" s="73">
        <v>302</v>
      </c>
      <c r="B78" s="74" t="s">
        <v>230</v>
      </c>
      <c r="C78" s="73" t="s">
        <v>231</v>
      </c>
      <c r="D78" s="74" t="s">
        <v>213</v>
      </c>
      <c r="E78" s="74" t="s">
        <v>87</v>
      </c>
      <c r="F78" s="74" t="s">
        <v>232</v>
      </c>
      <c r="G78" s="76">
        <v>2.4</v>
      </c>
      <c r="H78" s="76">
        <v>2.4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 s="73"/>
      <c r="B79" s="74"/>
      <c r="C79" s="73" t="s">
        <v>233</v>
      </c>
      <c r="D79" s="74"/>
      <c r="E79" s="74"/>
      <c r="F79" s="74"/>
      <c r="G79" s="76">
        <f t="shared" ref="G79:V79" si="24">G80</f>
        <v>0.72</v>
      </c>
      <c r="H79" s="76">
        <f t="shared" si="24"/>
        <v>0.72</v>
      </c>
      <c r="I79" s="76">
        <f t="shared" si="24"/>
        <v>0</v>
      </c>
      <c r="J79" s="76">
        <f t="shared" si="24"/>
        <v>0</v>
      </c>
      <c r="K79" s="76">
        <f t="shared" si="24"/>
        <v>0</v>
      </c>
      <c r="L79" s="76">
        <f t="shared" si="24"/>
        <v>0</v>
      </c>
      <c r="M79" s="76">
        <f t="shared" si="24"/>
        <v>0</v>
      </c>
      <c r="N79" s="76">
        <f t="shared" si="24"/>
        <v>0</v>
      </c>
      <c r="O79" s="76">
        <f t="shared" si="24"/>
        <v>0</v>
      </c>
      <c r="P79" s="76">
        <f t="shared" si="24"/>
        <v>0</v>
      </c>
      <c r="Q79" s="76">
        <f t="shared" si="24"/>
        <v>0</v>
      </c>
      <c r="R79" s="76">
        <f t="shared" si="24"/>
        <v>0</v>
      </c>
      <c r="S79" s="76">
        <f t="shared" si="24"/>
        <v>0</v>
      </c>
      <c r="T79" s="76">
        <f t="shared" si="24"/>
        <v>0</v>
      </c>
      <c r="U79" s="76">
        <f t="shared" si="24"/>
        <v>0</v>
      </c>
      <c r="V79" s="76">
        <f t="shared" si="24"/>
        <v>0</v>
      </c>
    </row>
    <row r="80" spans="1:22" ht="20.100000000000001" customHeight="1">
      <c r="A80" s="73">
        <v>302</v>
      </c>
      <c r="B80" s="74" t="s">
        <v>111</v>
      </c>
      <c r="C80" s="73" t="s">
        <v>221</v>
      </c>
      <c r="D80" s="74" t="s">
        <v>213</v>
      </c>
      <c r="E80" s="74" t="s">
        <v>60</v>
      </c>
      <c r="F80" s="74" t="s">
        <v>214</v>
      </c>
      <c r="G80" s="76">
        <v>0.72</v>
      </c>
      <c r="H80" s="76">
        <v>0.72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</row>
    <row r="81" spans="1:22" ht="20.100000000000001" customHeight="1">
      <c r="A81" s="73"/>
      <c r="B81" s="74"/>
      <c r="C81" s="73" t="s">
        <v>234</v>
      </c>
      <c r="D81" s="74"/>
      <c r="E81" s="74"/>
      <c r="F81" s="74"/>
      <c r="G81" s="76">
        <f t="shared" ref="G81:V81" si="25">G82</f>
        <v>5.46</v>
      </c>
      <c r="H81" s="76">
        <f t="shared" si="25"/>
        <v>5.46</v>
      </c>
      <c r="I81" s="76">
        <f t="shared" si="25"/>
        <v>0</v>
      </c>
      <c r="J81" s="76">
        <f t="shared" si="25"/>
        <v>0</v>
      </c>
      <c r="K81" s="76">
        <f t="shared" si="25"/>
        <v>0</v>
      </c>
      <c r="L81" s="76">
        <f t="shared" si="25"/>
        <v>0</v>
      </c>
      <c r="M81" s="76">
        <f t="shared" si="25"/>
        <v>0</v>
      </c>
      <c r="N81" s="76">
        <f t="shared" si="25"/>
        <v>0</v>
      </c>
      <c r="O81" s="76">
        <f t="shared" si="25"/>
        <v>0</v>
      </c>
      <c r="P81" s="76">
        <f t="shared" si="25"/>
        <v>0</v>
      </c>
      <c r="Q81" s="76">
        <f t="shared" si="25"/>
        <v>0</v>
      </c>
      <c r="R81" s="76">
        <f t="shared" si="25"/>
        <v>0</v>
      </c>
      <c r="S81" s="76">
        <f t="shared" si="25"/>
        <v>0</v>
      </c>
      <c r="T81" s="76">
        <f t="shared" si="25"/>
        <v>0</v>
      </c>
      <c r="U81" s="76">
        <f t="shared" si="25"/>
        <v>0</v>
      </c>
      <c r="V81" s="76">
        <f t="shared" si="25"/>
        <v>0</v>
      </c>
    </row>
    <row r="82" spans="1:22" ht="20.100000000000001" customHeight="1">
      <c r="A82" s="73">
        <v>302</v>
      </c>
      <c r="B82" s="74" t="s">
        <v>235</v>
      </c>
      <c r="C82" s="73" t="s">
        <v>236</v>
      </c>
      <c r="D82" s="74" t="s">
        <v>213</v>
      </c>
      <c r="E82" s="74" t="s">
        <v>60</v>
      </c>
      <c r="F82" s="74" t="s">
        <v>214</v>
      </c>
      <c r="G82" s="76">
        <v>5.46</v>
      </c>
      <c r="H82" s="76">
        <v>5.46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</row>
    <row r="83" spans="1:22" ht="20.100000000000001" customHeight="1">
      <c r="A83" s="73"/>
      <c r="B83" s="74"/>
      <c r="C83" s="73" t="s">
        <v>237</v>
      </c>
      <c r="D83" s="74"/>
      <c r="E83" s="74"/>
      <c r="F83" s="74"/>
      <c r="G83" s="76">
        <f t="shared" ref="G83:V83" si="26">SUM(G84:G85)</f>
        <v>41.5</v>
      </c>
      <c r="H83" s="76">
        <f t="shared" si="26"/>
        <v>41.5</v>
      </c>
      <c r="I83" s="76">
        <f t="shared" si="26"/>
        <v>0</v>
      </c>
      <c r="J83" s="76">
        <f t="shared" si="26"/>
        <v>0</v>
      </c>
      <c r="K83" s="76">
        <f t="shared" si="26"/>
        <v>0</v>
      </c>
      <c r="L83" s="76">
        <f t="shared" si="26"/>
        <v>0</v>
      </c>
      <c r="M83" s="76">
        <f t="shared" si="26"/>
        <v>0</v>
      </c>
      <c r="N83" s="76">
        <f t="shared" si="26"/>
        <v>0</v>
      </c>
      <c r="O83" s="76">
        <f t="shared" si="26"/>
        <v>0</v>
      </c>
      <c r="P83" s="76">
        <f t="shared" si="26"/>
        <v>0</v>
      </c>
      <c r="Q83" s="76">
        <f t="shared" si="26"/>
        <v>0</v>
      </c>
      <c r="R83" s="76">
        <f t="shared" si="26"/>
        <v>0</v>
      </c>
      <c r="S83" s="76">
        <f t="shared" si="26"/>
        <v>0</v>
      </c>
      <c r="T83" s="76">
        <f t="shared" si="26"/>
        <v>0</v>
      </c>
      <c r="U83" s="76">
        <f t="shared" si="26"/>
        <v>0</v>
      </c>
      <c r="V83" s="76">
        <f t="shared" si="26"/>
        <v>0</v>
      </c>
    </row>
    <row r="84" spans="1:22" ht="20.100000000000001" customHeight="1">
      <c r="A84" s="73">
        <v>302</v>
      </c>
      <c r="B84" s="74" t="s">
        <v>82</v>
      </c>
      <c r="C84" s="73" t="s">
        <v>238</v>
      </c>
      <c r="D84" s="74" t="s">
        <v>213</v>
      </c>
      <c r="E84" s="74" t="s">
        <v>82</v>
      </c>
      <c r="F84" s="74" t="s">
        <v>239</v>
      </c>
      <c r="G84" s="76">
        <v>14.63</v>
      </c>
      <c r="H84" s="76">
        <v>14.63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</row>
    <row r="85" spans="1:22" ht="20.100000000000001" customHeight="1">
      <c r="A85" s="73">
        <v>302</v>
      </c>
      <c r="B85" s="74" t="s">
        <v>82</v>
      </c>
      <c r="C85" s="73" t="s">
        <v>238</v>
      </c>
      <c r="D85" s="74" t="s">
        <v>176</v>
      </c>
      <c r="E85" s="74" t="s">
        <v>93</v>
      </c>
      <c r="F85" s="74" t="s">
        <v>215</v>
      </c>
      <c r="G85" s="76">
        <v>26.87</v>
      </c>
      <c r="H85" s="76">
        <v>26.87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95" t="s">
        <v>240</v>
      </c>
      <c r="B1" s="195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241</v>
      </c>
      <c r="B3" s="62" t="s">
        <v>242</v>
      </c>
      <c r="C3" s="57"/>
    </row>
    <row r="4" spans="1:3" s="56" customFormat="1" ht="30" customHeight="1">
      <c r="A4" s="63" t="s">
        <v>243</v>
      </c>
      <c r="B4" s="64">
        <v>3.4</v>
      </c>
      <c r="C4" s="65"/>
    </row>
    <row r="5" spans="1:3" s="56" customFormat="1" ht="30" customHeight="1">
      <c r="A5" s="66" t="s">
        <v>244</v>
      </c>
      <c r="B5" s="64">
        <v>0</v>
      </c>
      <c r="C5" s="65"/>
    </row>
    <row r="6" spans="1:3" s="56" customFormat="1" ht="30" customHeight="1">
      <c r="A6" s="66" t="s">
        <v>245</v>
      </c>
      <c r="B6" s="64">
        <v>1</v>
      </c>
      <c r="C6" s="65"/>
    </row>
    <row r="7" spans="1:3" s="56" customFormat="1" ht="30" customHeight="1">
      <c r="A7" s="66" t="s">
        <v>246</v>
      </c>
      <c r="B7" s="64">
        <v>2.4</v>
      </c>
      <c r="C7" s="65"/>
    </row>
    <row r="8" spans="1:3" s="56" customFormat="1" ht="30" customHeight="1">
      <c r="A8" s="66" t="s">
        <v>247</v>
      </c>
      <c r="B8" s="64">
        <v>2.4</v>
      </c>
      <c r="C8" s="65"/>
    </row>
    <row r="9" spans="1:3" s="56" customFormat="1" ht="30" customHeight="1">
      <c r="A9" s="66" t="s">
        <v>248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96" t="s">
        <v>249</v>
      </c>
      <c r="B11" s="196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8" t="s">
        <v>250</v>
      </c>
      <c r="B1" s="158"/>
      <c r="C1" s="158"/>
      <c r="D1" s="158"/>
      <c r="E1" s="158"/>
      <c r="F1" s="158"/>
      <c r="G1" s="158"/>
      <c r="H1" s="158"/>
      <c r="I1" s="158"/>
    </row>
    <row r="2" spans="1:9" ht="18" customHeight="1">
      <c r="A2" s="159" t="s">
        <v>1</v>
      </c>
      <c r="B2" s="160"/>
      <c r="C2" s="160"/>
      <c r="D2" s="160"/>
      <c r="E2" s="38"/>
      <c r="F2" s="39"/>
      <c r="G2" s="39"/>
      <c r="H2" s="39"/>
      <c r="I2" s="52" t="s">
        <v>2</v>
      </c>
    </row>
    <row r="3" spans="1:9" s="34" customFormat="1" ht="16.5" customHeight="1">
      <c r="A3" s="197" t="s">
        <v>133</v>
      </c>
      <c r="B3" s="198"/>
      <c r="C3" s="199"/>
      <c r="D3" s="204" t="s">
        <v>134</v>
      </c>
      <c r="E3" s="200" t="s">
        <v>135</v>
      </c>
      <c r="F3" s="200"/>
      <c r="G3" s="200"/>
      <c r="H3" s="200"/>
      <c r="I3" s="200"/>
    </row>
    <row r="4" spans="1:9" s="34" customFormat="1" ht="14.25" customHeight="1">
      <c r="A4" s="202" t="s">
        <v>42</v>
      </c>
      <c r="B4" s="203" t="s">
        <v>43</v>
      </c>
      <c r="C4" s="203" t="s">
        <v>44</v>
      </c>
      <c r="D4" s="205"/>
      <c r="E4" s="207" t="s">
        <v>35</v>
      </c>
      <c r="F4" s="201" t="s">
        <v>136</v>
      </c>
      <c r="G4" s="201"/>
      <c r="H4" s="201"/>
      <c r="I4" s="43" t="s">
        <v>137</v>
      </c>
    </row>
    <row r="5" spans="1:9" s="34" customFormat="1" ht="37.5" customHeight="1">
      <c r="A5" s="202"/>
      <c r="B5" s="203"/>
      <c r="C5" s="203"/>
      <c r="D5" s="206"/>
      <c r="E5" s="207"/>
      <c r="F5" s="42" t="s">
        <v>138</v>
      </c>
      <c r="G5" s="42" t="s">
        <v>139</v>
      </c>
      <c r="H5" s="42" t="s">
        <v>140</v>
      </c>
      <c r="I5" s="42" t="s">
        <v>138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7" workbookViewId="0">
      <selection activeCell="C21" sqref="C21:C22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8" t="s">
        <v>251</v>
      </c>
      <c r="B1" s="208"/>
      <c r="C1" s="208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163</v>
      </c>
      <c r="B3" s="29" t="s">
        <v>164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56.46</v>
      </c>
      <c r="D4" s="33"/>
    </row>
    <row r="5" spans="1:4" ht="20.100000000000001" customHeight="1">
      <c r="A5" s="30" t="s">
        <v>215</v>
      </c>
      <c r="B5" s="31"/>
      <c r="C5" s="32">
        <f>SUM(C6:C22)</f>
        <v>56.46</v>
      </c>
    </row>
    <row r="6" spans="1:4" ht="20.100000000000001" customHeight="1">
      <c r="A6" s="30" t="s">
        <v>252</v>
      </c>
      <c r="B6" s="31" t="s">
        <v>214</v>
      </c>
      <c r="C6" s="32">
        <v>0.42</v>
      </c>
    </row>
    <row r="7" spans="1:4" ht="20.100000000000001" customHeight="1">
      <c r="A7" s="30" t="s">
        <v>252</v>
      </c>
      <c r="B7" s="31" t="s">
        <v>215</v>
      </c>
      <c r="C7" s="32">
        <v>0.6</v>
      </c>
    </row>
    <row r="8" spans="1:4" ht="20.100000000000001" customHeight="1">
      <c r="A8" s="30" t="s">
        <v>253</v>
      </c>
      <c r="B8" s="31" t="s">
        <v>214</v>
      </c>
      <c r="C8" s="32">
        <v>0.28000000000000003</v>
      </c>
    </row>
    <row r="9" spans="1:4" ht="20.100000000000001" customHeight="1">
      <c r="A9" s="30" t="s">
        <v>253</v>
      </c>
      <c r="B9" s="31" t="s">
        <v>215</v>
      </c>
      <c r="C9" s="32">
        <v>0.4</v>
      </c>
    </row>
    <row r="10" spans="1:4" ht="20.100000000000001" customHeight="1">
      <c r="A10" s="30" t="s">
        <v>254</v>
      </c>
      <c r="B10" s="31" t="s">
        <v>214</v>
      </c>
      <c r="C10" s="32">
        <v>1</v>
      </c>
    </row>
    <row r="11" spans="1:4" ht="20.100000000000001" customHeight="1">
      <c r="A11" s="30" t="s">
        <v>254</v>
      </c>
      <c r="B11" s="31" t="s">
        <v>215</v>
      </c>
      <c r="C11" s="32">
        <v>0.4</v>
      </c>
    </row>
    <row r="12" spans="1:4" ht="20.100000000000001" customHeight="1">
      <c r="A12" s="30" t="s">
        <v>255</v>
      </c>
      <c r="B12" s="31" t="s">
        <v>214</v>
      </c>
      <c r="C12" s="32">
        <v>0.21</v>
      </c>
    </row>
    <row r="13" spans="1:4" ht="20.100000000000001" customHeight="1">
      <c r="A13" s="30" t="s">
        <v>255</v>
      </c>
      <c r="B13" s="31" t="s">
        <v>215</v>
      </c>
      <c r="C13" s="32">
        <v>0.3</v>
      </c>
    </row>
    <row r="14" spans="1:4" ht="20.100000000000001" customHeight="1">
      <c r="A14" s="30" t="s">
        <v>256</v>
      </c>
      <c r="B14" s="31" t="s">
        <v>214</v>
      </c>
      <c r="C14" s="32">
        <v>0.7</v>
      </c>
    </row>
    <row r="15" spans="1:4" ht="20.100000000000001" customHeight="1">
      <c r="A15" s="30" t="s">
        <v>256</v>
      </c>
      <c r="B15" s="31" t="s">
        <v>215</v>
      </c>
      <c r="C15" s="32">
        <v>1</v>
      </c>
    </row>
    <row r="16" spans="1:4" ht="20.100000000000001" customHeight="1">
      <c r="A16" s="30" t="s">
        <v>257</v>
      </c>
      <c r="B16" s="31" t="s">
        <v>226</v>
      </c>
      <c r="C16" s="32">
        <v>0.36</v>
      </c>
    </row>
    <row r="17" spans="1:3" ht="20.100000000000001" customHeight="1">
      <c r="A17" s="30" t="s">
        <v>257</v>
      </c>
      <c r="B17" s="31" t="s">
        <v>215</v>
      </c>
      <c r="C17" s="32">
        <v>0.43</v>
      </c>
    </row>
    <row r="18" spans="1:3" ht="20.100000000000001" customHeight="1">
      <c r="A18" s="30" t="s">
        <v>258</v>
      </c>
      <c r="B18" s="31" t="s">
        <v>229</v>
      </c>
      <c r="C18" s="32">
        <v>1</v>
      </c>
    </row>
    <row r="19" spans="1:3" ht="20.100000000000001" customHeight="1">
      <c r="A19" s="30" t="s">
        <v>259</v>
      </c>
      <c r="B19" s="31" t="s">
        <v>232</v>
      </c>
      <c r="C19" s="32">
        <v>2.4</v>
      </c>
    </row>
    <row r="20" spans="1:3" ht="20.100000000000001" customHeight="1">
      <c r="A20" s="30" t="s">
        <v>260</v>
      </c>
      <c r="B20" s="31" t="s">
        <v>214</v>
      </c>
      <c r="C20" s="32">
        <v>5.46</v>
      </c>
    </row>
    <row r="21" spans="1:3" ht="20.100000000000001" customHeight="1">
      <c r="A21" s="30" t="s">
        <v>261</v>
      </c>
      <c r="B21" s="31" t="s">
        <v>215</v>
      </c>
      <c r="C21" s="32">
        <v>26.87</v>
      </c>
    </row>
    <row r="22" spans="1:3" ht="20.100000000000001" customHeight="1">
      <c r="A22" s="30" t="s">
        <v>261</v>
      </c>
      <c r="B22" s="31" t="s">
        <v>239</v>
      </c>
      <c r="C22" s="32">
        <v>14.63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2019-03-28T05:59:48Z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2052-11.1.0.8527</vt:lpwstr>
  </property>
</Properties>
</file>