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8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'2部门收入总体情况表'!$A$1:$V$50</definedName>
    <definedName name="_xlnm.Print_Area" localSheetId="2">'3部门支出总体情况表'!$A$1:$J$48</definedName>
    <definedName name="_xlnm.Print_Area" localSheetId="3">'4部门财政拨款收支总体情况表'!$A$1:$D$19</definedName>
    <definedName name="_xlnm.Print_Area" localSheetId="4">'5一般公共预算支出情况表'!$A$1:$I$48</definedName>
    <definedName name="_xlnm.Print_Area" localSheetId="5">'6一般公共预算基本支出情况表'!$A$1:$V$52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'9机关运行经费'!$A$1:$C$11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1" i="57"/>
  <c r="U51"/>
  <c r="T51"/>
  <c r="S51"/>
  <c r="R51"/>
  <c r="Q51"/>
  <c r="P51"/>
  <c r="O51"/>
  <c r="N51"/>
  <c r="M51"/>
  <c r="L51"/>
  <c r="K51"/>
  <c r="J51"/>
  <c r="I51"/>
  <c r="H51"/>
  <c r="G51"/>
  <c r="V49"/>
  <c r="U49"/>
  <c r="T49"/>
  <c r="S49"/>
  <c r="R49"/>
  <c r="Q49"/>
  <c r="P49"/>
  <c r="O49"/>
  <c r="N49"/>
  <c r="M49"/>
  <c r="L49"/>
  <c r="K49"/>
  <c r="J49"/>
  <c r="I49"/>
  <c r="H49"/>
  <c r="G49"/>
  <c r="V43"/>
  <c r="U43"/>
  <c r="T43"/>
  <c r="S43"/>
  <c r="R43"/>
  <c r="Q43"/>
  <c r="P43"/>
  <c r="O43"/>
  <c r="N43"/>
  <c r="M43"/>
  <c r="L43"/>
  <c r="K43"/>
  <c r="J43"/>
  <c r="I43"/>
  <c r="H43"/>
  <c r="G43"/>
  <c r="V42"/>
  <c r="U42"/>
  <c r="T42"/>
  <c r="S42"/>
  <c r="R42"/>
  <c r="Q42"/>
  <c r="P42"/>
  <c r="O42"/>
  <c r="N42"/>
  <c r="M42"/>
  <c r="L42"/>
  <c r="K42"/>
  <c r="J42"/>
  <c r="I42"/>
  <c r="H42"/>
  <c r="G42"/>
  <c r="V40"/>
  <c r="U40"/>
  <c r="T40"/>
  <c r="S40"/>
  <c r="R40"/>
  <c r="Q40"/>
  <c r="P40"/>
  <c r="O40"/>
  <c r="N40"/>
  <c r="M40"/>
  <c r="L40"/>
  <c r="K40"/>
  <c r="J40"/>
  <c r="I40"/>
  <c r="H40"/>
  <c r="G40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7" i="32"/>
  <c r="H47"/>
  <c r="G47"/>
  <c r="F47"/>
  <c r="E47"/>
  <c r="I46"/>
  <c r="H46"/>
  <c r="G46"/>
  <c r="F46"/>
  <c r="E46"/>
  <c r="I45"/>
  <c r="H45"/>
  <c r="G45"/>
  <c r="F45"/>
  <c r="E45"/>
  <c r="I43"/>
  <c r="H43"/>
  <c r="G43"/>
  <c r="F43"/>
  <c r="E43"/>
  <c r="I42"/>
  <c r="H42"/>
  <c r="G42"/>
  <c r="F42"/>
  <c r="E42"/>
  <c r="I41"/>
  <c r="H41"/>
  <c r="G41"/>
  <c r="F41"/>
  <c r="E41"/>
  <c r="I39"/>
  <c r="H39"/>
  <c r="G39"/>
  <c r="F39"/>
  <c r="E39"/>
  <c r="I37"/>
  <c r="H37"/>
  <c r="G37"/>
  <c r="F37"/>
  <c r="E37"/>
  <c r="I35"/>
  <c r="H35"/>
  <c r="G35"/>
  <c r="F35"/>
  <c r="E35"/>
  <c r="I34"/>
  <c r="H34"/>
  <c r="G34"/>
  <c r="F34"/>
  <c r="E34"/>
  <c r="I32"/>
  <c r="H32"/>
  <c r="G32"/>
  <c r="F32"/>
  <c r="E32"/>
  <c r="I31"/>
  <c r="H31"/>
  <c r="G31"/>
  <c r="F31"/>
  <c r="E31"/>
  <c r="I30"/>
  <c r="H30"/>
  <c r="G30"/>
  <c r="F30"/>
  <c r="E30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7" i="9"/>
  <c r="I47"/>
  <c r="H47"/>
  <c r="G47"/>
  <c r="F47"/>
  <c r="E47"/>
  <c r="J46"/>
  <c r="I46"/>
  <c r="H46"/>
  <c r="G46"/>
  <c r="F46"/>
  <c r="E46"/>
  <c r="J45"/>
  <c r="I45"/>
  <c r="H45"/>
  <c r="G45"/>
  <c r="F45"/>
  <c r="E45"/>
  <c r="J43"/>
  <c r="I43"/>
  <c r="H43"/>
  <c r="G43"/>
  <c r="F43"/>
  <c r="E43"/>
  <c r="J42"/>
  <c r="I42"/>
  <c r="H42"/>
  <c r="G42"/>
  <c r="F42"/>
  <c r="E42"/>
  <c r="J41"/>
  <c r="I41"/>
  <c r="H41"/>
  <c r="G41"/>
  <c r="F41"/>
  <c r="E41"/>
  <c r="J39"/>
  <c r="I39"/>
  <c r="H39"/>
  <c r="G39"/>
  <c r="F39"/>
  <c r="E39"/>
  <c r="J37"/>
  <c r="I37"/>
  <c r="H37"/>
  <c r="G37"/>
  <c r="F37"/>
  <c r="E37"/>
  <c r="J35"/>
  <c r="I35"/>
  <c r="H35"/>
  <c r="G35"/>
  <c r="F35"/>
  <c r="E35"/>
  <c r="J34"/>
  <c r="I34"/>
  <c r="H34"/>
  <c r="G34"/>
  <c r="F34"/>
  <c r="E34"/>
  <c r="J32"/>
  <c r="I32"/>
  <c r="H32"/>
  <c r="G32"/>
  <c r="F32"/>
  <c r="E32"/>
  <c r="J31"/>
  <c r="I31"/>
  <c r="H31"/>
  <c r="G31"/>
  <c r="F31"/>
  <c r="E31"/>
  <c r="J30"/>
  <c r="I30"/>
  <c r="H30"/>
  <c r="G30"/>
  <c r="F30"/>
  <c r="E30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8" i="5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<sst xmlns="http://schemas.openxmlformats.org/spreadsheetml/2006/main" count="794" uniqueCount="277">
  <si>
    <t>2019年部门收支总体情况表</t>
  </si>
  <si>
    <t>单位名称：焦作市中站区妇女联合会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</si>
  <si>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</si>
  <si>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</si>
  <si>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</si>
  <si>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</si>
  <si>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</si>
  <si>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</si>
  <si>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</si>
  <si>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</si>
  <si>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</si>
  <si>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</si>
  <si>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</si>
  <si>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</si>
  <si>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</si>
  <si>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</si>
  <si>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</si>
  <si>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</si>
  <si>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</si>
  <si>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</si>
  <si>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</si>
  <si>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</si>
  <si>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</si>
  <si>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</si>
  <si>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</si>
  <si>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</si>
  <si>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</si>
  <si>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</si>
  <si>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</si>
  <si>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</si>
  <si>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</si>
  <si>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</si>
  <si>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</si>
  <si>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</si>
  <si>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</si>
  <si>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</si>
  <si>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</si>
  <si>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</si>
  <si>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</si>
  <si>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</si>
  <si>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</si>
  <si>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</si>
  <si>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</si>
  <si>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</si>
  <si>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</si>
  <si>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</si>
  <si>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</si>
  <si>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</si>
  <si>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</si>
  <si>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</si>
  <si>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</si>
  <si>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</si>
  <si>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</si>
  <si>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</si>
  <si>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</si>
  <si>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</si>
  <si>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民族事务</t>
  </si>
  <si>
    <t xml:space="preserve">    行政运行（民族事务）</t>
  </si>
  <si>
    <t>201</t>
  </si>
  <si>
    <t>23</t>
  </si>
  <si>
    <t>01</t>
  </si>
  <si>
    <t xml:space="preserve">      世界家庭日</t>
  </si>
  <si>
    <t xml:space="preserve">  群众团体事务</t>
  </si>
  <si>
    <t xml:space="preserve">    行政运行（群众团体事务）</t>
  </si>
  <si>
    <t>29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</si>
  <si>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</si>
  <si>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</si>
  <si>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</si>
  <si>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</si>
  <si>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</si>
  <si>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</si>
  <si>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</si>
  <si>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</si>
  <si>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</si>
  <si>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</si>
  <si>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</si>
  <si>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</si>
  <si>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</si>
  <si>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三八节活动经费</t>
  </si>
  <si>
    <t xml:space="preserve">      妇联换届经费</t>
  </si>
  <si>
    <t xml:space="preserve">      春节、六一活动经费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</si>
  <si>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</si>
  <si>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</si>
  <si>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</si>
  <si>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</si>
  <si>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</si>
  <si>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</si>
  <si>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</si>
  <si>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</si>
  <si>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</si>
  <si>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</si>
  <si>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</si>
  <si>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</si>
  <si>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</si>
  <si>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</si>
  <si>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</si>
  <si>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</si>
  <si>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</si>
  <si>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</si>
  <si>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</si>
  <si>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</si>
  <si>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</si>
  <si>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</si>
  <si>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</si>
  <si>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</si>
  <si>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</si>
  <si>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</si>
  <si>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</si>
  <si>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</si>
  <si>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</si>
  <si>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</si>
  <si>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</si>
  <si>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</si>
  <si>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</si>
  <si>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</si>
  <si>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</si>
  <si>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</si>
  <si>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</si>
  <si>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23</t>
  </si>
  <si>
    <t xml:space="preserve">  01</t>
  </si>
  <si>
    <t xml:space="preserve">  29</t>
  </si>
  <si>
    <t xml:space="preserve">  208</t>
  </si>
  <si>
    <t xml:space="preserve">  05</t>
  </si>
  <si>
    <t xml:space="preserve">  27</t>
  </si>
  <si>
    <t xml:space="preserve">  02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</si>
  <si>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</si>
  <si>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</si>
  <si>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</si>
  <si>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</si>
  <si>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</si>
  <si>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</si>
  <si>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</si>
  <si>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</si>
  <si>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</si>
  <si>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</si>
  <si>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</si>
  <si>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</si>
  <si>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</si>
  <si>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</si>
  <si>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</si>
  <si>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</si>
  <si>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</si>
  <si>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</si>
  <si>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</si>
  <si>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</si>
  <si>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</si>
  <si>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</si>
  <si>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</si>
  <si>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</si>
  <si>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</si>
  <si>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</si>
  <si>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</si>
  <si>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</si>
  <si>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</si>
  <si>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</si>
  <si>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</si>
  <si>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</si>
  <si>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</si>
  <si>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</si>
  <si>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</si>
  <si>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</si>
  <si>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</si>
  <si>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</si>
  <si>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</si>
  <si>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</si>
  <si>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</si>
  <si>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</si>
  <si>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</si>
  <si>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</si>
  <si>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</si>
  <si>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</si>
  <si>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</si>
  <si>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</si>
  <si>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</si>
  <si>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</si>
  <si>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</si>
  <si>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</si>
  <si>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</si>
  <si>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</si>
  <si>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</si>
  <si>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</si>
  <si>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</si>
  <si>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</si>
  <si>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</si>
  <si>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</si>
  <si>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</si>
  <si>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>07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</si>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</sst>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 "/>
    <numFmt numFmtId="183" formatCode="#,##0.00_);[Red]\(#,##0.00\)"/>
    <numFmt numFmtId="184" formatCode="0.00_);[Red]\(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9" fontId="9" fillId="0" borderId="0" xfId="16" applyNumberFormat="1" applyFont="1" applyFill="1" applyAlignment="1" applyProtection="1">
      <alignment vertical="center"/>
    </xf>
    <xf numFmtId="179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2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9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76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6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76" fontId="1" fillId="0" borderId="24" xfId="66" applyNumberFormat="1" applyFont="1" applyFill="1" applyBorder="1" applyAlignment="1">
      <alignment horizontal="left" vertical="center"/>
    </xf>
    <xf numFmtId="176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20.46</v>
      </c>
      <c r="C4" s="99" t="s">
        <v>7</v>
      </c>
      <c r="D4" s="100">
        <v>16.46</v>
      </c>
    </row>
    <row r="5" spans="1:10" s="89" customFormat="1" ht="23.25" customHeight="1">
      <c r="A5" s="97" t="s">
        <v>8</v>
      </c>
      <c r="B5" s="101">
        <v>20.46</v>
      </c>
      <c r="C5" s="99" t="s">
        <v>9</v>
      </c>
      <c r="D5" s="100">
        <v>14.96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1.5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20.46</v>
      </c>
      <c r="C15" s="121" t="s">
        <v>19</v>
      </c>
      <c r="D15" s="100">
        <v>20.46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20.46</v>
      </c>
      <c r="C19" s="127" t="s">
        <v>25</v>
      </c>
      <c r="D19" s="128">
        <v>20.46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9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2"/>
  <sheetViews>
    <sheetView showGridLines="0" showZeros="0" topLeftCell="A37" workbookViewId="0">
      <selection activeCell="A46" sqref="A46:XFD46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E9+E31+E42+E46</f>
        <v>20.46</v>
      </c>
      <c r="F8" s="139">
        <f t="shared" si="0"/>
        <v>20.46</v>
      </c>
      <c r="G8" s="140">
        <f t="shared" si="0"/>
        <v>20.46</v>
      </c>
      <c r="H8" s="140">
        <f t="shared" si="0"/>
        <v>20.46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E10+E13</f>
        <v>17.36</v>
      </c>
      <c r="F9" s="139">
        <f t="shared" si="1"/>
        <v>17.36</v>
      </c>
      <c r="G9" s="140">
        <f t="shared" si="1"/>
        <v>17.36</v>
      </c>
      <c r="H9" s="140">
        <f t="shared" si="1"/>
        <v>17.36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N11" si="2">E11</f>
        <v>0.5</v>
      </c>
      <c r="F10" s="139">
        <f t="shared" si="2"/>
        <v>0.5</v>
      </c>
      <c r="G10" s="140">
        <f t="shared" si="2"/>
        <v>0.5</v>
      </c>
      <c r="H10" s="140">
        <f t="shared" si="2"/>
        <v>0.5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ref="O10:V11" si="3">O11</f>
        <v>0</v>
      </c>
      <c r="P10" s="139">
        <f t="shared" si="3"/>
        <v>0</v>
      </c>
      <c r="Q10" s="139">
        <f t="shared" si="3"/>
        <v>0</v>
      </c>
      <c r="R10" s="139">
        <f t="shared" si="3"/>
        <v>0</v>
      </c>
      <c r="S10" s="139">
        <f t="shared" si="3"/>
        <v>0</v>
      </c>
      <c r="T10" s="139">
        <f t="shared" si="3"/>
        <v>0</v>
      </c>
      <c r="U10" s="139">
        <f t="shared" si="3"/>
        <v>0</v>
      </c>
      <c r="V10" s="140">
        <f t="shared" si="3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si="2"/>
        <v>0.5</v>
      </c>
      <c r="F11" s="139">
        <f t="shared" si="2"/>
        <v>0.5</v>
      </c>
      <c r="G11" s="140">
        <f t="shared" si="2"/>
        <v>0.5</v>
      </c>
      <c r="H11" s="140">
        <f t="shared" si="2"/>
        <v>0.5</v>
      </c>
      <c r="I11" s="140">
        <f t="shared" si="2"/>
        <v>0</v>
      </c>
      <c r="J11" s="140">
        <f t="shared" si="2"/>
        <v>0</v>
      </c>
      <c r="K11" s="139">
        <f t="shared" si="2"/>
        <v>0</v>
      </c>
      <c r="L11" s="139">
        <f t="shared" si="2"/>
        <v>0</v>
      </c>
      <c r="M11" s="139">
        <f t="shared" si="2"/>
        <v>0</v>
      </c>
      <c r="N11" s="139">
        <f t="shared" si="2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0.5</v>
      </c>
      <c r="F12" s="139">
        <v>0.5</v>
      </c>
      <c r="G12" s="140">
        <v>0.5</v>
      </c>
      <c r="H12" s="140">
        <v>0.5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/>
      <c r="B13" s="137"/>
      <c r="C13" s="137"/>
      <c r="D13" s="138" t="s">
        <v>62</v>
      </c>
      <c r="E13" s="139">
        <f t="shared" ref="E13:V13" si="4">E14</f>
        <v>16.86</v>
      </c>
      <c r="F13" s="139">
        <f t="shared" si="4"/>
        <v>16.86</v>
      </c>
      <c r="G13" s="140">
        <f t="shared" si="4"/>
        <v>16.86</v>
      </c>
      <c r="H13" s="140">
        <f t="shared" si="4"/>
        <v>16.86</v>
      </c>
      <c r="I13" s="140">
        <f t="shared" si="4"/>
        <v>0</v>
      </c>
      <c r="J13" s="140">
        <f t="shared" si="4"/>
        <v>0</v>
      </c>
      <c r="K13" s="139">
        <f t="shared" si="4"/>
        <v>0</v>
      </c>
      <c r="L13" s="139">
        <f t="shared" si="4"/>
        <v>0</v>
      </c>
      <c r="M13" s="139">
        <f t="shared" si="4"/>
        <v>0</v>
      </c>
      <c r="N13" s="139">
        <f t="shared" si="4"/>
        <v>0</v>
      </c>
      <c r="O13" s="139">
        <f t="shared" si="4"/>
        <v>0</v>
      </c>
      <c r="P13" s="139">
        <f t="shared" si="4"/>
        <v>0</v>
      </c>
      <c r="Q13" s="139">
        <f t="shared" si="4"/>
        <v>0</v>
      </c>
      <c r="R13" s="139">
        <f t="shared" si="4"/>
        <v>0</v>
      </c>
      <c r="S13" s="139">
        <f t="shared" si="4"/>
        <v>0</v>
      </c>
      <c r="T13" s="139">
        <f t="shared" si="4"/>
        <v>0</v>
      </c>
      <c r="U13" s="139">
        <f t="shared" si="4"/>
        <v>0</v>
      </c>
      <c r="V13" s="140">
        <f t="shared" si="4"/>
        <v>0</v>
      </c>
    </row>
    <row r="14" spans="1:22" ht="20.100000000000001" customHeight="1">
      <c r="A14" s="137"/>
      <c r="B14" s="137"/>
      <c r="C14" s="137"/>
      <c r="D14" s="138" t="s">
        <v>63</v>
      </c>
      <c r="E14" s="139">
        <f t="shared" ref="E14:V14" si="5">SUM(E15:E30)</f>
        <v>16.86</v>
      </c>
      <c r="F14" s="139">
        <f t="shared" si="5"/>
        <v>16.86</v>
      </c>
      <c r="G14" s="140">
        <f t="shared" si="5"/>
        <v>16.86</v>
      </c>
      <c r="H14" s="140">
        <f t="shared" si="5"/>
        <v>16.86</v>
      </c>
      <c r="I14" s="140">
        <f t="shared" si="5"/>
        <v>0</v>
      </c>
      <c r="J14" s="140">
        <f t="shared" si="5"/>
        <v>0</v>
      </c>
      <c r="K14" s="139">
        <f t="shared" si="5"/>
        <v>0</v>
      </c>
      <c r="L14" s="139">
        <f t="shared" si="5"/>
        <v>0</v>
      </c>
      <c r="M14" s="139">
        <f t="shared" si="5"/>
        <v>0</v>
      </c>
      <c r="N14" s="139">
        <f t="shared" si="5"/>
        <v>0</v>
      </c>
      <c r="O14" s="139">
        <f t="shared" si="5"/>
        <v>0</v>
      </c>
      <c r="P14" s="139">
        <f t="shared" si="5"/>
        <v>0</v>
      </c>
      <c r="Q14" s="139">
        <f t="shared" si="5"/>
        <v>0</v>
      </c>
      <c r="R14" s="139">
        <f t="shared" si="5"/>
        <v>0</v>
      </c>
      <c r="S14" s="139">
        <f t="shared" si="5"/>
        <v>0</v>
      </c>
      <c r="T14" s="139">
        <f t="shared" si="5"/>
        <v>0</v>
      </c>
      <c r="U14" s="139">
        <f t="shared" si="5"/>
        <v>0</v>
      </c>
      <c r="V14" s="140">
        <f t="shared" si="5"/>
        <v>0</v>
      </c>
    </row>
    <row r="15" spans="1:22" ht="20.100000000000001" customHeight="1">
      <c r="A15" s="137" t="s">
        <v>58</v>
      </c>
      <c r="B15" s="137" t="s">
        <v>64</v>
      </c>
      <c r="C15" s="137" t="s">
        <v>60</v>
      </c>
      <c r="D15" s="138" t="s">
        <v>65</v>
      </c>
      <c r="E15" s="139">
        <v>7.6</v>
      </c>
      <c r="F15" s="139">
        <v>7.6</v>
      </c>
      <c r="G15" s="140">
        <v>7.6</v>
      </c>
      <c r="H15" s="140">
        <v>7.6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64</v>
      </c>
      <c r="C16" s="137" t="s">
        <v>60</v>
      </c>
      <c r="D16" s="138" t="s">
        <v>66</v>
      </c>
      <c r="E16" s="139">
        <v>0.63</v>
      </c>
      <c r="F16" s="139">
        <v>0.63</v>
      </c>
      <c r="G16" s="140">
        <v>0.63</v>
      </c>
      <c r="H16" s="140">
        <v>0.63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64</v>
      </c>
      <c r="C17" s="137" t="s">
        <v>60</v>
      </c>
      <c r="D17" s="138" t="s">
        <v>67</v>
      </c>
      <c r="E17" s="139">
        <v>0.2</v>
      </c>
      <c r="F17" s="139">
        <v>0.2</v>
      </c>
      <c r="G17" s="140">
        <v>0.2</v>
      </c>
      <c r="H17" s="140">
        <v>0.2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64</v>
      </c>
      <c r="C18" s="137" t="s">
        <v>60</v>
      </c>
      <c r="D18" s="138" t="s">
        <v>68</v>
      </c>
      <c r="E18" s="139">
        <v>0.63</v>
      </c>
      <c r="F18" s="139">
        <v>0.63</v>
      </c>
      <c r="G18" s="140">
        <v>0.63</v>
      </c>
      <c r="H18" s="140">
        <v>0.63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64</v>
      </c>
      <c r="C19" s="137" t="s">
        <v>60</v>
      </c>
      <c r="D19" s="138" t="s">
        <v>69</v>
      </c>
      <c r="E19" s="139">
        <v>1.44</v>
      </c>
      <c r="F19" s="139">
        <v>1.44</v>
      </c>
      <c r="G19" s="140">
        <v>1.44</v>
      </c>
      <c r="H19" s="140">
        <v>1.44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64</v>
      </c>
      <c r="C20" s="137" t="s">
        <v>60</v>
      </c>
      <c r="D20" s="138" t="s">
        <v>70</v>
      </c>
      <c r="E20" s="139">
        <v>0.2</v>
      </c>
      <c r="F20" s="139">
        <v>0.2</v>
      </c>
      <c r="G20" s="140">
        <v>0.2</v>
      </c>
      <c r="H20" s="140">
        <v>0.2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64</v>
      </c>
      <c r="C21" s="137" t="s">
        <v>60</v>
      </c>
      <c r="D21" s="138" t="s">
        <v>71</v>
      </c>
      <c r="E21" s="139">
        <v>0.7</v>
      </c>
      <c r="F21" s="139">
        <v>0.7</v>
      </c>
      <c r="G21" s="140">
        <v>0.7</v>
      </c>
      <c r="H21" s="140">
        <v>0.7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64</v>
      </c>
      <c r="C22" s="137" t="s">
        <v>60</v>
      </c>
      <c r="D22" s="138" t="s">
        <v>72</v>
      </c>
      <c r="E22" s="139">
        <v>0.01</v>
      </c>
      <c r="F22" s="139">
        <v>0.01</v>
      </c>
      <c r="G22" s="140">
        <v>0.01</v>
      </c>
      <c r="H22" s="140">
        <v>0.01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64</v>
      </c>
      <c r="C23" s="137" t="s">
        <v>60</v>
      </c>
      <c r="D23" s="138" t="s">
        <v>73</v>
      </c>
      <c r="E23" s="139">
        <v>0.3</v>
      </c>
      <c r="F23" s="139">
        <v>0.3</v>
      </c>
      <c r="G23" s="140">
        <v>0.3</v>
      </c>
      <c r="H23" s="140">
        <v>0.3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64</v>
      </c>
      <c r="C24" s="137" t="s">
        <v>60</v>
      </c>
      <c r="D24" s="138" t="s">
        <v>74</v>
      </c>
      <c r="E24" s="139">
        <v>0.15</v>
      </c>
      <c r="F24" s="139">
        <v>0.15</v>
      </c>
      <c r="G24" s="140">
        <v>0.15</v>
      </c>
      <c r="H24" s="140">
        <v>0.15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58</v>
      </c>
      <c r="B25" s="137" t="s">
        <v>64</v>
      </c>
      <c r="C25" s="137" t="s">
        <v>60</v>
      </c>
      <c r="D25" s="138" t="s">
        <v>75</v>
      </c>
      <c r="E25" s="139">
        <v>0.48</v>
      </c>
      <c r="F25" s="139">
        <v>0.48</v>
      </c>
      <c r="G25" s="140">
        <v>0.48</v>
      </c>
      <c r="H25" s="140">
        <v>0.48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58</v>
      </c>
      <c r="B26" s="137" t="s">
        <v>64</v>
      </c>
      <c r="C26" s="137" t="s">
        <v>60</v>
      </c>
      <c r="D26" s="138" t="s">
        <v>76</v>
      </c>
      <c r="E26" s="139">
        <v>0.24</v>
      </c>
      <c r="F26" s="139">
        <v>0.24</v>
      </c>
      <c r="G26" s="140">
        <v>0.24</v>
      </c>
      <c r="H26" s="140">
        <v>0.24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 t="s">
        <v>58</v>
      </c>
      <c r="B27" s="137" t="s">
        <v>64</v>
      </c>
      <c r="C27" s="137" t="s">
        <v>60</v>
      </c>
      <c r="D27" s="138" t="s">
        <v>77</v>
      </c>
      <c r="E27" s="139">
        <v>0.78</v>
      </c>
      <c r="F27" s="139">
        <v>0.78</v>
      </c>
      <c r="G27" s="140">
        <v>0.78</v>
      </c>
      <c r="H27" s="140">
        <v>0.78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58</v>
      </c>
      <c r="B28" s="137" t="s">
        <v>64</v>
      </c>
      <c r="C28" s="137" t="s">
        <v>60</v>
      </c>
      <c r="D28" s="138" t="s">
        <v>78</v>
      </c>
      <c r="E28" s="139">
        <v>1</v>
      </c>
      <c r="F28" s="139">
        <v>1</v>
      </c>
      <c r="G28" s="140">
        <v>1</v>
      </c>
      <c r="H28" s="140">
        <v>1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58</v>
      </c>
      <c r="B29" s="137" t="s">
        <v>64</v>
      </c>
      <c r="C29" s="137" t="s">
        <v>60</v>
      </c>
      <c r="D29" s="138" t="s">
        <v>79</v>
      </c>
      <c r="E29" s="139">
        <v>2</v>
      </c>
      <c r="F29" s="139">
        <v>2</v>
      </c>
      <c r="G29" s="140">
        <v>2</v>
      </c>
      <c r="H29" s="140">
        <v>2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58</v>
      </c>
      <c r="B30" s="137" t="s">
        <v>64</v>
      </c>
      <c r="C30" s="137" t="s">
        <v>60</v>
      </c>
      <c r="D30" s="138" t="s">
        <v>80</v>
      </c>
      <c r="E30" s="139">
        <v>0.5</v>
      </c>
      <c r="F30" s="139">
        <v>0.5</v>
      </c>
      <c r="G30" s="140">
        <v>0.5</v>
      </c>
      <c r="H30" s="140">
        <v>0.5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/>
      <c r="B31" s="137"/>
      <c r="C31" s="137"/>
      <c r="D31" s="138" t="s">
        <v>81</v>
      </c>
      <c r="E31" s="139">
        <f t="shared" ref="E31:V31" si="6">E32+E35</f>
        <v>1.66</v>
      </c>
      <c r="F31" s="139">
        <f t="shared" si="6"/>
        <v>1.66</v>
      </c>
      <c r="G31" s="140">
        <f t="shared" si="6"/>
        <v>1.66</v>
      </c>
      <c r="H31" s="140">
        <f t="shared" si="6"/>
        <v>1.66</v>
      </c>
      <c r="I31" s="140">
        <f t="shared" si="6"/>
        <v>0</v>
      </c>
      <c r="J31" s="140">
        <f t="shared" si="6"/>
        <v>0</v>
      </c>
      <c r="K31" s="139">
        <f t="shared" si="6"/>
        <v>0</v>
      </c>
      <c r="L31" s="139">
        <f t="shared" si="6"/>
        <v>0</v>
      </c>
      <c r="M31" s="139">
        <f t="shared" si="6"/>
        <v>0</v>
      </c>
      <c r="N31" s="139">
        <f t="shared" si="6"/>
        <v>0</v>
      </c>
      <c r="O31" s="139">
        <f t="shared" si="6"/>
        <v>0</v>
      </c>
      <c r="P31" s="139">
        <f t="shared" si="6"/>
        <v>0</v>
      </c>
      <c r="Q31" s="139">
        <f t="shared" si="6"/>
        <v>0</v>
      </c>
      <c r="R31" s="139">
        <f t="shared" si="6"/>
        <v>0</v>
      </c>
      <c r="S31" s="139">
        <f t="shared" si="6"/>
        <v>0</v>
      </c>
      <c r="T31" s="139">
        <f t="shared" si="6"/>
        <v>0</v>
      </c>
      <c r="U31" s="139">
        <f t="shared" si="6"/>
        <v>0</v>
      </c>
      <c r="V31" s="140">
        <f t="shared" si="6"/>
        <v>0</v>
      </c>
    </row>
    <row r="32" spans="1:22" ht="20.100000000000001" customHeight="1">
      <c r="A32" s="137"/>
      <c r="B32" s="137"/>
      <c r="C32" s="137"/>
      <c r="D32" s="138" t="s">
        <v>82</v>
      </c>
      <c r="E32" s="139">
        <f t="shared" ref="E32:N33" si="7">E33</f>
        <v>1.52</v>
      </c>
      <c r="F32" s="139">
        <f t="shared" si="7"/>
        <v>1.52</v>
      </c>
      <c r="G32" s="140">
        <f t="shared" si="7"/>
        <v>1.52</v>
      </c>
      <c r="H32" s="140">
        <f t="shared" si="7"/>
        <v>1.52</v>
      </c>
      <c r="I32" s="140">
        <f t="shared" si="7"/>
        <v>0</v>
      </c>
      <c r="J32" s="140">
        <f t="shared" si="7"/>
        <v>0</v>
      </c>
      <c r="K32" s="139">
        <f t="shared" si="7"/>
        <v>0</v>
      </c>
      <c r="L32" s="139">
        <f t="shared" si="7"/>
        <v>0</v>
      </c>
      <c r="M32" s="139">
        <f t="shared" si="7"/>
        <v>0</v>
      </c>
      <c r="N32" s="139">
        <f t="shared" si="7"/>
        <v>0</v>
      </c>
      <c r="O32" s="139">
        <f t="shared" ref="O32:V33" si="8">O33</f>
        <v>0</v>
      </c>
      <c r="P32" s="139">
        <f t="shared" si="8"/>
        <v>0</v>
      </c>
      <c r="Q32" s="139">
        <f t="shared" si="8"/>
        <v>0</v>
      </c>
      <c r="R32" s="139">
        <f t="shared" si="8"/>
        <v>0</v>
      </c>
      <c r="S32" s="139">
        <f t="shared" si="8"/>
        <v>0</v>
      </c>
      <c r="T32" s="139">
        <f t="shared" si="8"/>
        <v>0</v>
      </c>
      <c r="U32" s="139">
        <f t="shared" si="8"/>
        <v>0</v>
      </c>
      <c r="V32" s="140">
        <f t="shared" si="8"/>
        <v>0</v>
      </c>
    </row>
    <row r="33" spans="1:22" ht="20.100000000000001" customHeight="1">
      <c r="A33" s="137"/>
      <c r="B33" s="137"/>
      <c r="C33" s="137"/>
      <c r="D33" s="138" t="s">
        <v>83</v>
      </c>
      <c r="E33" s="139">
        <f t="shared" si="7"/>
        <v>1.52</v>
      </c>
      <c r="F33" s="139">
        <f t="shared" si="7"/>
        <v>1.52</v>
      </c>
      <c r="G33" s="140">
        <f t="shared" si="7"/>
        <v>1.52</v>
      </c>
      <c r="H33" s="140">
        <f t="shared" si="7"/>
        <v>1.52</v>
      </c>
      <c r="I33" s="140">
        <f t="shared" si="7"/>
        <v>0</v>
      </c>
      <c r="J33" s="140">
        <f t="shared" si="7"/>
        <v>0</v>
      </c>
      <c r="K33" s="139">
        <f t="shared" si="7"/>
        <v>0</v>
      </c>
      <c r="L33" s="139">
        <f t="shared" si="7"/>
        <v>0</v>
      </c>
      <c r="M33" s="139">
        <f t="shared" si="7"/>
        <v>0</v>
      </c>
      <c r="N33" s="139">
        <f t="shared" si="7"/>
        <v>0</v>
      </c>
      <c r="O33" s="139">
        <f t="shared" si="8"/>
        <v>0</v>
      </c>
      <c r="P33" s="139">
        <f t="shared" si="8"/>
        <v>0</v>
      </c>
      <c r="Q33" s="139">
        <f t="shared" si="8"/>
        <v>0</v>
      </c>
      <c r="R33" s="139">
        <f t="shared" si="8"/>
        <v>0</v>
      </c>
      <c r="S33" s="139">
        <f t="shared" si="8"/>
        <v>0</v>
      </c>
      <c r="T33" s="139">
        <f t="shared" si="8"/>
        <v>0</v>
      </c>
      <c r="U33" s="139">
        <f t="shared" si="8"/>
        <v>0</v>
      </c>
      <c r="V33" s="140">
        <f t="shared" si="8"/>
        <v>0</v>
      </c>
    </row>
    <row r="34" spans="1:22" ht="20.100000000000001" customHeight="1">
      <c r="A34" s="137" t="s">
        <v>84</v>
      </c>
      <c r="B34" s="137" t="s">
        <v>85</v>
      </c>
      <c r="C34" s="137" t="s">
        <v>85</v>
      </c>
      <c r="D34" s="138" t="s">
        <v>86</v>
      </c>
      <c r="E34" s="139">
        <v>1.52</v>
      </c>
      <c r="F34" s="139">
        <v>1.52</v>
      </c>
      <c r="G34" s="140">
        <v>1.52</v>
      </c>
      <c r="H34" s="140">
        <v>1.52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/>
      <c r="B35" s="137"/>
      <c r="C35" s="137"/>
      <c r="D35" s="138" t="s">
        <v>87</v>
      </c>
      <c r="E35" s="139">
        <f t="shared" ref="E35:V35" si="9">E36+E38+E40</f>
        <v>0.14000000000000001</v>
      </c>
      <c r="F35" s="139">
        <f t="shared" si="9"/>
        <v>0.14000000000000001</v>
      </c>
      <c r="G35" s="140">
        <f t="shared" si="9"/>
        <v>0.14000000000000001</v>
      </c>
      <c r="H35" s="140">
        <f t="shared" si="9"/>
        <v>0.14000000000000001</v>
      </c>
      <c r="I35" s="140">
        <f t="shared" si="9"/>
        <v>0</v>
      </c>
      <c r="J35" s="140">
        <f t="shared" si="9"/>
        <v>0</v>
      </c>
      <c r="K35" s="139">
        <f t="shared" si="9"/>
        <v>0</v>
      </c>
      <c r="L35" s="139">
        <f t="shared" si="9"/>
        <v>0</v>
      </c>
      <c r="M35" s="139">
        <f t="shared" si="9"/>
        <v>0</v>
      </c>
      <c r="N35" s="139">
        <f t="shared" si="9"/>
        <v>0</v>
      </c>
      <c r="O35" s="139">
        <f t="shared" si="9"/>
        <v>0</v>
      </c>
      <c r="P35" s="139">
        <f t="shared" si="9"/>
        <v>0</v>
      </c>
      <c r="Q35" s="139">
        <f t="shared" si="9"/>
        <v>0</v>
      </c>
      <c r="R35" s="139">
        <f t="shared" si="9"/>
        <v>0</v>
      </c>
      <c r="S35" s="139">
        <f t="shared" si="9"/>
        <v>0</v>
      </c>
      <c r="T35" s="139">
        <f t="shared" si="9"/>
        <v>0</v>
      </c>
      <c r="U35" s="139">
        <f t="shared" si="9"/>
        <v>0</v>
      </c>
      <c r="V35" s="140">
        <f t="shared" si="9"/>
        <v>0</v>
      </c>
    </row>
    <row r="36" spans="1:22" ht="20.100000000000001" customHeight="1">
      <c r="A36" s="137"/>
      <c r="B36" s="137"/>
      <c r="C36" s="137"/>
      <c r="D36" s="138" t="s">
        <v>88</v>
      </c>
      <c r="E36" s="139">
        <f t="shared" ref="E36:V36" si="10">E37</f>
        <v>0.05</v>
      </c>
      <c r="F36" s="139">
        <f t="shared" si="10"/>
        <v>0.05</v>
      </c>
      <c r="G36" s="140">
        <f t="shared" si="10"/>
        <v>0.05</v>
      </c>
      <c r="H36" s="140">
        <f t="shared" si="10"/>
        <v>0.05</v>
      </c>
      <c r="I36" s="140">
        <f t="shared" si="10"/>
        <v>0</v>
      </c>
      <c r="J36" s="140">
        <f t="shared" si="10"/>
        <v>0</v>
      </c>
      <c r="K36" s="139">
        <f t="shared" si="10"/>
        <v>0</v>
      </c>
      <c r="L36" s="139">
        <f t="shared" si="10"/>
        <v>0</v>
      </c>
      <c r="M36" s="139">
        <f t="shared" si="10"/>
        <v>0</v>
      </c>
      <c r="N36" s="139">
        <f t="shared" si="10"/>
        <v>0</v>
      </c>
      <c r="O36" s="139">
        <f t="shared" si="10"/>
        <v>0</v>
      </c>
      <c r="P36" s="139">
        <f t="shared" si="10"/>
        <v>0</v>
      </c>
      <c r="Q36" s="139">
        <f t="shared" si="10"/>
        <v>0</v>
      </c>
      <c r="R36" s="139">
        <f t="shared" si="10"/>
        <v>0</v>
      </c>
      <c r="S36" s="139">
        <f t="shared" si="10"/>
        <v>0</v>
      </c>
      <c r="T36" s="139">
        <f t="shared" si="10"/>
        <v>0</v>
      </c>
      <c r="U36" s="139">
        <f t="shared" si="10"/>
        <v>0</v>
      </c>
      <c r="V36" s="140">
        <f t="shared" si="10"/>
        <v>0</v>
      </c>
    </row>
    <row r="37" spans="1:22" ht="20.100000000000001" customHeight="1">
      <c r="A37" s="137" t="s">
        <v>84</v>
      </c>
      <c r="B37" s="137" t="s">
        <v>89</v>
      </c>
      <c r="C37" s="137" t="s">
        <v>60</v>
      </c>
      <c r="D37" s="138" t="s">
        <v>90</v>
      </c>
      <c r="E37" s="139">
        <v>0.05</v>
      </c>
      <c r="F37" s="139">
        <v>0.05</v>
      </c>
      <c r="G37" s="140">
        <v>0.05</v>
      </c>
      <c r="H37" s="140">
        <v>0.05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/>
      <c r="B38" s="137"/>
      <c r="C38" s="137"/>
      <c r="D38" s="138" t="s">
        <v>91</v>
      </c>
      <c r="E38" s="139">
        <f t="shared" ref="E38:V38" si="11">E39</f>
        <v>0.05</v>
      </c>
      <c r="F38" s="139">
        <f t="shared" si="11"/>
        <v>0.05</v>
      </c>
      <c r="G38" s="140">
        <f t="shared" si="11"/>
        <v>0.05</v>
      </c>
      <c r="H38" s="140">
        <f t="shared" si="11"/>
        <v>0.05</v>
      </c>
      <c r="I38" s="140">
        <f t="shared" si="11"/>
        <v>0</v>
      </c>
      <c r="J38" s="140">
        <f t="shared" si="11"/>
        <v>0</v>
      </c>
      <c r="K38" s="139">
        <f t="shared" si="11"/>
        <v>0</v>
      </c>
      <c r="L38" s="139">
        <f t="shared" si="11"/>
        <v>0</v>
      </c>
      <c r="M38" s="139">
        <f t="shared" si="11"/>
        <v>0</v>
      </c>
      <c r="N38" s="139">
        <f t="shared" si="11"/>
        <v>0</v>
      </c>
      <c r="O38" s="139">
        <f t="shared" si="11"/>
        <v>0</v>
      </c>
      <c r="P38" s="139">
        <f t="shared" si="11"/>
        <v>0</v>
      </c>
      <c r="Q38" s="139">
        <f t="shared" si="11"/>
        <v>0</v>
      </c>
      <c r="R38" s="139">
        <f t="shared" si="11"/>
        <v>0</v>
      </c>
      <c r="S38" s="139">
        <f t="shared" si="11"/>
        <v>0</v>
      </c>
      <c r="T38" s="139">
        <f t="shared" si="11"/>
        <v>0</v>
      </c>
      <c r="U38" s="139">
        <f t="shared" si="11"/>
        <v>0</v>
      </c>
      <c r="V38" s="140">
        <f t="shared" si="11"/>
        <v>0</v>
      </c>
    </row>
    <row r="39" spans="1:22" ht="20.100000000000001" customHeight="1">
      <c r="A39" s="137" t="s">
        <v>84</v>
      </c>
      <c r="B39" s="137" t="s">
        <v>89</v>
      </c>
      <c r="C39" s="137" t="s">
        <v>92</v>
      </c>
      <c r="D39" s="138" t="s">
        <v>93</v>
      </c>
      <c r="E39" s="139">
        <v>0.05</v>
      </c>
      <c r="F39" s="139">
        <v>0.05</v>
      </c>
      <c r="G39" s="140">
        <v>0.05</v>
      </c>
      <c r="H39" s="140">
        <v>0.05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94</v>
      </c>
      <c r="E40" s="139">
        <f t="shared" ref="E40:V40" si="12">E41</f>
        <v>0.04</v>
      </c>
      <c r="F40" s="139">
        <f t="shared" si="12"/>
        <v>0.04</v>
      </c>
      <c r="G40" s="140">
        <f t="shared" si="12"/>
        <v>0.04</v>
      </c>
      <c r="H40" s="140">
        <f t="shared" si="12"/>
        <v>0.04</v>
      </c>
      <c r="I40" s="140">
        <f t="shared" si="12"/>
        <v>0</v>
      </c>
      <c r="J40" s="140">
        <f t="shared" si="12"/>
        <v>0</v>
      </c>
      <c r="K40" s="139">
        <f t="shared" si="12"/>
        <v>0</v>
      </c>
      <c r="L40" s="139">
        <f t="shared" si="12"/>
        <v>0</v>
      </c>
      <c r="M40" s="139">
        <f t="shared" si="12"/>
        <v>0</v>
      </c>
      <c r="N40" s="139">
        <f t="shared" si="12"/>
        <v>0</v>
      </c>
      <c r="O40" s="139">
        <f t="shared" si="12"/>
        <v>0</v>
      </c>
      <c r="P40" s="139">
        <f t="shared" si="12"/>
        <v>0</v>
      </c>
      <c r="Q40" s="139">
        <f t="shared" si="12"/>
        <v>0</v>
      </c>
      <c r="R40" s="139">
        <f t="shared" si="12"/>
        <v>0</v>
      </c>
      <c r="S40" s="139">
        <f t="shared" si="12"/>
        <v>0</v>
      </c>
      <c r="T40" s="139">
        <f t="shared" si="12"/>
        <v>0</v>
      </c>
      <c r="U40" s="139">
        <f t="shared" si="12"/>
        <v>0</v>
      </c>
      <c r="V40" s="140">
        <f t="shared" si="12"/>
        <v>0</v>
      </c>
    </row>
    <row r="41" spans="1:22" ht="20.100000000000001" customHeight="1">
      <c r="A41" s="137" t="s">
        <v>84</v>
      </c>
      <c r="B41" s="137" t="s">
        <v>89</v>
      </c>
      <c r="C41" s="137" t="s">
        <v>95</v>
      </c>
      <c r="D41" s="138" t="s">
        <v>96</v>
      </c>
      <c r="E41" s="139">
        <v>0.04</v>
      </c>
      <c r="F41" s="139">
        <v>0.04</v>
      </c>
      <c r="G41" s="140">
        <v>0.04</v>
      </c>
      <c r="H41" s="140">
        <v>0.04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/>
      <c r="B42" s="137"/>
      <c r="C42" s="137"/>
      <c r="D42" s="138" t="s">
        <v>97</v>
      </c>
      <c r="E42" s="139">
        <f t="shared" ref="E42:N44" si="13">E43</f>
        <v>0.53</v>
      </c>
      <c r="F42" s="139">
        <f t="shared" si="13"/>
        <v>0.53</v>
      </c>
      <c r="G42" s="140">
        <f t="shared" si="13"/>
        <v>0.53</v>
      </c>
      <c r="H42" s="140">
        <f t="shared" si="13"/>
        <v>0.53</v>
      </c>
      <c r="I42" s="140">
        <f t="shared" si="13"/>
        <v>0</v>
      </c>
      <c r="J42" s="140">
        <f t="shared" si="13"/>
        <v>0</v>
      </c>
      <c r="K42" s="139">
        <f t="shared" si="13"/>
        <v>0</v>
      </c>
      <c r="L42" s="139">
        <f t="shared" si="13"/>
        <v>0</v>
      </c>
      <c r="M42" s="139">
        <f t="shared" si="13"/>
        <v>0</v>
      </c>
      <c r="N42" s="139">
        <f t="shared" si="13"/>
        <v>0</v>
      </c>
      <c r="O42" s="139">
        <f t="shared" ref="O42:V44" si="14">O43</f>
        <v>0</v>
      </c>
      <c r="P42" s="139">
        <f t="shared" si="14"/>
        <v>0</v>
      </c>
      <c r="Q42" s="139">
        <f t="shared" si="14"/>
        <v>0</v>
      </c>
      <c r="R42" s="139">
        <f t="shared" si="14"/>
        <v>0</v>
      </c>
      <c r="S42" s="139">
        <f t="shared" si="14"/>
        <v>0</v>
      </c>
      <c r="T42" s="139">
        <f t="shared" si="14"/>
        <v>0</v>
      </c>
      <c r="U42" s="139">
        <f t="shared" si="14"/>
        <v>0</v>
      </c>
      <c r="V42" s="140">
        <f t="shared" si="14"/>
        <v>0</v>
      </c>
    </row>
    <row r="43" spans="1:22" ht="20.100000000000001" customHeight="1">
      <c r="A43" s="137"/>
      <c r="B43" s="137"/>
      <c r="C43" s="137"/>
      <c r="D43" s="138" t="s">
        <v>98</v>
      </c>
      <c r="E43" s="139">
        <f t="shared" si="13"/>
        <v>0.53</v>
      </c>
      <c r="F43" s="139">
        <f t="shared" si="13"/>
        <v>0.53</v>
      </c>
      <c r="G43" s="140">
        <f t="shared" si="13"/>
        <v>0.53</v>
      </c>
      <c r="H43" s="140">
        <f t="shared" si="13"/>
        <v>0.53</v>
      </c>
      <c r="I43" s="140">
        <f t="shared" si="13"/>
        <v>0</v>
      </c>
      <c r="J43" s="140">
        <f t="shared" si="13"/>
        <v>0</v>
      </c>
      <c r="K43" s="139">
        <f t="shared" si="13"/>
        <v>0</v>
      </c>
      <c r="L43" s="139">
        <f t="shared" si="13"/>
        <v>0</v>
      </c>
      <c r="M43" s="139">
        <f t="shared" si="13"/>
        <v>0</v>
      </c>
      <c r="N43" s="139">
        <f t="shared" si="13"/>
        <v>0</v>
      </c>
      <c r="O43" s="139">
        <f t="shared" si="14"/>
        <v>0</v>
      </c>
      <c r="P43" s="139">
        <f t="shared" si="14"/>
        <v>0</v>
      </c>
      <c r="Q43" s="139">
        <f t="shared" si="14"/>
        <v>0</v>
      </c>
      <c r="R43" s="139">
        <f t="shared" si="14"/>
        <v>0</v>
      </c>
      <c r="S43" s="139">
        <f t="shared" si="14"/>
        <v>0</v>
      </c>
      <c r="T43" s="139">
        <f t="shared" si="14"/>
        <v>0</v>
      </c>
      <c r="U43" s="139">
        <f t="shared" si="14"/>
        <v>0</v>
      </c>
      <c r="V43" s="140">
        <f t="shared" si="14"/>
        <v>0</v>
      </c>
    </row>
    <row r="44" spans="1:22" ht="20.100000000000001" customHeight="1">
      <c r="A44" s="137"/>
      <c r="B44" s="137"/>
      <c r="C44" s="137"/>
      <c r="D44" s="138" t="s">
        <v>99</v>
      </c>
      <c r="E44" s="139">
        <f t="shared" si="13"/>
        <v>0.53</v>
      </c>
      <c r="F44" s="139">
        <f t="shared" si="13"/>
        <v>0.53</v>
      </c>
      <c r="G44" s="140">
        <f t="shared" si="13"/>
        <v>0.53</v>
      </c>
      <c r="H44" s="140">
        <f t="shared" si="13"/>
        <v>0.53</v>
      </c>
      <c r="I44" s="140">
        <f t="shared" si="13"/>
        <v>0</v>
      </c>
      <c r="J44" s="140">
        <f t="shared" si="13"/>
        <v>0</v>
      </c>
      <c r="K44" s="139">
        <f t="shared" si="13"/>
        <v>0</v>
      </c>
      <c r="L44" s="139">
        <f t="shared" si="13"/>
        <v>0</v>
      </c>
      <c r="M44" s="139">
        <f t="shared" si="13"/>
        <v>0</v>
      </c>
      <c r="N44" s="139">
        <f t="shared" si="13"/>
        <v>0</v>
      </c>
      <c r="O44" s="139">
        <f t="shared" si="14"/>
        <v>0</v>
      </c>
      <c r="P44" s="139">
        <f t="shared" si="14"/>
        <v>0</v>
      </c>
      <c r="Q44" s="139">
        <f t="shared" si="14"/>
        <v>0</v>
      </c>
      <c r="R44" s="139">
        <f t="shared" si="14"/>
        <v>0</v>
      </c>
      <c r="S44" s="139">
        <f t="shared" si="14"/>
        <v>0</v>
      </c>
      <c r="T44" s="139">
        <f t="shared" si="14"/>
        <v>0</v>
      </c>
      <c r="U44" s="139">
        <f t="shared" si="14"/>
        <v>0</v>
      </c>
      <c r="V44" s="140">
        <f t="shared" si="14"/>
        <v>0</v>
      </c>
    </row>
    <row r="45" spans="1:22" ht="20.100000000000001" customHeight="1">
      <c r="A45" s="137" t="s">
        <v>100</v>
      </c>
      <c r="B45" s="137" t="s">
        <v>101</v>
      </c>
      <c r="C45" s="137" t="s">
        <v>60</v>
      </c>
      <c r="D45" s="138" t="s">
        <v>102</v>
      </c>
      <c r="E45" s="139">
        <v>0.53</v>
      </c>
      <c r="F45" s="139">
        <v>0.53</v>
      </c>
      <c r="G45" s="140">
        <v>0.53</v>
      </c>
      <c r="H45" s="140">
        <v>0.53</v>
      </c>
      <c r="I45" s="140">
        <v>0</v>
      </c>
      <c r="J45" s="140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40">
        <v>0</v>
      </c>
    </row>
    <row r="46" spans="1:22" ht="20.100000000000001" customHeight="1">
      <c r="A46" s="137"/>
      <c r="B46" s="137"/>
      <c r="C46" s="137"/>
      <c r="D46" s="138" t="s">
        <v>103</v>
      </c>
      <c r="E46" s="139">
        <f t="shared" ref="E46:N48" si="15">E47</f>
        <v>0.91</v>
      </c>
      <c r="F46" s="139">
        <f t="shared" si="15"/>
        <v>0.91</v>
      </c>
      <c r="G46" s="140">
        <f t="shared" si="15"/>
        <v>0.91</v>
      </c>
      <c r="H46" s="140">
        <f t="shared" si="15"/>
        <v>0.91</v>
      </c>
      <c r="I46" s="140">
        <f t="shared" si="15"/>
        <v>0</v>
      </c>
      <c r="J46" s="140">
        <f t="shared" si="15"/>
        <v>0</v>
      </c>
      <c r="K46" s="139">
        <f t="shared" si="15"/>
        <v>0</v>
      </c>
      <c r="L46" s="139">
        <f t="shared" si="15"/>
        <v>0</v>
      </c>
      <c r="M46" s="139">
        <f t="shared" si="15"/>
        <v>0</v>
      </c>
      <c r="N46" s="139">
        <f t="shared" si="15"/>
        <v>0</v>
      </c>
      <c r="O46" s="139">
        <f t="shared" ref="O46:V48" si="16">O47</f>
        <v>0</v>
      </c>
      <c r="P46" s="139">
        <f t="shared" si="16"/>
        <v>0</v>
      </c>
      <c r="Q46" s="139">
        <f t="shared" si="16"/>
        <v>0</v>
      </c>
      <c r="R46" s="139">
        <f t="shared" si="16"/>
        <v>0</v>
      </c>
      <c r="S46" s="139">
        <f t="shared" si="16"/>
        <v>0</v>
      </c>
      <c r="T46" s="139">
        <f t="shared" si="16"/>
        <v>0</v>
      </c>
      <c r="U46" s="139">
        <f t="shared" si="16"/>
        <v>0</v>
      </c>
      <c r="V46" s="140">
        <f t="shared" si="16"/>
        <v>0</v>
      </c>
    </row>
    <row r="47" spans="1:22" ht="20.100000000000001" customHeight="1">
      <c r="A47" s="137"/>
      <c r="B47" s="137"/>
      <c r="C47" s="137"/>
      <c r="D47" s="138" t="s">
        <v>104</v>
      </c>
      <c r="E47" s="139">
        <f t="shared" si="15"/>
        <v>0.91</v>
      </c>
      <c r="F47" s="139">
        <f t="shared" si="15"/>
        <v>0.91</v>
      </c>
      <c r="G47" s="140">
        <f t="shared" si="15"/>
        <v>0.91</v>
      </c>
      <c r="H47" s="140">
        <f t="shared" si="15"/>
        <v>0.91</v>
      </c>
      <c r="I47" s="140">
        <f t="shared" si="15"/>
        <v>0</v>
      </c>
      <c r="J47" s="140">
        <f t="shared" si="15"/>
        <v>0</v>
      </c>
      <c r="K47" s="139">
        <f t="shared" si="15"/>
        <v>0</v>
      </c>
      <c r="L47" s="139">
        <f t="shared" si="15"/>
        <v>0</v>
      </c>
      <c r="M47" s="139">
        <f t="shared" si="15"/>
        <v>0</v>
      </c>
      <c r="N47" s="139">
        <f t="shared" si="15"/>
        <v>0</v>
      </c>
      <c r="O47" s="139">
        <f t="shared" si="16"/>
        <v>0</v>
      </c>
      <c r="P47" s="139">
        <f t="shared" si="16"/>
        <v>0</v>
      </c>
      <c r="Q47" s="139">
        <f t="shared" si="16"/>
        <v>0</v>
      </c>
      <c r="R47" s="139">
        <f t="shared" si="16"/>
        <v>0</v>
      </c>
      <c r="S47" s="139">
        <f t="shared" si="16"/>
        <v>0</v>
      </c>
      <c r="T47" s="139">
        <f t="shared" si="16"/>
        <v>0</v>
      </c>
      <c r="U47" s="139">
        <f t="shared" si="16"/>
        <v>0</v>
      </c>
      <c r="V47" s="140">
        <f t="shared" si="16"/>
        <v>0</v>
      </c>
    </row>
    <row r="48" spans="1:22" ht="20.100000000000001" customHeight="1">
      <c r="A48" s="137"/>
      <c r="B48" s="137"/>
      <c r="C48" s="137"/>
      <c r="D48" s="138" t="s">
        <v>105</v>
      </c>
      <c r="E48" s="139">
        <f t="shared" si="15"/>
        <v>0.91</v>
      </c>
      <c r="F48" s="139">
        <f t="shared" si="15"/>
        <v>0.91</v>
      </c>
      <c r="G48" s="140">
        <f t="shared" si="15"/>
        <v>0.91</v>
      </c>
      <c r="H48" s="140">
        <f t="shared" si="15"/>
        <v>0.91</v>
      </c>
      <c r="I48" s="140">
        <f t="shared" si="15"/>
        <v>0</v>
      </c>
      <c r="J48" s="140">
        <f t="shared" si="15"/>
        <v>0</v>
      </c>
      <c r="K48" s="139">
        <f t="shared" si="15"/>
        <v>0</v>
      </c>
      <c r="L48" s="139">
        <f t="shared" si="15"/>
        <v>0</v>
      </c>
      <c r="M48" s="139">
        <f t="shared" si="15"/>
        <v>0</v>
      </c>
      <c r="N48" s="139">
        <f t="shared" si="15"/>
        <v>0</v>
      </c>
      <c r="O48" s="139">
        <f t="shared" si="16"/>
        <v>0</v>
      </c>
      <c r="P48" s="139">
        <f t="shared" si="16"/>
        <v>0</v>
      </c>
      <c r="Q48" s="139">
        <f t="shared" si="16"/>
        <v>0</v>
      </c>
      <c r="R48" s="139">
        <f t="shared" si="16"/>
        <v>0</v>
      </c>
      <c r="S48" s="139">
        <f t="shared" si="16"/>
        <v>0</v>
      </c>
      <c r="T48" s="139">
        <f t="shared" si="16"/>
        <v>0</v>
      </c>
      <c r="U48" s="139">
        <f t="shared" si="16"/>
        <v>0</v>
      </c>
      <c r="V48" s="140">
        <f t="shared" si="16"/>
        <v>0</v>
      </c>
    </row>
    <row r="49" spans="1:22" ht="20.100000000000001" customHeight="1">
      <c r="A49" s="137" t="s">
        <v>106</v>
      </c>
      <c r="B49" s="137" t="s">
        <v>92</v>
      </c>
      <c r="C49" s="137" t="s">
        <v>60</v>
      </c>
      <c r="D49" s="138" t="s">
        <v>107</v>
      </c>
      <c r="E49" s="139">
        <v>0.91</v>
      </c>
      <c r="F49" s="139">
        <v>0.91</v>
      </c>
      <c r="G49" s="140">
        <v>0.91</v>
      </c>
      <c r="H49" s="140">
        <v>0.91</v>
      </c>
      <c r="I49" s="140">
        <v>0</v>
      </c>
      <c r="J49" s="140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showGridLines="0" showZeros="0" topLeftCell="B1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109</v>
      </c>
      <c r="B3" s="157"/>
      <c r="C3" s="158"/>
      <c r="D3" s="163" t="s">
        <v>110</v>
      </c>
      <c r="E3" s="166" t="s">
        <v>29</v>
      </c>
      <c r="F3" s="159" t="s">
        <v>111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112</v>
      </c>
      <c r="H4" s="160"/>
      <c r="I4" s="160"/>
      <c r="J4" s="82" t="s">
        <v>113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114</v>
      </c>
      <c r="H5" s="79" t="s">
        <v>115</v>
      </c>
      <c r="I5" s="79" t="s">
        <v>116</v>
      </c>
      <c r="J5" s="79" t="s">
        <v>114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E8+E30+E41+E45</f>
        <v>20.46</v>
      </c>
      <c r="F7" s="87">
        <f t="shared" si="0"/>
        <v>20.46</v>
      </c>
      <c r="G7" s="87">
        <f t="shared" si="0"/>
        <v>16.46</v>
      </c>
      <c r="H7" s="87">
        <f t="shared" si="0"/>
        <v>14.96</v>
      </c>
      <c r="I7" s="87">
        <f t="shared" si="0"/>
        <v>1.5</v>
      </c>
      <c r="J7" s="87">
        <f t="shared" si="0"/>
        <v>4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E9+E12</f>
        <v>17.36</v>
      </c>
      <c r="F8" s="87">
        <f t="shared" si="1"/>
        <v>17.36</v>
      </c>
      <c r="G8" s="87">
        <f t="shared" si="1"/>
        <v>13.36</v>
      </c>
      <c r="H8" s="87">
        <f t="shared" si="1"/>
        <v>11.86</v>
      </c>
      <c r="I8" s="87">
        <f t="shared" si="1"/>
        <v>1.5</v>
      </c>
      <c r="J8" s="87">
        <f t="shared" si="1"/>
        <v>4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10" si="2">E10</f>
        <v>0.5</v>
      </c>
      <c r="F9" s="87">
        <f t="shared" si="2"/>
        <v>0.5</v>
      </c>
      <c r="G9" s="87">
        <f t="shared" si="2"/>
        <v>0</v>
      </c>
      <c r="H9" s="87">
        <f t="shared" si="2"/>
        <v>0</v>
      </c>
      <c r="I9" s="87">
        <f t="shared" si="2"/>
        <v>0</v>
      </c>
      <c r="J9" s="87">
        <f t="shared" si="2"/>
        <v>0.5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si="2"/>
        <v>0.5</v>
      </c>
      <c r="F10" s="87">
        <f t="shared" si="2"/>
        <v>0.5</v>
      </c>
      <c r="G10" s="87">
        <f t="shared" si="2"/>
        <v>0</v>
      </c>
      <c r="H10" s="87">
        <f t="shared" si="2"/>
        <v>0</v>
      </c>
      <c r="I10" s="87">
        <f t="shared" si="2"/>
        <v>0</v>
      </c>
      <c r="J10" s="87">
        <f t="shared" si="2"/>
        <v>0.5</v>
      </c>
    </row>
    <row r="11" spans="1:10" s="36" customFormat="1" ht="20.100000000000001" customHeight="1">
      <c r="A11" s="84" t="s">
        <v>117</v>
      </c>
      <c r="B11" s="85" t="s">
        <v>118</v>
      </c>
      <c r="C11" s="85" t="s">
        <v>119</v>
      </c>
      <c r="D11" s="85" t="s">
        <v>61</v>
      </c>
      <c r="E11" s="87">
        <v>0.5</v>
      </c>
      <c r="F11" s="87">
        <v>0.5</v>
      </c>
      <c r="G11" s="87">
        <v>0</v>
      </c>
      <c r="H11" s="87">
        <v>0</v>
      </c>
      <c r="I11" s="87">
        <v>0</v>
      </c>
      <c r="J11" s="87">
        <v>0.5</v>
      </c>
    </row>
    <row r="12" spans="1:10" s="36" customFormat="1" ht="20.100000000000001" customHeight="1">
      <c r="A12" s="84"/>
      <c r="B12" s="85" t="s">
        <v>64</v>
      </c>
      <c r="C12" s="85"/>
      <c r="D12" s="85" t="s">
        <v>62</v>
      </c>
      <c r="E12" s="87">
        <f t="shared" ref="E12:J12" si="3">E13</f>
        <v>16.86</v>
      </c>
      <c r="F12" s="87">
        <f t="shared" si="3"/>
        <v>16.86</v>
      </c>
      <c r="G12" s="87">
        <f t="shared" si="3"/>
        <v>13.36</v>
      </c>
      <c r="H12" s="87">
        <f t="shared" si="3"/>
        <v>11.86</v>
      </c>
      <c r="I12" s="87">
        <f t="shared" si="3"/>
        <v>1.5</v>
      </c>
      <c r="J12" s="87">
        <f t="shared" si="3"/>
        <v>3.5</v>
      </c>
    </row>
    <row r="13" spans="1:10" s="36" customFormat="1" ht="20.100000000000001" customHeight="1">
      <c r="A13" s="84"/>
      <c r="B13" s="85"/>
      <c r="C13" s="85" t="s">
        <v>60</v>
      </c>
      <c r="D13" s="85" t="s">
        <v>63</v>
      </c>
      <c r="E13" s="87">
        <f t="shared" ref="E13:J13" si="4">SUM(E14:E29)</f>
        <v>16.86</v>
      </c>
      <c r="F13" s="87">
        <f t="shared" si="4"/>
        <v>16.86</v>
      </c>
      <c r="G13" s="87">
        <f t="shared" si="4"/>
        <v>13.36</v>
      </c>
      <c r="H13" s="87">
        <f t="shared" si="4"/>
        <v>11.86</v>
      </c>
      <c r="I13" s="87">
        <f t="shared" si="4"/>
        <v>1.5</v>
      </c>
      <c r="J13" s="87">
        <f t="shared" si="4"/>
        <v>3.5</v>
      </c>
    </row>
    <row r="14" spans="1:10" s="36" customFormat="1" ht="20.100000000000001" customHeight="1">
      <c r="A14" s="84" t="s">
        <v>117</v>
      </c>
      <c r="B14" s="85" t="s">
        <v>120</v>
      </c>
      <c r="C14" s="85" t="s">
        <v>119</v>
      </c>
      <c r="D14" s="85" t="s">
        <v>76</v>
      </c>
      <c r="E14" s="87">
        <v>0.24</v>
      </c>
      <c r="F14" s="87">
        <v>0.24</v>
      </c>
      <c r="G14" s="87">
        <v>0.24</v>
      </c>
      <c r="H14" s="87">
        <v>0</v>
      </c>
      <c r="I14" s="87">
        <v>0.24</v>
      </c>
      <c r="J14" s="87">
        <v>0</v>
      </c>
    </row>
    <row r="15" spans="1:10" s="36" customFormat="1" ht="20.100000000000001" customHeight="1">
      <c r="A15" s="84" t="s">
        <v>117</v>
      </c>
      <c r="B15" s="85" t="s">
        <v>120</v>
      </c>
      <c r="C15" s="85" t="s">
        <v>119</v>
      </c>
      <c r="D15" s="85" t="s">
        <v>80</v>
      </c>
      <c r="E15" s="87">
        <v>0.5</v>
      </c>
      <c r="F15" s="87">
        <v>0.5</v>
      </c>
      <c r="G15" s="87">
        <v>0</v>
      </c>
      <c r="H15" s="87">
        <v>0</v>
      </c>
      <c r="I15" s="87">
        <v>0</v>
      </c>
      <c r="J15" s="87">
        <v>0.5</v>
      </c>
    </row>
    <row r="16" spans="1:10" s="36" customFormat="1" ht="20.100000000000001" customHeight="1">
      <c r="A16" s="84" t="s">
        <v>117</v>
      </c>
      <c r="B16" s="85" t="s">
        <v>120</v>
      </c>
      <c r="C16" s="85" t="s">
        <v>119</v>
      </c>
      <c r="D16" s="85" t="s">
        <v>74</v>
      </c>
      <c r="E16" s="87">
        <v>0.15</v>
      </c>
      <c r="F16" s="87">
        <v>0.15</v>
      </c>
      <c r="G16" s="87">
        <v>0.15</v>
      </c>
      <c r="H16" s="87">
        <v>0.15</v>
      </c>
      <c r="I16" s="87">
        <v>0</v>
      </c>
      <c r="J16" s="87">
        <v>0</v>
      </c>
    </row>
    <row r="17" spans="1:10" s="36" customFormat="1" ht="20.100000000000001" customHeight="1">
      <c r="A17" s="84" t="s">
        <v>117</v>
      </c>
      <c r="B17" s="85" t="s">
        <v>120</v>
      </c>
      <c r="C17" s="85" t="s">
        <v>119</v>
      </c>
      <c r="D17" s="85" t="s">
        <v>73</v>
      </c>
      <c r="E17" s="87">
        <v>0.3</v>
      </c>
      <c r="F17" s="87">
        <v>0.3</v>
      </c>
      <c r="G17" s="87">
        <v>0.3</v>
      </c>
      <c r="H17" s="87">
        <v>0.3</v>
      </c>
      <c r="I17" s="87">
        <v>0</v>
      </c>
      <c r="J17" s="87">
        <v>0</v>
      </c>
    </row>
    <row r="18" spans="1:10" s="36" customFormat="1" ht="20.100000000000001" customHeight="1">
      <c r="A18" s="84" t="s">
        <v>117</v>
      </c>
      <c r="B18" s="85" t="s">
        <v>120</v>
      </c>
      <c r="C18" s="85" t="s">
        <v>119</v>
      </c>
      <c r="D18" s="85" t="s">
        <v>70</v>
      </c>
      <c r="E18" s="87">
        <v>0.2</v>
      </c>
      <c r="F18" s="87">
        <v>0.2</v>
      </c>
      <c r="G18" s="87">
        <v>0.2</v>
      </c>
      <c r="H18" s="87">
        <v>0.2</v>
      </c>
      <c r="I18" s="87">
        <v>0</v>
      </c>
      <c r="J18" s="87">
        <v>0</v>
      </c>
    </row>
    <row r="19" spans="1:10" s="36" customFormat="1" ht="20.100000000000001" customHeight="1">
      <c r="A19" s="84" t="s">
        <v>117</v>
      </c>
      <c r="B19" s="85" t="s">
        <v>120</v>
      </c>
      <c r="C19" s="85" t="s">
        <v>119</v>
      </c>
      <c r="D19" s="85" t="s">
        <v>67</v>
      </c>
      <c r="E19" s="87">
        <v>0.2</v>
      </c>
      <c r="F19" s="87">
        <v>0.2</v>
      </c>
      <c r="G19" s="87">
        <v>0.2</v>
      </c>
      <c r="H19" s="87">
        <v>0.2</v>
      </c>
      <c r="I19" s="87">
        <v>0</v>
      </c>
      <c r="J19" s="87">
        <v>0</v>
      </c>
    </row>
    <row r="20" spans="1:10" s="36" customFormat="1" ht="20.100000000000001" customHeight="1">
      <c r="A20" s="84" t="s">
        <v>117</v>
      </c>
      <c r="B20" s="85" t="s">
        <v>120</v>
      </c>
      <c r="C20" s="85" t="s">
        <v>119</v>
      </c>
      <c r="D20" s="85" t="s">
        <v>72</v>
      </c>
      <c r="E20" s="87">
        <v>0.01</v>
      </c>
      <c r="F20" s="87">
        <v>0.01</v>
      </c>
      <c r="G20" s="87">
        <v>0.01</v>
      </c>
      <c r="H20" s="87">
        <v>0.01</v>
      </c>
      <c r="I20" s="87">
        <v>0</v>
      </c>
      <c r="J20" s="87">
        <v>0</v>
      </c>
    </row>
    <row r="21" spans="1:10" s="36" customFormat="1" ht="20.100000000000001" customHeight="1">
      <c r="A21" s="84" t="s">
        <v>117</v>
      </c>
      <c r="B21" s="85" t="s">
        <v>120</v>
      </c>
      <c r="C21" s="85" t="s">
        <v>119</v>
      </c>
      <c r="D21" s="85" t="s">
        <v>65</v>
      </c>
      <c r="E21" s="87">
        <v>7.6</v>
      </c>
      <c r="F21" s="87">
        <v>7.6</v>
      </c>
      <c r="G21" s="87">
        <v>7.6</v>
      </c>
      <c r="H21" s="87">
        <v>7.6</v>
      </c>
      <c r="I21" s="87">
        <v>0</v>
      </c>
      <c r="J21" s="87">
        <v>0</v>
      </c>
    </row>
    <row r="22" spans="1:10" s="36" customFormat="1" ht="20.100000000000001" customHeight="1">
      <c r="A22" s="84" t="s">
        <v>117</v>
      </c>
      <c r="B22" s="85" t="s">
        <v>120</v>
      </c>
      <c r="C22" s="85" t="s">
        <v>119</v>
      </c>
      <c r="D22" s="85" t="s">
        <v>68</v>
      </c>
      <c r="E22" s="87">
        <v>0.63</v>
      </c>
      <c r="F22" s="87">
        <v>0.63</v>
      </c>
      <c r="G22" s="87">
        <v>0.63</v>
      </c>
      <c r="H22" s="87">
        <v>0.63</v>
      </c>
      <c r="I22" s="87">
        <v>0</v>
      </c>
      <c r="J22" s="87">
        <v>0</v>
      </c>
    </row>
    <row r="23" spans="1:10" s="36" customFormat="1" ht="20.100000000000001" customHeight="1">
      <c r="A23" s="84" t="s">
        <v>117</v>
      </c>
      <c r="B23" s="85" t="s">
        <v>120</v>
      </c>
      <c r="C23" s="85" t="s">
        <v>119</v>
      </c>
      <c r="D23" s="85" t="s">
        <v>79</v>
      </c>
      <c r="E23" s="87">
        <v>2</v>
      </c>
      <c r="F23" s="87">
        <v>2</v>
      </c>
      <c r="G23" s="87">
        <v>0</v>
      </c>
      <c r="H23" s="87">
        <v>0</v>
      </c>
      <c r="I23" s="87">
        <v>0</v>
      </c>
      <c r="J23" s="87">
        <v>2</v>
      </c>
    </row>
    <row r="24" spans="1:10" s="36" customFormat="1" ht="20.100000000000001" customHeight="1">
      <c r="A24" s="84" t="s">
        <v>117</v>
      </c>
      <c r="B24" s="85" t="s">
        <v>120</v>
      </c>
      <c r="C24" s="85" t="s">
        <v>119</v>
      </c>
      <c r="D24" s="85" t="s">
        <v>71</v>
      </c>
      <c r="E24" s="87">
        <v>0.7</v>
      </c>
      <c r="F24" s="87">
        <v>0.7</v>
      </c>
      <c r="G24" s="87">
        <v>0.7</v>
      </c>
      <c r="H24" s="87">
        <v>0.7</v>
      </c>
      <c r="I24" s="87">
        <v>0</v>
      </c>
      <c r="J24" s="87">
        <v>0</v>
      </c>
    </row>
    <row r="25" spans="1:10" s="36" customFormat="1" ht="20.100000000000001" customHeight="1">
      <c r="A25" s="84" t="s">
        <v>117</v>
      </c>
      <c r="B25" s="85" t="s">
        <v>120</v>
      </c>
      <c r="C25" s="85" t="s">
        <v>119</v>
      </c>
      <c r="D25" s="85" t="s">
        <v>69</v>
      </c>
      <c r="E25" s="87">
        <v>1.44</v>
      </c>
      <c r="F25" s="87">
        <v>1.44</v>
      </c>
      <c r="G25" s="87">
        <v>1.44</v>
      </c>
      <c r="H25" s="87">
        <v>1.44</v>
      </c>
      <c r="I25" s="87">
        <v>0</v>
      </c>
      <c r="J25" s="87">
        <v>0</v>
      </c>
    </row>
    <row r="26" spans="1:10" s="36" customFormat="1" ht="20.100000000000001" customHeight="1">
      <c r="A26" s="84" t="s">
        <v>117</v>
      </c>
      <c r="B26" s="85" t="s">
        <v>120</v>
      </c>
      <c r="C26" s="85" t="s">
        <v>119</v>
      </c>
      <c r="D26" s="85" t="s">
        <v>77</v>
      </c>
      <c r="E26" s="87">
        <v>0.78</v>
      </c>
      <c r="F26" s="87">
        <v>0.78</v>
      </c>
      <c r="G26" s="87">
        <v>0.78</v>
      </c>
      <c r="H26" s="87">
        <v>0</v>
      </c>
      <c r="I26" s="87">
        <v>0.78</v>
      </c>
      <c r="J26" s="87">
        <v>0</v>
      </c>
    </row>
    <row r="27" spans="1:10" s="36" customFormat="1" ht="20.100000000000001" customHeight="1">
      <c r="A27" s="84" t="s">
        <v>117</v>
      </c>
      <c r="B27" s="85" t="s">
        <v>120</v>
      </c>
      <c r="C27" s="85" t="s">
        <v>119</v>
      </c>
      <c r="D27" s="85" t="s">
        <v>66</v>
      </c>
      <c r="E27" s="87">
        <v>0.63</v>
      </c>
      <c r="F27" s="87">
        <v>0.63</v>
      </c>
      <c r="G27" s="87">
        <v>0.63</v>
      </c>
      <c r="H27" s="87">
        <v>0.63</v>
      </c>
      <c r="I27" s="87">
        <v>0</v>
      </c>
      <c r="J27" s="87">
        <v>0</v>
      </c>
    </row>
    <row r="28" spans="1:10" s="36" customFormat="1" ht="20.100000000000001" customHeight="1">
      <c r="A28" s="84" t="s">
        <v>117</v>
      </c>
      <c r="B28" s="85" t="s">
        <v>120</v>
      </c>
      <c r="C28" s="85" t="s">
        <v>119</v>
      </c>
      <c r="D28" s="85" t="s">
        <v>75</v>
      </c>
      <c r="E28" s="87">
        <v>0.48</v>
      </c>
      <c r="F28" s="87">
        <v>0.48</v>
      </c>
      <c r="G28" s="87">
        <v>0.48</v>
      </c>
      <c r="H28" s="87">
        <v>0</v>
      </c>
      <c r="I28" s="87">
        <v>0.48</v>
      </c>
      <c r="J28" s="87">
        <v>0</v>
      </c>
    </row>
    <row r="29" spans="1:10" s="36" customFormat="1" ht="20.100000000000001" customHeight="1">
      <c r="A29" s="84" t="s">
        <v>117</v>
      </c>
      <c r="B29" s="85" t="s">
        <v>120</v>
      </c>
      <c r="C29" s="85" t="s">
        <v>119</v>
      </c>
      <c r="D29" s="85" t="s">
        <v>78</v>
      </c>
      <c r="E29" s="87">
        <v>1</v>
      </c>
      <c r="F29" s="87">
        <v>1</v>
      </c>
      <c r="G29" s="87">
        <v>0</v>
      </c>
      <c r="H29" s="87">
        <v>0</v>
      </c>
      <c r="I29" s="87">
        <v>0</v>
      </c>
      <c r="J29" s="87">
        <v>1</v>
      </c>
    </row>
    <row r="30" spans="1:10" s="36" customFormat="1" ht="20.100000000000001" customHeight="1">
      <c r="A30" s="84" t="s">
        <v>84</v>
      </c>
      <c r="B30" s="85"/>
      <c r="C30" s="85"/>
      <c r="D30" s="85" t="s">
        <v>81</v>
      </c>
      <c r="E30" s="87">
        <f t="shared" ref="E30:J30" si="5">E31+E34</f>
        <v>1.66</v>
      </c>
      <c r="F30" s="87">
        <f t="shared" si="5"/>
        <v>1.66</v>
      </c>
      <c r="G30" s="87">
        <f t="shared" si="5"/>
        <v>1.66</v>
      </c>
      <c r="H30" s="87">
        <f t="shared" si="5"/>
        <v>1.66</v>
      </c>
      <c r="I30" s="87">
        <f t="shared" si="5"/>
        <v>0</v>
      </c>
      <c r="J30" s="87">
        <f t="shared" si="5"/>
        <v>0</v>
      </c>
    </row>
    <row r="31" spans="1:10" s="36" customFormat="1" ht="20.100000000000001" customHeight="1">
      <c r="A31" s="84"/>
      <c r="B31" s="85" t="s">
        <v>85</v>
      </c>
      <c r="C31" s="85"/>
      <c r="D31" s="85" t="s">
        <v>82</v>
      </c>
      <c r="E31" s="87">
        <f t="shared" ref="E31:J32" si="6">E32</f>
        <v>1.52</v>
      </c>
      <c r="F31" s="87">
        <f t="shared" si="6"/>
        <v>1.52</v>
      </c>
      <c r="G31" s="87">
        <f t="shared" si="6"/>
        <v>1.52</v>
      </c>
      <c r="H31" s="87">
        <f t="shared" si="6"/>
        <v>1.52</v>
      </c>
      <c r="I31" s="87">
        <f t="shared" si="6"/>
        <v>0</v>
      </c>
      <c r="J31" s="87">
        <f t="shared" si="6"/>
        <v>0</v>
      </c>
    </row>
    <row r="32" spans="1:10" ht="20.100000000000001" customHeight="1">
      <c r="A32" s="84"/>
      <c r="B32" s="85"/>
      <c r="C32" s="85" t="s">
        <v>85</v>
      </c>
      <c r="D32" s="85" t="s">
        <v>83</v>
      </c>
      <c r="E32" s="87">
        <f t="shared" si="6"/>
        <v>1.52</v>
      </c>
      <c r="F32" s="87">
        <f t="shared" si="6"/>
        <v>1.52</v>
      </c>
      <c r="G32" s="87">
        <f t="shared" si="6"/>
        <v>1.52</v>
      </c>
      <c r="H32" s="87">
        <f t="shared" si="6"/>
        <v>1.52</v>
      </c>
      <c r="I32" s="87">
        <f t="shared" si="6"/>
        <v>0</v>
      </c>
      <c r="J32" s="87">
        <f t="shared" si="6"/>
        <v>0</v>
      </c>
    </row>
    <row r="33" spans="1:10" ht="20.100000000000001" customHeight="1">
      <c r="A33" s="84" t="s">
        <v>121</v>
      </c>
      <c r="B33" s="85" t="s">
        <v>122</v>
      </c>
      <c r="C33" s="85" t="s">
        <v>122</v>
      </c>
      <c r="D33" s="85" t="s">
        <v>86</v>
      </c>
      <c r="E33" s="87">
        <v>1.52</v>
      </c>
      <c r="F33" s="87">
        <v>1.52</v>
      </c>
      <c r="G33" s="87">
        <v>1.52</v>
      </c>
      <c r="H33" s="87">
        <v>1.52</v>
      </c>
      <c r="I33" s="87">
        <v>0</v>
      </c>
      <c r="J33" s="87">
        <v>0</v>
      </c>
    </row>
    <row r="34" spans="1:10" ht="20.100000000000001" customHeight="1">
      <c r="A34" s="84"/>
      <c r="B34" s="85" t="s">
        <v>89</v>
      </c>
      <c r="C34" s="85"/>
      <c r="D34" s="85" t="s">
        <v>87</v>
      </c>
      <c r="E34" s="87">
        <f t="shared" ref="E34:J34" si="7">E35+E37+E39</f>
        <v>0.14000000000000001</v>
      </c>
      <c r="F34" s="87">
        <f t="shared" si="7"/>
        <v>0.14000000000000001</v>
      </c>
      <c r="G34" s="87">
        <f t="shared" si="7"/>
        <v>0.14000000000000001</v>
      </c>
      <c r="H34" s="87">
        <f t="shared" si="7"/>
        <v>0.14000000000000001</v>
      </c>
      <c r="I34" s="87">
        <f t="shared" si="7"/>
        <v>0</v>
      </c>
      <c r="J34" s="87">
        <f t="shared" si="7"/>
        <v>0</v>
      </c>
    </row>
    <row r="35" spans="1:10" ht="20.100000000000001" customHeight="1">
      <c r="A35" s="84"/>
      <c r="B35" s="85"/>
      <c r="C35" s="85" t="s">
        <v>60</v>
      </c>
      <c r="D35" s="85" t="s">
        <v>88</v>
      </c>
      <c r="E35" s="87">
        <f t="shared" ref="E35:J35" si="8">E36</f>
        <v>0.05</v>
      </c>
      <c r="F35" s="87">
        <f t="shared" si="8"/>
        <v>0.05</v>
      </c>
      <c r="G35" s="87">
        <f t="shared" si="8"/>
        <v>0.05</v>
      </c>
      <c r="H35" s="87">
        <f t="shared" si="8"/>
        <v>0.05</v>
      </c>
      <c r="I35" s="87">
        <f t="shared" si="8"/>
        <v>0</v>
      </c>
      <c r="J35" s="87">
        <f t="shared" si="8"/>
        <v>0</v>
      </c>
    </row>
    <row r="36" spans="1:10" ht="20.100000000000001" customHeight="1">
      <c r="A36" s="84" t="s">
        <v>121</v>
      </c>
      <c r="B36" s="85" t="s">
        <v>123</v>
      </c>
      <c r="C36" s="85" t="s">
        <v>119</v>
      </c>
      <c r="D36" s="85" t="s">
        <v>90</v>
      </c>
      <c r="E36" s="87">
        <v>0.05</v>
      </c>
      <c r="F36" s="87">
        <v>0.05</v>
      </c>
      <c r="G36" s="87">
        <v>0.05</v>
      </c>
      <c r="H36" s="87">
        <v>0.05</v>
      </c>
      <c r="I36" s="87">
        <v>0</v>
      </c>
      <c r="J36" s="87">
        <v>0</v>
      </c>
    </row>
    <row r="37" spans="1:10" ht="20.100000000000001" customHeight="1">
      <c r="A37" s="84"/>
      <c r="B37" s="85"/>
      <c r="C37" s="85" t="s">
        <v>92</v>
      </c>
      <c r="D37" s="85" t="s">
        <v>91</v>
      </c>
      <c r="E37" s="87">
        <f t="shared" ref="E37:J37" si="9">E38</f>
        <v>0.05</v>
      </c>
      <c r="F37" s="87">
        <f t="shared" si="9"/>
        <v>0.05</v>
      </c>
      <c r="G37" s="87">
        <f t="shared" si="9"/>
        <v>0.05</v>
      </c>
      <c r="H37" s="87">
        <f t="shared" si="9"/>
        <v>0.05</v>
      </c>
      <c r="I37" s="87">
        <f t="shared" si="9"/>
        <v>0</v>
      </c>
      <c r="J37" s="87">
        <f t="shared" si="9"/>
        <v>0</v>
      </c>
    </row>
    <row r="38" spans="1:10" ht="20.100000000000001" customHeight="1">
      <c r="A38" s="84" t="s">
        <v>121</v>
      </c>
      <c r="B38" s="85" t="s">
        <v>123</v>
      </c>
      <c r="C38" s="85" t="s">
        <v>124</v>
      </c>
      <c r="D38" s="85" t="s">
        <v>93</v>
      </c>
      <c r="E38" s="87">
        <v>0.05</v>
      </c>
      <c r="F38" s="87">
        <v>0.05</v>
      </c>
      <c r="G38" s="87">
        <v>0.05</v>
      </c>
      <c r="H38" s="87">
        <v>0.05</v>
      </c>
      <c r="I38" s="87">
        <v>0</v>
      </c>
      <c r="J38" s="87">
        <v>0</v>
      </c>
    </row>
    <row r="39" spans="1:10" ht="20.100000000000001" customHeight="1">
      <c r="A39" s="84"/>
      <c r="B39" s="85"/>
      <c r="C39" s="85" t="s">
        <v>95</v>
      </c>
      <c r="D39" s="85" t="s">
        <v>94</v>
      </c>
      <c r="E39" s="87">
        <f t="shared" ref="E39:J39" si="10">E40</f>
        <v>0.04</v>
      </c>
      <c r="F39" s="87">
        <f t="shared" si="10"/>
        <v>0.04</v>
      </c>
      <c r="G39" s="87">
        <f t="shared" si="10"/>
        <v>0.04</v>
      </c>
      <c r="H39" s="87">
        <f t="shared" si="10"/>
        <v>0.04</v>
      </c>
      <c r="I39" s="87">
        <f t="shared" si="10"/>
        <v>0</v>
      </c>
      <c r="J39" s="87">
        <f t="shared" si="10"/>
        <v>0</v>
      </c>
    </row>
    <row r="40" spans="1:10" ht="20.100000000000001" customHeight="1">
      <c r="A40" s="84" t="s">
        <v>121</v>
      </c>
      <c r="B40" s="85" t="s">
        <v>123</v>
      </c>
      <c r="C40" s="85" t="s">
        <v>125</v>
      </c>
      <c r="D40" s="85" t="s">
        <v>96</v>
      </c>
      <c r="E40" s="87">
        <v>0.04</v>
      </c>
      <c r="F40" s="87">
        <v>0.04</v>
      </c>
      <c r="G40" s="87">
        <v>0.04</v>
      </c>
      <c r="H40" s="87">
        <v>0.04</v>
      </c>
      <c r="I40" s="87">
        <v>0</v>
      </c>
      <c r="J40" s="87">
        <v>0</v>
      </c>
    </row>
    <row r="41" spans="1:10" ht="20.100000000000001" customHeight="1">
      <c r="A41" s="84" t="s">
        <v>100</v>
      </c>
      <c r="B41" s="85"/>
      <c r="C41" s="85"/>
      <c r="D41" s="85" t="s">
        <v>97</v>
      </c>
      <c r="E41" s="87">
        <f t="shared" ref="E41:J43" si="11">E42</f>
        <v>0.53</v>
      </c>
      <c r="F41" s="87">
        <f t="shared" si="11"/>
        <v>0.53</v>
      </c>
      <c r="G41" s="87">
        <f t="shared" si="11"/>
        <v>0.53</v>
      </c>
      <c r="H41" s="87">
        <f t="shared" si="11"/>
        <v>0.53</v>
      </c>
      <c r="I41" s="87">
        <f t="shared" si="11"/>
        <v>0</v>
      </c>
      <c r="J41" s="87">
        <f t="shared" si="11"/>
        <v>0</v>
      </c>
    </row>
    <row r="42" spans="1:10" ht="20.100000000000001" customHeight="1">
      <c r="A42" s="84"/>
      <c r="B42" s="85" t="s">
        <v>101</v>
      </c>
      <c r="C42" s="85"/>
      <c r="D42" s="85" t="s">
        <v>98</v>
      </c>
      <c r="E42" s="87">
        <f t="shared" si="11"/>
        <v>0.53</v>
      </c>
      <c r="F42" s="87">
        <f t="shared" si="11"/>
        <v>0.53</v>
      </c>
      <c r="G42" s="87">
        <f t="shared" si="11"/>
        <v>0.53</v>
      </c>
      <c r="H42" s="87">
        <f t="shared" si="11"/>
        <v>0.53</v>
      </c>
      <c r="I42" s="87">
        <f t="shared" si="11"/>
        <v>0</v>
      </c>
      <c r="J42" s="87">
        <f t="shared" si="11"/>
        <v>0</v>
      </c>
    </row>
    <row r="43" spans="1:10" ht="20.100000000000001" customHeight="1">
      <c r="A43" s="84"/>
      <c r="B43" s="85"/>
      <c r="C43" s="85" t="s">
        <v>60</v>
      </c>
      <c r="D43" s="85" t="s">
        <v>99</v>
      </c>
      <c r="E43" s="87">
        <f t="shared" si="11"/>
        <v>0.53</v>
      </c>
      <c r="F43" s="87">
        <f t="shared" si="11"/>
        <v>0.53</v>
      </c>
      <c r="G43" s="87">
        <f t="shared" si="11"/>
        <v>0.53</v>
      </c>
      <c r="H43" s="87">
        <f t="shared" si="11"/>
        <v>0.53</v>
      </c>
      <c r="I43" s="87">
        <f t="shared" si="11"/>
        <v>0</v>
      </c>
      <c r="J43" s="87">
        <f t="shared" si="11"/>
        <v>0</v>
      </c>
    </row>
    <row r="44" spans="1:10" ht="20.100000000000001" customHeight="1">
      <c r="A44" s="84" t="s">
        <v>126</v>
      </c>
      <c r="B44" s="85" t="s">
        <v>127</v>
      </c>
      <c r="C44" s="85" t="s">
        <v>119</v>
      </c>
      <c r="D44" s="85" t="s">
        <v>102</v>
      </c>
      <c r="E44" s="87">
        <v>0.53</v>
      </c>
      <c r="F44" s="87">
        <v>0.53</v>
      </c>
      <c r="G44" s="87">
        <v>0.53</v>
      </c>
      <c r="H44" s="87">
        <v>0.53</v>
      </c>
      <c r="I44" s="87">
        <v>0</v>
      </c>
      <c r="J44" s="87">
        <v>0</v>
      </c>
    </row>
    <row r="45" spans="1:10" ht="20.100000000000001" customHeight="1">
      <c r="A45" s="84" t="s">
        <v>106</v>
      </c>
      <c r="B45" s="85"/>
      <c r="C45" s="85"/>
      <c r="D45" s="85" t="s">
        <v>103</v>
      </c>
      <c r="E45" s="87">
        <f t="shared" ref="E45:J47" si="12">E46</f>
        <v>0.91</v>
      </c>
      <c r="F45" s="87">
        <f t="shared" si="12"/>
        <v>0.91</v>
      </c>
      <c r="G45" s="87">
        <f t="shared" si="12"/>
        <v>0.91</v>
      </c>
      <c r="H45" s="87">
        <f t="shared" si="12"/>
        <v>0.91</v>
      </c>
      <c r="I45" s="87">
        <f t="shared" si="12"/>
        <v>0</v>
      </c>
      <c r="J45" s="87">
        <f t="shared" si="12"/>
        <v>0</v>
      </c>
    </row>
    <row r="46" spans="1:10" ht="20.100000000000001" customHeight="1">
      <c r="A46" s="84"/>
      <c r="B46" s="85" t="s">
        <v>92</v>
      </c>
      <c r="C46" s="85"/>
      <c r="D46" s="85" t="s">
        <v>104</v>
      </c>
      <c r="E46" s="87">
        <f t="shared" si="12"/>
        <v>0.91</v>
      </c>
      <c r="F46" s="87">
        <f t="shared" si="12"/>
        <v>0.91</v>
      </c>
      <c r="G46" s="87">
        <f t="shared" si="12"/>
        <v>0.91</v>
      </c>
      <c r="H46" s="87">
        <f t="shared" si="12"/>
        <v>0.91</v>
      </c>
      <c r="I46" s="87">
        <f t="shared" si="12"/>
        <v>0</v>
      </c>
      <c r="J46" s="87">
        <f t="shared" si="12"/>
        <v>0</v>
      </c>
    </row>
    <row r="47" spans="1:10" ht="20.100000000000001" customHeight="1">
      <c r="A47" s="84"/>
      <c r="B47" s="85"/>
      <c r="C47" s="85" t="s">
        <v>60</v>
      </c>
      <c r="D47" s="85" t="s">
        <v>105</v>
      </c>
      <c r="E47" s="87">
        <f t="shared" si="12"/>
        <v>0.91</v>
      </c>
      <c r="F47" s="87">
        <f t="shared" si="12"/>
        <v>0.91</v>
      </c>
      <c r="G47" s="87">
        <f t="shared" si="12"/>
        <v>0.91</v>
      </c>
      <c r="H47" s="87">
        <f t="shared" si="12"/>
        <v>0.91</v>
      </c>
      <c r="I47" s="87">
        <f t="shared" si="12"/>
        <v>0</v>
      </c>
      <c r="J47" s="87">
        <f t="shared" si="12"/>
        <v>0</v>
      </c>
    </row>
    <row r="48" spans="1:10" ht="20.100000000000001" customHeight="1">
      <c r="A48" s="84" t="s">
        <v>128</v>
      </c>
      <c r="B48" s="85" t="s">
        <v>124</v>
      </c>
      <c r="C48" s="85" t="s">
        <v>119</v>
      </c>
      <c r="D48" s="85" t="s">
        <v>107</v>
      </c>
      <c r="E48" s="87">
        <v>0.91</v>
      </c>
      <c r="F48" s="87">
        <v>0.91</v>
      </c>
      <c r="G48" s="87">
        <v>0.91</v>
      </c>
      <c r="H48" s="87">
        <v>0.91</v>
      </c>
      <c r="I48" s="87">
        <v>0</v>
      </c>
      <c r="J48" s="87">
        <v>0</v>
      </c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129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20.46</v>
      </c>
      <c r="C4" s="99" t="s">
        <v>7</v>
      </c>
      <c r="D4" s="100">
        <v>16.46</v>
      </c>
    </row>
    <row r="5" spans="1:10" s="89" customFormat="1" ht="23.25" customHeight="1">
      <c r="A5" s="97" t="s">
        <v>8</v>
      </c>
      <c r="B5" s="101">
        <v>20.46</v>
      </c>
      <c r="C5" s="99" t="s">
        <v>9</v>
      </c>
      <c r="D5" s="100">
        <v>14.96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1.5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20.46</v>
      </c>
      <c r="C15" s="121" t="s">
        <v>19</v>
      </c>
      <c r="D15" s="100">
        <v>20.46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130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131</v>
      </c>
      <c r="D18" s="124">
        <v>0</v>
      </c>
    </row>
    <row r="19" spans="1:10" s="89" customFormat="1" ht="20.100000000000001" customHeight="1">
      <c r="A19" s="126" t="s">
        <v>24</v>
      </c>
      <c r="B19" s="106">
        <v>20.46</v>
      </c>
      <c r="C19" s="127" t="s">
        <v>25</v>
      </c>
      <c r="D19" s="128">
        <v>20.46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9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showGridLines="0" showZeros="0" topLeftCell="A4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132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109</v>
      </c>
      <c r="B3" s="157"/>
      <c r="C3" s="158"/>
      <c r="D3" s="163" t="s">
        <v>110</v>
      </c>
      <c r="E3" s="166" t="s">
        <v>29</v>
      </c>
      <c r="F3" s="159" t="s">
        <v>111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112</v>
      </c>
      <c r="G4" s="160"/>
      <c r="H4" s="160"/>
      <c r="I4" s="82" t="s">
        <v>113</v>
      </c>
    </row>
    <row r="5" spans="1:9" s="77" customFormat="1" ht="37.5" customHeight="1">
      <c r="A5" s="161"/>
      <c r="B5" s="162"/>
      <c r="C5" s="162"/>
      <c r="D5" s="165"/>
      <c r="E5" s="166"/>
      <c r="F5" s="79" t="s">
        <v>114</v>
      </c>
      <c r="G5" s="79" t="s">
        <v>115</v>
      </c>
      <c r="H5" s="79" t="s">
        <v>116</v>
      </c>
      <c r="I5" s="79" t="s">
        <v>114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E8+E30+E41+E45</f>
        <v>20.46</v>
      </c>
      <c r="F7" s="87">
        <f>F8+F30+F41+F45</f>
        <v>16.46</v>
      </c>
      <c r="G7" s="87">
        <f>G8+G30+G41+G45</f>
        <v>14.96</v>
      </c>
      <c r="H7" s="87">
        <f>H8+H30+H41+H45</f>
        <v>1.5</v>
      </c>
      <c r="I7" s="87">
        <f>I8+I30+I41+I45</f>
        <v>4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E9+E12</f>
        <v>17.36</v>
      </c>
      <c r="F8" s="87">
        <f>F9+F12</f>
        <v>13.36</v>
      </c>
      <c r="G8" s="87">
        <f>G9+G12</f>
        <v>11.86</v>
      </c>
      <c r="H8" s="87">
        <f>H9+H12</f>
        <v>1.5</v>
      </c>
      <c r="I8" s="87">
        <f>I9+I12</f>
        <v>4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ref="E9:I10" si="0">E10</f>
        <v>0.5</v>
      </c>
      <c r="F9" s="87">
        <f t="shared" si="0"/>
        <v>0</v>
      </c>
      <c r="G9" s="87">
        <f t="shared" si="0"/>
        <v>0</v>
      </c>
      <c r="H9" s="87">
        <f t="shared" si="0"/>
        <v>0</v>
      </c>
      <c r="I9" s="87">
        <f t="shared" si="0"/>
        <v>0.5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 t="shared" si="0"/>
        <v>0.5</v>
      </c>
      <c r="F10" s="87">
        <f t="shared" si="0"/>
        <v>0</v>
      </c>
      <c r="G10" s="87">
        <f t="shared" si="0"/>
        <v>0</v>
      </c>
      <c r="H10" s="87">
        <f t="shared" si="0"/>
        <v>0</v>
      </c>
      <c r="I10" s="87">
        <f t="shared" si="0"/>
        <v>0.5</v>
      </c>
    </row>
    <row r="11" spans="1:9" s="36" customFormat="1" ht="20.100000000000001" customHeight="1">
      <c r="A11" s="84" t="s">
        <v>117</v>
      </c>
      <c r="B11" s="85" t="s">
        <v>118</v>
      </c>
      <c r="C11" s="85" t="s">
        <v>119</v>
      </c>
      <c r="D11" s="86" t="s">
        <v>61</v>
      </c>
      <c r="E11" s="87">
        <v>0.5</v>
      </c>
      <c r="F11" s="87">
        <v>0</v>
      </c>
      <c r="G11" s="87">
        <v>0</v>
      </c>
      <c r="H11" s="87">
        <v>0</v>
      </c>
      <c r="I11" s="87">
        <v>0.5</v>
      </c>
    </row>
    <row r="12" spans="1:9" s="36" customFormat="1" ht="20.100000000000001" customHeight="1">
      <c r="A12" s="84"/>
      <c r="B12" s="85" t="s">
        <v>64</v>
      </c>
      <c r="C12" s="85"/>
      <c r="D12" s="86" t="s">
        <v>62</v>
      </c>
      <c r="E12" s="87">
        <f>E13</f>
        <v>16.86</v>
      </c>
      <c r="F12" s="87">
        <f>F13</f>
        <v>13.36</v>
      </c>
      <c r="G12" s="87">
        <f>G13</f>
        <v>11.86</v>
      </c>
      <c r="H12" s="87">
        <f>H13</f>
        <v>1.5</v>
      </c>
      <c r="I12" s="87">
        <f>I13</f>
        <v>3.5</v>
      </c>
    </row>
    <row r="13" spans="1:9" s="36" customFormat="1" ht="20.100000000000001" customHeight="1">
      <c r="A13" s="84"/>
      <c r="B13" s="85"/>
      <c r="C13" s="85" t="s">
        <v>60</v>
      </c>
      <c r="D13" s="86" t="s">
        <v>63</v>
      </c>
      <c r="E13" s="87">
        <f>SUM(E14:E29)</f>
        <v>16.86</v>
      </c>
      <c r="F13" s="87">
        <f>SUM(F14:F29)</f>
        <v>13.36</v>
      </c>
      <c r="G13" s="87">
        <f>SUM(G14:G29)</f>
        <v>11.86</v>
      </c>
      <c r="H13" s="87">
        <f>SUM(H14:H29)</f>
        <v>1.5</v>
      </c>
      <c r="I13" s="87">
        <f>SUM(I14:I29)</f>
        <v>3.5</v>
      </c>
    </row>
    <row r="14" spans="1:9" s="36" customFormat="1" ht="20.100000000000001" customHeight="1">
      <c r="A14" s="84" t="s">
        <v>117</v>
      </c>
      <c r="B14" s="85" t="s">
        <v>120</v>
      </c>
      <c r="C14" s="85" t="s">
        <v>119</v>
      </c>
      <c r="D14" s="86" t="s">
        <v>77</v>
      </c>
      <c r="E14" s="87">
        <v>0.78</v>
      </c>
      <c r="F14" s="87">
        <v>0.78</v>
      </c>
      <c r="G14" s="87">
        <v>0</v>
      </c>
      <c r="H14" s="87">
        <v>0.78</v>
      </c>
      <c r="I14" s="87">
        <v>0</v>
      </c>
    </row>
    <row r="15" spans="1:9" s="36" customFormat="1" ht="20.100000000000001" customHeight="1">
      <c r="A15" s="84" t="s">
        <v>117</v>
      </c>
      <c r="B15" s="85" t="s">
        <v>120</v>
      </c>
      <c r="C15" s="85" t="s">
        <v>119</v>
      </c>
      <c r="D15" s="86" t="s">
        <v>76</v>
      </c>
      <c r="E15" s="87">
        <v>0.24</v>
      </c>
      <c r="F15" s="87">
        <v>0.24</v>
      </c>
      <c r="G15" s="87">
        <v>0</v>
      </c>
      <c r="H15" s="87">
        <v>0.24</v>
      </c>
      <c r="I15" s="87">
        <v>0</v>
      </c>
    </row>
    <row r="16" spans="1:9" s="36" customFormat="1" ht="20.100000000000001" customHeight="1">
      <c r="A16" s="84" t="s">
        <v>117</v>
      </c>
      <c r="B16" s="85" t="s">
        <v>120</v>
      </c>
      <c r="C16" s="85" t="s">
        <v>119</v>
      </c>
      <c r="D16" s="86" t="s">
        <v>67</v>
      </c>
      <c r="E16" s="87">
        <v>0.2</v>
      </c>
      <c r="F16" s="87">
        <v>0.2</v>
      </c>
      <c r="G16" s="87">
        <v>0.2</v>
      </c>
      <c r="H16" s="87">
        <v>0</v>
      </c>
      <c r="I16" s="87">
        <v>0</v>
      </c>
    </row>
    <row r="17" spans="1:9" s="36" customFormat="1" ht="20.100000000000001" customHeight="1">
      <c r="A17" s="84" t="s">
        <v>117</v>
      </c>
      <c r="B17" s="85" t="s">
        <v>120</v>
      </c>
      <c r="C17" s="85" t="s">
        <v>119</v>
      </c>
      <c r="D17" s="86" t="s">
        <v>70</v>
      </c>
      <c r="E17" s="87">
        <v>0.2</v>
      </c>
      <c r="F17" s="87">
        <v>0.2</v>
      </c>
      <c r="G17" s="87">
        <v>0.2</v>
      </c>
      <c r="H17" s="87">
        <v>0</v>
      </c>
      <c r="I17" s="87">
        <v>0</v>
      </c>
    </row>
    <row r="18" spans="1:9" s="36" customFormat="1" ht="20.100000000000001" customHeight="1">
      <c r="A18" s="84" t="s">
        <v>117</v>
      </c>
      <c r="B18" s="85" t="s">
        <v>120</v>
      </c>
      <c r="C18" s="85" t="s">
        <v>119</v>
      </c>
      <c r="D18" s="86" t="s">
        <v>75</v>
      </c>
      <c r="E18" s="87">
        <v>0.48</v>
      </c>
      <c r="F18" s="87">
        <v>0.48</v>
      </c>
      <c r="G18" s="87">
        <v>0</v>
      </c>
      <c r="H18" s="87">
        <v>0.48</v>
      </c>
      <c r="I18" s="87">
        <v>0</v>
      </c>
    </row>
    <row r="19" spans="1:9" s="36" customFormat="1" ht="20.100000000000001" customHeight="1">
      <c r="A19" s="84" t="s">
        <v>117</v>
      </c>
      <c r="B19" s="85" t="s">
        <v>120</v>
      </c>
      <c r="C19" s="85" t="s">
        <v>119</v>
      </c>
      <c r="D19" s="86" t="s">
        <v>78</v>
      </c>
      <c r="E19" s="87">
        <v>1</v>
      </c>
      <c r="F19" s="87">
        <v>0</v>
      </c>
      <c r="G19" s="87">
        <v>0</v>
      </c>
      <c r="H19" s="87">
        <v>0</v>
      </c>
      <c r="I19" s="87">
        <v>1</v>
      </c>
    </row>
    <row r="20" spans="1:9" s="36" customFormat="1" ht="20.100000000000001" customHeight="1">
      <c r="A20" s="84" t="s">
        <v>117</v>
      </c>
      <c r="B20" s="85" t="s">
        <v>120</v>
      </c>
      <c r="C20" s="85" t="s">
        <v>119</v>
      </c>
      <c r="D20" s="86" t="s">
        <v>65</v>
      </c>
      <c r="E20" s="87">
        <v>7.6</v>
      </c>
      <c r="F20" s="87">
        <v>7.6</v>
      </c>
      <c r="G20" s="87">
        <v>7.6</v>
      </c>
      <c r="H20" s="87">
        <v>0</v>
      </c>
      <c r="I20" s="87">
        <v>0</v>
      </c>
    </row>
    <row r="21" spans="1:9" s="36" customFormat="1" ht="20.100000000000001" customHeight="1">
      <c r="A21" s="84" t="s">
        <v>117</v>
      </c>
      <c r="B21" s="85" t="s">
        <v>120</v>
      </c>
      <c r="C21" s="85" t="s">
        <v>119</v>
      </c>
      <c r="D21" s="86" t="s">
        <v>66</v>
      </c>
      <c r="E21" s="87">
        <v>0.63</v>
      </c>
      <c r="F21" s="87">
        <v>0.63</v>
      </c>
      <c r="G21" s="87">
        <v>0.63</v>
      </c>
      <c r="H21" s="87">
        <v>0</v>
      </c>
      <c r="I21" s="87">
        <v>0</v>
      </c>
    </row>
    <row r="22" spans="1:9" s="36" customFormat="1" ht="20.100000000000001" customHeight="1">
      <c r="A22" s="84" t="s">
        <v>117</v>
      </c>
      <c r="B22" s="85" t="s">
        <v>120</v>
      </c>
      <c r="C22" s="85" t="s">
        <v>119</v>
      </c>
      <c r="D22" s="86" t="s">
        <v>68</v>
      </c>
      <c r="E22" s="87">
        <v>0.63</v>
      </c>
      <c r="F22" s="87">
        <v>0.63</v>
      </c>
      <c r="G22" s="87">
        <v>0.63</v>
      </c>
      <c r="H22" s="87">
        <v>0</v>
      </c>
      <c r="I22" s="87">
        <v>0</v>
      </c>
    </row>
    <row r="23" spans="1:9" s="36" customFormat="1" ht="20.100000000000001" customHeight="1">
      <c r="A23" s="84" t="s">
        <v>117</v>
      </c>
      <c r="B23" s="85" t="s">
        <v>120</v>
      </c>
      <c r="C23" s="85" t="s">
        <v>119</v>
      </c>
      <c r="D23" s="86" t="s">
        <v>71</v>
      </c>
      <c r="E23" s="87">
        <v>0.7</v>
      </c>
      <c r="F23" s="87">
        <v>0.7</v>
      </c>
      <c r="G23" s="87">
        <v>0.7</v>
      </c>
      <c r="H23" s="87">
        <v>0</v>
      </c>
      <c r="I23" s="87">
        <v>0</v>
      </c>
    </row>
    <row r="24" spans="1:9" s="36" customFormat="1" ht="20.100000000000001" customHeight="1">
      <c r="A24" s="84" t="s">
        <v>117</v>
      </c>
      <c r="B24" s="85" t="s">
        <v>120</v>
      </c>
      <c r="C24" s="85" t="s">
        <v>119</v>
      </c>
      <c r="D24" s="86" t="s">
        <v>80</v>
      </c>
      <c r="E24" s="87">
        <v>0.5</v>
      </c>
      <c r="F24" s="87">
        <v>0</v>
      </c>
      <c r="G24" s="87">
        <v>0</v>
      </c>
      <c r="H24" s="87">
        <v>0</v>
      </c>
      <c r="I24" s="87">
        <v>0.5</v>
      </c>
    </row>
    <row r="25" spans="1:9" s="36" customFormat="1" ht="20.100000000000001" customHeight="1">
      <c r="A25" s="84" t="s">
        <v>117</v>
      </c>
      <c r="B25" s="85" t="s">
        <v>120</v>
      </c>
      <c r="C25" s="85" t="s">
        <v>119</v>
      </c>
      <c r="D25" s="86" t="s">
        <v>74</v>
      </c>
      <c r="E25" s="87">
        <v>0.15</v>
      </c>
      <c r="F25" s="87">
        <v>0.15</v>
      </c>
      <c r="G25" s="87">
        <v>0.15</v>
      </c>
      <c r="H25" s="87">
        <v>0</v>
      </c>
      <c r="I25" s="87">
        <v>0</v>
      </c>
    </row>
    <row r="26" spans="1:9" s="36" customFormat="1" ht="20.100000000000001" customHeight="1">
      <c r="A26" s="84" t="s">
        <v>117</v>
      </c>
      <c r="B26" s="85" t="s">
        <v>120</v>
      </c>
      <c r="C26" s="85" t="s">
        <v>119</v>
      </c>
      <c r="D26" s="86" t="s">
        <v>73</v>
      </c>
      <c r="E26" s="87">
        <v>0.3</v>
      </c>
      <c r="F26" s="87">
        <v>0.3</v>
      </c>
      <c r="G26" s="87">
        <v>0.3</v>
      </c>
      <c r="H26" s="87">
        <v>0</v>
      </c>
      <c r="I26" s="87">
        <v>0</v>
      </c>
    </row>
    <row r="27" spans="1:9" s="36" customFormat="1" ht="20.100000000000001" customHeight="1">
      <c r="A27" s="84" t="s">
        <v>117</v>
      </c>
      <c r="B27" s="85" t="s">
        <v>120</v>
      </c>
      <c r="C27" s="85" t="s">
        <v>119</v>
      </c>
      <c r="D27" s="86" t="s">
        <v>79</v>
      </c>
      <c r="E27" s="87">
        <v>2</v>
      </c>
      <c r="F27" s="87">
        <v>0</v>
      </c>
      <c r="G27" s="87">
        <v>0</v>
      </c>
      <c r="H27" s="87">
        <v>0</v>
      </c>
      <c r="I27" s="87">
        <v>2</v>
      </c>
    </row>
    <row r="28" spans="1:9" s="36" customFormat="1" ht="20.100000000000001" customHeight="1">
      <c r="A28" s="84" t="s">
        <v>117</v>
      </c>
      <c r="B28" s="85" t="s">
        <v>120</v>
      </c>
      <c r="C28" s="85" t="s">
        <v>119</v>
      </c>
      <c r="D28" s="86" t="s">
        <v>69</v>
      </c>
      <c r="E28" s="87">
        <v>1.44</v>
      </c>
      <c r="F28" s="87">
        <v>1.44</v>
      </c>
      <c r="G28" s="87">
        <v>1.44</v>
      </c>
      <c r="H28" s="87">
        <v>0</v>
      </c>
      <c r="I28" s="87">
        <v>0</v>
      </c>
    </row>
    <row r="29" spans="1:9" s="36" customFormat="1" ht="20.100000000000001" customHeight="1">
      <c r="A29" s="84" t="s">
        <v>117</v>
      </c>
      <c r="B29" s="85" t="s">
        <v>120</v>
      </c>
      <c r="C29" s="85" t="s">
        <v>119</v>
      </c>
      <c r="D29" s="86" t="s">
        <v>72</v>
      </c>
      <c r="E29" s="87">
        <v>0.01</v>
      </c>
      <c r="F29" s="87">
        <v>0.01</v>
      </c>
      <c r="G29" s="87">
        <v>0.01</v>
      </c>
      <c r="H29" s="87">
        <v>0</v>
      </c>
      <c r="I29" s="87">
        <v>0</v>
      </c>
    </row>
    <row r="30" spans="1:9" s="36" customFormat="1" ht="20.100000000000001" customHeight="1">
      <c r="A30" s="84" t="s">
        <v>84</v>
      </c>
      <c r="B30" s="85"/>
      <c r="C30" s="85"/>
      <c r="D30" s="86" t="s">
        <v>81</v>
      </c>
      <c r="E30" s="87">
        <f>E31+E34</f>
        <v>1.66</v>
      </c>
      <c r="F30" s="87">
        <f>F31+F34</f>
        <v>1.66</v>
      </c>
      <c r="G30" s="87">
        <f>G31+G34</f>
        <v>1.66</v>
      </c>
      <c r="H30" s="87">
        <f>H31+H34</f>
        <v>0</v>
      </c>
      <c r="I30" s="87">
        <f>I31+I34</f>
        <v>0</v>
      </c>
    </row>
    <row r="31" spans="1:9" s="36" customFormat="1" ht="20.100000000000001" customHeight="1">
      <c r="A31" s="84"/>
      <c r="B31" s="85" t="s">
        <v>85</v>
      </c>
      <c r="C31" s="85"/>
      <c r="D31" s="86" t="s">
        <v>82</v>
      </c>
      <c r="E31" s="87">
        <f t="shared" ref="E31:I32" si="1">E32</f>
        <v>1.52</v>
      </c>
      <c r="F31" s="87">
        <f t="shared" si="1"/>
        <v>1.52</v>
      </c>
      <c r="G31" s="87">
        <f t="shared" si="1"/>
        <v>1.52</v>
      </c>
      <c r="H31" s="87">
        <f t="shared" si="1"/>
        <v>0</v>
      </c>
      <c r="I31" s="87">
        <f t="shared" si="1"/>
        <v>0</v>
      </c>
    </row>
    <row r="32" spans="1:9" ht="20.100000000000001" customHeight="1">
      <c r="A32" s="84"/>
      <c r="B32" s="85"/>
      <c r="C32" s="85" t="s">
        <v>85</v>
      </c>
      <c r="D32" s="86" t="s">
        <v>83</v>
      </c>
      <c r="E32" s="87">
        <f t="shared" si="1"/>
        <v>1.52</v>
      </c>
      <c r="F32" s="87">
        <f t="shared" si="1"/>
        <v>1.52</v>
      </c>
      <c r="G32" s="87">
        <f t="shared" si="1"/>
        <v>1.52</v>
      </c>
      <c r="H32" s="87">
        <f t="shared" si="1"/>
        <v>0</v>
      </c>
      <c r="I32" s="87">
        <f t="shared" si="1"/>
        <v>0</v>
      </c>
    </row>
    <row r="33" spans="1:9" ht="20.100000000000001" customHeight="1">
      <c r="A33" s="84" t="s">
        <v>121</v>
      </c>
      <c r="B33" s="85" t="s">
        <v>122</v>
      </c>
      <c r="C33" s="85" t="s">
        <v>122</v>
      </c>
      <c r="D33" s="86" t="s">
        <v>86</v>
      </c>
      <c r="E33" s="87">
        <v>1.52</v>
      </c>
      <c r="F33" s="87">
        <v>1.52</v>
      </c>
      <c r="G33" s="87">
        <v>1.52</v>
      </c>
      <c r="H33" s="87">
        <v>0</v>
      </c>
      <c r="I33" s="87">
        <v>0</v>
      </c>
    </row>
    <row r="34" spans="1:9" ht="20.100000000000001" customHeight="1">
      <c r="A34" s="84"/>
      <c r="B34" s="85" t="s">
        <v>89</v>
      </c>
      <c r="C34" s="85"/>
      <c r="D34" s="86" t="s">
        <v>87</v>
      </c>
      <c r="E34" s="87">
        <f>E35+E37+E39</f>
        <v>0.14000000000000001</v>
      </c>
      <c r="F34" s="87">
        <f>F35+F37+F39</f>
        <v>0.14000000000000001</v>
      </c>
      <c r="G34" s="87">
        <f>G35+G37+G39</f>
        <v>0.14000000000000001</v>
      </c>
      <c r="H34" s="87">
        <f>H35+H37+H39</f>
        <v>0</v>
      </c>
      <c r="I34" s="87">
        <f>I35+I37+I39</f>
        <v>0</v>
      </c>
    </row>
    <row r="35" spans="1:9" ht="20.100000000000001" customHeight="1">
      <c r="A35" s="84"/>
      <c r="B35" s="85"/>
      <c r="C35" s="85" t="s">
        <v>60</v>
      </c>
      <c r="D35" s="86" t="s">
        <v>88</v>
      </c>
      <c r="E35" s="87">
        <f>E36</f>
        <v>0.05</v>
      </c>
      <c r="F35" s="87">
        <f>F36</f>
        <v>0.05</v>
      </c>
      <c r="G35" s="87">
        <f>G36</f>
        <v>0.05</v>
      </c>
      <c r="H35" s="87">
        <f>H36</f>
        <v>0</v>
      </c>
      <c r="I35" s="87">
        <f>I36</f>
        <v>0</v>
      </c>
    </row>
    <row r="36" spans="1:9" ht="20.100000000000001" customHeight="1">
      <c r="A36" s="84" t="s">
        <v>121</v>
      </c>
      <c r="B36" s="85" t="s">
        <v>123</v>
      </c>
      <c r="C36" s="85" t="s">
        <v>119</v>
      </c>
      <c r="D36" s="86" t="s">
        <v>90</v>
      </c>
      <c r="E36" s="87">
        <v>0.05</v>
      </c>
      <c r="F36" s="87">
        <v>0.05</v>
      </c>
      <c r="G36" s="87">
        <v>0.05</v>
      </c>
      <c r="H36" s="87">
        <v>0</v>
      </c>
      <c r="I36" s="87">
        <v>0</v>
      </c>
    </row>
    <row r="37" spans="1:9" ht="20.100000000000001" customHeight="1">
      <c r="A37" s="84"/>
      <c r="B37" s="85"/>
      <c r="C37" s="85" t="s">
        <v>92</v>
      </c>
      <c r="D37" s="86" t="s">
        <v>91</v>
      </c>
      <c r="E37" s="87">
        <f>E38</f>
        <v>0.05</v>
      </c>
      <c r="F37" s="87">
        <f>F38</f>
        <v>0.05</v>
      </c>
      <c r="G37" s="87">
        <f>G38</f>
        <v>0.05</v>
      </c>
      <c r="H37" s="87">
        <f>H38</f>
        <v>0</v>
      </c>
      <c r="I37" s="87">
        <f>I38</f>
        <v>0</v>
      </c>
    </row>
    <row r="38" spans="1:9" ht="20.100000000000001" customHeight="1">
      <c r="A38" s="84" t="s">
        <v>121</v>
      </c>
      <c r="B38" s="85" t="s">
        <v>123</v>
      </c>
      <c r="C38" s="85" t="s">
        <v>124</v>
      </c>
      <c r="D38" s="86" t="s">
        <v>93</v>
      </c>
      <c r="E38" s="87">
        <v>0.05</v>
      </c>
      <c r="F38" s="87">
        <v>0.05</v>
      </c>
      <c r="G38" s="87">
        <v>0.05</v>
      </c>
      <c r="H38" s="87">
        <v>0</v>
      </c>
      <c r="I38" s="87">
        <v>0</v>
      </c>
    </row>
    <row r="39" spans="1:9" ht="20.100000000000001" customHeight="1">
      <c r="A39" s="84"/>
      <c r="B39" s="85"/>
      <c r="C39" s="85" t="s">
        <v>95</v>
      </c>
      <c r="D39" s="86" t="s">
        <v>94</v>
      </c>
      <c r="E39" s="87">
        <f>E40</f>
        <v>0.04</v>
      </c>
      <c r="F39" s="87">
        <f>F40</f>
        <v>0.04</v>
      </c>
      <c r="G39" s="87">
        <f>G40</f>
        <v>0.04</v>
      </c>
      <c r="H39" s="87">
        <f>H40</f>
        <v>0</v>
      </c>
      <c r="I39" s="87">
        <f>I40</f>
        <v>0</v>
      </c>
    </row>
    <row r="40" spans="1:9" ht="20.100000000000001" customHeight="1">
      <c r="A40" s="84" t="s">
        <v>121</v>
      </c>
      <c r="B40" s="85" t="s">
        <v>123</v>
      </c>
      <c r="C40" s="85" t="s">
        <v>125</v>
      </c>
      <c r="D40" s="86" t="s">
        <v>96</v>
      </c>
      <c r="E40" s="87">
        <v>0.04</v>
      </c>
      <c r="F40" s="87">
        <v>0.04</v>
      </c>
      <c r="G40" s="87">
        <v>0.04</v>
      </c>
      <c r="H40" s="87">
        <v>0</v>
      </c>
      <c r="I40" s="87">
        <v>0</v>
      </c>
    </row>
    <row r="41" spans="1:9" ht="20.100000000000001" customHeight="1">
      <c r="A41" s="84" t="s">
        <v>100</v>
      </c>
      <c r="B41" s="85"/>
      <c r="C41" s="85"/>
      <c r="D41" s="86" t="s">
        <v>97</v>
      </c>
      <c r="E41" s="87">
        <f t="shared" ref="E41:I43" si="2">E42</f>
        <v>0.53</v>
      </c>
      <c r="F41" s="87">
        <f t="shared" si="2"/>
        <v>0.53</v>
      </c>
      <c r="G41" s="87">
        <f t="shared" si="2"/>
        <v>0.53</v>
      </c>
      <c r="H41" s="87">
        <f t="shared" si="2"/>
        <v>0</v>
      </c>
      <c r="I41" s="87">
        <f t="shared" si="2"/>
        <v>0</v>
      </c>
    </row>
    <row r="42" spans="1:9" ht="20.100000000000001" customHeight="1">
      <c r="A42" s="84"/>
      <c r="B42" s="85" t="s">
        <v>101</v>
      </c>
      <c r="C42" s="85"/>
      <c r="D42" s="86" t="s">
        <v>98</v>
      </c>
      <c r="E42" s="87">
        <f t="shared" si="2"/>
        <v>0.53</v>
      </c>
      <c r="F42" s="87">
        <f t="shared" si="2"/>
        <v>0.53</v>
      </c>
      <c r="G42" s="87">
        <f t="shared" si="2"/>
        <v>0.53</v>
      </c>
      <c r="H42" s="87">
        <f t="shared" si="2"/>
        <v>0</v>
      </c>
      <c r="I42" s="87">
        <f t="shared" si="2"/>
        <v>0</v>
      </c>
    </row>
    <row r="43" spans="1:9" ht="20.100000000000001" customHeight="1">
      <c r="A43" s="84"/>
      <c r="B43" s="85"/>
      <c r="C43" s="85" t="s">
        <v>60</v>
      </c>
      <c r="D43" s="86" t="s">
        <v>99</v>
      </c>
      <c r="E43" s="87">
        <f t="shared" si="2"/>
        <v>0.53</v>
      </c>
      <c r="F43" s="87">
        <f t="shared" si="2"/>
        <v>0.53</v>
      </c>
      <c r="G43" s="87">
        <f t="shared" si="2"/>
        <v>0.53</v>
      </c>
      <c r="H43" s="87">
        <f t="shared" si="2"/>
        <v>0</v>
      </c>
      <c r="I43" s="87">
        <f t="shared" si="2"/>
        <v>0</v>
      </c>
    </row>
    <row r="44" spans="1:9" ht="20.100000000000001" customHeight="1">
      <c r="A44" s="84" t="s">
        <v>126</v>
      </c>
      <c r="B44" s="85" t="s">
        <v>127</v>
      </c>
      <c r="C44" s="85" t="s">
        <v>119</v>
      </c>
      <c r="D44" s="86" t="s">
        <v>102</v>
      </c>
      <c r="E44" s="87">
        <v>0.53</v>
      </c>
      <c r="F44" s="87">
        <v>0.53</v>
      </c>
      <c r="G44" s="87">
        <v>0.53</v>
      </c>
      <c r="H44" s="87">
        <v>0</v>
      </c>
      <c r="I44" s="87">
        <v>0</v>
      </c>
    </row>
    <row r="45" spans="1:9" ht="20.100000000000001" customHeight="1">
      <c r="A45" s="84" t="s">
        <v>106</v>
      </c>
      <c r="B45" s="85"/>
      <c r="C45" s="85"/>
      <c r="D45" s="86" t="s">
        <v>103</v>
      </c>
      <c r="E45" s="87">
        <f t="shared" ref="E45:I47" si="3">E46</f>
        <v>0.91</v>
      </c>
      <c r="F45" s="87">
        <f t="shared" si="3"/>
        <v>0.91</v>
      </c>
      <c r="G45" s="87">
        <f t="shared" si="3"/>
        <v>0.91</v>
      </c>
      <c r="H45" s="87">
        <f t="shared" si="3"/>
        <v>0</v>
      </c>
      <c r="I45" s="87">
        <f t="shared" si="3"/>
        <v>0</v>
      </c>
    </row>
    <row r="46" spans="1:9" ht="20.100000000000001" customHeight="1">
      <c r="A46" s="84"/>
      <c r="B46" s="85" t="s">
        <v>92</v>
      </c>
      <c r="C46" s="85"/>
      <c r="D46" s="86" t="s">
        <v>104</v>
      </c>
      <c r="E46" s="87">
        <f t="shared" si="3"/>
        <v>0.91</v>
      </c>
      <c r="F46" s="87">
        <f t="shared" si="3"/>
        <v>0.91</v>
      </c>
      <c r="G46" s="87">
        <f t="shared" si="3"/>
        <v>0.91</v>
      </c>
      <c r="H46" s="87">
        <f t="shared" si="3"/>
        <v>0</v>
      </c>
      <c r="I46" s="87">
        <f t="shared" si="3"/>
        <v>0</v>
      </c>
    </row>
    <row r="47" spans="1:9" ht="20.100000000000001" customHeight="1">
      <c r="A47" s="84"/>
      <c r="B47" s="85"/>
      <c r="C47" s="85" t="s">
        <v>60</v>
      </c>
      <c r="D47" s="86" t="s">
        <v>105</v>
      </c>
      <c r="E47" s="87">
        <f t="shared" si="3"/>
        <v>0.91</v>
      </c>
      <c r="F47" s="87">
        <f t="shared" si="3"/>
        <v>0.91</v>
      </c>
      <c r="G47" s="87">
        <f t="shared" si="3"/>
        <v>0.91</v>
      </c>
      <c r="H47" s="87">
        <f t="shared" si="3"/>
        <v>0</v>
      </c>
      <c r="I47" s="87">
        <f t="shared" si="3"/>
        <v>0</v>
      </c>
    </row>
    <row r="48" spans="1:9" ht="20.100000000000001" customHeight="1">
      <c r="A48" s="84" t="s">
        <v>128</v>
      </c>
      <c r="B48" s="85" t="s">
        <v>124</v>
      </c>
      <c r="C48" s="85" t="s">
        <v>119</v>
      </c>
      <c r="D48" s="86" t="s">
        <v>107</v>
      </c>
      <c r="E48" s="87">
        <v>0.91</v>
      </c>
      <c r="F48" s="87">
        <v>0.91</v>
      </c>
      <c r="G48" s="87">
        <v>0.91</v>
      </c>
      <c r="H48" s="87">
        <v>0</v>
      </c>
      <c r="I48" s="87">
        <v>0</v>
      </c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7"/>
  <sheetViews>
    <sheetView showGridLines="0" showZeros="0" topLeftCell="A4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134</v>
      </c>
      <c r="B3" s="174"/>
      <c r="C3" s="171"/>
      <c r="D3" s="170" t="s">
        <v>135</v>
      </c>
      <c r="E3" s="174"/>
      <c r="F3" s="171"/>
      <c r="G3" s="183" t="s">
        <v>111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136</v>
      </c>
      <c r="R4" s="167" t="s">
        <v>137</v>
      </c>
      <c r="S4" s="170" t="s">
        <v>138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114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139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G8+G42</f>
        <v>16.46</v>
      </c>
      <c r="H7" s="76">
        <f t="shared" si="0"/>
        <v>16.46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140</v>
      </c>
      <c r="D8" s="74"/>
      <c r="E8" s="74"/>
      <c r="F8" s="74"/>
      <c r="G8" s="76">
        <f t="shared" ref="G8:V8" si="1">G9+G12+G14+G16+G18+G20+G22+G24+G26+G28+G30+G32+G34+G36+G38+G40</f>
        <v>14.96</v>
      </c>
      <c r="H8" s="76">
        <f t="shared" si="1"/>
        <v>14.96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141</v>
      </c>
      <c r="D9" s="74"/>
      <c r="E9" s="74"/>
      <c r="F9" s="74"/>
      <c r="G9" s="76">
        <f t="shared" ref="G9:V9" si="2">SUM(G10:G11)</f>
        <v>7.6</v>
      </c>
      <c r="H9" s="76">
        <f t="shared" si="2"/>
        <v>7.6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142</v>
      </c>
      <c r="D10" s="74" t="s">
        <v>143</v>
      </c>
      <c r="E10" s="74" t="s">
        <v>60</v>
      </c>
      <c r="F10" s="74" t="s">
        <v>144</v>
      </c>
      <c r="G10" s="76">
        <v>4.92</v>
      </c>
      <c r="H10" s="76">
        <v>4.92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92</v>
      </c>
      <c r="C11" s="73" t="s">
        <v>145</v>
      </c>
      <c r="D11" s="74" t="s">
        <v>143</v>
      </c>
      <c r="E11" s="74" t="s">
        <v>60</v>
      </c>
      <c r="F11" s="74" t="s">
        <v>144</v>
      </c>
      <c r="G11" s="76">
        <v>2.68</v>
      </c>
      <c r="H11" s="76">
        <v>2.68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146</v>
      </c>
      <c r="D12" s="74"/>
      <c r="E12" s="74"/>
      <c r="F12" s="74"/>
      <c r="G12" s="76">
        <f t="shared" ref="G12:V12" si="3">G13</f>
        <v>0.63</v>
      </c>
      <c r="H12" s="76">
        <f t="shared" si="3"/>
        <v>0.63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95</v>
      </c>
      <c r="C13" s="73" t="s">
        <v>147</v>
      </c>
      <c r="D13" s="74" t="s">
        <v>143</v>
      </c>
      <c r="E13" s="74" t="s">
        <v>60</v>
      </c>
      <c r="F13" s="74" t="s">
        <v>144</v>
      </c>
      <c r="G13" s="76">
        <v>0.63</v>
      </c>
      <c r="H13" s="76">
        <v>0.63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148</v>
      </c>
      <c r="D14" s="74"/>
      <c r="E14" s="74"/>
      <c r="F14" s="74"/>
      <c r="G14" s="76">
        <f t="shared" ref="G14:V14" si="4">G15</f>
        <v>0.53</v>
      </c>
      <c r="H14" s="76">
        <f t="shared" si="4"/>
        <v>0.53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149</v>
      </c>
      <c r="C15" s="73" t="s">
        <v>150</v>
      </c>
      <c r="D15" s="74" t="s">
        <v>143</v>
      </c>
      <c r="E15" s="74" t="s">
        <v>92</v>
      </c>
      <c r="F15" s="74" t="s">
        <v>151</v>
      </c>
      <c r="G15" s="76">
        <v>0.53</v>
      </c>
      <c r="H15" s="76">
        <v>0.53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152</v>
      </c>
      <c r="D16" s="74"/>
      <c r="E16" s="74"/>
      <c r="F16" s="74"/>
      <c r="G16" s="76">
        <f t="shared" ref="G16:V16" si="5">G17</f>
        <v>1.52</v>
      </c>
      <c r="H16" s="76">
        <f t="shared" si="5"/>
        <v>1.52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153</v>
      </c>
      <c r="C17" s="73" t="s">
        <v>154</v>
      </c>
      <c r="D17" s="74" t="s">
        <v>143</v>
      </c>
      <c r="E17" s="74" t="s">
        <v>92</v>
      </c>
      <c r="F17" s="74" t="s">
        <v>151</v>
      </c>
      <c r="G17" s="76">
        <v>1.52</v>
      </c>
      <c r="H17" s="76">
        <v>1.52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155</v>
      </c>
      <c r="D18" s="74"/>
      <c r="E18" s="74"/>
      <c r="F18" s="74"/>
      <c r="G18" s="76">
        <f t="shared" ref="G18:V18" si="6">G19</f>
        <v>0.05</v>
      </c>
      <c r="H18" s="76">
        <f t="shared" si="6"/>
        <v>0.05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156</v>
      </c>
      <c r="C19" s="73" t="s">
        <v>157</v>
      </c>
      <c r="D19" s="74" t="s">
        <v>143</v>
      </c>
      <c r="E19" s="74" t="s">
        <v>92</v>
      </c>
      <c r="F19" s="74" t="s">
        <v>151</v>
      </c>
      <c r="G19" s="76">
        <v>0.05</v>
      </c>
      <c r="H19" s="76">
        <v>0.05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/>
      <c r="B20" s="74"/>
      <c r="C20" s="73" t="s">
        <v>158</v>
      </c>
      <c r="D20" s="74"/>
      <c r="E20" s="74"/>
      <c r="F20" s="74"/>
      <c r="G20" s="76">
        <f t="shared" ref="G20:V20" si="7">G21</f>
        <v>0.05</v>
      </c>
      <c r="H20" s="76">
        <f t="shared" si="7"/>
        <v>0.05</v>
      </c>
      <c r="I20" s="76">
        <f t="shared" si="7"/>
        <v>0</v>
      </c>
      <c r="J20" s="76">
        <f t="shared" si="7"/>
        <v>0</v>
      </c>
      <c r="K20" s="76">
        <f t="shared" si="7"/>
        <v>0</v>
      </c>
      <c r="L20" s="76">
        <f t="shared" si="7"/>
        <v>0</v>
      </c>
      <c r="M20" s="76">
        <f t="shared" si="7"/>
        <v>0</v>
      </c>
      <c r="N20" s="76">
        <f t="shared" si="7"/>
        <v>0</v>
      </c>
      <c r="O20" s="76">
        <f t="shared" si="7"/>
        <v>0</v>
      </c>
      <c r="P20" s="76">
        <f t="shared" si="7"/>
        <v>0</v>
      </c>
      <c r="Q20" s="76">
        <f t="shared" si="7"/>
        <v>0</v>
      </c>
      <c r="R20" s="76">
        <f t="shared" si="7"/>
        <v>0</v>
      </c>
      <c r="S20" s="76">
        <f t="shared" si="7"/>
        <v>0</v>
      </c>
      <c r="T20" s="76">
        <f t="shared" si="7"/>
        <v>0</v>
      </c>
      <c r="U20" s="76">
        <f t="shared" si="7"/>
        <v>0</v>
      </c>
      <c r="V20" s="76">
        <f t="shared" si="7"/>
        <v>0</v>
      </c>
    </row>
    <row r="21" spans="1:22" ht="20.100000000000001" customHeight="1">
      <c r="A21" s="73">
        <v>301</v>
      </c>
      <c r="B21" s="74" t="s">
        <v>156</v>
      </c>
      <c r="C21" s="73" t="s">
        <v>157</v>
      </c>
      <c r="D21" s="74" t="s">
        <v>143</v>
      </c>
      <c r="E21" s="74" t="s">
        <v>92</v>
      </c>
      <c r="F21" s="74" t="s">
        <v>151</v>
      </c>
      <c r="G21" s="76">
        <v>0.05</v>
      </c>
      <c r="H21" s="76">
        <v>0.05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</row>
    <row r="22" spans="1:22" ht="20.100000000000001" customHeight="1">
      <c r="A22" s="73"/>
      <c r="B22" s="74"/>
      <c r="C22" s="73" t="s">
        <v>159</v>
      </c>
      <c r="D22" s="74"/>
      <c r="E22" s="74"/>
      <c r="F22" s="74"/>
      <c r="G22" s="76">
        <f t="shared" ref="G22:V22" si="8">G23</f>
        <v>0.04</v>
      </c>
      <c r="H22" s="76">
        <f t="shared" si="8"/>
        <v>0.04</v>
      </c>
      <c r="I22" s="76">
        <f t="shared" si="8"/>
        <v>0</v>
      </c>
      <c r="J22" s="76">
        <f t="shared" si="8"/>
        <v>0</v>
      </c>
      <c r="K22" s="76">
        <f t="shared" si="8"/>
        <v>0</v>
      </c>
      <c r="L22" s="76">
        <f t="shared" si="8"/>
        <v>0</v>
      </c>
      <c r="M22" s="76">
        <f t="shared" si="8"/>
        <v>0</v>
      </c>
      <c r="N22" s="76">
        <f t="shared" si="8"/>
        <v>0</v>
      </c>
      <c r="O22" s="76">
        <f t="shared" si="8"/>
        <v>0</v>
      </c>
      <c r="P22" s="76">
        <f t="shared" si="8"/>
        <v>0</v>
      </c>
      <c r="Q22" s="76">
        <f t="shared" si="8"/>
        <v>0</v>
      </c>
      <c r="R22" s="76">
        <f t="shared" si="8"/>
        <v>0</v>
      </c>
      <c r="S22" s="76">
        <f t="shared" si="8"/>
        <v>0</v>
      </c>
      <c r="T22" s="76">
        <f t="shared" si="8"/>
        <v>0</v>
      </c>
      <c r="U22" s="76">
        <f t="shared" si="8"/>
        <v>0</v>
      </c>
      <c r="V22" s="76">
        <f t="shared" si="8"/>
        <v>0</v>
      </c>
    </row>
    <row r="23" spans="1:22" ht="20.100000000000001" customHeight="1">
      <c r="A23" s="73">
        <v>301</v>
      </c>
      <c r="B23" s="74" t="s">
        <v>156</v>
      </c>
      <c r="C23" s="73" t="s">
        <v>157</v>
      </c>
      <c r="D23" s="74" t="s">
        <v>143</v>
      </c>
      <c r="E23" s="74" t="s">
        <v>92</v>
      </c>
      <c r="F23" s="74" t="s">
        <v>151</v>
      </c>
      <c r="G23" s="76">
        <v>0.04</v>
      </c>
      <c r="H23" s="76">
        <v>0.04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160</v>
      </c>
      <c r="D24" s="74"/>
      <c r="E24" s="74"/>
      <c r="F24" s="74"/>
      <c r="G24" s="76">
        <f t="shared" ref="G24:V24" si="9">G25</f>
        <v>0.91</v>
      </c>
      <c r="H24" s="76">
        <f t="shared" si="9"/>
        <v>0.91</v>
      </c>
      <c r="I24" s="76">
        <f t="shared" si="9"/>
        <v>0</v>
      </c>
      <c r="J24" s="76">
        <f t="shared" si="9"/>
        <v>0</v>
      </c>
      <c r="K24" s="76">
        <f t="shared" si="9"/>
        <v>0</v>
      </c>
      <c r="L24" s="76">
        <f t="shared" si="9"/>
        <v>0</v>
      </c>
      <c r="M24" s="76">
        <f t="shared" si="9"/>
        <v>0</v>
      </c>
      <c r="N24" s="76">
        <f t="shared" si="9"/>
        <v>0</v>
      </c>
      <c r="O24" s="76">
        <f t="shared" si="9"/>
        <v>0</v>
      </c>
      <c r="P24" s="76">
        <f t="shared" si="9"/>
        <v>0</v>
      </c>
      <c r="Q24" s="76">
        <f t="shared" si="9"/>
        <v>0</v>
      </c>
      <c r="R24" s="76">
        <f t="shared" si="9"/>
        <v>0</v>
      </c>
      <c r="S24" s="76">
        <f t="shared" si="9"/>
        <v>0</v>
      </c>
      <c r="T24" s="76">
        <f t="shared" si="9"/>
        <v>0</v>
      </c>
      <c r="U24" s="76">
        <f t="shared" si="9"/>
        <v>0</v>
      </c>
      <c r="V24" s="76">
        <f t="shared" si="9"/>
        <v>0</v>
      </c>
    </row>
    <row r="25" spans="1:22" ht="20.100000000000001" customHeight="1">
      <c r="A25" s="73">
        <v>301</v>
      </c>
      <c r="B25" s="74" t="s">
        <v>161</v>
      </c>
      <c r="C25" s="73" t="s">
        <v>105</v>
      </c>
      <c r="D25" s="74" t="s">
        <v>143</v>
      </c>
      <c r="E25" s="74" t="s">
        <v>95</v>
      </c>
      <c r="F25" s="74" t="s">
        <v>162</v>
      </c>
      <c r="G25" s="76">
        <v>0.91</v>
      </c>
      <c r="H25" s="76">
        <v>0.91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/>
      <c r="B26" s="74"/>
      <c r="C26" s="73" t="s">
        <v>163</v>
      </c>
      <c r="D26" s="74"/>
      <c r="E26" s="74"/>
      <c r="F26" s="74"/>
      <c r="G26" s="76">
        <f t="shared" ref="G26:V26" si="10">G27</f>
        <v>0.2</v>
      </c>
      <c r="H26" s="76">
        <f t="shared" si="10"/>
        <v>0.2</v>
      </c>
      <c r="I26" s="76">
        <f t="shared" si="10"/>
        <v>0</v>
      </c>
      <c r="J26" s="76">
        <f t="shared" si="10"/>
        <v>0</v>
      </c>
      <c r="K26" s="76">
        <f t="shared" si="10"/>
        <v>0</v>
      </c>
      <c r="L26" s="76">
        <f t="shared" si="10"/>
        <v>0</v>
      </c>
      <c r="M26" s="76">
        <f t="shared" si="10"/>
        <v>0</v>
      </c>
      <c r="N26" s="76">
        <f t="shared" si="10"/>
        <v>0</v>
      </c>
      <c r="O26" s="76">
        <f t="shared" si="10"/>
        <v>0</v>
      </c>
      <c r="P26" s="76">
        <f t="shared" si="10"/>
        <v>0</v>
      </c>
      <c r="Q26" s="76">
        <f t="shared" si="10"/>
        <v>0</v>
      </c>
      <c r="R26" s="76">
        <f t="shared" si="10"/>
        <v>0</v>
      </c>
      <c r="S26" s="76">
        <f t="shared" si="10"/>
        <v>0</v>
      </c>
      <c r="T26" s="76">
        <f t="shared" si="10"/>
        <v>0</v>
      </c>
      <c r="U26" s="76">
        <f t="shared" si="10"/>
        <v>0</v>
      </c>
      <c r="V26" s="76">
        <f t="shared" si="10"/>
        <v>0</v>
      </c>
    </row>
    <row r="27" spans="1:22" ht="20.100000000000001" customHeight="1">
      <c r="A27" s="73">
        <v>301</v>
      </c>
      <c r="B27" s="74" t="s">
        <v>92</v>
      </c>
      <c r="C27" s="73" t="s">
        <v>145</v>
      </c>
      <c r="D27" s="74" t="s">
        <v>143</v>
      </c>
      <c r="E27" s="74" t="s">
        <v>60</v>
      </c>
      <c r="F27" s="74" t="s">
        <v>144</v>
      </c>
      <c r="G27" s="76">
        <v>0.2</v>
      </c>
      <c r="H27" s="76">
        <v>0.2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</row>
    <row r="28" spans="1:22" ht="20.100000000000001" customHeight="1">
      <c r="A28" s="73"/>
      <c r="B28" s="74"/>
      <c r="C28" s="73" t="s">
        <v>164</v>
      </c>
      <c r="D28" s="74"/>
      <c r="E28" s="74"/>
      <c r="F28" s="74"/>
      <c r="G28" s="76">
        <f t="shared" ref="G28:V28" si="11">G29</f>
        <v>0.63</v>
      </c>
      <c r="H28" s="76">
        <f t="shared" si="11"/>
        <v>0.63</v>
      </c>
      <c r="I28" s="76">
        <f t="shared" si="11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11"/>
        <v>0</v>
      </c>
      <c r="N28" s="76">
        <f t="shared" si="11"/>
        <v>0</v>
      </c>
      <c r="O28" s="76">
        <f t="shared" si="11"/>
        <v>0</v>
      </c>
      <c r="P28" s="76">
        <f t="shared" si="11"/>
        <v>0</v>
      </c>
      <c r="Q28" s="76">
        <f t="shared" si="11"/>
        <v>0</v>
      </c>
      <c r="R28" s="76">
        <f t="shared" si="11"/>
        <v>0</v>
      </c>
      <c r="S28" s="76">
        <f t="shared" si="11"/>
        <v>0</v>
      </c>
      <c r="T28" s="76">
        <f t="shared" si="11"/>
        <v>0</v>
      </c>
      <c r="U28" s="76">
        <f t="shared" si="11"/>
        <v>0</v>
      </c>
      <c r="V28" s="76">
        <f t="shared" si="11"/>
        <v>0</v>
      </c>
    </row>
    <row r="29" spans="1:22" ht="20.100000000000001" customHeight="1">
      <c r="A29" s="73">
        <v>301</v>
      </c>
      <c r="B29" s="74" t="s">
        <v>95</v>
      </c>
      <c r="C29" s="73" t="s">
        <v>147</v>
      </c>
      <c r="D29" s="74" t="s">
        <v>143</v>
      </c>
      <c r="E29" s="74" t="s">
        <v>60</v>
      </c>
      <c r="F29" s="74" t="s">
        <v>144</v>
      </c>
      <c r="G29" s="76">
        <v>0.63</v>
      </c>
      <c r="H29" s="76">
        <v>0.63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165</v>
      </c>
      <c r="D30" s="74"/>
      <c r="E30" s="74"/>
      <c r="F30" s="74"/>
      <c r="G30" s="76">
        <f t="shared" ref="G30:V30" si="12">G31</f>
        <v>1.44</v>
      </c>
      <c r="H30" s="76">
        <f t="shared" si="12"/>
        <v>1.44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si="12"/>
        <v>0</v>
      </c>
      <c r="R30" s="76">
        <f t="shared" si="12"/>
        <v>0</v>
      </c>
      <c r="S30" s="76">
        <f t="shared" si="12"/>
        <v>0</v>
      </c>
      <c r="T30" s="76">
        <f t="shared" si="12"/>
        <v>0</v>
      </c>
      <c r="U30" s="76">
        <f t="shared" si="12"/>
        <v>0</v>
      </c>
      <c r="V30" s="76">
        <f t="shared" si="12"/>
        <v>0</v>
      </c>
    </row>
    <row r="31" spans="1:22" ht="20.100000000000001" customHeight="1">
      <c r="A31" s="73">
        <v>301</v>
      </c>
      <c r="B31" s="74" t="s">
        <v>95</v>
      </c>
      <c r="C31" s="73" t="s">
        <v>147</v>
      </c>
      <c r="D31" s="74" t="s">
        <v>143</v>
      </c>
      <c r="E31" s="74" t="s">
        <v>60</v>
      </c>
      <c r="F31" s="74" t="s">
        <v>144</v>
      </c>
      <c r="G31" s="76">
        <v>1.44</v>
      </c>
      <c r="H31" s="76">
        <v>1.44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/>
      <c r="B32" s="74"/>
      <c r="C32" s="73" t="s">
        <v>166</v>
      </c>
      <c r="D32" s="74"/>
      <c r="E32" s="74"/>
      <c r="F32" s="74"/>
      <c r="G32" s="76">
        <f t="shared" ref="G32:V32" si="13">G33</f>
        <v>0.2</v>
      </c>
      <c r="H32" s="76">
        <f t="shared" si="13"/>
        <v>0.2</v>
      </c>
      <c r="I32" s="76">
        <f t="shared" si="13"/>
        <v>0</v>
      </c>
      <c r="J32" s="76">
        <f t="shared" si="13"/>
        <v>0</v>
      </c>
      <c r="K32" s="76">
        <f t="shared" si="13"/>
        <v>0</v>
      </c>
      <c r="L32" s="76">
        <f t="shared" si="13"/>
        <v>0</v>
      </c>
      <c r="M32" s="76">
        <f t="shared" si="13"/>
        <v>0</v>
      </c>
      <c r="N32" s="76">
        <f t="shared" si="13"/>
        <v>0</v>
      </c>
      <c r="O32" s="76">
        <f t="shared" si="13"/>
        <v>0</v>
      </c>
      <c r="P32" s="76">
        <f t="shared" si="13"/>
        <v>0</v>
      </c>
      <c r="Q32" s="76">
        <f t="shared" si="13"/>
        <v>0</v>
      </c>
      <c r="R32" s="76">
        <f t="shared" si="13"/>
        <v>0</v>
      </c>
      <c r="S32" s="76">
        <f t="shared" si="13"/>
        <v>0</v>
      </c>
      <c r="T32" s="76">
        <f t="shared" si="13"/>
        <v>0</v>
      </c>
      <c r="U32" s="76">
        <f t="shared" si="13"/>
        <v>0</v>
      </c>
      <c r="V32" s="76">
        <f t="shared" si="13"/>
        <v>0</v>
      </c>
    </row>
    <row r="33" spans="1:22" ht="20.100000000000001" customHeight="1">
      <c r="A33" s="73">
        <v>303</v>
      </c>
      <c r="B33" s="74" t="s">
        <v>92</v>
      </c>
      <c r="C33" s="73" t="s">
        <v>167</v>
      </c>
      <c r="D33" s="74" t="s">
        <v>168</v>
      </c>
      <c r="E33" s="74" t="s">
        <v>85</v>
      </c>
      <c r="F33" s="74" t="s">
        <v>169</v>
      </c>
      <c r="G33" s="76">
        <v>0.2</v>
      </c>
      <c r="H33" s="76">
        <v>0.2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</row>
    <row r="34" spans="1:22" ht="20.100000000000001" customHeight="1">
      <c r="A34" s="73"/>
      <c r="B34" s="74"/>
      <c r="C34" s="73" t="s">
        <v>170</v>
      </c>
      <c r="D34" s="74"/>
      <c r="E34" s="74"/>
      <c r="F34" s="74"/>
      <c r="G34" s="76">
        <f t="shared" ref="G34:V34" si="14">G35</f>
        <v>0.7</v>
      </c>
      <c r="H34" s="76">
        <f t="shared" si="14"/>
        <v>0.7</v>
      </c>
      <c r="I34" s="76">
        <f t="shared" si="14"/>
        <v>0</v>
      </c>
      <c r="J34" s="76">
        <f t="shared" si="14"/>
        <v>0</v>
      </c>
      <c r="K34" s="76">
        <f t="shared" si="14"/>
        <v>0</v>
      </c>
      <c r="L34" s="76">
        <f t="shared" si="14"/>
        <v>0</v>
      </c>
      <c r="M34" s="76">
        <f t="shared" si="14"/>
        <v>0</v>
      </c>
      <c r="N34" s="76">
        <f t="shared" si="14"/>
        <v>0</v>
      </c>
      <c r="O34" s="76">
        <f t="shared" si="14"/>
        <v>0</v>
      </c>
      <c r="P34" s="76">
        <f t="shared" si="14"/>
        <v>0</v>
      </c>
      <c r="Q34" s="76">
        <f t="shared" si="14"/>
        <v>0</v>
      </c>
      <c r="R34" s="76">
        <f t="shared" si="14"/>
        <v>0</v>
      </c>
      <c r="S34" s="76">
        <f t="shared" si="14"/>
        <v>0</v>
      </c>
      <c r="T34" s="76">
        <f t="shared" si="14"/>
        <v>0</v>
      </c>
      <c r="U34" s="76">
        <f t="shared" si="14"/>
        <v>0</v>
      </c>
      <c r="V34" s="76">
        <f t="shared" si="14"/>
        <v>0</v>
      </c>
    </row>
    <row r="35" spans="1:22" ht="20.100000000000001" customHeight="1">
      <c r="A35" s="73">
        <v>303</v>
      </c>
      <c r="B35" s="74" t="s">
        <v>92</v>
      </c>
      <c r="C35" s="73" t="s">
        <v>167</v>
      </c>
      <c r="D35" s="74" t="s">
        <v>168</v>
      </c>
      <c r="E35" s="74" t="s">
        <v>85</v>
      </c>
      <c r="F35" s="74" t="s">
        <v>169</v>
      </c>
      <c r="G35" s="76">
        <v>0.7</v>
      </c>
      <c r="H35" s="76">
        <v>0.7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171</v>
      </c>
      <c r="D36" s="74"/>
      <c r="E36" s="74"/>
      <c r="F36" s="74"/>
      <c r="G36" s="76">
        <f t="shared" ref="G36:V36" si="15">G37</f>
        <v>0.01</v>
      </c>
      <c r="H36" s="76">
        <f t="shared" si="15"/>
        <v>0.01</v>
      </c>
      <c r="I36" s="76">
        <f t="shared" si="15"/>
        <v>0</v>
      </c>
      <c r="J36" s="76">
        <f t="shared" si="15"/>
        <v>0</v>
      </c>
      <c r="K36" s="76">
        <f t="shared" si="15"/>
        <v>0</v>
      </c>
      <c r="L36" s="76">
        <f t="shared" si="15"/>
        <v>0</v>
      </c>
      <c r="M36" s="76">
        <f t="shared" si="15"/>
        <v>0</v>
      </c>
      <c r="N36" s="76">
        <f t="shared" si="15"/>
        <v>0</v>
      </c>
      <c r="O36" s="76">
        <f t="shared" si="15"/>
        <v>0</v>
      </c>
      <c r="P36" s="76">
        <f t="shared" si="15"/>
        <v>0</v>
      </c>
      <c r="Q36" s="76">
        <f t="shared" si="15"/>
        <v>0</v>
      </c>
      <c r="R36" s="76">
        <f t="shared" si="15"/>
        <v>0</v>
      </c>
      <c r="S36" s="76">
        <f t="shared" si="15"/>
        <v>0</v>
      </c>
      <c r="T36" s="76">
        <f t="shared" si="15"/>
        <v>0</v>
      </c>
      <c r="U36" s="76">
        <f t="shared" si="15"/>
        <v>0</v>
      </c>
      <c r="V36" s="76">
        <f t="shared" si="15"/>
        <v>0</v>
      </c>
    </row>
    <row r="37" spans="1:22" ht="20.100000000000001" customHeight="1">
      <c r="A37" s="73">
        <v>301</v>
      </c>
      <c r="B37" s="74" t="s">
        <v>172</v>
      </c>
      <c r="C37" s="73" t="s">
        <v>173</v>
      </c>
      <c r="D37" s="74" t="s">
        <v>143</v>
      </c>
      <c r="E37" s="74" t="s">
        <v>172</v>
      </c>
      <c r="F37" s="74" t="s">
        <v>174</v>
      </c>
      <c r="G37" s="76">
        <v>0.01</v>
      </c>
      <c r="H37" s="76">
        <v>0.01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/>
      <c r="B38" s="74"/>
      <c r="C38" s="73" t="s">
        <v>175</v>
      </c>
      <c r="D38" s="74"/>
      <c r="E38" s="74"/>
      <c r="F38" s="74"/>
      <c r="G38" s="76">
        <f t="shared" ref="G38:V38" si="16">G39</f>
        <v>0.3</v>
      </c>
      <c r="H38" s="76">
        <f t="shared" si="16"/>
        <v>0.3</v>
      </c>
      <c r="I38" s="76">
        <f t="shared" si="16"/>
        <v>0</v>
      </c>
      <c r="J38" s="76">
        <f t="shared" si="16"/>
        <v>0</v>
      </c>
      <c r="K38" s="76">
        <f t="shared" si="16"/>
        <v>0</v>
      </c>
      <c r="L38" s="76">
        <f t="shared" si="16"/>
        <v>0</v>
      </c>
      <c r="M38" s="76">
        <f t="shared" si="16"/>
        <v>0</v>
      </c>
      <c r="N38" s="76">
        <f t="shared" si="16"/>
        <v>0</v>
      </c>
      <c r="O38" s="76">
        <f t="shared" si="16"/>
        <v>0</v>
      </c>
      <c r="P38" s="76">
        <f t="shared" si="16"/>
        <v>0</v>
      </c>
      <c r="Q38" s="76">
        <f t="shared" si="16"/>
        <v>0</v>
      </c>
      <c r="R38" s="76">
        <f t="shared" si="16"/>
        <v>0</v>
      </c>
      <c r="S38" s="76">
        <f t="shared" si="16"/>
        <v>0</v>
      </c>
      <c r="T38" s="76">
        <f t="shared" si="16"/>
        <v>0</v>
      </c>
      <c r="U38" s="76">
        <f t="shared" si="16"/>
        <v>0</v>
      </c>
      <c r="V38" s="76">
        <f t="shared" si="16"/>
        <v>0</v>
      </c>
    </row>
    <row r="39" spans="1:22" ht="20.100000000000001" customHeight="1">
      <c r="A39" s="73">
        <v>301</v>
      </c>
      <c r="B39" s="74" t="s">
        <v>176</v>
      </c>
      <c r="C39" s="73" t="s">
        <v>177</v>
      </c>
      <c r="D39" s="74" t="s">
        <v>143</v>
      </c>
      <c r="E39" s="74" t="s">
        <v>92</v>
      </c>
      <c r="F39" s="74" t="s">
        <v>151</v>
      </c>
      <c r="G39" s="76">
        <v>0.3</v>
      </c>
      <c r="H39" s="76">
        <v>0.3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</row>
    <row r="40" spans="1:22" ht="20.100000000000001" customHeight="1">
      <c r="A40" s="73"/>
      <c r="B40" s="74"/>
      <c r="C40" s="73" t="s">
        <v>178</v>
      </c>
      <c r="D40" s="74"/>
      <c r="E40" s="74"/>
      <c r="F40" s="74"/>
      <c r="G40" s="76">
        <f t="shared" ref="G40:V40" si="17">G41</f>
        <v>0.15</v>
      </c>
      <c r="H40" s="76">
        <f t="shared" si="17"/>
        <v>0.15</v>
      </c>
      <c r="I40" s="76">
        <f t="shared" si="17"/>
        <v>0</v>
      </c>
      <c r="J40" s="76">
        <f t="shared" si="17"/>
        <v>0</v>
      </c>
      <c r="K40" s="76">
        <f t="shared" si="17"/>
        <v>0</v>
      </c>
      <c r="L40" s="76">
        <f t="shared" si="17"/>
        <v>0</v>
      </c>
      <c r="M40" s="76">
        <f t="shared" si="17"/>
        <v>0</v>
      </c>
      <c r="N40" s="76">
        <f t="shared" si="17"/>
        <v>0</v>
      </c>
      <c r="O40" s="76">
        <f t="shared" si="17"/>
        <v>0</v>
      </c>
      <c r="P40" s="76">
        <f t="shared" si="17"/>
        <v>0</v>
      </c>
      <c r="Q40" s="76">
        <f t="shared" si="17"/>
        <v>0</v>
      </c>
      <c r="R40" s="76">
        <f t="shared" si="17"/>
        <v>0</v>
      </c>
      <c r="S40" s="76">
        <f t="shared" si="17"/>
        <v>0</v>
      </c>
      <c r="T40" s="76">
        <f t="shared" si="17"/>
        <v>0</v>
      </c>
      <c r="U40" s="76">
        <f t="shared" si="17"/>
        <v>0</v>
      </c>
      <c r="V40" s="76">
        <f t="shared" si="17"/>
        <v>0</v>
      </c>
    </row>
    <row r="41" spans="1:22" ht="20.100000000000001" customHeight="1">
      <c r="A41" s="73">
        <v>302</v>
      </c>
      <c r="B41" s="74" t="s">
        <v>179</v>
      </c>
      <c r="C41" s="73" t="s">
        <v>180</v>
      </c>
      <c r="D41" s="74" t="s">
        <v>181</v>
      </c>
      <c r="E41" s="74" t="s">
        <v>60</v>
      </c>
      <c r="F41" s="74" t="s">
        <v>182</v>
      </c>
      <c r="G41" s="76">
        <v>0.15</v>
      </c>
      <c r="H41" s="76">
        <v>0.15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183</v>
      </c>
      <c r="D42" s="74"/>
      <c r="E42" s="74"/>
      <c r="F42" s="74"/>
      <c r="G42" s="76">
        <f t="shared" ref="G42:V42" si="18">G43+G49+G51</f>
        <v>1.5</v>
      </c>
      <c r="H42" s="76">
        <f t="shared" si="18"/>
        <v>1.5</v>
      </c>
      <c r="I42" s="76">
        <f t="shared" si="18"/>
        <v>0</v>
      </c>
      <c r="J42" s="76">
        <f t="shared" si="18"/>
        <v>0</v>
      </c>
      <c r="K42" s="76">
        <f t="shared" si="18"/>
        <v>0</v>
      </c>
      <c r="L42" s="76">
        <f t="shared" si="18"/>
        <v>0</v>
      </c>
      <c r="M42" s="76">
        <f t="shared" si="18"/>
        <v>0</v>
      </c>
      <c r="N42" s="76">
        <f t="shared" si="18"/>
        <v>0</v>
      </c>
      <c r="O42" s="76">
        <f t="shared" si="18"/>
        <v>0</v>
      </c>
      <c r="P42" s="76">
        <f t="shared" si="18"/>
        <v>0</v>
      </c>
      <c r="Q42" s="76">
        <f t="shared" si="18"/>
        <v>0</v>
      </c>
      <c r="R42" s="76">
        <f t="shared" si="18"/>
        <v>0</v>
      </c>
      <c r="S42" s="76">
        <f t="shared" si="18"/>
        <v>0</v>
      </c>
      <c r="T42" s="76">
        <f t="shared" si="18"/>
        <v>0</v>
      </c>
      <c r="U42" s="76">
        <f t="shared" si="18"/>
        <v>0</v>
      </c>
      <c r="V42" s="76">
        <f t="shared" si="18"/>
        <v>0</v>
      </c>
    </row>
    <row r="43" spans="1:22" ht="20.100000000000001" customHeight="1">
      <c r="A43" s="73"/>
      <c r="B43" s="74"/>
      <c r="C43" s="73" t="s">
        <v>184</v>
      </c>
      <c r="D43" s="74"/>
      <c r="E43" s="74"/>
      <c r="F43" s="74"/>
      <c r="G43" s="76">
        <f t="shared" ref="G43:V43" si="19">SUM(G44:G48)</f>
        <v>0.48</v>
      </c>
      <c r="H43" s="76">
        <f t="shared" si="19"/>
        <v>0.48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60</v>
      </c>
      <c r="C44" s="73" t="s">
        <v>185</v>
      </c>
      <c r="D44" s="74" t="s">
        <v>181</v>
      </c>
      <c r="E44" s="74" t="s">
        <v>60</v>
      </c>
      <c r="F44" s="74" t="s">
        <v>182</v>
      </c>
      <c r="G44" s="76">
        <v>0.12</v>
      </c>
      <c r="H44" s="76">
        <v>0.12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>
        <v>302</v>
      </c>
      <c r="B45" s="74" t="s">
        <v>186</v>
      </c>
      <c r="C45" s="73" t="s">
        <v>187</v>
      </c>
      <c r="D45" s="74" t="s">
        <v>181</v>
      </c>
      <c r="E45" s="74" t="s">
        <v>60</v>
      </c>
      <c r="F45" s="74" t="s">
        <v>182</v>
      </c>
      <c r="G45" s="76">
        <v>0.08</v>
      </c>
      <c r="H45" s="76">
        <v>0.08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</row>
    <row r="46" spans="1:22" ht="20.100000000000001" customHeight="1">
      <c r="A46" s="73">
        <v>302</v>
      </c>
      <c r="B46" s="74" t="s">
        <v>101</v>
      </c>
      <c r="C46" s="73" t="s">
        <v>188</v>
      </c>
      <c r="D46" s="74" t="s">
        <v>181</v>
      </c>
      <c r="E46" s="74" t="s">
        <v>60</v>
      </c>
      <c r="F46" s="74" t="s">
        <v>182</v>
      </c>
      <c r="G46" s="76">
        <v>0.2</v>
      </c>
      <c r="H46" s="76">
        <v>0.2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302</v>
      </c>
      <c r="B47" s="74" t="s">
        <v>189</v>
      </c>
      <c r="C47" s="73" t="s">
        <v>190</v>
      </c>
      <c r="D47" s="74" t="s">
        <v>181</v>
      </c>
      <c r="E47" s="74" t="s">
        <v>95</v>
      </c>
      <c r="F47" s="74" t="s">
        <v>191</v>
      </c>
      <c r="G47" s="76">
        <v>7.0000000000000007E-2</v>
      </c>
      <c r="H47" s="76">
        <v>7.0000000000000007E-2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>
        <v>302</v>
      </c>
      <c r="B48" s="74" t="s">
        <v>192</v>
      </c>
      <c r="C48" s="73" t="s">
        <v>193</v>
      </c>
      <c r="D48" s="74" t="s">
        <v>181</v>
      </c>
      <c r="E48" s="74" t="s">
        <v>194</v>
      </c>
      <c r="F48" s="74" t="s">
        <v>195</v>
      </c>
      <c r="G48" s="76">
        <v>0.01</v>
      </c>
      <c r="H48" s="76">
        <v>0.01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</row>
    <row r="49" spans="1:22" ht="20.100000000000001" customHeight="1">
      <c r="A49" s="73"/>
      <c r="B49" s="74"/>
      <c r="C49" s="73" t="s">
        <v>196</v>
      </c>
      <c r="D49" s="74"/>
      <c r="E49" s="74"/>
      <c r="F49" s="74"/>
      <c r="G49" s="76">
        <f t="shared" ref="G49:V49" si="20">G50</f>
        <v>0.24</v>
      </c>
      <c r="H49" s="76">
        <f t="shared" si="20"/>
        <v>0.24</v>
      </c>
      <c r="I49" s="76">
        <f t="shared" si="20"/>
        <v>0</v>
      </c>
      <c r="J49" s="76">
        <f t="shared" si="20"/>
        <v>0</v>
      </c>
      <c r="K49" s="76">
        <f t="shared" si="20"/>
        <v>0</v>
      </c>
      <c r="L49" s="76">
        <f t="shared" si="20"/>
        <v>0</v>
      </c>
      <c r="M49" s="76">
        <f t="shared" si="20"/>
        <v>0</v>
      </c>
      <c r="N49" s="76">
        <f t="shared" si="20"/>
        <v>0</v>
      </c>
      <c r="O49" s="76">
        <f t="shared" si="20"/>
        <v>0</v>
      </c>
      <c r="P49" s="76">
        <f t="shared" si="20"/>
        <v>0</v>
      </c>
      <c r="Q49" s="76">
        <f t="shared" si="20"/>
        <v>0</v>
      </c>
      <c r="R49" s="76">
        <f t="shared" si="20"/>
        <v>0</v>
      </c>
      <c r="S49" s="76">
        <f t="shared" si="20"/>
        <v>0</v>
      </c>
      <c r="T49" s="76">
        <f t="shared" si="20"/>
        <v>0</v>
      </c>
      <c r="U49" s="76">
        <f t="shared" si="20"/>
        <v>0</v>
      </c>
      <c r="V49" s="76">
        <f t="shared" si="20"/>
        <v>0</v>
      </c>
    </row>
    <row r="50" spans="1:22" ht="20.100000000000001" customHeight="1">
      <c r="A50" s="73">
        <v>302</v>
      </c>
      <c r="B50" s="74" t="s">
        <v>186</v>
      </c>
      <c r="C50" s="73" t="s">
        <v>187</v>
      </c>
      <c r="D50" s="74" t="s">
        <v>181</v>
      </c>
      <c r="E50" s="74" t="s">
        <v>60</v>
      </c>
      <c r="F50" s="74" t="s">
        <v>182</v>
      </c>
      <c r="G50" s="76">
        <v>0.24</v>
      </c>
      <c r="H50" s="76">
        <v>0.24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20.100000000000001" customHeight="1">
      <c r="A51" s="73"/>
      <c r="B51" s="74"/>
      <c r="C51" s="73" t="s">
        <v>197</v>
      </c>
      <c r="D51" s="74"/>
      <c r="E51" s="74"/>
      <c r="F51" s="74"/>
      <c r="G51" s="76">
        <f t="shared" ref="G51:V51" si="21">G52</f>
        <v>0.78</v>
      </c>
      <c r="H51" s="76">
        <f t="shared" si="21"/>
        <v>0.78</v>
      </c>
      <c r="I51" s="76">
        <f t="shared" si="21"/>
        <v>0</v>
      </c>
      <c r="J51" s="76">
        <f t="shared" si="21"/>
        <v>0</v>
      </c>
      <c r="K51" s="76">
        <f t="shared" si="21"/>
        <v>0</v>
      </c>
      <c r="L51" s="76">
        <f t="shared" si="21"/>
        <v>0</v>
      </c>
      <c r="M51" s="76">
        <f t="shared" si="21"/>
        <v>0</v>
      </c>
      <c r="N51" s="76">
        <f t="shared" si="21"/>
        <v>0</v>
      </c>
      <c r="O51" s="76">
        <f t="shared" si="21"/>
        <v>0</v>
      </c>
      <c r="P51" s="76">
        <f t="shared" si="21"/>
        <v>0</v>
      </c>
      <c r="Q51" s="76">
        <f t="shared" si="21"/>
        <v>0</v>
      </c>
      <c r="R51" s="76">
        <f t="shared" si="21"/>
        <v>0</v>
      </c>
      <c r="S51" s="76">
        <f t="shared" si="21"/>
        <v>0</v>
      </c>
      <c r="T51" s="76">
        <f t="shared" si="21"/>
        <v>0</v>
      </c>
      <c r="U51" s="76">
        <f t="shared" si="21"/>
        <v>0</v>
      </c>
      <c r="V51" s="76">
        <f t="shared" si="21"/>
        <v>0</v>
      </c>
    </row>
    <row r="52" spans="1:22" ht="20.100000000000001" customHeight="1">
      <c r="A52" s="73">
        <v>302</v>
      </c>
      <c r="B52" s="74" t="s">
        <v>198</v>
      </c>
      <c r="C52" s="73" t="s">
        <v>199</v>
      </c>
      <c r="D52" s="74" t="s">
        <v>181</v>
      </c>
      <c r="E52" s="74" t="s">
        <v>60</v>
      </c>
      <c r="F52" s="74" t="s">
        <v>182</v>
      </c>
      <c r="G52" s="76">
        <v>0.78</v>
      </c>
      <c r="H52" s="76">
        <v>0.78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9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topLeftCell="A4" workbookViewId="0">
      <selection sqref="A1:B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200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201</v>
      </c>
      <c r="B3" s="62" t="s">
        <v>202</v>
      </c>
      <c r="C3" s="57"/>
    </row>
    <row r="4" spans="1:3" s="56" customFormat="1" ht="30" customHeight="1">
      <c r="A4" s="63" t="s">
        <v>203</v>
      </c>
      <c r="B4" s="64">
        <v>0.01</v>
      </c>
      <c r="C4" s="65"/>
    </row>
    <row r="5" spans="1:3" s="56" customFormat="1" ht="30" customHeight="1">
      <c r="A5" s="66" t="s">
        <v>204</v>
      </c>
      <c r="B5" s="64">
        <v>0</v>
      </c>
      <c r="C5" s="65"/>
    </row>
    <row r="6" spans="1:3" s="56" customFormat="1" ht="30" customHeight="1">
      <c r="A6" s="66" t="s">
        <v>205</v>
      </c>
      <c r="B6" s="64">
        <v>0.01</v>
      </c>
      <c r="C6" s="65"/>
    </row>
    <row r="7" spans="1:3" s="56" customFormat="1" ht="30" customHeight="1">
      <c r="A7" s="66" t="s">
        <v>206</v>
      </c>
      <c r="B7" s="64">
        <v>0</v>
      </c>
      <c r="C7" s="65"/>
    </row>
    <row r="8" spans="1:3" s="56" customFormat="1" ht="30" customHeight="1">
      <c r="A8" s="66" t="s">
        <v>207</v>
      </c>
      <c r="B8" s="64">
        <v>0</v>
      </c>
      <c r="C8" s="65"/>
    </row>
    <row r="9" spans="1:3" s="56" customFormat="1" ht="30" customHeight="1">
      <c r="A9" s="66" t="s">
        <v>208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209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9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210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109</v>
      </c>
      <c r="B3" s="190"/>
      <c r="C3" s="191"/>
      <c r="D3" s="196" t="s">
        <v>110</v>
      </c>
      <c r="E3" s="192" t="s">
        <v>111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112</v>
      </c>
      <c r="G4" s="193"/>
      <c r="H4" s="193"/>
      <c r="I4" s="43" t="s">
        <v>113</v>
      </c>
    </row>
    <row r="5" spans="1:9" s="34" customFormat="1" ht="37.5" customHeight="1">
      <c r="A5" s="194"/>
      <c r="B5" s="195"/>
      <c r="C5" s="195"/>
      <c r="D5" s="198"/>
      <c r="E5" s="199"/>
      <c r="F5" s="42" t="s">
        <v>114</v>
      </c>
      <c r="G5" s="42" t="s">
        <v>115</v>
      </c>
      <c r="H5" s="42" t="s">
        <v>116</v>
      </c>
      <c r="I5" s="42" t="s">
        <v>114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6"/>
  <sheetViews>
    <sheetView showGridLines="0" showZeros="0" workbookViewId="0">
      <selection activeCell="C11" sqref="C1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211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134</v>
      </c>
      <c r="B3" s="29" t="s">
        <v>135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1.5</v>
      </c>
      <c r="D4" s="33"/>
    </row>
    <row r="5" spans="1:4" ht="20.100000000000001" customHeight="1">
      <c r="A5" s="30" t="s">
        <v>212</v>
      </c>
      <c r="B5" s="31"/>
      <c r="C5" s="32">
        <f>SUM(C6:C11)</f>
        <v>1.5</v>
      </c>
    </row>
    <row r="6" spans="1:4" ht="20.100000000000001" customHeight="1">
      <c r="A6" s="30" t="s">
        <v>213</v>
      </c>
      <c r="B6" s="31" t="s">
        <v>182</v>
      </c>
      <c r="C6" s="32">
        <v>0.12</v>
      </c>
    </row>
    <row r="7" spans="1:4" ht="20.100000000000001" customHeight="1">
      <c r="A7" s="30" t="s">
        <v>214</v>
      </c>
      <c r="B7" s="31" t="s">
        <v>182</v>
      </c>
      <c r="C7" s="32">
        <v>0.32</v>
      </c>
    </row>
    <row r="8" spans="1:4" ht="20.100000000000001" customHeight="1">
      <c r="A8" s="30" t="s">
        <v>215</v>
      </c>
      <c r="B8" s="31" t="s">
        <v>182</v>
      </c>
      <c r="C8" s="32">
        <v>0.2</v>
      </c>
    </row>
    <row r="9" spans="1:4" ht="20.100000000000001" customHeight="1">
      <c r="A9" s="30" t="s">
        <v>216</v>
      </c>
      <c r="B9" s="31" t="s">
        <v>191</v>
      </c>
      <c r="C9" s="32">
        <v>7.0000000000000007E-2</v>
      </c>
    </row>
    <row r="10" spans="1:4" ht="20.100000000000001" customHeight="1">
      <c r="A10" s="30" t="s">
        <v>217</v>
      </c>
      <c r="B10" s="31" t="s">
        <v>195</v>
      </c>
      <c r="C10" s="32">
        <v>0.01</v>
      </c>
    </row>
    <row r="11" spans="1:4" ht="20.100000000000001" customHeight="1">
      <c r="A11" s="30" t="s">
        <v>218</v>
      </c>
      <c r="B11" s="31" t="s">
        <v>182</v>
      </c>
      <c r="C11" s="32">
        <v>0.78</v>
      </c>
    </row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</sheetData>
  <sheetProtection formatCells="0" formatColumns="0" formatRows="0"/>
  <mergeCells count="1">
    <mergeCell ref="A1:C1"/>
  </mergeCells>
  <phoneticPr fontId="19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219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220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221</v>
      </c>
      <c r="B4" s="201"/>
      <c r="C4" s="201"/>
      <c r="D4" s="201"/>
      <c r="E4" s="201"/>
      <c r="F4" s="201"/>
      <c r="G4" s="201"/>
      <c r="H4" s="201"/>
      <c r="I4" s="201"/>
      <c r="J4" s="201" t="s">
        <v>222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223</v>
      </c>
      <c r="B5" s="201" t="s">
        <v>224</v>
      </c>
      <c r="C5" s="201"/>
      <c r="D5" s="201"/>
      <c r="E5" s="201"/>
      <c r="F5" s="201"/>
      <c r="G5" s="201"/>
      <c r="H5" s="201"/>
      <c r="I5" s="201"/>
      <c r="J5" s="201" t="s">
        <v>225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226</v>
      </c>
      <c r="C6" s="201"/>
      <c r="D6" s="201"/>
      <c r="E6" s="201"/>
      <c r="F6" s="201"/>
      <c r="G6" s="201"/>
      <c r="H6" s="201"/>
      <c r="I6" s="201"/>
      <c r="J6" s="201" t="s">
        <v>227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2" t="s">
        <v>228</v>
      </c>
      <c r="C7" s="202"/>
      <c r="D7" s="202"/>
      <c r="E7" s="202"/>
      <c r="F7" s="202"/>
      <c r="G7" s="202"/>
      <c r="H7" s="23" t="s">
        <v>229</v>
      </c>
      <c r="I7" s="23"/>
      <c r="J7" s="202" t="s">
        <v>230</v>
      </c>
      <c r="K7" s="202"/>
      <c r="L7" s="202"/>
      <c r="M7" s="202"/>
      <c r="N7" s="202"/>
      <c r="O7" s="202"/>
      <c r="P7" s="202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231</v>
      </c>
      <c r="C8" s="201"/>
      <c r="D8" s="201"/>
      <c r="E8" s="201"/>
      <c r="F8" s="201"/>
      <c r="G8" s="201"/>
      <c r="H8" s="22" t="s">
        <v>111</v>
      </c>
      <c r="I8" s="22"/>
      <c r="J8" s="201" t="s">
        <v>232</v>
      </c>
      <c r="K8" s="201"/>
      <c r="L8" s="201"/>
      <c r="M8" s="201"/>
      <c r="N8" s="201"/>
      <c r="O8" s="201"/>
      <c r="P8" s="201"/>
      <c r="Q8" s="22" t="s">
        <v>233</v>
      </c>
      <c r="R8" s="201"/>
      <c r="S8" s="201"/>
      <c r="T8" s="201"/>
    </row>
    <row r="9" spans="1:20" ht="20.100000000000001" customHeight="1">
      <c r="A9" s="201"/>
      <c r="B9" s="201" t="s">
        <v>234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235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236</v>
      </c>
      <c r="B11" s="201" t="s">
        <v>237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238</v>
      </c>
      <c r="C12" s="201"/>
      <c r="D12" s="201" t="s">
        <v>239</v>
      </c>
      <c r="E12" s="201"/>
      <c r="F12" s="201" t="s">
        <v>240</v>
      </c>
      <c r="G12" s="201"/>
      <c r="H12" s="201" t="s">
        <v>241</v>
      </c>
      <c r="I12" s="201"/>
      <c r="J12" s="201"/>
      <c r="K12" s="201"/>
      <c r="L12" s="201"/>
      <c r="M12" s="201"/>
      <c r="N12" s="201"/>
      <c r="O12" s="201"/>
      <c r="P12" s="201" t="s">
        <v>242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243</v>
      </c>
      <c r="E13" s="201"/>
      <c r="F13" s="201" t="s">
        <v>244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245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246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247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248</v>
      </c>
      <c r="E17" s="201"/>
      <c r="F17" s="201" t="s">
        <v>249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250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251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252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253</v>
      </c>
      <c r="E21" s="201"/>
      <c r="F21" s="201" t="s">
        <v>254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3" t="s">
        <v>255</v>
      </c>
      <c r="B22" s="203"/>
      <c r="C22" s="203"/>
      <c r="D22" s="203"/>
      <c r="E22" s="203"/>
      <c r="F22" s="203"/>
      <c r="G22" s="203"/>
      <c r="H22" s="204" t="s">
        <v>256</v>
      </c>
      <c r="I22" s="204"/>
      <c r="J22" s="205"/>
      <c r="K22" s="205"/>
      <c r="L22" s="205" t="s">
        <v>257</v>
      </c>
      <c r="M22" s="205"/>
      <c r="N22" s="205"/>
      <c r="O22" s="205"/>
      <c r="P22" s="205"/>
      <c r="Q22" s="205"/>
      <c r="R22" s="205"/>
      <c r="S22" s="205"/>
      <c r="T22" s="205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  <mergeCell ref="F20:G20"/>
    <mergeCell ref="F18:G18"/>
    <mergeCell ref="F16:G16"/>
    <mergeCell ref="F14:G14"/>
    <mergeCell ref="F12:G12"/>
  </mergeCells>
  <phoneticPr fontId="19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258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259</v>
      </c>
      <c r="B3" s="7" t="s">
        <v>260</v>
      </c>
      <c r="C3" s="6" t="s">
        <v>259</v>
      </c>
      <c r="D3" s="7" t="s">
        <v>261</v>
      </c>
    </row>
    <row r="4" spans="1:4" s="1" customFormat="1" ht="30" customHeight="1">
      <c r="A4" s="8" t="s">
        <v>262</v>
      </c>
      <c r="B4" s="9"/>
      <c r="C4" s="10" t="s">
        <v>263</v>
      </c>
      <c r="D4" s="11">
        <v>0</v>
      </c>
    </row>
    <row r="5" spans="1:4" s="1" customFormat="1" ht="30" customHeight="1">
      <c r="A5" s="8" t="s">
        <v>264</v>
      </c>
      <c r="B5" s="9"/>
      <c r="C5" s="10" t="s">
        <v>265</v>
      </c>
      <c r="D5" s="9"/>
    </row>
    <row r="6" spans="1:4" s="1" customFormat="1" ht="30" customHeight="1">
      <c r="A6" s="8" t="s">
        <v>266</v>
      </c>
      <c r="B6" s="9"/>
      <c r="C6" s="10" t="s">
        <v>267</v>
      </c>
      <c r="D6" s="9"/>
    </row>
    <row r="7" spans="1:4" s="1" customFormat="1" ht="30" customHeight="1">
      <c r="A7" s="8" t="s">
        <v>268</v>
      </c>
      <c r="B7" s="9"/>
      <c r="C7" s="10" t="s">
        <v>269</v>
      </c>
      <c r="D7" s="9"/>
    </row>
    <row r="8" spans="1:4" s="1" customFormat="1" ht="30" customHeight="1">
      <c r="A8" s="8" t="s">
        <v>270</v>
      </c>
      <c r="B8" s="9"/>
      <c r="C8" s="10" t="s">
        <v>271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272</v>
      </c>
      <c r="B10" s="13"/>
      <c r="C10" s="14" t="s">
        <v>273</v>
      </c>
      <c r="D10" s="13"/>
    </row>
    <row r="11" spans="1:4" s="1" customFormat="1" ht="30" customHeight="1">
      <c r="A11" s="15" t="s">
        <v>274</v>
      </c>
      <c r="B11" s="9"/>
      <c r="C11" s="16" t="s">
        <v>275</v>
      </c>
      <c r="D11" s="9"/>
    </row>
    <row r="12" spans="1:4" s="1" customFormat="1" ht="30" customHeight="1">
      <c r="A12" s="16" t="s">
        <v>276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2052-11.1.0.8214</vt:lpwstr>
  </property>
</Properties>
</file>