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640" windowHeight="9765" tabRatio="1000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'2部门收入总体情况表'!$A$1:$V$63</definedName>
    <definedName name="_xlnm.Print_Area" localSheetId="2">'3部门支出总体情况表'!$A$1:$J$66</definedName>
    <definedName name="_xlnm.Print_Area" localSheetId="3">'4部门财政拨款收支总体情况表'!$A$1:$D$19</definedName>
    <definedName name="_xlnm.Print_Area" localSheetId="4">'5一般公共预算支出情况表'!$A$1:$I$61</definedName>
    <definedName name="_xlnm.Print_Area" localSheetId="5">'6一般公共预算基本支出情况表'!$A$1:$V$75</definedName>
    <definedName name="_xlnm.Print_Area" localSheetId="6">'7一般公共预算“三公”经费支出情况表'!$A$1:$B$9</definedName>
    <definedName name="_xlnm.Print_Area" localSheetId="7">'8政府性基金预算支出情况表'!$A$1:$I$6</definedName>
    <definedName name="_xlnm.Print_Area" localSheetId="8">'9机关运行经费'!$A$1:$C$18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74" i="57"/>
  <c r="U74"/>
  <c r="T74"/>
  <c r="S74"/>
  <c r="R74"/>
  <c r="Q74"/>
  <c r="P74"/>
  <c r="O74"/>
  <c r="N74"/>
  <c r="M74"/>
  <c r="L74"/>
  <c r="K74"/>
  <c r="J74"/>
  <c r="I74"/>
  <c r="H74"/>
  <c r="G74"/>
  <c r="V72"/>
  <c r="U72"/>
  <c r="T72"/>
  <c r="S72"/>
  <c r="R72"/>
  <c r="Q72"/>
  <c r="P72"/>
  <c r="O72"/>
  <c r="N72"/>
  <c r="M72"/>
  <c r="L72"/>
  <c r="K72"/>
  <c r="J72"/>
  <c r="I72"/>
  <c r="H72"/>
  <c r="G72"/>
  <c r="V59"/>
  <c r="U59"/>
  <c r="T59"/>
  <c r="S59"/>
  <c r="R59"/>
  <c r="Q59"/>
  <c r="P59"/>
  <c r="O59"/>
  <c r="N59"/>
  <c r="M59"/>
  <c r="L59"/>
  <c r="K59"/>
  <c r="J59"/>
  <c r="I59"/>
  <c r="H59"/>
  <c r="G59"/>
  <c r="V58"/>
  <c r="U58"/>
  <c r="T58"/>
  <c r="S58"/>
  <c r="R58"/>
  <c r="Q58"/>
  <c r="P58"/>
  <c r="O58"/>
  <c r="N58"/>
  <c r="M58"/>
  <c r="L58"/>
  <c r="K58"/>
  <c r="J58"/>
  <c r="I58"/>
  <c r="H58"/>
  <c r="G58"/>
  <c r="V55"/>
  <c r="U55"/>
  <c r="T55"/>
  <c r="S55"/>
  <c r="R55"/>
  <c r="Q55"/>
  <c r="P55"/>
  <c r="O55"/>
  <c r="N55"/>
  <c r="M55"/>
  <c r="L55"/>
  <c r="K55"/>
  <c r="J55"/>
  <c r="I55"/>
  <c r="H55"/>
  <c r="G55"/>
  <c r="V52"/>
  <c r="U52"/>
  <c r="T52"/>
  <c r="S52"/>
  <c r="R52"/>
  <c r="Q52"/>
  <c r="P52"/>
  <c r="O52"/>
  <c r="N52"/>
  <c r="M52"/>
  <c r="L52"/>
  <c r="K52"/>
  <c r="J52"/>
  <c r="I52"/>
  <c r="H52"/>
  <c r="G52"/>
  <c r="V50"/>
  <c r="U50"/>
  <c r="T50"/>
  <c r="S50"/>
  <c r="R50"/>
  <c r="Q50"/>
  <c r="P50"/>
  <c r="O50"/>
  <c r="N50"/>
  <c r="M50"/>
  <c r="L50"/>
  <c r="K50"/>
  <c r="J50"/>
  <c r="I50"/>
  <c r="H50"/>
  <c r="G50"/>
  <c r="V48"/>
  <c r="U48"/>
  <c r="T48"/>
  <c r="S48"/>
  <c r="R48"/>
  <c r="Q48"/>
  <c r="P48"/>
  <c r="O48"/>
  <c r="N48"/>
  <c r="M48"/>
  <c r="L48"/>
  <c r="K48"/>
  <c r="J48"/>
  <c r="I48"/>
  <c r="H48"/>
  <c r="G48"/>
  <c r="V45"/>
  <c r="U45"/>
  <c r="T45"/>
  <c r="S45"/>
  <c r="R45"/>
  <c r="Q45"/>
  <c r="P45"/>
  <c r="O45"/>
  <c r="N45"/>
  <c r="M45"/>
  <c r="L45"/>
  <c r="K45"/>
  <c r="J45"/>
  <c r="I45"/>
  <c r="H45"/>
  <c r="G45"/>
  <c r="V42"/>
  <c r="U42"/>
  <c r="T42"/>
  <c r="S42"/>
  <c r="R42"/>
  <c r="Q42"/>
  <c r="P42"/>
  <c r="O42"/>
  <c r="N42"/>
  <c r="M42"/>
  <c r="L42"/>
  <c r="K42"/>
  <c r="J42"/>
  <c r="I42"/>
  <c r="H42"/>
  <c r="G42"/>
  <c r="V39"/>
  <c r="U39"/>
  <c r="T39"/>
  <c r="S39"/>
  <c r="R39"/>
  <c r="Q39"/>
  <c r="P39"/>
  <c r="O39"/>
  <c r="N39"/>
  <c r="M39"/>
  <c r="L39"/>
  <c r="K39"/>
  <c r="J39"/>
  <c r="I39"/>
  <c r="H39"/>
  <c r="G39"/>
  <c r="V36"/>
  <c r="U36"/>
  <c r="T36"/>
  <c r="S36"/>
  <c r="R36"/>
  <c r="Q36"/>
  <c r="P36"/>
  <c r="O36"/>
  <c r="N36"/>
  <c r="M36"/>
  <c r="L36"/>
  <c r="K36"/>
  <c r="J36"/>
  <c r="I36"/>
  <c r="H36"/>
  <c r="G36"/>
  <c r="V33"/>
  <c r="U33"/>
  <c r="T33"/>
  <c r="S33"/>
  <c r="R33"/>
  <c r="Q33"/>
  <c r="P33"/>
  <c r="O33"/>
  <c r="N33"/>
  <c r="M33"/>
  <c r="L33"/>
  <c r="K33"/>
  <c r="J33"/>
  <c r="I33"/>
  <c r="H33"/>
  <c r="G33"/>
  <c r="V30"/>
  <c r="U30"/>
  <c r="T30"/>
  <c r="S30"/>
  <c r="R30"/>
  <c r="Q30"/>
  <c r="P30"/>
  <c r="O30"/>
  <c r="N30"/>
  <c r="M30"/>
  <c r="L30"/>
  <c r="K30"/>
  <c r="J30"/>
  <c r="I30"/>
  <c r="H30"/>
  <c r="G30"/>
  <c r="V27"/>
  <c r="U27"/>
  <c r="T27"/>
  <c r="S27"/>
  <c r="R27"/>
  <c r="Q27"/>
  <c r="P27"/>
  <c r="O27"/>
  <c r="N27"/>
  <c r="M27"/>
  <c r="L27"/>
  <c r="K27"/>
  <c r="J27"/>
  <c r="I27"/>
  <c r="H27"/>
  <c r="G27"/>
  <c r="V24"/>
  <c r="U24"/>
  <c r="T24"/>
  <c r="S24"/>
  <c r="R24"/>
  <c r="Q24"/>
  <c r="P24"/>
  <c r="O24"/>
  <c r="N24"/>
  <c r="M24"/>
  <c r="L24"/>
  <c r="K24"/>
  <c r="J24"/>
  <c r="I24"/>
  <c r="H24"/>
  <c r="G24"/>
  <c r="V21"/>
  <c r="U21"/>
  <c r="T21"/>
  <c r="S21"/>
  <c r="R21"/>
  <c r="Q21"/>
  <c r="P21"/>
  <c r="O21"/>
  <c r="N21"/>
  <c r="M21"/>
  <c r="L21"/>
  <c r="K21"/>
  <c r="J21"/>
  <c r="I21"/>
  <c r="H21"/>
  <c r="G21"/>
  <c r="V18"/>
  <c r="U18"/>
  <c r="T18"/>
  <c r="S18"/>
  <c r="R18"/>
  <c r="Q18"/>
  <c r="P18"/>
  <c r="O18"/>
  <c r="N18"/>
  <c r="M18"/>
  <c r="L18"/>
  <c r="K18"/>
  <c r="J18"/>
  <c r="I18"/>
  <c r="H18"/>
  <c r="G18"/>
  <c r="V16"/>
  <c r="U16"/>
  <c r="T16"/>
  <c r="S16"/>
  <c r="R16"/>
  <c r="Q16"/>
  <c r="P16"/>
  <c r="O16"/>
  <c r="N16"/>
  <c r="M16"/>
  <c r="L16"/>
  <c r="K16"/>
  <c r="J16"/>
  <c r="I16"/>
  <c r="H16"/>
  <c r="G16"/>
  <c r="V14"/>
  <c r="U14"/>
  <c r="T14"/>
  <c r="S14"/>
  <c r="R14"/>
  <c r="Q14"/>
  <c r="P14"/>
  <c r="O14"/>
  <c r="N14"/>
  <c r="M14"/>
  <c r="L14"/>
  <c r="K14"/>
  <c r="J14"/>
  <c r="I14"/>
  <c r="H14"/>
  <c r="G14"/>
  <c r="V12"/>
  <c r="U12"/>
  <c r="T12"/>
  <c r="S12"/>
  <c r="R12"/>
  <c r="Q12"/>
  <c r="P12"/>
  <c r="O12"/>
  <c r="N12"/>
  <c r="M12"/>
  <c r="L12"/>
  <c r="K12"/>
  <c r="J12"/>
  <c r="I12"/>
  <c r="H12"/>
  <c r="G12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60" i="32"/>
  <c r="H60"/>
  <c r="G60"/>
  <c r="F60"/>
  <c r="E60"/>
  <c r="I59"/>
  <c r="H59"/>
  <c r="G59"/>
  <c r="F59"/>
  <c r="E59"/>
  <c r="I58"/>
  <c r="H58"/>
  <c r="G58"/>
  <c r="F58"/>
  <c r="E58"/>
  <c r="I56"/>
  <c r="H56"/>
  <c r="G56"/>
  <c r="F56"/>
  <c r="E56"/>
  <c r="I45"/>
  <c r="H45"/>
  <c r="G45"/>
  <c r="F45"/>
  <c r="E45"/>
  <c r="I31"/>
  <c r="H31"/>
  <c r="G31"/>
  <c r="F31"/>
  <c r="E31"/>
  <c r="I30"/>
  <c r="H30"/>
  <c r="G30"/>
  <c r="F30"/>
  <c r="E30"/>
  <c r="I29"/>
  <c r="H29"/>
  <c r="G29"/>
  <c r="F29"/>
  <c r="E29"/>
  <c r="I27"/>
  <c r="H27"/>
  <c r="G27"/>
  <c r="F27"/>
  <c r="E27"/>
  <c r="I25"/>
  <c r="H25"/>
  <c r="G25"/>
  <c r="F25"/>
  <c r="E25"/>
  <c r="I24"/>
  <c r="H24"/>
  <c r="G24"/>
  <c r="F24"/>
  <c r="E24"/>
  <c r="I23"/>
  <c r="H23"/>
  <c r="G23"/>
  <c r="F23"/>
  <c r="E23"/>
  <c r="I21"/>
  <c r="H21"/>
  <c r="G21"/>
  <c r="F21"/>
  <c r="E21"/>
  <c r="I19"/>
  <c r="H19"/>
  <c r="G19"/>
  <c r="F19"/>
  <c r="E19"/>
  <c r="I17"/>
  <c r="H17"/>
  <c r="G17"/>
  <c r="F17"/>
  <c r="E17"/>
  <c r="I16"/>
  <c r="H16"/>
  <c r="G16"/>
  <c r="F16"/>
  <c r="E16"/>
  <c r="I14"/>
  <c r="H14"/>
  <c r="G14"/>
  <c r="F14"/>
  <c r="E14"/>
  <c r="I13"/>
  <c r="H13"/>
  <c r="G13"/>
  <c r="F13"/>
  <c r="E13"/>
  <c r="I12"/>
  <c r="H12"/>
  <c r="G12"/>
  <c r="F12"/>
  <c r="E12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64" i="9"/>
  <c r="I64"/>
  <c r="H64"/>
  <c r="G64"/>
  <c r="F64"/>
  <c r="E64"/>
  <c r="J63"/>
  <c r="I63"/>
  <c r="H63"/>
  <c r="G63"/>
  <c r="F63"/>
  <c r="E63"/>
  <c r="J62"/>
  <c r="I62"/>
  <c r="H62"/>
  <c r="G62"/>
  <c r="F62"/>
  <c r="E62"/>
  <c r="J60"/>
  <c r="I60"/>
  <c r="H60"/>
  <c r="G60"/>
  <c r="F60"/>
  <c r="E60"/>
  <c r="J49"/>
  <c r="I49"/>
  <c r="H49"/>
  <c r="G49"/>
  <c r="F49"/>
  <c r="E49"/>
  <c r="J35"/>
  <c r="I35"/>
  <c r="H35"/>
  <c r="G35"/>
  <c r="F35"/>
  <c r="E35"/>
  <c r="J34"/>
  <c r="I34"/>
  <c r="H34"/>
  <c r="G34"/>
  <c r="F34"/>
  <c r="E34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7"/>
  <c r="I27"/>
  <c r="H27"/>
  <c r="G27"/>
  <c r="F27"/>
  <c r="E27"/>
  <c r="J24"/>
  <c r="I24"/>
  <c r="H24"/>
  <c r="G24"/>
  <c r="F24"/>
  <c r="E24"/>
  <c r="J21"/>
  <c r="I21"/>
  <c r="H21"/>
  <c r="G21"/>
  <c r="F21"/>
  <c r="E21"/>
  <c r="J18"/>
  <c r="I18"/>
  <c r="H18"/>
  <c r="G18"/>
  <c r="F18"/>
  <c r="E18"/>
  <c r="J17"/>
  <c r="I17"/>
  <c r="H17"/>
  <c r="G17"/>
  <c r="F17"/>
  <c r="E17"/>
  <c r="J14"/>
  <c r="I14"/>
  <c r="H14"/>
  <c r="G14"/>
  <c r="F14"/>
  <c r="E14"/>
  <c r="J13"/>
  <c r="I13"/>
  <c r="H13"/>
  <c r="G13"/>
  <c r="F13"/>
  <c r="E13"/>
  <c r="J12"/>
  <c r="I12"/>
  <c r="H12"/>
  <c r="G12"/>
  <c r="F12"/>
  <c r="E12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61" i="5"/>
  <c r="U61"/>
  <c r="T61"/>
  <c r="S61"/>
  <c r="R61"/>
  <c r="Q61"/>
  <c r="P61"/>
  <c r="O61"/>
  <c r="N61"/>
  <c r="M61"/>
  <c r="L61"/>
  <c r="K61"/>
  <c r="J61"/>
  <c r="I61"/>
  <c r="H61"/>
  <c r="G61"/>
  <c r="F61"/>
  <c r="E61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<sst xmlns="http://schemas.openxmlformats.org/spreadsheetml/2006/main" count="1063" uniqueCount="289">
  <si>
    <t>2019年部门收支总体情况表</t>
  </si>
  <si>
    <t>单位名称：焦作市中站区工业和信息化局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</si>
  <si>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</si>
  <si>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</si>
  <si>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</si>
  <si>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</si>
  <si>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</si>
  <si>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</si>
  <si>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</si>
  <si>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</si>
  <si>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</si>
  <si>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</si>
  <si>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</si>
  <si>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</si>
  <si>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</si>
  <si>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</si>
  <si>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</si>
  <si>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</si>
  <si>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</si>
  <si>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</si>
  <si>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</si>
  <si>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</si>
  <si>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</si>
  <si>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</si>
  <si>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</si>
  <si>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</si>
  <si>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</si>
  <si>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</si>
  <si>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</si>
  <si>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</si>
  <si>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</si>
  <si>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</si>
  <si>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</si>
  <si>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</si>
  <si>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</si>
  <si>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</si>
  <si>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</si>
  <si>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</si>
  <si>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</si>
  <si>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</si>
  <si>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</si>
  <si>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</si>
  <si>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</si>
  <si>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</si>
  <si>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</si>
  <si>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</si>
  <si>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</si>
  <si>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</si>
  <si>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</si>
  <si>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</si>
  <si>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</si>
  <si>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</si>
  <si>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</si>
  <si>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</si>
  <si>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</si>
  <si>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</si>
  <si>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商贸事务</t>
  </si>
  <si>
    <t xml:space="preserve">    招商引资</t>
  </si>
  <si>
    <t>201</t>
  </si>
  <si>
    <t>13</t>
  </si>
  <si>
    <t>08</t>
  </si>
  <si>
    <t xml:space="preserve">      招商引资经费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</si>
  <si>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</si>
  <si>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</si>
  <si>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</si>
  <si>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</si>
  <si>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</si>
  <si>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</si>
  <si>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</si>
  <si>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</si>
  <si>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</si>
  <si>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</si>
  <si>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</si>
  <si>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</si>
  <si>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>02</t>
  </si>
  <si>
    <t xml:space="preserve">      工伤保险费</t>
  </si>
  <si>
    <t xml:space="preserve">    财政对生育保险基金的补助</t>
  </si>
  <si>
    <t>03</t>
  </si>
  <si>
    <t xml:space="preserve">      生育保险费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</si>
  <si>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</si>
  <si>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</si>
  <si>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</si>
  <si>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</si>
  <si>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</si>
  <si>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</si>
  <si>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事业单位医疗</t>
  </si>
  <si>
    <t>资源勘探信息等支出</t>
  </si>
  <si>
    <t xml:space="preserve">  工业和信息产业监管</t>
  </si>
  <si>
    <t xml:space="preserve">    行政运行（工业和信息产业监管）</t>
  </si>
  <si>
    <t>215</t>
  </si>
  <si>
    <t xml:space="preserve">      行政人员及机关技术工人年工资总额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</si>
  <si>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</si>
  <si>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</si>
  <si>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</si>
  <si>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</si>
  <si>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</si>
  <si>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</si>
  <si>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职业年金</t>
  </si>
  <si>
    <t xml:space="preserve">      工会经费</t>
  </si>
  <si>
    <t xml:space="preserve">      在职人员定额公用经费</t>
  </si>
  <si>
    <t xml:space="preserve">      在职人员公用经费（手机话费）</t>
  </si>
  <si>
    <t xml:space="preserve">      在职人员公用经费（公务交通）</t>
  </si>
  <si>
    <t xml:space="preserve">      大院门岗管理经费</t>
  </si>
  <si>
    <t xml:space="preserve">    机关服务（工业和信息产业监管）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</si>
  <si>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</si>
  <si>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</si>
  <si>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</si>
  <si>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信息安全建设</t>
  </si>
  <si>
    <t>06</t>
  </si>
  <si>
    <t xml:space="preserve">      信息化工作经费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</si>
  <si>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</si>
  <si>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</si>
  <si>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</si>
  <si>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</si>
  <si>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</si>
  <si>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</si>
  <si>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</si>
  <si>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</si>
  <si>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</si>
  <si>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</si>
  <si>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</si>
  <si>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</si>
  <si>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</si>
  <si>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</si>
  <si>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201</t>
  </si>
  <si>
    <t xml:space="preserve">  13</t>
  </si>
  <si>
    <t xml:space="preserve">  08</t>
  </si>
  <si>
    <t xml:space="preserve">  208</t>
  </si>
  <si>
    <t xml:space="preserve">  05</t>
  </si>
  <si>
    <t xml:space="preserve">  27</t>
  </si>
  <si>
    <t xml:space="preserve">  01</t>
  </si>
  <si>
    <t xml:space="preserve">  02</t>
  </si>
  <si>
    <t xml:space="preserve">  03</t>
  </si>
  <si>
    <t xml:space="preserve">  210</t>
  </si>
  <si>
    <t xml:space="preserve">  11</t>
  </si>
  <si>
    <t xml:space="preserve">  215</t>
  </si>
  <si>
    <t xml:space="preserve">  06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</si>
  <si>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</si>
  <si>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</si>
  <si>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</si>
  <si>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</si>
  <si>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</si>
  <si>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</si>
  <si>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</si>
  <si>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</si>
  <si>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</si>
  <si>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</si>
  <si>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</si>
  <si>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</si>
  <si>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</si>
  <si>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行政人员及机关技术工人年工资总额</t>
  </si>
  <si>
    <t xml:space="preserve">    基本工资</t>
  </si>
  <si>
    <t>501</t>
  </si>
  <si>
    <t>工资奖金津补贴</t>
  </si>
  <si>
    <t xml:space="preserve">    津贴补贴</t>
  </si>
  <si>
    <t xml:space="preserve">  事业人员及事业技术工人年基本工资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</si>
  <si>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</si>
  <si>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</si>
  <si>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</si>
  <si>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</si>
  <si>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</si>
  <si>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</si>
  <si>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</si>
  <si>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</si>
  <si>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</si>
  <si>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</si>
  <si>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</si>
  <si>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>社会保障缴费</t>
  </si>
  <si>
    <t xml:space="preserve">  养老保险金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</si>
  <si>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</si>
  <si>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</si>
  <si>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</si>
  <si>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</si>
  <si>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</si>
  <si>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</si>
  <si>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</si>
  <si>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住房公积金</t>
  </si>
  <si>
    <t xml:space="preserve">  在职人员采暖补贴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</si>
  <si>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</si>
  <si>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</si>
  <si>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</si>
  <si>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</si>
  <si>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</si>
  <si>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</si>
  <si>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</si>
  <si>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</si>
  <si>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</si>
  <si>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</si>
  <si>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</si>
  <si>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</si>
  <si>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</si>
  <si>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502</t>
  </si>
  <si>
    <t>办公经费</t>
  </si>
  <si>
    <t>商品和服务支出</t>
  </si>
  <si>
    <t>公用支出</t>
  </si>
  <si>
    <t xml:space="preserve">  在职人员定额公用经费</t>
  </si>
  <si>
    <t xml:space="preserve">    办公费</t>
  </si>
  <si>
    <t xml:space="preserve">    水费</t>
  </si>
  <si>
    <t xml:space="preserve">    邮电费</t>
  </si>
  <si>
    <t xml:space="preserve">    取暖费</t>
  </si>
  <si>
    <t xml:space="preserve">    差旅费</t>
  </si>
  <si>
    <t>16</t>
  </si>
  <si>
    <t xml:space="preserve">    培训费</t>
  </si>
  <si>
    <t>培训费</t>
  </si>
  <si>
    <t>17</t>
  </si>
  <si>
    <t xml:space="preserve">    公务接待费</t>
  </si>
  <si>
    <t>公务接待费</t>
  </si>
  <si>
    <t xml:space="preserve">  在职人员公用经费（手机话费）</t>
  </si>
  <si>
    <t xml:space="preserve">  在职人员公用经费（公务交通）</t>
  </si>
  <si>
    <t>39</t>
  </si>
  <si>
    <t xml:space="preserve">    其他交通费用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</si>
  <si>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</si>
  <si>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</si>
  <si>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</si>
  <si>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</si>
  <si>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</si>
  <si>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</si>
  <si>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</si>
  <si>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</si>
  <si>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</si>
  <si>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</si>
  <si>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</si>
  <si>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</si>
  <si>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</si>
  <si>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 xml:space="preserve">  水费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</si>
  <si>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</si>
  <si>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</si>
  <si>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</si>
  <si>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</si>
  <si>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</si>
  <si>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其他交通费用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</si>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</sst>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_);[Red]\(#,##0\)"/>
    <numFmt numFmtId="178" formatCode="#,##0.0"/>
    <numFmt numFmtId="179" formatCode="0000"/>
    <numFmt numFmtId="180" formatCode="#,##0.0_);[Red]\(#,##0.0\)"/>
    <numFmt numFmtId="181" formatCode="00"/>
    <numFmt numFmtId="182" formatCode="#,##0.00_ "/>
    <numFmt numFmtId="183" formatCode="#,##0.00_);[Red]\(#,##0.00\)"/>
    <numFmt numFmtId="184" formatCode="0.00_);[Red]\(0.00\)"/>
  </numFmts>
  <fonts count="19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" fillId="0" borderId="0"/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vertical="center" wrapText="1"/>
    </xf>
    <xf numFmtId="177" fontId="2" fillId="0" borderId="1" xfId="64" applyNumberFormat="1" applyFont="1" applyFill="1" applyBorder="1" applyAlignment="1">
      <alignment horizontal="right" vertical="center" wrapText="1"/>
    </xf>
    <xf numFmtId="0" fontId="2" fillId="0" borderId="1" xfId="57" applyFont="1" applyFill="1" applyBorder="1" applyAlignment="1">
      <alignment vertical="center"/>
    </xf>
    <xf numFmtId="176" fontId="2" fillId="0" borderId="1" xfId="64" applyNumberFormat="1" applyFont="1" applyFill="1" applyBorder="1" applyAlignment="1">
      <alignment horizontal="right" vertical="center" wrapText="1"/>
    </xf>
    <xf numFmtId="0" fontId="3" fillId="0" borderId="1" xfId="65" applyFont="1" applyFill="1" applyBorder="1" applyAlignment="1">
      <alignment horizontal="center" vertical="center"/>
    </xf>
    <xf numFmtId="177" fontId="3" fillId="0" borderId="1" xfId="64" applyNumberFormat="1" applyFont="1" applyFill="1" applyBorder="1" applyAlignment="1">
      <alignment horizontal="right" vertical="center" wrapText="1"/>
    </xf>
    <xf numFmtId="0" fontId="3" fillId="0" borderId="1" xfId="64" applyFont="1" applyFill="1" applyBorder="1" applyAlignment="1">
      <alignment horizontal="center" vertical="center"/>
    </xf>
    <xf numFmtId="0" fontId="2" fillId="0" borderId="1" xfId="65" applyFont="1" applyFill="1" applyBorder="1" applyAlignment="1">
      <alignment horizontal="left" vertical="center"/>
    </xf>
    <xf numFmtId="0" fontId="2" fillId="0" borderId="1" xfId="64" applyFont="1" applyFill="1" applyBorder="1" applyAlignment="1">
      <alignment vertical="center"/>
    </xf>
    <xf numFmtId="177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2" fillId="0" borderId="0" xfId="68">
      <alignment vertical="center"/>
    </xf>
    <xf numFmtId="180" fontId="9" fillId="0" borderId="0" xfId="16" applyNumberFormat="1" applyFont="1" applyFill="1" applyAlignment="1" applyProtection="1">
      <alignment vertical="center"/>
    </xf>
    <xf numFmtId="180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82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0" fontId="9" fillId="0" borderId="2" xfId="16" applyNumberFormat="1" applyFont="1" applyFill="1" applyBorder="1" applyAlignment="1" applyProtection="1">
      <alignment horizontal="right" vertical="center"/>
    </xf>
    <xf numFmtId="176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2" fillId="0" borderId="0" xfId="50" applyFont="1" applyAlignment="1">
      <alignment horizontal="right" vertical="center"/>
    </xf>
    <xf numFmtId="0" fontId="2" fillId="0" borderId="1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182" fontId="2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2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2" fillId="0" borderId="0" xfId="68" applyFont="1">
      <alignment vertical="center"/>
    </xf>
    <xf numFmtId="0" fontId="2" fillId="0" borderId="0" xfId="68" applyFont="1" applyFill="1">
      <alignment vertical="center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0" fontId="2" fillId="0" borderId="1" xfId="16" applyNumberFormat="1" applyFont="1" applyFill="1" applyBorder="1" applyAlignment="1" applyProtection="1">
      <alignment horizontal="center" vertical="center"/>
    </xf>
    <xf numFmtId="179" fontId="2" fillId="0" borderId="1" xfId="16" applyNumberFormat="1" applyFont="1" applyFill="1" applyBorder="1" applyAlignment="1" applyProtection="1">
      <alignment horizontal="center" vertical="center"/>
    </xf>
    <xf numFmtId="0" fontId="2" fillId="0" borderId="1" xfId="16" applyFont="1" applyBorder="1" applyAlignment="1">
      <alignment horizontal="center" vertical="center"/>
    </xf>
    <xf numFmtId="0" fontId="2" fillId="0" borderId="1" xfId="68" applyFont="1" applyBorder="1" applyAlignment="1">
      <alignment horizontal="center" vertical="center"/>
    </xf>
    <xf numFmtId="49" fontId="2" fillId="0" borderId="1" xfId="68" applyNumberFormat="1" applyFont="1" applyFill="1" applyBorder="1" applyAlignment="1">
      <alignment horizontal="left" vertical="center"/>
    </xf>
    <xf numFmtId="49" fontId="2" fillId="0" borderId="1" xfId="16" applyNumberFormat="1" applyFont="1" applyFill="1" applyBorder="1" applyAlignment="1">
      <alignment horizontal="left" vertical="center"/>
    </xf>
    <xf numFmtId="49" fontId="2" fillId="0" borderId="1" xfId="16" applyNumberFormat="1" applyFont="1" applyFill="1" applyBorder="1" applyAlignment="1">
      <alignment horizontal="left" vertical="center" wrapText="1"/>
    </xf>
    <xf numFmtId="183" fontId="2" fillId="0" borderId="1" xfId="16" applyNumberFormat="1" applyFont="1" applyFill="1" applyBorder="1" applyAlignment="1">
      <alignment horizontal="right" vertical="center"/>
    </xf>
    <xf numFmtId="0" fontId="2" fillId="0" borderId="0" xfId="66" applyFont="1"/>
    <xf numFmtId="0" fontId="2" fillId="0" borderId="0" xfId="66" applyFont="1" applyFill="1"/>
    <xf numFmtId="0" fontId="2" fillId="0" borderId="0" xfId="66"/>
    <xf numFmtId="49" fontId="2" fillId="0" borderId="2" xfId="66" applyNumberFormat="1" applyFont="1" applyFill="1" applyBorder="1" applyAlignment="1" applyProtection="1">
      <alignment vertical="center"/>
    </xf>
    <xf numFmtId="49" fontId="2" fillId="0" borderId="2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8" xfId="66" applyFont="1" applyFill="1" applyBorder="1" applyAlignment="1">
      <alignment horizontal="center" vertical="center"/>
    </xf>
    <xf numFmtId="0" fontId="2" fillId="0" borderId="7" xfId="66" applyFont="1" applyFill="1" applyBorder="1" applyAlignment="1">
      <alignment horizontal="center" vertical="center"/>
    </xf>
    <xf numFmtId="0" fontId="2" fillId="0" borderId="6" xfId="66" applyFont="1" applyFill="1" applyBorder="1" applyAlignment="1">
      <alignment horizontal="center" vertical="center"/>
    </xf>
    <xf numFmtId="178" fontId="2" fillId="0" borderId="3" xfId="66" applyNumberFormat="1" applyFont="1" applyFill="1" applyBorder="1" applyAlignment="1">
      <alignment horizontal="left" vertical="center"/>
    </xf>
    <xf numFmtId="183" fontId="2" fillId="0" borderId="6" xfId="66" applyNumberFormat="1" applyFont="1" applyFill="1" applyBorder="1" applyAlignment="1" applyProtection="1">
      <alignment horizontal="right" vertical="center" wrapText="1"/>
    </xf>
    <xf numFmtId="178" fontId="2" fillId="0" borderId="4" xfId="66" applyNumberFormat="1" applyFont="1" applyFill="1" applyBorder="1" applyAlignment="1">
      <alignment horizontal="left" vertical="center"/>
    </xf>
    <xf numFmtId="182" fontId="2" fillId="0" borderId="6" xfId="66" applyNumberFormat="1" applyFont="1" applyFill="1" applyBorder="1" applyAlignment="1" applyProtection="1">
      <alignment horizontal="right" vertical="center" wrapText="1"/>
    </xf>
    <xf numFmtId="183" fontId="2" fillId="0" borderId="1" xfId="66" applyNumberFormat="1" applyFont="1" applyFill="1" applyBorder="1" applyAlignment="1" applyProtection="1">
      <alignment horizontal="right" vertical="center" wrapText="1"/>
    </xf>
    <xf numFmtId="183" fontId="2" fillId="0" borderId="7" xfId="66" applyNumberFormat="1" applyFont="1" applyFill="1" applyBorder="1" applyAlignment="1" applyProtection="1">
      <alignment horizontal="right" vertical="center" wrapText="1"/>
    </xf>
    <xf numFmtId="178" fontId="2" fillId="0" borderId="4" xfId="66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>
      <alignment vertical="center"/>
    </xf>
    <xf numFmtId="178" fontId="2" fillId="0" borderId="3" xfId="66" applyNumberFormat="1" applyFont="1" applyFill="1" applyBorder="1" applyAlignment="1">
      <alignment horizontal="left" vertical="center" wrapText="1"/>
    </xf>
    <xf numFmtId="183" fontId="2" fillId="0" borderId="8" xfId="66" applyNumberFormat="1" applyFont="1" applyFill="1" applyBorder="1" applyAlignment="1" applyProtection="1">
      <alignment horizontal="right" vertical="center" wrapText="1"/>
    </xf>
    <xf numFmtId="0" fontId="2" fillId="0" borderId="7" xfId="0" applyFont="1" applyFill="1" applyBorder="1">
      <alignment vertical="center"/>
    </xf>
    <xf numFmtId="178" fontId="2" fillId="0" borderId="24" xfId="66" applyNumberFormat="1" applyFont="1" applyFill="1" applyBorder="1" applyAlignment="1">
      <alignment horizontal="left" vertical="center"/>
    </xf>
    <xf numFmtId="178" fontId="2" fillId="0" borderId="3" xfId="66" applyNumberFormat="1" applyFont="1" applyFill="1" applyBorder="1" applyAlignment="1" applyProtection="1">
      <alignment horizontal="left" vertical="center"/>
    </xf>
    <xf numFmtId="182" fontId="2" fillId="0" borderId="1" xfId="66" applyNumberFormat="1" applyFont="1" applyFill="1" applyBorder="1"/>
    <xf numFmtId="0" fontId="2" fillId="0" borderId="3" xfId="66" applyFont="1" applyFill="1" applyBorder="1" applyAlignment="1">
      <alignment vertical="center" wrapText="1"/>
    </xf>
    <xf numFmtId="184" fontId="2" fillId="0" borderId="6" xfId="66" applyNumberFormat="1" applyFont="1" applyFill="1" applyBorder="1" applyAlignment="1" applyProtection="1">
      <alignment horizontal="right" vertical="center" wrapText="1"/>
    </xf>
    <xf numFmtId="182" fontId="2" fillId="0" borderId="1" xfId="66" applyNumberFormat="1" applyFont="1" applyBorder="1"/>
    <xf numFmtId="0" fontId="2" fillId="0" borderId="3" xfId="66" applyFont="1" applyBorder="1" applyAlignment="1">
      <alignment vertical="center" wrapText="1"/>
    </xf>
    <xf numFmtId="184" fontId="2" fillId="0" borderId="1" xfId="66" applyNumberFormat="1" applyFont="1" applyFill="1" applyBorder="1" applyAlignment="1" applyProtection="1">
      <alignment horizontal="right" vertical="center" wrapText="1"/>
    </xf>
    <xf numFmtId="0" fontId="2" fillId="0" borderId="1" xfId="66" applyFont="1" applyFill="1" applyBorder="1"/>
    <xf numFmtId="182" fontId="2" fillId="0" borderId="1" xfId="66" applyNumberFormat="1" applyFont="1" applyFill="1" applyBorder="1" applyAlignment="1" applyProtection="1">
      <alignment horizontal="right" vertical="center"/>
    </xf>
    <xf numFmtId="0" fontId="2" fillId="0" borderId="3" xfId="66" applyFont="1" applyBorder="1" applyAlignment="1">
      <alignment vertical="center"/>
    </xf>
    <xf numFmtId="184" fontId="2" fillId="0" borderId="8" xfId="66" applyNumberFormat="1" applyFont="1" applyFill="1" applyBorder="1" applyAlignment="1" applyProtection="1">
      <alignment horizontal="right" vertical="center" wrapText="1"/>
    </xf>
    <xf numFmtId="0" fontId="2" fillId="0" borderId="5" xfId="66" applyFont="1" applyFill="1" applyBorder="1" applyAlignment="1">
      <alignment horizontal="left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3" xfId="66" applyFont="1" applyFill="1" applyBorder="1" applyAlignment="1">
      <alignment vertical="center"/>
    </xf>
    <xf numFmtId="0" fontId="2" fillId="0" borderId="4" xfId="66" applyFont="1" applyFill="1" applyBorder="1" applyAlignment="1">
      <alignment vertical="center"/>
    </xf>
    <xf numFmtId="182" fontId="2" fillId="0" borderId="1" xfId="66" applyNumberFormat="1" applyFont="1" applyFill="1" applyBorder="1" applyAlignment="1" applyProtection="1">
      <alignment horizontal="right" vertical="center" wrapText="1"/>
    </xf>
    <xf numFmtId="182" fontId="2" fillId="0" borderId="7" xfId="66" applyNumberFormat="1" applyFont="1" applyFill="1" applyBorder="1" applyAlignment="1" applyProtection="1">
      <alignment horizontal="right" vertical="center" wrapText="1"/>
    </xf>
    <xf numFmtId="0" fontId="2" fillId="0" borderId="3" xfId="66" applyFont="1" applyFill="1" applyBorder="1" applyAlignment="1">
      <alignment horizontal="center" vertical="center"/>
    </xf>
    <xf numFmtId="0" fontId="2" fillId="0" borderId="4" xfId="66" applyFont="1" applyFill="1" applyBorder="1" applyAlignment="1">
      <alignment horizontal="center" vertical="center"/>
    </xf>
    <xf numFmtId="182" fontId="2" fillId="0" borderId="8" xfId="66" applyNumberFormat="1" applyFont="1" applyFill="1" applyBorder="1" applyAlignment="1" applyProtection="1">
      <alignment horizontal="right" vertical="center" wrapText="1"/>
    </xf>
    <xf numFmtId="0" fontId="2" fillId="0" borderId="0" xfId="66" applyFill="1"/>
    <xf numFmtId="0" fontId="2" fillId="0" borderId="0" xfId="67" applyFont="1"/>
    <xf numFmtId="0" fontId="2" fillId="0" borderId="0" xfId="67" applyFont="1" applyFill="1"/>
    <xf numFmtId="0" fontId="2" fillId="0" borderId="0" xfId="67"/>
    <xf numFmtId="0" fontId="2" fillId="0" borderId="0" xfId="67" applyFont="1" applyFill="1" applyAlignment="1">
      <alignment vertical="center"/>
    </xf>
    <xf numFmtId="0" fontId="2" fillId="0" borderId="1" xfId="67" applyFont="1" applyFill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6" xfId="67" applyFont="1" applyFill="1" applyBorder="1" applyAlignment="1">
      <alignment horizontal="center" vertical="center"/>
    </xf>
    <xf numFmtId="49" fontId="2" fillId="0" borderId="1" xfId="67" applyNumberFormat="1" applyFont="1" applyFill="1" applyBorder="1" applyAlignment="1" applyProtection="1">
      <alignment horizontal="left" vertical="center"/>
    </xf>
    <xf numFmtId="49" fontId="2" fillId="0" borderId="3" xfId="67" applyNumberFormat="1" applyFont="1" applyFill="1" applyBorder="1" applyAlignment="1" applyProtection="1">
      <alignment horizontal="left" vertical="center"/>
    </xf>
    <xf numFmtId="183" fontId="2" fillId="0" borderId="3" xfId="67" applyNumberFormat="1" applyFont="1" applyFill="1" applyBorder="1" applyAlignment="1" applyProtection="1">
      <alignment horizontal="right" vertical="center" wrapText="1"/>
    </xf>
    <xf numFmtId="183" fontId="2" fillId="0" borderId="1" xfId="67" applyNumberFormat="1" applyFont="1" applyFill="1" applyBorder="1" applyAlignment="1" applyProtection="1">
      <alignment horizontal="right" vertical="center" wrapText="1"/>
    </xf>
    <xf numFmtId="0" fontId="2" fillId="0" borderId="0" xfId="67" applyFont="1" applyFill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2" fillId="3" borderId="1" xfId="67" applyNumberFormat="1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0" fontId="2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2" fillId="0" borderId="2" xfId="67" applyFont="1" applyFill="1" applyBorder="1" applyAlignment="1">
      <alignment vertical="center"/>
    </xf>
    <xf numFmtId="49" fontId="2" fillId="3" borderId="3" xfId="67" applyNumberFormat="1" applyFont="1" applyFill="1" applyBorder="1" applyAlignment="1">
      <alignment horizontal="center" vertical="center" wrapText="1"/>
    </xf>
    <xf numFmtId="49" fontId="2" fillId="3" borderId="4" xfId="67" applyNumberFormat="1" applyFont="1" applyFill="1" applyBorder="1" applyAlignment="1">
      <alignment horizontal="center" vertical="center" wrapText="1"/>
    </xf>
    <xf numFmtId="49" fontId="2" fillId="3" borderId="5" xfId="67" applyNumberFormat="1" applyFont="1" applyFill="1" applyBorder="1" applyAlignment="1">
      <alignment horizontal="center" vertical="center" wrapText="1"/>
    </xf>
    <xf numFmtId="49" fontId="2" fillId="3" borderId="6" xfId="67" applyNumberFormat="1" applyFont="1" applyFill="1" applyBorder="1" applyAlignment="1">
      <alignment horizontal="center" vertical="center" wrapText="1"/>
    </xf>
    <xf numFmtId="49" fontId="2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2" fillId="0" borderId="2" xfId="68" applyFill="1" applyBorder="1">
      <alignment vertical="center"/>
    </xf>
    <xf numFmtId="0" fontId="2" fillId="0" borderId="2" xfId="68" applyBorder="1">
      <alignment vertical="center"/>
    </xf>
    <xf numFmtId="0" fontId="2" fillId="0" borderId="3" xfId="16" applyNumberFormat="1" applyFont="1" applyFill="1" applyBorder="1" applyAlignment="1" applyProtection="1">
      <alignment horizontal="center" vertical="center"/>
    </xf>
    <xf numFmtId="0" fontId="2" fillId="0" borderId="4" xfId="16" applyNumberFormat="1" applyFont="1" applyFill="1" applyBorder="1" applyAlignment="1" applyProtection="1">
      <alignment horizontal="center" vertical="center"/>
    </xf>
    <xf numFmtId="0" fontId="2" fillId="0" borderId="5" xfId="16" applyNumberFormat="1" applyFont="1" applyFill="1" applyBorder="1" applyAlignment="1" applyProtection="1">
      <alignment horizontal="center" vertical="center"/>
    </xf>
    <xf numFmtId="0" fontId="2" fillId="0" borderId="1" xfId="16" applyNumberFormat="1" applyFont="1" applyFill="1" applyBorder="1" applyAlignment="1" applyProtection="1">
      <alignment horizontal="center" vertical="center"/>
    </xf>
    <xf numFmtId="0" fontId="2" fillId="0" borderId="1" xfId="16" applyFont="1" applyBorder="1" applyAlignment="1">
      <alignment horizontal="center" vertical="center"/>
    </xf>
    <xf numFmtId="181" fontId="2" fillId="0" borderId="1" xfId="16" applyNumberFormat="1" applyFont="1" applyFill="1" applyBorder="1" applyAlignment="1" applyProtection="1">
      <alignment horizontal="center" vertical="center"/>
    </xf>
    <xf numFmtId="179" fontId="2" fillId="0" borderId="1" xfId="16" applyNumberFormat="1" applyFont="1" applyFill="1" applyBorder="1" applyAlignment="1" applyProtection="1">
      <alignment horizontal="center" vertical="center"/>
    </xf>
    <xf numFmtId="0" fontId="2" fillId="0" borderId="6" xfId="16" applyNumberFormat="1" applyFont="1" applyFill="1" applyBorder="1" applyAlignment="1" applyProtection="1">
      <alignment horizontal="center" vertical="center"/>
    </xf>
    <xf numFmtId="0" fontId="2" fillId="0" borderId="7" xfId="16" applyNumberFormat="1" applyFont="1" applyFill="1" applyBorder="1" applyAlignment="1" applyProtection="1">
      <alignment horizontal="center" vertical="center"/>
    </xf>
    <xf numFmtId="0" fontId="2" fillId="0" borderId="8" xfId="16" applyNumberFormat="1" applyFont="1" applyFill="1" applyBorder="1" applyAlignment="1" applyProtection="1">
      <alignment horizontal="center" vertical="center"/>
    </xf>
    <xf numFmtId="0" fontId="2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1" fontId="9" fillId="0" borderId="1" xfId="16" applyNumberFormat="1" applyFont="1" applyFill="1" applyBorder="1" applyAlignment="1" applyProtection="1">
      <alignment horizontal="center" vertical="center"/>
    </xf>
    <xf numFmtId="179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0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130.16999999999999</v>
      </c>
      <c r="C4" s="99" t="s">
        <v>7</v>
      </c>
      <c r="D4" s="100">
        <v>118.17</v>
      </c>
    </row>
    <row r="5" spans="1:10" s="89" customFormat="1" ht="23.25" customHeight="1">
      <c r="A5" s="97" t="s">
        <v>8</v>
      </c>
      <c r="B5" s="101">
        <v>130.16999999999999</v>
      </c>
      <c r="C5" s="99" t="s">
        <v>9</v>
      </c>
      <c r="D5" s="100">
        <v>111.3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6.87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130.16999999999999</v>
      </c>
      <c r="C15" s="121" t="s">
        <v>19</v>
      </c>
      <c r="D15" s="100">
        <v>130.16999999999999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130.16999999999999</v>
      </c>
      <c r="C19" s="127" t="s">
        <v>25</v>
      </c>
      <c r="D19" s="128">
        <v>130.16999999999999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74"/>
  <sheetViews>
    <sheetView showGridLines="0" showZeros="0" topLeftCell="A46" workbookViewId="0">
      <selection activeCell="A59" sqref="A59:XFD59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6" t="s">
        <v>26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30" customFormat="1" ht="20.100000000000001" customHeight="1">
      <c r="A2" s="147" t="s">
        <v>1</v>
      </c>
      <c r="B2" s="147"/>
      <c r="C2" s="147"/>
      <c r="D2" s="147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4" t="s">
        <v>27</v>
      </c>
      <c r="B3" s="144"/>
      <c r="C3" s="144"/>
      <c r="D3" s="145" t="s">
        <v>28</v>
      </c>
      <c r="E3" s="143" t="s">
        <v>29</v>
      </c>
      <c r="F3" s="148" t="s">
        <v>30</v>
      </c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50"/>
      <c r="R3" s="143" t="s">
        <v>31</v>
      </c>
      <c r="S3" s="143"/>
      <c r="T3" s="143" t="s">
        <v>32</v>
      </c>
      <c r="U3" s="143" t="s">
        <v>33</v>
      </c>
      <c r="V3" s="143" t="s">
        <v>34</v>
      </c>
    </row>
    <row r="4" spans="1:22" s="130" customFormat="1" ht="20.100000000000001" customHeight="1">
      <c r="A4" s="144"/>
      <c r="B4" s="144"/>
      <c r="C4" s="144"/>
      <c r="D4" s="145"/>
      <c r="E4" s="143"/>
      <c r="F4" s="143" t="s">
        <v>35</v>
      </c>
      <c r="G4" s="148" t="s">
        <v>36</v>
      </c>
      <c r="H4" s="149"/>
      <c r="I4" s="150"/>
      <c r="J4" s="148" t="s">
        <v>37</v>
      </c>
      <c r="K4" s="149"/>
      <c r="L4" s="149"/>
      <c r="M4" s="149"/>
      <c r="N4" s="149"/>
      <c r="O4" s="150"/>
      <c r="P4" s="143" t="s">
        <v>38</v>
      </c>
      <c r="Q4" s="143" t="s">
        <v>39</v>
      </c>
      <c r="R4" s="143" t="s">
        <v>40</v>
      </c>
      <c r="S4" s="143" t="s">
        <v>41</v>
      </c>
      <c r="T4" s="143"/>
      <c r="U4" s="143"/>
      <c r="V4" s="143"/>
    </row>
    <row r="5" spans="1:22" s="130" customFormat="1" ht="20.100000000000001" customHeight="1">
      <c r="A5" s="145" t="s">
        <v>42</v>
      </c>
      <c r="B5" s="145" t="s">
        <v>43</v>
      </c>
      <c r="C5" s="145" t="s">
        <v>44</v>
      </c>
      <c r="D5" s="145"/>
      <c r="E5" s="143"/>
      <c r="F5" s="143"/>
      <c r="G5" s="151" t="s">
        <v>45</v>
      </c>
      <c r="H5" s="151" t="s">
        <v>46</v>
      </c>
      <c r="I5" s="151" t="s">
        <v>47</v>
      </c>
      <c r="J5" s="143" t="s">
        <v>48</v>
      </c>
      <c r="K5" s="143" t="s">
        <v>49</v>
      </c>
      <c r="L5" s="143" t="s">
        <v>50</v>
      </c>
      <c r="M5" s="143" t="s">
        <v>51</v>
      </c>
      <c r="N5" s="143" t="s">
        <v>52</v>
      </c>
      <c r="O5" s="143" t="s">
        <v>53</v>
      </c>
      <c r="P5" s="143"/>
      <c r="Q5" s="143"/>
      <c r="R5" s="143"/>
      <c r="S5" s="143"/>
      <c r="T5" s="143"/>
      <c r="U5" s="143"/>
      <c r="V5" s="143"/>
    </row>
    <row r="6" spans="1:22" s="130" customFormat="1" ht="30" customHeight="1">
      <c r="A6" s="145"/>
      <c r="B6" s="145"/>
      <c r="C6" s="145"/>
      <c r="D6" s="145"/>
      <c r="E6" s="143"/>
      <c r="F6" s="143"/>
      <c r="G6" s="152"/>
      <c r="H6" s="152"/>
      <c r="I6" s="152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E9+E13+E24+E30+E59</f>
        <v>130.16999999999999</v>
      </c>
      <c r="F8" s="139">
        <f t="shared" si="0"/>
        <v>130.16999999999999</v>
      </c>
      <c r="G8" s="140">
        <f t="shared" si="0"/>
        <v>130.16999999999999</v>
      </c>
      <c r="H8" s="140">
        <f t="shared" si="0"/>
        <v>130.16999999999999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1" si="1">E10</f>
        <v>5</v>
      </c>
      <c r="F9" s="139">
        <f t="shared" si="1"/>
        <v>5</v>
      </c>
      <c r="G9" s="140">
        <f t="shared" si="1"/>
        <v>5</v>
      </c>
      <c r="H9" s="140">
        <f t="shared" si="1"/>
        <v>5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1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5</v>
      </c>
      <c r="F10" s="139">
        <f t="shared" si="1"/>
        <v>5</v>
      </c>
      <c r="G10" s="140">
        <f t="shared" si="1"/>
        <v>5</v>
      </c>
      <c r="H10" s="140">
        <f t="shared" si="1"/>
        <v>5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si="1"/>
        <v>5</v>
      </c>
      <c r="F11" s="139">
        <f t="shared" si="1"/>
        <v>5</v>
      </c>
      <c r="G11" s="140">
        <f t="shared" si="1"/>
        <v>5</v>
      </c>
      <c r="H11" s="140">
        <f t="shared" si="1"/>
        <v>5</v>
      </c>
      <c r="I11" s="140">
        <f t="shared" si="1"/>
        <v>0</v>
      </c>
      <c r="J11" s="140">
        <f t="shared" si="1"/>
        <v>0</v>
      </c>
      <c r="K11" s="139">
        <f t="shared" si="1"/>
        <v>0</v>
      </c>
      <c r="L11" s="139">
        <f t="shared" si="1"/>
        <v>0</v>
      </c>
      <c r="M11" s="139">
        <f t="shared" si="1"/>
        <v>0</v>
      </c>
      <c r="N11" s="139">
        <f t="shared" si="1"/>
        <v>0</v>
      </c>
      <c r="O11" s="139">
        <f t="shared" si="2"/>
        <v>0</v>
      </c>
      <c r="P11" s="139">
        <f t="shared" si="2"/>
        <v>0</v>
      </c>
      <c r="Q11" s="139">
        <f t="shared" si="2"/>
        <v>0</v>
      </c>
      <c r="R11" s="139">
        <f t="shared" si="2"/>
        <v>0</v>
      </c>
      <c r="S11" s="139">
        <f t="shared" si="2"/>
        <v>0</v>
      </c>
      <c r="T11" s="139">
        <f t="shared" si="2"/>
        <v>0</v>
      </c>
      <c r="U11" s="139">
        <f t="shared" si="2"/>
        <v>0</v>
      </c>
      <c r="V11" s="140">
        <f t="shared" si="2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5</v>
      </c>
      <c r="F12" s="139">
        <v>5</v>
      </c>
      <c r="G12" s="140">
        <v>5</v>
      </c>
      <c r="H12" s="140">
        <v>5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/>
      <c r="B13" s="137"/>
      <c r="C13" s="137"/>
      <c r="D13" s="138" t="s">
        <v>62</v>
      </c>
      <c r="E13" s="139">
        <f t="shared" ref="E13:V13" si="3">E14+E17</f>
        <v>12.24</v>
      </c>
      <c r="F13" s="139">
        <f t="shared" si="3"/>
        <v>12.24</v>
      </c>
      <c r="G13" s="140">
        <f t="shared" si="3"/>
        <v>12.24</v>
      </c>
      <c r="H13" s="140">
        <f t="shared" si="3"/>
        <v>12.24</v>
      </c>
      <c r="I13" s="140">
        <f t="shared" si="3"/>
        <v>0</v>
      </c>
      <c r="J13" s="140">
        <f t="shared" si="3"/>
        <v>0</v>
      </c>
      <c r="K13" s="139">
        <f t="shared" si="3"/>
        <v>0</v>
      </c>
      <c r="L13" s="139">
        <f t="shared" si="3"/>
        <v>0</v>
      </c>
      <c r="M13" s="139">
        <f t="shared" si="3"/>
        <v>0</v>
      </c>
      <c r="N13" s="139">
        <f t="shared" si="3"/>
        <v>0</v>
      </c>
      <c r="O13" s="139">
        <f t="shared" si="3"/>
        <v>0</v>
      </c>
      <c r="P13" s="139">
        <f t="shared" si="3"/>
        <v>0</v>
      </c>
      <c r="Q13" s="139">
        <f t="shared" si="3"/>
        <v>0</v>
      </c>
      <c r="R13" s="139">
        <f t="shared" si="3"/>
        <v>0</v>
      </c>
      <c r="S13" s="139">
        <f t="shared" si="3"/>
        <v>0</v>
      </c>
      <c r="T13" s="139">
        <f t="shared" si="3"/>
        <v>0</v>
      </c>
      <c r="U13" s="139">
        <f t="shared" si="3"/>
        <v>0</v>
      </c>
      <c r="V13" s="140">
        <f t="shared" si="3"/>
        <v>0</v>
      </c>
    </row>
    <row r="14" spans="1:22" ht="20.100000000000001" customHeight="1">
      <c r="A14" s="137"/>
      <c r="B14" s="137"/>
      <c r="C14" s="137"/>
      <c r="D14" s="138" t="s">
        <v>63</v>
      </c>
      <c r="E14" s="139">
        <f t="shared" ref="E14:N15" si="4">E15</f>
        <v>11.18</v>
      </c>
      <c r="F14" s="139">
        <f t="shared" si="4"/>
        <v>11.18</v>
      </c>
      <c r="G14" s="140">
        <f t="shared" si="4"/>
        <v>11.18</v>
      </c>
      <c r="H14" s="140">
        <f t="shared" si="4"/>
        <v>11.18</v>
      </c>
      <c r="I14" s="140">
        <f t="shared" si="4"/>
        <v>0</v>
      </c>
      <c r="J14" s="140">
        <f t="shared" si="4"/>
        <v>0</v>
      </c>
      <c r="K14" s="139">
        <f t="shared" si="4"/>
        <v>0</v>
      </c>
      <c r="L14" s="139">
        <f t="shared" si="4"/>
        <v>0</v>
      </c>
      <c r="M14" s="139">
        <f t="shared" si="4"/>
        <v>0</v>
      </c>
      <c r="N14" s="139">
        <f t="shared" si="4"/>
        <v>0</v>
      </c>
      <c r="O14" s="139">
        <f t="shared" ref="O14:V15" si="5">O15</f>
        <v>0</v>
      </c>
      <c r="P14" s="139">
        <f t="shared" si="5"/>
        <v>0</v>
      </c>
      <c r="Q14" s="139">
        <f t="shared" si="5"/>
        <v>0</v>
      </c>
      <c r="R14" s="139">
        <f t="shared" si="5"/>
        <v>0</v>
      </c>
      <c r="S14" s="139">
        <f t="shared" si="5"/>
        <v>0</v>
      </c>
      <c r="T14" s="139">
        <f t="shared" si="5"/>
        <v>0</v>
      </c>
      <c r="U14" s="139">
        <f t="shared" si="5"/>
        <v>0</v>
      </c>
      <c r="V14" s="140">
        <f t="shared" si="5"/>
        <v>0</v>
      </c>
    </row>
    <row r="15" spans="1:22" ht="20.100000000000001" customHeight="1">
      <c r="A15" s="137"/>
      <c r="B15" s="137"/>
      <c r="C15" s="137"/>
      <c r="D15" s="138" t="s">
        <v>64</v>
      </c>
      <c r="E15" s="139">
        <f t="shared" si="4"/>
        <v>11.18</v>
      </c>
      <c r="F15" s="139">
        <f t="shared" si="4"/>
        <v>11.18</v>
      </c>
      <c r="G15" s="140">
        <f t="shared" si="4"/>
        <v>11.18</v>
      </c>
      <c r="H15" s="140">
        <f t="shared" si="4"/>
        <v>11.18</v>
      </c>
      <c r="I15" s="140">
        <f t="shared" si="4"/>
        <v>0</v>
      </c>
      <c r="J15" s="140">
        <f t="shared" si="4"/>
        <v>0</v>
      </c>
      <c r="K15" s="139">
        <f t="shared" si="4"/>
        <v>0</v>
      </c>
      <c r="L15" s="139">
        <f t="shared" si="4"/>
        <v>0</v>
      </c>
      <c r="M15" s="139">
        <f t="shared" si="4"/>
        <v>0</v>
      </c>
      <c r="N15" s="139">
        <f t="shared" si="4"/>
        <v>0</v>
      </c>
      <c r="O15" s="139">
        <f t="shared" si="5"/>
        <v>0</v>
      </c>
      <c r="P15" s="139">
        <f t="shared" si="5"/>
        <v>0</v>
      </c>
      <c r="Q15" s="139">
        <f t="shared" si="5"/>
        <v>0</v>
      </c>
      <c r="R15" s="139">
        <f t="shared" si="5"/>
        <v>0</v>
      </c>
      <c r="S15" s="139">
        <f t="shared" si="5"/>
        <v>0</v>
      </c>
      <c r="T15" s="139">
        <f t="shared" si="5"/>
        <v>0</v>
      </c>
      <c r="U15" s="139">
        <f t="shared" si="5"/>
        <v>0</v>
      </c>
      <c r="V15" s="140">
        <f t="shared" si="5"/>
        <v>0</v>
      </c>
    </row>
    <row r="16" spans="1:22" ht="20.100000000000001" customHeight="1">
      <c r="A16" s="137" t="s">
        <v>65</v>
      </c>
      <c r="B16" s="137" t="s">
        <v>66</v>
      </c>
      <c r="C16" s="137" t="s">
        <v>66</v>
      </c>
      <c r="D16" s="138" t="s">
        <v>67</v>
      </c>
      <c r="E16" s="139">
        <v>11.18</v>
      </c>
      <c r="F16" s="139">
        <v>11.18</v>
      </c>
      <c r="G16" s="140">
        <v>11.18</v>
      </c>
      <c r="H16" s="140">
        <v>11.18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/>
      <c r="B17" s="137"/>
      <c r="C17" s="137"/>
      <c r="D17" s="138" t="s">
        <v>68</v>
      </c>
      <c r="E17" s="139">
        <f t="shared" ref="E17:V17" si="6">E18+E20+E22</f>
        <v>1.06</v>
      </c>
      <c r="F17" s="139">
        <f t="shared" si="6"/>
        <v>1.06</v>
      </c>
      <c r="G17" s="140">
        <f t="shared" si="6"/>
        <v>1.06</v>
      </c>
      <c r="H17" s="140">
        <f t="shared" si="6"/>
        <v>1.06</v>
      </c>
      <c r="I17" s="140">
        <f t="shared" si="6"/>
        <v>0</v>
      </c>
      <c r="J17" s="140">
        <f t="shared" si="6"/>
        <v>0</v>
      </c>
      <c r="K17" s="139">
        <f t="shared" si="6"/>
        <v>0</v>
      </c>
      <c r="L17" s="139">
        <f t="shared" si="6"/>
        <v>0</v>
      </c>
      <c r="M17" s="139">
        <f t="shared" si="6"/>
        <v>0</v>
      </c>
      <c r="N17" s="139">
        <f t="shared" si="6"/>
        <v>0</v>
      </c>
      <c r="O17" s="139">
        <f t="shared" si="6"/>
        <v>0</v>
      </c>
      <c r="P17" s="139">
        <f t="shared" si="6"/>
        <v>0</v>
      </c>
      <c r="Q17" s="139">
        <f t="shared" si="6"/>
        <v>0</v>
      </c>
      <c r="R17" s="139">
        <f t="shared" si="6"/>
        <v>0</v>
      </c>
      <c r="S17" s="139">
        <f t="shared" si="6"/>
        <v>0</v>
      </c>
      <c r="T17" s="139">
        <f t="shared" si="6"/>
        <v>0</v>
      </c>
      <c r="U17" s="139">
        <f t="shared" si="6"/>
        <v>0</v>
      </c>
      <c r="V17" s="140">
        <f t="shared" si="6"/>
        <v>0</v>
      </c>
    </row>
    <row r="18" spans="1:22" ht="20.100000000000001" customHeight="1">
      <c r="A18" s="137"/>
      <c r="B18" s="137"/>
      <c r="C18" s="137"/>
      <c r="D18" s="138" t="s">
        <v>69</v>
      </c>
      <c r="E18" s="139">
        <f t="shared" ref="E18:V18" si="7">E19</f>
        <v>0.39</v>
      </c>
      <c r="F18" s="139">
        <f t="shared" si="7"/>
        <v>0.39</v>
      </c>
      <c r="G18" s="140">
        <f t="shared" si="7"/>
        <v>0.39</v>
      </c>
      <c r="H18" s="140">
        <f t="shared" si="7"/>
        <v>0.39</v>
      </c>
      <c r="I18" s="140">
        <f t="shared" si="7"/>
        <v>0</v>
      </c>
      <c r="J18" s="140">
        <f t="shared" si="7"/>
        <v>0</v>
      </c>
      <c r="K18" s="139">
        <f t="shared" si="7"/>
        <v>0</v>
      </c>
      <c r="L18" s="139">
        <f t="shared" si="7"/>
        <v>0</v>
      </c>
      <c r="M18" s="139">
        <f t="shared" si="7"/>
        <v>0</v>
      </c>
      <c r="N18" s="139">
        <f t="shared" si="7"/>
        <v>0</v>
      </c>
      <c r="O18" s="139">
        <f t="shared" si="7"/>
        <v>0</v>
      </c>
      <c r="P18" s="139">
        <f t="shared" si="7"/>
        <v>0</v>
      </c>
      <c r="Q18" s="139">
        <f t="shared" si="7"/>
        <v>0</v>
      </c>
      <c r="R18" s="139">
        <f t="shared" si="7"/>
        <v>0</v>
      </c>
      <c r="S18" s="139">
        <f t="shared" si="7"/>
        <v>0</v>
      </c>
      <c r="T18" s="139">
        <f t="shared" si="7"/>
        <v>0</v>
      </c>
      <c r="U18" s="139">
        <f t="shared" si="7"/>
        <v>0</v>
      </c>
      <c r="V18" s="140">
        <f t="shared" si="7"/>
        <v>0</v>
      </c>
    </row>
    <row r="19" spans="1:22" ht="20.100000000000001" customHeight="1">
      <c r="A19" s="137" t="s">
        <v>65</v>
      </c>
      <c r="B19" s="137" t="s">
        <v>70</v>
      </c>
      <c r="C19" s="137" t="s">
        <v>71</v>
      </c>
      <c r="D19" s="138" t="s">
        <v>72</v>
      </c>
      <c r="E19" s="139">
        <v>0.39</v>
      </c>
      <c r="F19" s="139">
        <v>0.39</v>
      </c>
      <c r="G19" s="140">
        <v>0.39</v>
      </c>
      <c r="H19" s="140">
        <v>0.39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/>
      <c r="B20" s="137"/>
      <c r="C20" s="137"/>
      <c r="D20" s="138" t="s">
        <v>73</v>
      </c>
      <c r="E20" s="139">
        <f t="shared" ref="E20:V20" si="8">E21</f>
        <v>0.39</v>
      </c>
      <c r="F20" s="139">
        <f t="shared" si="8"/>
        <v>0.39</v>
      </c>
      <c r="G20" s="140">
        <f t="shared" si="8"/>
        <v>0.39</v>
      </c>
      <c r="H20" s="140">
        <f t="shared" si="8"/>
        <v>0.39</v>
      </c>
      <c r="I20" s="140">
        <f t="shared" si="8"/>
        <v>0</v>
      </c>
      <c r="J20" s="140">
        <f t="shared" si="8"/>
        <v>0</v>
      </c>
      <c r="K20" s="139">
        <f t="shared" si="8"/>
        <v>0</v>
      </c>
      <c r="L20" s="139">
        <f t="shared" si="8"/>
        <v>0</v>
      </c>
      <c r="M20" s="139">
        <f t="shared" si="8"/>
        <v>0</v>
      </c>
      <c r="N20" s="139">
        <f t="shared" si="8"/>
        <v>0</v>
      </c>
      <c r="O20" s="139">
        <f t="shared" si="8"/>
        <v>0</v>
      </c>
      <c r="P20" s="139">
        <f t="shared" si="8"/>
        <v>0</v>
      </c>
      <c r="Q20" s="139">
        <f t="shared" si="8"/>
        <v>0</v>
      </c>
      <c r="R20" s="139">
        <f t="shared" si="8"/>
        <v>0</v>
      </c>
      <c r="S20" s="139">
        <f t="shared" si="8"/>
        <v>0</v>
      </c>
      <c r="T20" s="139">
        <f t="shared" si="8"/>
        <v>0</v>
      </c>
      <c r="U20" s="139">
        <f t="shared" si="8"/>
        <v>0</v>
      </c>
      <c r="V20" s="140">
        <f t="shared" si="8"/>
        <v>0</v>
      </c>
    </row>
    <row r="21" spans="1:22" ht="20.100000000000001" customHeight="1">
      <c r="A21" s="137" t="s">
        <v>65</v>
      </c>
      <c r="B21" s="137" t="s">
        <v>70</v>
      </c>
      <c r="C21" s="137" t="s">
        <v>74</v>
      </c>
      <c r="D21" s="138" t="s">
        <v>75</v>
      </c>
      <c r="E21" s="139">
        <v>0.39</v>
      </c>
      <c r="F21" s="139">
        <v>0.39</v>
      </c>
      <c r="G21" s="140">
        <v>0.39</v>
      </c>
      <c r="H21" s="140">
        <v>0.39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/>
      <c r="B22" s="137"/>
      <c r="C22" s="137"/>
      <c r="D22" s="138" t="s">
        <v>76</v>
      </c>
      <c r="E22" s="139">
        <f t="shared" ref="E22:V22" si="9">E23</f>
        <v>0.28000000000000003</v>
      </c>
      <c r="F22" s="139">
        <f t="shared" si="9"/>
        <v>0.28000000000000003</v>
      </c>
      <c r="G22" s="140">
        <f t="shared" si="9"/>
        <v>0.28000000000000003</v>
      </c>
      <c r="H22" s="140">
        <f t="shared" si="9"/>
        <v>0.28000000000000003</v>
      </c>
      <c r="I22" s="140">
        <f t="shared" si="9"/>
        <v>0</v>
      </c>
      <c r="J22" s="140">
        <f t="shared" si="9"/>
        <v>0</v>
      </c>
      <c r="K22" s="139">
        <f t="shared" si="9"/>
        <v>0</v>
      </c>
      <c r="L22" s="139">
        <f t="shared" si="9"/>
        <v>0</v>
      </c>
      <c r="M22" s="139">
        <f t="shared" si="9"/>
        <v>0</v>
      </c>
      <c r="N22" s="139">
        <f t="shared" si="9"/>
        <v>0</v>
      </c>
      <c r="O22" s="139">
        <f t="shared" si="9"/>
        <v>0</v>
      </c>
      <c r="P22" s="139">
        <f t="shared" si="9"/>
        <v>0</v>
      </c>
      <c r="Q22" s="139">
        <f t="shared" si="9"/>
        <v>0</v>
      </c>
      <c r="R22" s="139">
        <f t="shared" si="9"/>
        <v>0</v>
      </c>
      <c r="S22" s="139">
        <f t="shared" si="9"/>
        <v>0</v>
      </c>
      <c r="T22" s="139">
        <f t="shared" si="9"/>
        <v>0</v>
      </c>
      <c r="U22" s="139">
        <f t="shared" si="9"/>
        <v>0</v>
      </c>
      <c r="V22" s="140">
        <f t="shared" si="9"/>
        <v>0</v>
      </c>
    </row>
    <row r="23" spans="1:22" ht="20.100000000000001" customHeight="1">
      <c r="A23" s="137" t="s">
        <v>65</v>
      </c>
      <c r="B23" s="137" t="s">
        <v>70</v>
      </c>
      <c r="C23" s="137" t="s">
        <v>77</v>
      </c>
      <c r="D23" s="138" t="s">
        <v>78</v>
      </c>
      <c r="E23" s="139">
        <v>0.28000000000000003</v>
      </c>
      <c r="F23" s="139">
        <v>0.28000000000000003</v>
      </c>
      <c r="G23" s="140">
        <v>0.28000000000000003</v>
      </c>
      <c r="H23" s="140">
        <v>0.28000000000000003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/>
      <c r="B24" s="137"/>
      <c r="C24" s="137"/>
      <c r="D24" s="138" t="s">
        <v>79</v>
      </c>
      <c r="E24" s="139">
        <f t="shared" ref="E24:V24" si="10">E25</f>
        <v>3.91</v>
      </c>
      <c r="F24" s="139">
        <f t="shared" si="10"/>
        <v>3.91</v>
      </c>
      <c r="G24" s="140">
        <f t="shared" si="10"/>
        <v>3.91</v>
      </c>
      <c r="H24" s="140">
        <f t="shared" si="10"/>
        <v>3.91</v>
      </c>
      <c r="I24" s="140">
        <f t="shared" si="10"/>
        <v>0</v>
      </c>
      <c r="J24" s="140">
        <f t="shared" si="10"/>
        <v>0</v>
      </c>
      <c r="K24" s="139">
        <f t="shared" si="10"/>
        <v>0</v>
      </c>
      <c r="L24" s="139">
        <f t="shared" si="10"/>
        <v>0</v>
      </c>
      <c r="M24" s="139">
        <f t="shared" si="10"/>
        <v>0</v>
      </c>
      <c r="N24" s="139">
        <f t="shared" si="10"/>
        <v>0</v>
      </c>
      <c r="O24" s="139">
        <f t="shared" si="10"/>
        <v>0</v>
      </c>
      <c r="P24" s="139">
        <f t="shared" si="10"/>
        <v>0</v>
      </c>
      <c r="Q24" s="139">
        <f t="shared" si="10"/>
        <v>0</v>
      </c>
      <c r="R24" s="139">
        <f t="shared" si="10"/>
        <v>0</v>
      </c>
      <c r="S24" s="139">
        <f t="shared" si="10"/>
        <v>0</v>
      </c>
      <c r="T24" s="139">
        <f t="shared" si="10"/>
        <v>0</v>
      </c>
      <c r="U24" s="139">
        <f t="shared" si="10"/>
        <v>0</v>
      </c>
      <c r="V24" s="140">
        <f t="shared" si="10"/>
        <v>0</v>
      </c>
    </row>
    <row r="25" spans="1:22" ht="20.100000000000001" customHeight="1">
      <c r="A25" s="137"/>
      <c r="B25" s="137"/>
      <c r="C25" s="137"/>
      <c r="D25" s="138" t="s">
        <v>80</v>
      </c>
      <c r="E25" s="139">
        <f t="shared" ref="E25:V25" si="11">E26+E28</f>
        <v>3.91</v>
      </c>
      <c r="F25" s="139">
        <f t="shared" si="11"/>
        <v>3.91</v>
      </c>
      <c r="G25" s="140">
        <f t="shared" si="11"/>
        <v>3.91</v>
      </c>
      <c r="H25" s="140">
        <f t="shared" si="11"/>
        <v>3.91</v>
      </c>
      <c r="I25" s="140">
        <f t="shared" si="11"/>
        <v>0</v>
      </c>
      <c r="J25" s="140">
        <f t="shared" si="11"/>
        <v>0</v>
      </c>
      <c r="K25" s="139">
        <f t="shared" si="11"/>
        <v>0</v>
      </c>
      <c r="L25" s="139">
        <f t="shared" si="11"/>
        <v>0</v>
      </c>
      <c r="M25" s="139">
        <f t="shared" si="11"/>
        <v>0</v>
      </c>
      <c r="N25" s="139">
        <f t="shared" si="11"/>
        <v>0</v>
      </c>
      <c r="O25" s="139">
        <f t="shared" si="11"/>
        <v>0</v>
      </c>
      <c r="P25" s="139">
        <f t="shared" si="11"/>
        <v>0</v>
      </c>
      <c r="Q25" s="139">
        <f t="shared" si="11"/>
        <v>0</v>
      </c>
      <c r="R25" s="139">
        <f t="shared" si="11"/>
        <v>0</v>
      </c>
      <c r="S25" s="139">
        <f t="shared" si="11"/>
        <v>0</v>
      </c>
      <c r="T25" s="139">
        <f t="shared" si="11"/>
        <v>0</v>
      </c>
      <c r="U25" s="139">
        <f t="shared" si="11"/>
        <v>0</v>
      </c>
      <c r="V25" s="140">
        <f t="shared" si="11"/>
        <v>0</v>
      </c>
    </row>
    <row r="26" spans="1:22" ht="20.100000000000001" customHeight="1">
      <c r="A26" s="137"/>
      <c r="B26" s="137"/>
      <c r="C26" s="137"/>
      <c r="D26" s="138" t="s">
        <v>81</v>
      </c>
      <c r="E26" s="139">
        <f t="shared" ref="E26:V26" si="12">E27</f>
        <v>2.37</v>
      </c>
      <c r="F26" s="139">
        <f t="shared" si="12"/>
        <v>2.37</v>
      </c>
      <c r="G26" s="140">
        <f t="shared" si="12"/>
        <v>2.37</v>
      </c>
      <c r="H26" s="140">
        <f t="shared" si="12"/>
        <v>2.37</v>
      </c>
      <c r="I26" s="140">
        <f t="shared" si="12"/>
        <v>0</v>
      </c>
      <c r="J26" s="140">
        <f t="shared" si="12"/>
        <v>0</v>
      </c>
      <c r="K26" s="139">
        <f t="shared" si="12"/>
        <v>0</v>
      </c>
      <c r="L26" s="139">
        <f t="shared" si="12"/>
        <v>0</v>
      </c>
      <c r="M26" s="139">
        <f t="shared" si="12"/>
        <v>0</v>
      </c>
      <c r="N26" s="139">
        <f t="shared" si="12"/>
        <v>0</v>
      </c>
      <c r="O26" s="139">
        <f t="shared" si="12"/>
        <v>0</v>
      </c>
      <c r="P26" s="139">
        <f t="shared" si="12"/>
        <v>0</v>
      </c>
      <c r="Q26" s="139">
        <f t="shared" si="12"/>
        <v>0</v>
      </c>
      <c r="R26" s="139">
        <f t="shared" si="12"/>
        <v>0</v>
      </c>
      <c r="S26" s="139">
        <f t="shared" si="12"/>
        <v>0</v>
      </c>
      <c r="T26" s="139">
        <f t="shared" si="12"/>
        <v>0</v>
      </c>
      <c r="U26" s="139">
        <f t="shared" si="12"/>
        <v>0</v>
      </c>
      <c r="V26" s="140">
        <f t="shared" si="12"/>
        <v>0</v>
      </c>
    </row>
    <row r="27" spans="1:22" ht="20.100000000000001" customHeight="1">
      <c r="A27" s="137" t="s">
        <v>82</v>
      </c>
      <c r="B27" s="137" t="s">
        <v>83</v>
      </c>
      <c r="C27" s="137" t="s">
        <v>71</v>
      </c>
      <c r="D27" s="138" t="s">
        <v>84</v>
      </c>
      <c r="E27" s="139">
        <v>2.37</v>
      </c>
      <c r="F27" s="139">
        <v>2.37</v>
      </c>
      <c r="G27" s="140">
        <v>2.37</v>
      </c>
      <c r="H27" s="140">
        <v>2.37</v>
      </c>
      <c r="I27" s="140">
        <v>0</v>
      </c>
      <c r="J27" s="140">
        <v>0</v>
      </c>
      <c r="K27" s="139">
        <v>0</v>
      </c>
      <c r="L27" s="139">
        <v>0</v>
      </c>
      <c r="M27" s="139">
        <v>0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</row>
    <row r="28" spans="1:22" ht="20.100000000000001" customHeight="1">
      <c r="A28" s="137"/>
      <c r="B28" s="137"/>
      <c r="C28" s="137"/>
      <c r="D28" s="138" t="s">
        <v>85</v>
      </c>
      <c r="E28" s="139">
        <f t="shared" ref="E28:V28" si="13">E29</f>
        <v>1.54</v>
      </c>
      <c r="F28" s="139">
        <f t="shared" si="13"/>
        <v>1.54</v>
      </c>
      <c r="G28" s="140">
        <f t="shared" si="13"/>
        <v>1.54</v>
      </c>
      <c r="H28" s="140">
        <f t="shared" si="13"/>
        <v>1.54</v>
      </c>
      <c r="I28" s="140">
        <f t="shared" si="13"/>
        <v>0</v>
      </c>
      <c r="J28" s="140">
        <f t="shared" si="13"/>
        <v>0</v>
      </c>
      <c r="K28" s="139">
        <f t="shared" si="13"/>
        <v>0</v>
      </c>
      <c r="L28" s="139">
        <f t="shared" si="13"/>
        <v>0</v>
      </c>
      <c r="M28" s="139">
        <f t="shared" si="13"/>
        <v>0</v>
      </c>
      <c r="N28" s="139">
        <f t="shared" si="13"/>
        <v>0</v>
      </c>
      <c r="O28" s="139">
        <f t="shared" si="13"/>
        <v>0</v>
      </c>
      <c r="P28" s="139">
        <f t="shared" si="13"/>
        <v>0</v>
      </c>
      <c r="Q28" s="139">
        <f t="shared" si="13"/>
        <v>0</v>
      </c>
      <c r="R28" s="139">
        <f t="shared" si="13"/>
        <v>0</v>
      </c>
      <c r="S28" s="139">
        <f t="shared" si="13"/>
        <v>0</v>
      </c>
      <c r="T28" s="139">
        <f t="shared" si="13"/>
        <v>0</v>
      </c>
      <c r="U28" s="139">
        <f t="shared" si="13"/>
        <v>0</v>
      </c>
      <c r="V28" s="140">
        <f t="shared" si="13"/>
        <v>0</v>
      </c>
    </row>
    <row r="29" spans="1:22" ht="20.100000000000001" customHeight="1">
      <c r="A29" s="137" t="s">
        <v>82</v>
      </c>
      <c r="B29" s="137" t="s">
        <v>83</v>
      </c>
      <c r="C29" s="137" t="s">
        <v>74</v>
      </c>
      <c r="D29" s="138" t="s">
        <v>84</v>
      </c>
      <c r="E29" s="139">
        <v>1.54</v>
      </c>
      <c r="F29" s="139">
        <v>1.54</v>
      </c>
      <c r="G29" s="140">
        <v>1.54</v>
      </c>
      <c r="H29" s="140">
        <v>1.54</v>
      </c>
      <c r="I29" s="140">
        <v>0</v>
      </c>
      <c r="J29" s="140">
        <v>0</v>
      </c>
      <c r="K29" s="139">
        <v>0</v>
      </c>
      <c r="L29" s="139">
        <v>0</v>
      </c>
      <c r="M29" s="139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</row>
    <row r="30" spans="1:22" ht="20.100000000000001" customHeight="1">
      <c r="A30" s="137"/>
      <c r="B30" s="137"/>
      <c r="C30" s="137"/>
      <c r="D30" s="138" t="s">
        <v>86</v>
      </c>
      <c r="E30" s="139">
        <f t="shared" ref="E30:V30" si="14">E31</f>
        <v>102.31</v>
      </c>
      <c r="F30" s="139">
        <f t="shared" si="14"/>
        <v>102.31</v>
      </c>
      <c r="G30" s="140">
        <f t="shared" si="14"/>
        <v>102.31</v>
      </c>
      <c r="H30" s="140">
        <f t="shared" si="14"/>
        <v>102.31</v>
      </c>
      <c r="I30" s="140">
        <f t="shared" si="14"/>
        <v>0</v>
      </c>
      <c r="J30" s="140">
        <f t="shared" si="14"/>
        <v>0</v>
      </c>
      <c r="K30" s="139">
        <f t="shared" si="14"/>
        <v>0</v>
      </c>
      <c r="L30" s="139">
        <f t="shared" si="14"/>
        <v>0</v>
      </c>
      <c r="M30" s="139">
        <f t="shared" si="14"/>
        <v>0</v>
      </c>
      <c r="N30" s="139">
        <f t="shared" si="14"/>
        <v>0</v>
      </c>
      <c r="O30" s="139">
        <f t="shared" si="14"/>
        <v>0</v>
      </c>
      <c r="P30" s="139">
        <f t="shared" si="14"/>
        <v>0</v>
      </c>
      <c r="Q30" s="139">
        <f t="shared" si="14"/>
        <v>0</v>
      </c>
      <c r="R30" s="139">
        <f t="shared" si="14"/>
        <v>0</v>
      </c>
      <c r="S30" s="139">
        <f t="shared" si="14"/>
        <v>0</v>
      </c>
      <c r="T30" s="139">
        <f t="shared" si="14"/>
        <v>0</v>
      </c>
      <c r="U30" s="139">
        <f t="shared" si="14"/>
        <v>0</v>
      </c>
      <c r="V30" s="140">
        <f t="shared" si="14"/>
        <v>0</v>
      </c>
    </row>
    <row r="31" spans="1:22" ht="20.100000000000001" customHeight="1">
      <c r="A31" s="137"/>
      <c r="B31" s="137"/>
      <c r="C31" s="137"/>
      <c r="D31" s="138" t="s">
        <v>87</v>
      </c>
      <c r="E31" s="139">
        <f t="shared" ref="E31:V31" si="15">E32+E46+E57</f>
        <v>102.31</v>
      </c>
      <c r="F31" s="139">
        <f t="shared" si="15"/>
        <v>102.31</v>
      </c>
      <c r="G31" s="140">
        <f t="shared" si="15"/>
        <v>102.31</v>
      </c>
      <c r="H31" s="140">
        <f t="shared" si="15"/>
        <v>102.31</v>
      </c>
      <c r="I31" s="140">
        <f t="shared" si="15"/>
        <v>0</v>
      </c>
      <c r="J31" s="140">
        <f t="shared" si="15"/>
        <v>0</v>
      </c>
      <c r="K31" s="139">
        <f t="shared" si="15"/>
        <v>0</v>
      </c>
      <c r="L31" s="139">
        <f t="shared" si="15"/>
        <v>0</v>
      </c>
      <c r="M31" s="139">
        <f t="shared" si="15"/>
        <v>0</v>
      </c>
      <c r="N31" s="139">
        <f t="shared" si="15"/>
        <v>0</v>
      </c>
      <c r="O31" s="139">
        <f t="shared" si="15"/>
        <v>0</v>
      </c>
      <c r="P31" s="139">
        <f t="shared" si="15"/>
        <v>0</v>
      </c>
      <c r="Q31" s="139">
        <f t="shared" si="15"/>
        <v>0</v>
      </c>
      <c r="R31" s="139">
        <f t="shared" si="15"/>
        <v>0</v>
      </c>
      <c r="S31" s="139">
        <f t="shared" si="15"/>
        <v>0</v>
      </c>
      <c r="T31" s="139">
        <f t="shared" si="15"/>
        <v>0</v>
      </c>
      <c r="U31" s="139">
        <f t="shared" si="15"/>
        <v>0</v>
      </c>
      <c r="V31" s="140">
        <f t="shared" si="15"/>
        <v>0</v>
      </c>
    </row>
    <row r="32" spans="1:22" ht="20.100000000000001" customHeight="1">
      <c r="A32" s="137"/>
      <c r="B32" s="137"/>
      <c r="C32" s="137"/>
      <c r="D32" s="138" t="s">
        <v>88</v>
      </c>
      <c r="E32" s="139">
        <f t="shared" ref="E32:V32" si="16">SUM(E33:E45)</f>
        <v>61.61</v>
      </c>
      <c r="F32" s="139">
        <f t="shared" si="16"/>
        <v>61.61</v>
      </c>
      <c r="G32" s="140">
        <f t="shared" si="16"/>
        <v>61.61</v>
      </c>
      <c r="H32" s="140">
        <f t="shared" si="16"/>
        <v>61.61</v>
      </c>
      <c r="I32" s="140">
        <f t="shared" si="16"/>
        <v>0</v>
      </c>
      <c r="J32" s="140">
        <f t="shared" si="16"/>
        <v>0</v>
      </c>
      <c r="K32" s="139">
        <f t="shared" si="16"/>
        <v>0</v>
      </c>
      <c r="L32" s="139">
        <f t="shared" si="16"/>
        <v>0</v>
      </c>
      <c r="M32" s="139">
        <f t="shared" si="16"/>
        <v>0</v>
      </c>
      <c r="N32" s="139">
        <f t="shared" si="16"/>
        <v>0</v>
      </c>
      <c r="O32" s="139">
        <f t="shared" si="16"/>
        <v>0</v>
      </c>
      <c r="P32" s="139">
        <f t="shared" si="16"/>
        <v>0</v>
      </c>
      <c r="Q32" s="139">
        <f t="shared" si="16"/>
        <v>0</v>
      </c>
      <c r="R32" s="139">
        <f t="shared" si="16"/>
        <v>0</v>
      </c>
      <c r="S32" s="139">
        <f t="shared" si="16"/>
        <v>0</v>
      </c>
      <c r="T32" s="139">
        <f t="shared" si="16"/>
        <v>0</v>
      </c>
      <c r="U32" s="139">
        <f t="shared" si="16"/>
        <v>0</v>
      </c>
      <c r="V32" s="140">
        <f t="shared" si="16"/>
        <v>0</v>
      </c>
    </row>
    <row r="33" spans="1:22" ht="20.100000000000001" customHeight="1">
      <c r="A33" s="137" t="s">
        <v>89</v>
      </c>
      <c r="B33" s="137" t="s">
        <v>66</v>
      </c>
      <c r="C33" s="137" t="s">
        <v>71</v>
      </c>
      <c r="D33" s="138" t="s">
        <v>90</v>
      </c>
      <c r="E33" s="139">
        <v>33.86</v>
      </c>
      <c r="F33" s="139">
        <v>33.86</v>
      </c>
      <c r="G33" s="140">
        <v>33.86</v>
      </c>
      <c r="H33" s="140">
        <v>33.86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 t="s">
        <v>89</v>
      </c>
      <c r="B34" s="137" t="s">
        <v>66</v>
      </c>
      <c r="C34" s="137" t="s">
        <v>71</v>
      </c>
      <c r="D34" s="138" t="s">
        <v>91</v>
      </c>
      <c r="E34" s="139">
        <v>2.82</v>
      </c>
      <c r="F34" s="139">
        <v>2.82</v>
      </c>
      <c r="G34" s="140">
        <v>2.82</v>
      </c>
      <c r="H34" s="140">
        <v>2.82</v>
      </c>
      <c r="I34" s="140">
        <v>0</v>
      </c>
      <c r="J34" s="140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40">
        <v>0</v>
      </c>
    </row>
    <row r="35" spans="1:22" ht="20.100000000000001" customHeight="1">
      <c r="A35" s="137" t="s">
        <v>89</v>
      </c>
      <c r="B35" s="137" t="s">
        <v>66</v>
      </c>
      <c r="C35" s="137" t="s">
        <v>71</v>
      </c>
      <c r="D35" s="138" t="s">
        <v>92</v>
      </c>
      <c r="E35" s="139">
        <v>1.06</v>
      </c>
      <c r="F35" s="139">
        <v>1.06</v>
      </c>
      <c r="G35" s="140">
        <v>1.06</v>
      </c>
      <c r="H35" s="140">
        <v>1.06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 t="s">
        <v>89</v>
      </c>
      <c r="B36" s="137" t="s">
        <v>66</v>
      </c>
      <c r="C36" s="137" t="s">
        <v>71</v>
      </c>
      <c r="D36" s="138" t="s">
        <v>93</v>
      </c>
      <c r="E36" s="139">
        <v>2.82</v>
      </c>
      <c r="F36" s="139">
        <v>2.82</v>
      </c>
      <c r="G36" s="140">
        <v>2.82</v>
      </c>
      <c r="H36" s="140">
        <v>2.82</v>
      </c>
      <c r="I36" s="140">
        <v>0</v>
      </c>
      <c r="J36" s="140">
        <v>0</v>
      </c>
      <c r="K36" s="139">
        <v>0</v>
      </c>
      <c r="L36" s="139">
        <v>0</v>
      </c>
      <c r="M36" s="139">
        <v>0</v>
      </c>
      <c r="N36" s="139"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40">
        <v>0</v>
      </c>
    </row>
    <row r="37" spans="1:22" ht="20.100000000000001" customHeight="1">
      <c r="A37" s="137" t="s">
        <v>89</v>
      </c>
      <c r="B37" s="137" t="s">
        <v>66</v>
      </c>
      <c r="C37" s="137" t="s">
        <v>71</v>
      </c>
      <c r="D37" s="138" t="s">
        <v>94</v>
      </c>
      <c r="E37" s="139">
        <v>5.76</v>
      </c>
      <c r="F37" s="139">
        <v>5.76</v>
      </c>
      <c r="G37" s="140">
        <v>5.76</v>
      </c>
      <c r="H37" s="140">
        <v>5.76</v>
      </c>
      <c r="I37" s="140">
        <v>0</v>
      </c>
      <c r="J37" s="140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</row>
    <row r="38" spans="1:22" ht="20.100000000000001" customHeight="1">
      <c r="A38" s="137" t="s">
        <v>89</v>
      </c>
      <c r="B38" s="137" t="s">
        <v>66</v>
      </c>
      <c r="C38" s="137" t="s">
        <v>71</v>
      </c>
      <c r="D38" s="138" t="s">
        <v>95</v>
      </c>
      <c r="E38" s="139">
        <v>0.7</v>
      </c>
      <c r="F38" s="139">
        <v>0.7</v>
      </c>
      <c r="G38" s="140">
        <v>0.7</v>
      </c>
      <c r="H38" s="140">
        <v>0.7</v>
      </c>
      <c r="I38" s="140">
        <v>0</v>
      </c>
      <c r="J38" s="140">
        <v>0</v>
      </c>
      <c r="K38" s="139">
        <v>0</v>
      </c>
      <c r="L38" s="139">
        <v>0</v>
      </c>
      <c r="M38" s="139">
        <v>0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</row>
    <row r="39" spans="1:22" ht="20.100000000000001" customHeight="1">
      <c r="A39" s="137" t="s">
        <v>89</v>
      </c>
      <c r="B39" s="137" t="s">
        <v>66</v>
      </c>
      <c r="C39" s="137" t="s">
        <v>71</v>
      </c>
      <c r="D39" s="138" t="s">
        <v>96</v>
      </c>
      <c r="E39" s="139">
        <v>1.49</v>
      </c>
      <c r="F39" s="139">
        <v>1.49</v>
      </c>
      <c r="G39" s="140">
        <v>1.49</v>
      </c>
      <c r="H39" s="140">
        <v>1.49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 t="s">
        <v>89</v>
      </c>
      <c r="B40" s="137" t="s">
        <v>66</v>
      </c>
      <c r="C40" s="137" t="s">
        <v>71</v>
      </c>
      <c r="D40" s="138" t="s">
        <v>97</v>
      </c>
      <c r="E40" s="139">
        <v>1.35</v>
      </c>
      <c r="F40" s="139">
        <v>1.35</v>
      </c>
      <c r="G40" s="140">
        <v>1.35</v>
      </c>
      <c r="H40" s="140">
        <v>1.35</v>
      </c>
      <c r="I40" s="140">
        <v>0</v>
      </c>
      <c r="J40" s="140">
        <v>0</v>
      </c>
      <c r="K40" s="139">
        <v>0</v>
      </c>
      <c r="L40" s="139">
        <v>0</v>
      </c>
      <c r="M40" s="139">
        <v>0</v>
      </c>
      <c r="N40" s="139">
        <v>0</v>
      </c>
      <c r="O40" s="139">
        <v>0</v>
      </c>
      <c r="P40" s="139">
        <v>0</v>
      </c>
      <c r="Q40" s="139">
        <v>0</v>
      </c>
      <c r="R40" s="139">
        <v>0</v>
      </c>
      <c r="S40" s="139">
        <v>0</v>
      </c>
      <c r="T40" s="139">
        <v>0</v>
      </c>
      <c r="U40" s="139">
        <v>0</v>
      </c>
      <c r="V40" s="140">
        <v>0</v>
      </c>
    </row>
    <row r="41" spans="1:22" ht="20.100000000000001" customHeight="1">
      <c r="A41" s="137" t="s">
        <v>89</v>
      </c>
      <c r="B41" s="137" t="s">
        <v>66</v>
      </c>
      <c r="C41" s="137" t="s">
        <v>71</v>
      </c>
      <c r="D41" s="138" t="s">
        <v>98</v>
      </c>
      <c r="E41" s="139">
        <v>0.68</v>
      </c>
      <c r="F41" s="139">
        <v>0.68</v>
      </c>
      <c r="G41" s="140">
        <v>0.68</v>
      </c>
      <c r="H41" s="140">
        <v>0.68</v>
      </c>
      <c r="I41" s="140">
        <v>0</v>
      </c>
      <c r="J41" s="140">
        <v>0</v>
      </c>
      <c r="K41" s="139">
        <v>0</v>
      </c>
      <c r="L41" s="139">
        <v>0</v>
      </c>
      <c r="M41" s="139">
        <v>0</v>
      </c>
      <c r="N41" s="139">
        <v>0</v>
      </c>
      <c r="O41" s="139">
        <v>0</v>
      </c>
      <c r="P41" s="139">
        <v>0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40">
        <v>0</v>
      </c>
    </row>
    <row r="42" spans="1:22" ht="20.100000000000001" customHeight="1">
      <c r="A42" s="137" t="s">
        <v>89</v>
      </c>
      <c r="B42" s="137" t="s">
        <v>66</v>
      </c>
      <c r="C42" s="137" t="s">
        <v>71</v>
      </c>
      <c r="D42" s="138" t="s">
        <v>99</v>
      </c>
      <c r="E42" s="139">
        <v>1.71</v>
      </c>
      <c r="F42" s="139">
        <v>1.71</v>
      </c>
      <c r="G42" s="140">
        <v>1.71</v>
      </c>
      <c r="H42" s="140">
        <v>1.71</v>
      </c>
      <c r="I42" s="140">
        <v>0</v>
      </c>
      <c r="J42" s="140">
        <v>0</v>
      </c>
      <c r="K42" s="139">
        <v>0</v>
      </c>
      <c r="L42" s="139">
        <v>0</v>
      </c>
      <c r="M42" s="139">
        <v>0</v>
      </c>
      <c r="N42" s="139">
        <v>0</v>
      </c>
      <c r="O42" s="139">
        <v>0</v>
      </c>
      <c r="P42" s="139">
        <v>0</v>
      </c>
      <c r="Q42" s="139">
        <v>0</v>
      </c>
      <c r="R42" s="139">
        <v>0</v>
      </c>
      <c r="S42" s="139">
        <v>0</v>
      </c>
      <c r="T42" s="139">
        <v>0</v>
      </c>
      <c r="U42" s="139">
        <v>0</v>
      </c>
      <c r="V42" s="140">
        <v>0</v>
      </c>
    </row>
    <row r="43" spans="1:22" ht="20.100000000000001" customHeight="1">
      <c r="A43" s="137" t="s">
        <v>89</v>
      </c>
      <c r="B43" s="137" t="s">
        <v>66</v>
      </c>
      <c r="C43" s="137" t="s">
        <v>71</v>
      </c>
      <c r="D43" s="138" t="s">
        <v>100</v>
      </c>
      <c r="E43" s="139">
        <v>0.24</v>
      </c>
      <c r="F43" s="139">
        <v>0.24</v>
      </c>
      <c r="G43" s="140">
        <v>0.24</v>
      </c>
      <c r="H43" s="140">
        <v>0.24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 s="137" t="s">
        <v>89</v>
      </c>
      <c r="B44" s="137" t="s">
        <v>66</v>
      </c>
      <c r="C44" s="137" t="s">
        <v>71</v>
      </c>
      <c r="D44" s="138" t="s">
        <v>101</v>
      </c>
      <c r="E44" s="139">
        <v>3.12</v>
      </c>
      <c r="F44" s="139">
        <v>3.12</v>
      </c>
      <c r="G44" s="140">
        <v>3.12</v>
      </c>
      <c r="H44" s="140">
        <v>3.12</v>
      </c>
      <c r="I44" s="140">
        <v>0</v>
      </c>
      <c r="J44" s="140">
        <v>0</v>
      </c>
      <c r="K44" s="139">
        <v>0</v>
      </c>
      <c r="L44" s="139">
        <v>0</v>
      </c>
      <c r="M44" s="139">
        <v>0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</row>
    <row r="45" spans="1:22" ht="20.100000000000001" customHeight="1">
      <c r="A45" s="137" t="s">
        <v>89</v>
      </c>
      <c r="B45" s="137" t="s">
        <v>66</v>
      </c>
      <c r="C45" s="137" t="s">
        <v>71</v>
      </c>
      <c r="D45" s="138" t="s">
        <v>102</v>
      </c>
      <c r="E45" s="139">
        <v>6</v>
      </c>
      <c r="F45" s="139">
        <v>6</v>
      </c>
      <c r="G45" s="140">
        <v>6</v>
      </c>
      <c r="H45" s="140">
        <v>6</v>
      </c>
      <c r="I45" s="140">
        <v>0</v>
      </c>
      <c r="J45" s="140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  <c r="T45" s="139">
        <v>0</v>
      </c>
      <c r="U45" s="139">
        <v>0</v>
      </c>
      <c r="V45" s="140">
        <v>0</v>
      </c>
    </row>
    <row r="46" spans="1:22" ht="20.100000000000001" customHeight="1">
      <c r="A46" s="137"/>
      <c r="B46" s="137"/>
      <c r="C46" s="137"/>
      <c r="D46" s="138" t="s">
        <v>103</v>
      </c>
      <c r="E46" s="139">
        <f t="shared" ref="E46:V46" si="17">SUM(E47:E56)</f>
        <v>39.700000000000003</v>
      </c>
      <c r="F46" s="139">
        <f t="shared" si="17"/>
        <v>39.700000000000003</v>
      </c>
      <c r="G46" s="140">
        <f t="shared" si="17"/>
        <v>39.700000000000003</v>
      </c>
      <c r="H46" s="140">
        <f t="shared" si="17"/>
        <v>39.700000000000003</v>
      </c>
      <c r="I46" s="140">
        <f t="shared" si="17"/>
        <v>0</v>
      </c>
      <c r="J46" s="140">
        <f t="shared" si="17"/>
        <v>0</v>
      </c>
      <c r="K46" s="139">
        <f t="shared" si="17"/>
        <v>0</v>
      </c>
      <c r="L46" s="139">
        <f t="shared" si="17"/>
        <v>0</v>
      </c>
      <c r="M46" s="139">
        <f t="shared" si="17"/>
        <v>0</v>
      </c>
      <c r="N46" s="139">
        <f t="shared" si="17"/>
        <v>0</v>
      </c>
      <c r="O46" s="139">
        <f t="shared" si="17"/>
        <v>0</v>
      </c>
      <c r="P46" s="139">
        <f t="shared" si="17"/>
        <v>0</v>
      </c>
      <c r="Q46" s="139">
        <f t="shared" si="17"/>
        <v>0</v>
      </c>
      <c r="R46" s="139">
        <f t="shared" si="17"/>
        <v>0</v>
      </c>
      <c r="S46" s="139">
        <f t="shared" si="17"/>
        <v>0</v>
      </c>
      <c r="T46" s="139">
        <f t="shared" si="17"/>
        <v>0</v>
      </c>
      <c r="U46" s="139">
        <f t="shared" si="17"/>
        <v>0</v>
      </c>
      <c r="V46" s="140">
        <f t="shared" si="17"/>
        <v>0</v>
      </c>
    </row>
    <row r="47" spans="1:22" ht="20.100000000000001" customHeight="1">
      <c r="A47" s="137" t="s">
        <v>89</v>
      </c>
      <c r="B47" s="137" t="s">
        <v>66</v>
      </c>
      <c r="C47" s="137" t="s">
        <v>77</v>
      </c>
      <c r="D47" s="138" t="s">
        <v>104</v>
      </c>
      <c r="E47" s="139">
        <v>12.67</v>
      </c>
      <c r="F47" s="139">
        <v>12.67</v>
      </c>
      <c r="G47" s="140">
        <v>12.67</v>
      </c>
      <c r="H47" s="140">
        <v>12.67</v>
      </c>
      <c r="I47" s="140">
        <v>0</v>
      </c>
      <c r="J47" s="140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  <c r="T47" s="139">
        <v>0</v>
      </c>
      <c r="U47" s="139">
        <v>0</v>
      </c>
      <c r="V47" s="140">
        <v>0</v>
      </c>
    </row>
    <row r="48" spans="1:22" ht="20.100000000000001" customHeight="1">
      <c r="A48" s="137" t="s">
        <v>89</v>
      </c>
      <c r="B48" s="137" t="s">
        <v>66</v>
      </c>
      <c r="C48" s="137" t="s">
        <v>77</v>
      </c>
      <c r="D48" s="138" t="s">
        <v>105</v>
      </c>
      <c r="E48" s="139">
        <v>6.57</v>
      </c>
      <c r="F48" s="139">
        <v>6.57</v>
      </c>
      <c r="G48" s="140">
        <v>6.57</v>
      </c>
      <c r="H48" s="140">
        <v>6.57</v>
      </c>
      <c r="I48" s="140">
        <v>0</v>
      </c>
      <c r="J48" s="140">
        <v>0</v>
      </c>
      <c r="K48" s="139">
        <v>0</v>
      </c>
      <c r="L48" s="139">
        <v>0</v>
      </c>
      <c r="M48" s="139">
        <v>0</v>
      </c>
      <c r="N48" s="139">
        <v>0</v>
      </c>
      <c r="O48" s="139">
        <v>0</v>
      </c>
      <c r="P48" s="139">
        <v>0</v>
      </c>
      <c r="Q48" s="139">
        <v>0</v>
      </c>
      <c r="R48" s="139">
        <v>0</v>
      </c>
      <c r="S48" s="139">
        <v>0</v>
      </c>
      <c r="T48" s="139">
        <v>0</v>
      </c>
      <c r="U48" s="139">
        <v>0</v>
      </c>
      <c r="V48" s="140">
        <v>0</v>
      </c>
    </row>
    <row r="49" spans="1:22" ht="20.100000000000001" customHeight="1">
      <c r="A49" s="137" t="s">
        <v>89</v>
      </c>
      <c r="B49" s="137" t="s">
        <v>66</v>
      </c>
      <c r="C49" s="137" t="s">
        <v>77</v>
      </c>
      <c r="D49" s="138" t="s">
        <v>106</v>
      </c>
      <c r="E49" s="139">
        <v>2.81</v>
      </c>
      <c r="F49" s="139">
        <v>2.81</v>
      </c>
      <c r="G49" s="140">
        <v>2.81</v>
      </c>
      <c r="H49" s="140">
        <v>2.81</v>
      </c>
      <c r="I49" s="140">
        <v>0</v>
      </c>
      <c r="J49" s="140">
        <v>0</v>
      </c>
      <c r="K49" s="139">
        <v>0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v>0</v>
      </c>
      <c r="R49" s="139">
        <v>0</v>
      </c>
      <c r="S49" s="139">
        <v>0</v>
      </c>
      <c r="T49" s="139">
        <v>0</v>
      </c>
      <c r="U49" s="139">
        <v>0</v>
      </c>
      <c r="V49" s="140">
        <v>0</v>
      </c>
    </row>
    <row r="50" spans="1:22" ht="20.100000000000001" customHeight="1">
      <c r="A50" s="137" t="s">
        <v>89</v>
      </c>
      <c r="B50" s="137" t="s">
        <v>66</v>
      </c>
      <c r="C50" s="137" t="s">
        <v>77</v>
      </c>
      <c r="D50" s="138" t="s">
        <v>91</v>
      </c>
      <c r="E50" s="139">
        <v>1.84</v>
      </c>
      <c r="F50" s="139">
        <v>1.84</v>
      </c>
      <c r="G50" s="140">
        <v>1.84</v>
      </c>
      <c r="H50" s="140">
        <v>1.84</v>
      </c>
      <c r="I50" s="140">
        <v>0</v>
      </c>
      <c r="J50" s="140">
        <v>0</v>
      </c>
      <c r="K50" s="139">
        <v>0</v>
      </c>
      <c r="L50" s="139">
        <v>0</v>
      </c>
      <c r="M50" s="139">
        <v>0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</row>
    <row r="51" spans="1:22" ht="20.100000000000001" customHeight="1">
      <c r="A51" s="137" t="s">
        <v>89</v>
      </c>
      <c r="B51" s="137" t="s">
        <v>66</v>
      </c>
      <c r="C51" s="137" t="s">
        <v>77</v>
      </c>
      <c r="D51" s="138" t="s">
        <v>92</v>
      </c>
      <c r="E51" s="139">
        <v>0.77</v>
      </c>
      <c r="F51" s="139">
        <v>0.77</v>
      </c>
      <c r="G51" s="140">
        <v>0.77</v>
      </c>
      <c r="H51" s="140">
        <v>0.77</v>
      </c>
      <c r="I51" s="140">
        <v>0</v>
      </c>
      <c r="J51" s="140">
        <v>0</v>
      </c>
      <c r="K51" s="139">
        <v>0</v>
      </c>
      <c r="L51" s="139">
        <v>0</v>
      </c>
      <c r="M51" s="139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</row>
    <row r="52" spans="1:22" ht="20.100000000000001" customHeight="1">
      <c r="A52" s="137" t="s">
        <v>89</v>
      </c>
      <c r="B52" s="137" t="s">
        <v>66</v>
      </c>
      <c r="C52" s="137" t="s">
        <v>77</v>
      </c>
      <c r="D52" s="138" t="s">
        <v>93</v>
      </c>
      <c r="E52" s="139">
        <v>1.84</v>
      </c>
      <c r="F52" s="139">
        <v>1.84</v>
      </c>
      <c r="G52" s="140">
        <v>1.84</v>
      </c>
      <c r="H52" s="140">
        <v>1.84</v>
      </c>
      <c r="I52" s="140">
        <v>0</v>
      </c>
      <c r="J52" s="140">
        <v>0</v>
      </c>
      <c r="K52" s="139">
        <v>0</v>
      </c>
      <c r="L52" s="139">
        <v>0</v>
      </c>
      <c r="M52" s="139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</row>
    <row r="53" spans="1:22" ht="20.100000000000001" customHeight="1">
      <c r="A53" s="137" t="s">
        <v>89</v>
      </c>
      <c r="B53" s="137" t="s">
        <v>66</v>
      </c>
      <c r="C53" s="137" t="s">
        <v>77</v>
      </c>
      <c r="D53" s="138" t="s">
        <v>94</v>
      </c>
      <c r="E53" s="139">
        <v>10.08</v>
      </c>
      <c r="F53" s="139">
        <v>10.08</v>
      </c>
      <c r="G53" s="140">
        <v>10.08</v>
      </c>
      <c r="H53" s="140">
        <v>10.08</v>
      </c>
      <c r="I53" s="140">
        <v>0</v>
      </c>
      <c r="J53" s="140">
        <v>0</v>
      </c>
      <c r="K53" s="139">
        <v>0</v>
      </c>
      <c r="L53" s="139">
        <v>0</v>
      </c>
      <c r="M53" s="139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</row>
    <row r="54" spans="1:22" ht="20.100000000000001" customHeight="1">
      <c r="A54" s="137" t="s">
        <v>89</v>
      </c>
      <c r="B54" s="137" t="s">
        <v>66</v>
      </c>
      <c r="C54" s="137" t="s">
        <v>77</v>
      </c>
      <c r="D54" s="138" t="s">
        <v>97</v>
      </c>
      <c r="E54" s="139">
        <v>0.88</v>
      </c>
      <c r="F54" s="139">
        <v>0.88</v>
      </c>
      <c r="G54" s="140">
        <v>0.88</v>
      </c>
      <c r="H54" s="140">
        <v>0.88</v>
      </c>
      <c r="I54" s="140">
        <v>0</v>
      </c>
      <c r="J54" s="140">
        <v>0</v>
      </c>
      <c r="K54" s="139">
        <v>0</v>
      </c>
      <c r="L54" s="139">
        <v>0</v>
      </c>
      <c r="M54" s="139">
        <v>0</v>
      </c>
      <c r="N54" s="139"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40">
        <v>0</v>
      </c>
    </row>
    <row r="55" spans="1:22" ht="20.100000000000001" customHeight="1">
      <c r="A55" s="137" t="s">
        <v>89</v>
      </c>
      <c r="B55" s="137" t="s">
        <v>66</v>
      </c>
      <c r="C55" s="137" t="s">
        <v>77</v>
      </c>
      <c r="D55" s="138" t="s">
        <v>98</v>
      </c>
      <c r="E55" s="139">
        <v>0.44</v>
      </c>
      <c r="F55" s="139">
        <v>0.44</v>
      </c>
      <c r="G55" s="140">
        <v>0.44</v>
      </c>
      <c r="H55" s="140">
        <v>0.44</v>
      </c>
      <c r="I55" s="140">
        <v>0</v>
      </c>
      <c r="J55" s="140">
        <v>0</v>
      </c>
      <c r="K55" s="139">
        <v>0</v>
      </c>
      <c r="L55" s="139">
        <v>0</v>
      </c>
      <c r="M55" s="139">
        <v>0</v>
      </c>
      <c r="N55" s="139">
        <v>0</v>
      </c>
      <c r="O55" s="139">
        <v>0</v>
      </c>
      <c r="P55" s="139">
        <v>0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40">
        <v>0</v>
      </c>
    </row>
    <row r="56" spans="1:22" ht="20.100000000000001" customHeight="1">
      <c r="A56" s="137" t="s">
        <v>89</v>
      </c>
      <c r="B56" s="137" t="s">
        <v>66</v>
      </c>
      <c r="C56" s="137" t="s">
        <v>77</v>
      </c>
      <c r="D56" s="138" t="s">
        <v>99</v>
      </c>
      <c r="E56" s="139">
        <v>1.8</v>
      </c>
      <c r="F56" s="139">
        <v>1.8</v>
      </c>
      <c r="G56" s="140">
        <v>1.8</v>
      </c>
      <c r="H56" s="140">
        <v>1.8</v>
      </c>
      <c r="I56" s="140">
        <v>0</v>
      </c>
      <c r="J56" s="140">
        <v>0</v>
      </c>
      <c r="K56" s="139">
        <v>0</v>
      </c>
      <c r="L56" s="139">
        <v>0</v>
      </c>
      <c r="M56" s="139">
        <v>0</v>
      </c>
      <c r="N56" s="139">
        <v>0</v>
      </c>
      <c r="O56" s="139">
        <v>0</v>
      </c>
      <c r="P56" s="139">
        <v>0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40">
        <v>0</v>
      </c>
    </row>
    <row r="57" spans="1:22" ht="20.100000000000001" customHeight="1">
      <c r="A57" s="137"/>
      <c r="B57" s="137"/>
      <c r="C57" s="137"/>
      <c r="D57" s="138" t="s">
        <v>107</v>
      </c>
      <c r="E57" s="139">
        <f t="shared" ref="E57:V57" si="18">E58</f>
        <v>1</v>
      </c>
      <c r="F57" s="139">
        <f t="shared" si="18"/>
        <v>1</v>
      </c>
      <c r="G57" s="140">
        <f t="shared" si="18"/>
        <v>1</v>
      </c>
      <c r="H57" s="140">
        <f t="shared" si="18"/>
        <v>1</v>
      </c>
      <c r="I57" s="140">
        <f t="shared" si="18"/>
        <v>0</v>
      </c>
      <c r="J57" s="140">
        <f t="shared" si="18"/>
        <v>0</v>
      </c>
      <c r="K57" s="139">
        <f t="shared" si="18"/>
        <v>0</v>
      </c>
      <c r="L57" s="139">
        <f t="shared" si="18"/>
        <v>0</v>
      </c>
      <c r="M57" s="139">
        <f t="shared" si="18"/>
        <v>0</v>
      </c>
      <c r="N57" s="139">
        <f t="shared" si="18"/>
        <v>0</v>
      </c>
      <c r="O57" s="139">
        <f t="shared" si="18"/>
        <v>0</v>
      </c>
      <c r="P57" s="139">
        <f t="shared" si="18"/>
        <v>0</v>
      </c>
      <c r="Q57" s="139">
        <f t="shared" si="18"/>
        <v>0</v>
      </c>
      <c r="R57" s="139">
        <f t="shared" si="18"/>
        <v>0</v>
      </c>
      <c r="S57" s="139">
        <f t="shared" si="18"/>
        <v>0</v>
      </c>
      <c r="T57" s="139">
        <f t="shared" si="18"/>
        <v>0</v>
      </c>
      <c r="U57" s="139">
        <f t="shared" si="18"/>
        <v>0</v>
      </c>
      <c r="V57" s="140">
        <f t="shared" si="18"/>
        <v>0</v>
      </c>
    </row>
    <row r="58" spans="1:22" ht="20.100000000000001" customHeight="1">
      <c r="A58" s="137" t="s">
        <v>89</v>
      </c>
      <c r="B58" s="137" t="s">
        <v>66</v>
      </c>
      <c r="C58" s="137" t="s">
        <v>108</v>
      </c>
      <c r="D58" s="138" t="s">
        <v>109</v>
      </c>
      <c r="E58" s="139">
        <v>1</v>
      </c>
      <c r="F58" s="139">
        <v>1</v>
      </c>
      <c r="G58" s="140">
        <v>1</v>
      </c>
      <c r="H58" s="140">
        <v>1</v>
      </c>
      <c r="I58" s="140">
        <v>0</v>
      </c>
      <c r="J58" s="140">
        <v>0</v>
      </c>
      <c r="K58" s="139">
        <v>0</v>
      </c>
      <c r="L58" s="139">
        <v>0</v>
      </c>
      <c r="M58" s="139">
        <v>0</v>
      </c>
      <c r="N58" s="139">
        <v>0</v>
      </c>
      <c r="O58" s="139">
        <v>0</v>
      </c>
      <c r="P58" s="139">
        <v>0</v>
      </c>
      <c r="Q58" s="139">
        <v>0</v>
      </c>
      <c r="R58" s="139">
        <v>0</v>
      </c>
      <c r="S58" s="139">
        <v>0</v>
      </c>
      <c r="T58" s="139">
        <v>0</v>
      </c>
      <c r="U58" s="139">
        <v>0</v>
      </c>
      <c r="V58" s="140">
        <v>0</v>
      </c>
    </row>
    <row r="59" spans="1:22" ht="20.100000000000001" customHeight="1">
      <c r="A59" s="137"/>
      <c r="B59" s="137"/>
      <c r="C59" s="137"/>
      <c r="D59" s="138" t="s">
        <v>110</v>
      </c>
      <c r="E59" s="139">
        <f t="shared" ref="E59:N61" si="19">E60</f>
        <v>6.71</v>
      </c>
      <c r="F59" s="139">
        <f t="shared" si="19"/>
        <v>6.71</v>
      </c>
      <c r="G59" s="140">
        <f t="shared" si="19"/>
        <v>6.71</v>
      </c>
      <c r="H59" s="140">
        <f t="shared" si="19"/>
        <v>6.71</v>
      </c>
      <c r="I59" s="140">
        <f t="shared" si="19"/>
        <v>0</v>
      </c>
      <c r="J59" s="140">
        <f t="shared" si="19"/>
        <v>0</v>
      </c>
      <c r="K59" s="139">
        <f t="shared" si="19"/>
        <v>0</v>
      </c>
      <c r="L59" s="139">
        <f t="shared" si="19"/>
        <v>0</v>
      </c>
      <c r="M59" s="139">
        <f t="shared" si="19"/>
        <v>0</v>
      </c>
      <c r="N59" s="139">
        <f t="shared" si="19"/>
        <v>0</v>
      </c>
      <c r="O59" s="139">
        <f t="shared" ref="O59:V61" si="20">O60</f>
        <v>0</v>
      </c>
      <c r="P59" s="139">
        <f t="shared" si="20"/>
        <v>0</v>
      </c>
      <c r="Q59" s="139">
        <f t="shared" si="20"/>
        <v>0</v>
      </c>
      <c r="R59" s="139">
        <f t="shared" si="20"/>
        <v>0</v>
      </c>
      <c r="S59" s="139">
        <f t="shared" si="20"/>
        <v>0</v>
      </c>
      <c r="T59" s="139">
        <f t="shared" si="20"/>
        <v>0</v>
      </c>
      <c r="U59" s="139">
        <f t="shared" si="20"/>
        <v>0</v>
      </c>
      <c r="V59" s="140">
        <f t="shared" si="20"/>
        <v>0</v>
      </c>
    </row>
    <row r="60" spans="1:22" ht="20.100000000000001" customHeight="1">
      <c r="A60" s="137"/>
      <c r="B60" s="137"/>
      <c r="C60" s="137"/>
      <c r="D60" s="138" t="s">
        <v>111</v>
      </c>
      <c r="E60" s="139">
        <f t="shared" si="19"/>
        <v>6.71</v>
      </c>
      <c r="F60" s="139">
        <f t="shared" si="19"/>
        <v>6.71</v>
      </c>
      <c r="G60" s="140">
        <f t="shared" si="19"/>
        <v>6.71</v>
      </c>
      <c r="H60" s="140">
        <f t="shared" si="19"/>
        <v>6.71</v>
      </c>
      <c r="I60" s="140">
        <f t="shared" si="19"/>
        <v>0</v>
      </c>
      <c r="J60" s="140">
        <f t="shared" si="19"/>
        <v>0</v>
      </c>
      <c r="K60" s="139">
        <f t="shared" si="19"/>
        <v>0</v>
      </c>
      <c r="L60" s="139">
        <f t="shared" si="19"/>
        <v>0</v>
      </c>
      <c r="M60" s="139">
        <f t="shared" si="19"/>
        <v>0</v>
      </c>
      <c r="N60" s="139">
        <f t="shared" si="19"/>
        <v>0</v>
      </c>
      <c r="O60" s="139">
        <f t="shared" si="20"/>
        <v>0</v>
      </c>
      <c r="P60" s="139">
        <f t="shared" si="20"/>
        <v>0</v>
      </c>
      <c r="Q60" s="139">
        <f t="shared" si="20"/>
        <v>0</v>
      </c>
      <c r="R60" s="139">
        <f t="shared" si="20"/>
        <v>0</v>
      </c>
      <c r="S60" s="139">
        <f t="shared" si="20"/>
        <v>0</v>
      </c>
      <c r="T60" s="139">
        <f t="shared" si="20"/>
        <v>0</v>
      </c>
      <c r="U60" s="139">
        <f t="shared" si="20"/>
        <v>0</v>
      </c>
      <c r="V60" s="140">
        <f t="shared" si="20"/>
        <v>0</v>
      </c>
    </row>
    <row r="61" spans="1:22" ht="20.100000000000001" customHeight="1">
      <c r="A61" s="137"/>
      <c r="B61" s="137"/>
      <c r="C61" s="137"/>
      <c r="D61" s="138" t="s">
        <v>112</v>
      </c>
      <c r="E61" s="139">
        <f t="shared" si="19"/>
        <v>6.71</v>
      </c>
      <c r="F61" s="139">
        <f t="shared" si="19"/>
        <v>6.71</v>
      </c>
      <c r="G61" s="140">
        <f t="shared" si="19"/>
        <v>6.71</v>
      </c>
      <c r="H61" s="140">
        <f t="shared" si="19"/>
        <v>6.71</v>
      </c>
      <c r="I61" s="140">
        <f t="shared" si="19"/>
        <v>0</v>
      </c>
      <c r="J61" s="140">
        <f t="shared" si="19"/>
        <v>0</v>
      </c>
      <c r="K61" s="139">
        <f t="shared" si="19"/>
        <v>0</v>
      </c>
      <c r="L61" s="139">
        <f t="shared" si="19"/>
        <v>0</v>
      </c>
      <c r="M61" s="139">
        <f t="shared" si="19"/>
        <v>0</v>
      </c>
      <c r="N61" s="139">
        <f t="shared" si="19"/>
        <v>0</v>
      </c>
      <c r="O61" s="139">
        <f t="shared" si="20"/>
        <v>0</v>
      </c>
      <c r="P61" s="139">
        <f t="shared" si="20"/>
        <v>0</v>
      </c>
      <c r="Q61" s="139">
        <f t="shared" si="20"/>
        <v>0</v>
      </c>
      <c r="R61" s="139">
        <f t="shared" si="20"/>
        <v>0</v>
      </c>
      <c r="S61" s="139">
        <f t="shared" si="20"/>
        <v>0</v>
      </c>
      <c r="T61" s="139">
        <f t="shared" si="20"/>
        <v>0</v>
      </c>
      <c r="U61" s="139">
        <f t="shared" si="20"/>
        <v>0</v>
      </c>
      <c r="V61" s="140">
        <f t="shared" si="20"/>
        <v>0</v>
      </c>
    </row>
    <row r="62" spans="1:22" ht="20.100000000000001" customHeight="1">
      <c r="A62" s="137" t="s">
        <v>113</v>
      </c>
      <c r="B62" s="137" t="s">
        <v>74</v>
      </c>
      <c r="C62" s="137" t="s">
        <v>71</v>
      </c>
      <c r="D62" s="138" t="s">
        <v>114</v>
      </c>
      <c r="E62" s="139">
        <v>6.71</v>
      </c>
      <c r="F62" s="139">
        <v>6.71</v>
      </c>
      <c r="G62" s="140">
        <v>6.71</v>
      </c>
      <c r="H62" s="140">
        <v>6.71</v>
      </c>
      <c r="I62" s="140">
        <v>0</v>
      </c>
      <c r="J62" s="140">
        <v>0</v>
      </c>
      <c r="K62" s="139">
        <v>0</v>
      </c>
      <c r="L62" s="139">
        <v>0</v>
      </c>
      <c r="M62" s="139">
        <v>0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2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3" t="s">
        <v>115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20.100000000000001" customHeight="1">
      <c r="A2" s="154" t="s">
        <v>1</v>
      </c>
      <c r="B2" s="155"/>
      <c r="C2" s="155"/>
      <c r="D2" s="155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6" t="s">
        <v>116</v>
      </c>
      <c r="B3" s="157"/>
      <c r="C3" s="158"/>
      <c r="D3" s="163" t="s">
        <v>117</v>
      </c>
      <c r="E3" s="166" t="s">
        <v>29</v>
      </c>
      <c r="F3" s="159" t="s">
        <v>118</v>
      </c>
      <c r="G3" s="159"/>
      <c r="H3" s="159"/>
      <c r="I3" s="159"/>
      <c r="J3" s="159"/>
    </row>
    <row r="4" spans="1:10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6" t="s">
        <v>35</v>
      </c>
      <c r="G4" s="160" t="s">
        <v>119</v>
      </c>
      <c r="H4" s="160"/>
      <c r="I4" s="160"/>
      <c r="J4" s="82" t="s">
        <v>120</v>
      </c>
    </row>
    <row r="5" spans="1:10" s="77" customFormat="1" ht="27" customHeight="1">
      <c r="A5" s="161"/>
      <c r="B5" s="162"/>
      <c r="C5" s="162"/>
      <c r="D5" s="165"/>
      <c r="E5" s="166"/>
      <c r="F5" s="166"/>
      <c r="G5" s="79" t="s">
        <v>121</v>
      </c>
      <c r="H5" s="79" t="s">
        <v>122</v>
      </c>
      <c r="I5" s="79" t="s">
        <v>123</v>
      </c>
      <c r="J5" s="79" t="s">
        <v>121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E8+E12+E27+E33+E62</f>
        <v>130.16999999999999</v>
      </c>
      <c r="F7" s="87">
        <f t="shared" si="0"/>
        <v>130.16999999999999</v>
      </c>
      <c r="G7" s="87">
        <f t="shared" si="0"/>
        <v>118.17</v>
      </c>
      <c r="H7" s="87">
        <f t="shared" si="0"/>
        <v>111.3</v>
      </c>
      <c r="I7" s="87">
        <f t="shared" si="0"/>
        <v>6.87</v>
      </c>
      <c r="J7" s="87">
        <f t="shared" si="0"/>
        <v>12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10" si="1">E9</f>
        <v>5</v>
      </c>
      <c r="F8" s="87">
        <f t="shared" si="1"/>
        <v>5</v>
      </c>
      <c r="G8" s="87">
        <f t="shared" si="1"/>
        <v>0</v>
      </c>
      <c r="H8" s="87">
        <f t="shared" si="1"/>
        <v>0</v>
      </c>
      <c r="I8" s="87">
        <f t="shared" si="1"/>
        <v>0</v>
      </c>
      <c r="J8" s="87">
        <f t="shared" si="1"/>
        <v>5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5</v>
      </c>
      <c r="F9" s="87">
        <f t="shared" si="1"/>
        <v>5</v>
      </c>
      <c r="G9" s="87">
        <f t="shared" si="1"/>
        <v>0</v>
      </c>
      <c r="H9" s="87">
        <f t="shared" si="1"/>
        <v>0</v>
      </c>
      <c r="I9" s="87">
        <f t="shared" si="1"/>
        <v>0</v>
      </c>
      <c r="J9" s="87">
        <f t="shared" si="1"/>
        <v>5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si="1"/>
        <v>5</v>
      </c>
      <c r="F10" s="87">
        <f t="shared" si="1"/>
        <v>5</v>
      </c>
      <c r="G10" s="87">
        <f t="shared" si="1"/>
        <v>0</v>
      </c>
      <c r="H10" s="87">
        <f t="shared" si="1"/>
        <v>0</v>
      </c>
      <c r="I10" s="87">
        <f t="shared" si="1"/>
        <v>0</v>
      </c>
      <c r="J10" s="87">
        <f t="shared" si="1"/>
        <v>5</v>
      </c>
    </row>
    <row r="11" spans="1:10" s="36" customFormat="1" ht="20.100000000000001" customHeight="1">
      <c r="A11" s="84" t="s">
        <v>124</v>
      </c>
      <c r="B11" s="85" t="s">
        <v>125</v>
      </c>
      <c r="C11" s="85" t="s">
        <v>126</v>
      </c>
      <c r="D11" s="85" t="s">
        <v>61</v>
      </c>
      <c r="E11" s="87">
        <v>5</v>
      </c>
      <c r="F11" s="87">
        <v>5</v>
      </c>
      <c r="G11" s="87">
        <v>0</v>
      </c>
      <c r="H11" s="87">
        <v>0</v>
      </c>
      <c r="I11" s="87">
        <v>0</v>
      </c>
      <c r="J11" s="87">
        <v>5</v>
      </c>
    </row>
    <row r="12" spans="1:10" s="36" customFormat="1" ht="20.100000000000001" customHeight="1">
      <c r="A12" s="84" t="s">
        <v>65</v>
      </c>
      <c r="B12" s="85"/>
      <c r="C12" s="85"/>
      <c r="D12" s="85" t="s">
        <v>62</v>
      </c>
      <c r="E12" s="87">
        <f t="shared" ref="E12:J12" si="2">E13+E17</f>
        <v>12.24</v>
      </c>
      <c r="F12" s="87">
        <f t="shared" si="2"/>
        <v>12.24</v>
      </c>
      <c r="G12" s="87">
        <f t="shared" si="2"/>
        <v>12.24</v>
      </c>
      <c r="H12" s="87">
        <f t="shared" si="2"/>
        <v>12.24</v>
      </c>
      <c r="I12" s="87">
        <f t="shared" si="2"/>
        <v>0</v>
      </c>
      <c r="J12" s="87">
        <f t="shared" si="2"/>
        <v>0</v>
      </c>
    </row>
    <row r="13" spans="1:10" s="36" customFormat="1" ht="20.100000000000001" customHeight="1">
      <c r="A13" s="84"/>
      <c r="B13" s="85" t="s">
        <v>66</v>
      </c>
      <c r="C13" s="85"/>
      <c r="D13" s="85" t="s">
        <v>63</v>
      </c>
      <c r="E13" s="87">
        <f t="shared" ref="E13:J13" si="3">E14</f>
        <v>11.18</v>
      </c>
      <c r="F13" s="87">
        <f t="shared" si="3"/>
        <v>11.18</v>
      </c>
      <c r="G13" s="87">
        <f t="shared" si="3"/>
        <v>11.18</v>
      </c>
      <c r="H13" s="87">
        <f t="shared" si="3"/>
        <v>11.18</v>
      </c>
      <c r="I13" s="87">
        <f t="shared" si="3"/>
        <v>0</v>
      </c>
      <c r="J13" s="87">
        <f t="shared" si="3"/>
        <v>0</v>
      </c>
    </row>
    <row r="14" spans="1:10" s="36" customFormat="1" ht="20.100000000000001" customHeight="1">
      <c r="A14" s="84"/>
      <c r="B14" s="85"/>
      <c r="C14" s="85" t="s">
        <v>66</v>
      </c>
      <c r="D14" s="85" t="s">
        <v>64</v>
      </c>
      <c r="E14" s="87">
        <f t="shared" ref="E14:J14" si="4">SUM(E15:E16)</f>
        <v>11.18</v>
      </c>
      <c r="F14" s="87">
        <f t="shared" si="4"/>
        <v>11.18</v>
      </c>
      <c r="G14" s="87">
        <f t="shared" si="4"/>
        <v>11.18</v>
      </c>
      <c r="H14" s="87">
        <f t="shared" si="4"/>
        <v>11.18</v>
      </c>
      <c r="I14" s="87">
        <f t="shared" si="4"/>
        <v>0</v>
      </c>
      <c r="J14" s="87">
        <f t="shared" si="4"/>
        <v>0</v>
      </c>
    </row>
    <row r="15" spans="1:10" s="36" customFormat="1" ht="20.100000000000001" customHeight="1">
      <c r="A15" s="84" t="s">
        <v>127</v>
      </c>
      <c r="B15" s="85" t="s">
        <v>128</v>
      </c>
      <c r="C15" s="85" t="s">
        <v>128</v>
      </c>
      <c r="D15" s="85" t="s">
        <v>67</v>
      </c>
      <c r="E15" s="87">
        <v>6.77</v>
      </c>
      <c r="F15" s="87">
        <v>6.77</v>
      </c>
      <c r="G15" s="87">
        <v>6.77</v>
      </c>
      <c r="H15" s="87">
        <v>6.77</v>
      </c>
      <c r="I15" s="87">
        <v>0</v>
      </c>
      <c r="J15" s="87">
        <v>0</v>
      </c>
    </row>
    <row r="16" spans="1:10" s="36" customFormat="1" ht="20.100000000000001" customHeight="1">
      <c r="A16" s="84" t="s">
        <v>127</v>
      </c>
      <c r="B16" s="85" t="s">
        <v>128</v>
      </c>
      <c r="C16" s="85" t="s">
        <v>128</v>
      </c>
      <c r="D16" s="85" t="s">
        <v>67</v>
      </c>
      <c r="E16" s="87">
        <v>4.41</v>
      </c>
      <c r="F16" s="87">
        <v>4.41</v>
      </c>
      <c r="G16" s="87">
        <v>4.41</v>
      </c>
      <c r="H16" s="87">
        <v>4.41</v>
      </c>
      <c r="I16" s="87">
        <v>0</v>
      </c>
      <c r="J16" s="87">
        <v>0</v>
      </c>
    </row>
    <row r="17" spans="1:10" s="36" customFormat="1" ht="20.100000000000001" customHeight="1">
      <c r="A17" s="84"/>
      <c r="B17" s="85" t="s">
        <v>70</v>
      </c>
      <c r="C17" s="85"/>
      <c r="D17" s="85" t="s">
        <v>68</v>
      </c>
      <c r="E17" s="87">
        <f t="shared" ref="E17:J17" si="5">E18+E21+E24</f>
        <v>1.06</v>
      </c>
      <c r="F17" s="87">
        <f t="shared" si="5"/>
        <v>1.06</v>
      </c>
      <c r="G17" s="87">
        <f t="shared" si="5"/>
        <v>1.06</v>
      </c>
      <c r="H17" s="87">
        <f t="shared" si="5"/>
        <v>1.06</v>
      </c>
      <c r="I17" s="87">
        <f t="shared" si="5"/>
        <v>0</v>
      </c>
      <c r="J17" s="87">
        <f t="shared" si="5"/>
        <v>0</v>
      </c>
    </row>
    <row r="18" spans="1:10" s="36" customFormat="1" ht="20.100000000000001" customHeight="1">
      <c r="A18" s="84"/>
      <c r="B18" s="85"/>
      <c r="C18" s="85" t="s">
        <v>71</v>
      </c>
      <c r="D18" s="85" t="s">
        <v>69</v>
      </c>
      <c r="E18" s="87">
        <f t="shared" ref="E18:J18" si="6">SUM(E19:E20)</f>
        <v>0.39</v>
      </c>
      <c r="F18" s="87">
        <f t="shared" si="6"/>
        <v>0.39</v>
      </c>
      <c r="G18" s="87">
        <f t="shared" si="6"/>
        <v>0.39</v>
      </c>
      <c r="H18" s="87">
        <f t="shared" si="6"/>
        <v>0.39</v>
      </c>
      <c r="I18" s="87">
        <f t="shared" si="6"/>
        <v>0</v>
      </c>
      <c r="J18" s="87">
        <f t="shared" si="6"/>
        <v>0</v>
      </c>
    </row>
    <row r="19" spans="1:10" s="36" customFormat="1" ht="20.100000000000001" customHeight="1">
      <c r="A19" s="84" t="s">
        <v>127</v>
      </c>
      <c r="B19" s="85" t="s">
        <v>129</v>
      </c>
      <c r="C19" s="85" t="s">
        <v>130</v>
      </c>
      <c r="D19" s="85" t="s">
        <v>72</v>
      </c>
      <c r="E19" s="87">
        <v>0.24</v>
      </c>
      <c r="F19" s="87">
        <v>0.24</v>
      </c>
      <c r="G19" s="87">
        <v>0.24</v>
      </c>
      <c r="H19" s="87">
        <v>0.24</v>
      </c>
      <c r="I19" s="87">
        <v>0</v>
      </c>
      <c r="J19" s="87">
        <v>0</v>
      </c>
    </row>
    <row r="20" spans="1:10" s="36" customFormat="1" ht="20.100000000000001" customHeight="1">
      <c r="A20" s="84" t="s">
        <v>127</v>
      </c>
      <c r="B20" s="85" t="s">
        <v>129</v>
      </c>
      <c r="C20" s="85" t="s">
        <v>130</v>
      </c>
      <c r="D20" s="85" t="s">
        <v>72</v>
      </c>
      <c r="E20" s="87">
        <v>0.15</v>
      </c>
      <c r="F20" s="87">
        <v>0.15</v>
      </c>
      <c r="G20" s="87">
        <v>0.15</v>
      </c>
      <c r="H20" s="87">
        <v>0.15</v>
      </c>
      <c r="I20" s="87">
        <v>0</v>
      </c>
      <c r="J20" s="87">
        <v>0</v>
      </c>
    </row>
    <row r="21" spans="1:10" s="36" customFormat="1" ht="20.100000000000001" customHeight="1">
      <c r="A21" s="84"/>
      <c r="B21" s="85"/>
      <c r="C21" s="85" t="s">
        <v>74</v>
      </c>
      <c r="D21" s="85" t="s">
        <v>73</v>
      </c>
      <c r="E21" s="87">
        <f t="shared" ref="E21:J21" si="7">SUM(E22:E23)</f>
        <v>0.39</v>
      </c>
      <c r="F21" s="87">
        <f t="shared" si="7"/>
        <v>0.39</v>
      </c>
      <c r="G21" s="87">
        <f t="shared" si="7"/>
        <v>0.39</v>
      </c>
      <c r="H21" s="87">
        <f t="shared" si="7"/>
        <v>0.39</v>
      </c>
      <c r="I21" s="87">
        <f t="shared" si="7"/>
        <v>0</v>
      </c>
      <c r="J21" s="87">
        <f t="shared" si="7"/>
        <v>0</v>
      </c>
    </row>
    <row r="22" spans="1:10" s="36" customFormat="1" ht="20.100000000000001" customHeight="1">
      <c r="A22" s="84" t="s">
        <v>127</v>
      </c>
      <c r="B22" s="85" t="s">
        <v>129</v>
      </c>
      <c r="C22" s="85" t="s">
        <v>131</v>
      </c>
      <c r="D22" s="85" t="s">
        <v>75</v>
      </c>
      <c r="E22" s="87">
        <v>0.24</v>
      </c>
      <c r="F22" s="87">
        <v>0.24</v>
      </c>
      <c r="G22" s="87">
        <v>0.24</v>
      </c>
      <c r="H22" s="87">
        <v>0.24</v>
      </c>
      <c r="I22" s="87">
        <v>0</v>
      </c>
      <c r="J22" s="87">
        <v>0</v>
      </c>
    </row>
    <row r="23" spans="1:10" s="36" customFormat="1" ht="20.100000000000001" customHeight="1">
      <c r="A23" s="84" t="s">
        <v>127</v>
      </c>
      <c r="B23" s="85" t="s">
        <v>129</v>
      </c>
      <c r="C23" s="85" t="s">
        <v>131</v>
      </c>
      <c r="D23" s="85" t="s">
        <v>75</v>
      </c>
      <c r="E23" s="87">
        <v>0.15</v>
      </c>
      <c r="F23" s="87">
        <v>0.15</v>
      </c>
      <c r="G23" s="87">
        <v>0.15</v>
      </c>
      <c r="H23" s="87">
        <v>0.15</v>
      </c>
      <c r="I23" s="87">
        <v>0</v>
      </c>
      <c r="J23" s="87">
        <v>0</v>
      </c>
    </row>
    <row r="24" spans="1:10" s="36" customFormat="1" ht="20.100000000000001" customHeight="1">
      <c r="A24" s="84"/>
      <c r="B24" s="85"/>
      <c r="C24" s="85" t="s">
        <v>77</v>
      </c>
      <c r="D24" s="85" t="s">
        <v>76</v>
      </c>
      <c r="E24" s="87">
        <f t="shared" ref="E24:J24" si="8">SUM(E25:E26)</f>
        <v>0.28000000000000003</v>
      </c>
      <c r="F24" s="87">
        <f t="shared" si="8"/>
        <v>0.28000000000000003</v>
      </c>
      <c r="G24" s="87">
        <f t="shared" si="8"/>
        <v>0.28000000000000003</v>
      </c>
      <c r="H24" s="87">
        <f t="shared" si="8"/>
        <v>0.28000000000000003</v>
      </c>
      <c r="I24" s="87">
        <f t="shared" si="8"/>
        <v>0</v>
      </c>
      <c r="J24" s="87">
        <f t="shared" si="8"/>
        <v>0</v>
      </c>
    </row>
    <row r="25" spans="1:10" s="36" customFormat="1" ht="20.100000000000001" customHeight="1">
      <c r="A25" s="84" t="s">
        <v>127</v>
      </c>
      <c r="B25" s="85" t="s">
        <v>129</v>
      </c>
      <c r="C25" s="85" t="s">
        <v>132</v>
      </c>
      <c r="D25" s="85" t="s">
        <v>78</v>
      </c>
      <c r="E25" s="87">
        <v>0.17</v>
      </c>
      <c r="F25" s="87">
        <v>0.17</v>
      </c>
      <c r="G25" s="87">
        <v>0.17</v>
      </c>
      <c r="H25" s="87">
        <v>0.17</v>
      </c>
      <c r="I25" s="87">
        <v>0</v>
      </c>
      <c r="J25" s="87">
        <v>0</v>
      </c>
    </row>
    <row r="26" spans="1:10" s="36" customFormat="1" ht="20.100000000000001" customHeight="1">
      <c r="A26" s="84" t="s">
        <v>127</v>
      </c>
      <c r="B26" s="85" t="s">
        <v>129</v>
      </c>
      <c r="C26" s="85" t="s">
        <v>132</v>
      </c>
      <c r="D26" s="85" t="s">
        <v>78</v>
      </c>
      <c r="E26" s="87">
        <v>0.11</v>
      </c>
      <c r="F26" s="87">
        <v>0.11</v>
      </c>
      <c r="G26" s="87">
        <v>0.11</v>
      </c>
      <c r="H26" s="87">
        <v>0.11</v>
      </c>
      <c r="I26" s="87">
        <v>0</v>
      </c>
      <c r="J26" s="87">
        <v>0</v>
      </c>
    </row>
    <row r="27" spans="1:10" s="36" customFormat="1" ht="20.100000000000001" customHeight="1">
      <c r="A27" s="84" t="s">
        <v>82</v>
      </c>
      <c r="B27" s="85"/>
      <c r="C27" s="85"/>
      <c r="D27" s="85" t="s">
        <v>79</v>
      </c>
      <c r="E27" s="87">
        <f t="shared" ref="E27:J27" si="9">E28</f>
        <v>3.91</v>
      </c>
      <c r="F27" s="87">
        <f t="shared" si="9"/>
        <v>3.91</v>
      </c>
      <c r="G27" s="87">
        <f t="shared" si="9"/>
        <v>3.91</v>
      </c>
      <c r="H27" s="87">
        <f t="shared" si="9"/>
        <v>3.91</v>
      </c>
      <c r="I27" s="87">
        <f t="shared" si="9"/>
        <v>0</v>
      </c>
      <c r="J27" s="87">
        <f t="shared" si="9"/>
        <v>0</v>
      </c>
    </row>
    <row r="28" spans="1:10" s="36" customFormat="1" ht="20.100000000000001" customHeight="1">
      <c r="A28" s="84"/>
      <c r="B28" s="85" t="s">
        <v>83</v>
      </c>
      <c r="C28" s="85"/>
      <c r="D28" s="85" t="s">
        <v>80</v>
      </c>
      <c r="E28" s="87">
        <f t="shared" ref="E28:J28" si="10">E29+E31</f>
        <v>3.91</v>
      </c>
      <c r="F28" s="87">
        <f t="shared" si="10"/>
        <v>3.91</v>
      </c>
      <c r="G28" s="87">
        <f t="shared" si="10"/>
        <v>3.91</v>
      </c>
      <c r="H28" s="87">
        <f t="shared" si="10"/>
        <v>3.91</v>
      </c>
      <c r="I28" s="87">
        <f t="shared" si="10"/>
        <v>0</v>
      </c>
      <c r="J28" s="87">
        <f t="shared" si="10"/>
        <v>0</v>
      </c>
    </row>
    <row r="29" spans="1:10" s="36" customFormat="1" ht="20.100000000000001" customHeight="1">
      <c r="A29" s="84"/>
      <c r="B29" s="85"/>
      <c r="C29" s="85" t="s">
        <v>71</v>
      </c>
      <c r="D29" s="85" t="s">
        <v>81</v>
      </c>
      <c r="E29" s="87">
        <f t="shared" ref="E29:J29" si="11">E30</f>
        <v>2.37</v>
      </c>
      <c r="F29" s="87">
        <f t="shared" si="11"/>
        <v>2.37</v>
      </c>
      <c r="G29" s="87">
        <f t="shared" si="11"/>
        <v>2.37</v>
      </c>
      <c r="H29" s="87">
        <f t="shared" si="11"/>
        <v>2.37</v>
      </c>
      <c r="I29" s="87">
        <f t="shared" si="11"/>
        <v>0</v>
      </c>
      <c r="J29" s="87">
        <f t="shared" si="11"/>
        <v>0</v>
      </c>
    </row>
    <row r="30" spans="1:10" s="36" customFormat="1" ht="20.100000000000001" customHeight="1">
      <c r="A30" s="84" t="s">
        <v>133</v>
      </c>
      <c r="B30" s="85" t="s">
        <v>134</v>
      </c>
      <c r="C30" s="85" t="s">
        <v>130</v>
      </c>
      <c r="D30" s="85" t="s">
        <v>84</v>
      </c>
      <c r="E30" s="87">
        <v>2.37</v>
      </c>
      <c r="F30" s="87">
        <v>2.37</v>
      </c>
      <c r="G30" s="87">
        <v>2.37</v>
      </c>
      <c r="H30" s="87">
        <v>2.37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74</v>
      </c>
      <c r="D31" s="85" t="s">
        <v>85</v>
      </c>
      <c r="E31" s="87">
        <f t="shared" ref="E31:J31" si="12">E32</f>
        <v>1.54</v>
      </c>
      <c r="F31" s="87">
        <f t="shared" si="12"/>
        <v>1.54</v>
      </c>
      <c r="G31" s="87">
        <f t="shared" si="12"/>
        <v>1.54</v>
      </c>
      <c r="H31" s="87">
        <f t="shared" si="12"/>
        <v>1.54</v>
      </c>
      <c r="I31" s="87">
        <f t="shared" si="12"/>
        <v>0</v>
      </c>
      <c r="J31" s="87">
        <f t="shared" si="12"/>
        <v>0</v>
      </c>
    </row>
    <row r="32" spans="1:10" ht="20.100000000000001" customHeight="1">
      <c r="A32" s="84" t="s">
        <v>133</v>
      </c>
      <c r="B32" s="85" t="s">
        <v>134</v>
      </c>
      <c r="C32" s="85" t="s">
        <v>131</v>
      </c>
      <c r="D32" s="85" t="s">
        <v>84</v>
      </c>
      <c r="E32" s="87">
        <v>1.54</v>
      </c>
      <c r="F32" s="87">
        <v>1.54</v>
      </c>
      <c r="G32" s="87">
        <v>1.54</v>
      </c>
      <c r="H32" s="87">
        <v>1.54</v>
      </c>
      <c r="I32" s="87">
        <v>0</v>
      </c>
      <c r="J32" s="87">
        <v>0</v>
      </c>
    </row>
    <row r="33" spans="1:10" ht="20.100000000000001" customHeight="1">
      <c r="A33" s="84" t="s">
        <v>89</v>
      </c>
      <c r="B33" s="85"/>
      <c r="C33" s="85"/>
      <c r="D33" s="85" t="s">
        <v>86</v>
      </c>
      <c r="E33" s="87">
        <f t="shared" ref="E33:J33" si="13">E34</f>
        <v>102.31</v>
      </c>
      <c r="F33" s="87">
        <f t="shared" si="13"/>
        <v>102.31</v>
      </c>
      <c r="G33" s="87">
        <f t="shared" si="13"/>
        <v>95.31</v>
      </c>
      <c r="H33" s="87">
        <f t="shared" si="13"/>
        <v>88.44</v>
      </c>
      <c r="I33" s="87">
        <f t="shared" si="13"/>
        <v>6.87</v>
      </c>
      <c r="J33" s="87">
        <f t="shared" si="13"/>
        <v>7</v>
      </c>
    </row>
    <row r="34" spans="1:10" ht="20.100000000000001" customHeight="1">
      <c r="A34" s="84"/>
      <c r="B34" s="85" t="s">
        <v>66</v>
      </c>
      <c r="C34" s="85"/>
      <c r="D34" s="85" t="s">
        <v>87</v>
      </c>
      <c r="E34" s="87">
        <f t="shared" ref="E34:J34" si="14">E35+E49+E60</f>
        <v>102.31</v>
      </c>
      <c r="F34" s="87">
        <f t="shared" si="14"/>
        <v>102.31</v>
      </c>
      <c r="G34" s="87">
        <f t="shared" si="14"/>
        <v>95.31</v>
      </c>
      <c r="H34" s="87">
        <f t="shared" si="14"/>
        <v>88.44</v>
      </c>
      <c r="I34" s="87">
        <f t="shared" si="14"/>
        <v>6.87</v>
      </c>
      <c r="J34" s="87">
        <f t="shared" si="14"/>
        <v>7</v>
      </c>
    </row>
    <row r="35" spans="1:10" ht="20.100000000000001" customHeight="1">
      <c r="A35" s="84"/>
      <c r="B35" s="85"/>
      <c r="C35" s="85" t="s">
        <v>71</v>
      </c>
      <c r="D35" s="85" t="s">
        <v>88</v>
      </c>
      <c r="E35" s="87">
        <f t="shared" ref="E35:J35" si="15">SUM(E36:E48)</f>
        <v>61.61</v>
      </c>
      <c r="F35" s="87">
        <f t="shared" si="15"/>
        <v>61.61</v>
      </c>
      <c r="G35" s="87">
        <f t="shared" si="15"/>
        <v>55.61</v>
      </c>
      <c r="H35" s="87">
        <f t="shared" si="15"/>
        <v>50.54</v>
      </c>
      <c r="I35" s="87">
        <f t="shared" si="15"/>
        <v>5.07</v>
      </c>
      <c r="J35" s="87">
        <f t="shared" si="15"/>
        <v>6</v>
      </c>
    </row>
    <row r="36" spans="1:10" ht="20.100000000000001" customHeight="1">
      <c r="A36" s="84" t="s">
        <v>135</v>
      </c>
      <c r="B36" s="85" t="s">
        <v>128</v>
      </c>
      <c r="C36" s="85" t="s">
        <v>130</v>
      </c>
      <c r="D36" s="85" t="s">
        <v>99</v>
      </c>
      <c r="E36" s="87">
        <v>1.71</v>
      </c>
      <c r="F36" s="87">
        <v>1.71</v>
      </c>
      <c r="G36" s="87">
        <v>1.71</v>
      </c>
      <c r="H36" s="87">
        <v>0</v>
      </c>
      <c r="I36" s="87">
        <v>1.71</v>
      </c>
      <c r="J36" s="87">
        <v>0</v>
      </c>
    </row>
    <row r="37" spans="1:10" ht="20.100000000000001" customHeight="1">
      <c r="A37" s="84" t="s">
        <v>135</v>
      </c>
      <c r="B37" s="85" t="s">
        <v>128</v>
      </c>
      <c r="C37" s="85" t="s">
        <v>130</v>
      </c>
      <c r="D37" s="85" t="s">
        <v>98</v>
      </c>
      <c r="E37" s="87">
        <v>0.68</v>
      </c>
      <c r="F37" s="87">
        <v>0.68</v>
      </c>
      <c r="G37" s="87">
        <v>0.68</v>
      </c>
      <c r="H37" s="87">
        <v>0.68</v>
      </c>
      <c r="I37" s="87">
        <v>0</v>
      </c>
      <c r="J37" s="87">
        <v>0</v>
      </c>
    </row>
    <row r="38" spans="1:10" ht="20.100000000000001" customHeight="1">
      <c r="A38" s="84" t="s">
        <v>135</v>
      </c>
      <c r="B38" s="85" t="s">
        <v>128</v>
      </c>
      <c r="C38" s="85" t="s">
        <v>130</v>
      </c>
      <c r="D38" s="85" t="s">
        <v>92</v>
      </c>
      <c r="E38" s="87">
        <v>1.06</v>
      </c>
      <c r="F38" s="87">
        <v>1.06</v>
      </c>
      <c r="G38" s="87">
        <v>1.06</v>
      </c>
      <c r="H38" s="87">
        <v>1.06</v>
      </c>
      <c r="I38" s="87">
        <v>0</v>
      </c>
      <c r="J38" s="87">
        <v>0</v>
      </c>
    </row>
    <row r="39" spans="1:10" ht="20.100000000000001" customHeight="1">
      <c r="A39" s="84" t="s">
        <v>135</v>
      </c>
      <c r="B39" s="85" t="s">
        <v>128</v>
      </c>
      <c r="C39" s="85" t="s">
        <v>130</v>
      </c>
      <c r="D39" s="85" t="s">
        <v>96</v>
      </c>
      <c r="E39" s="87">
        <v>1.49</v>
      </c>
      <c r="F39" s="87">
        <v>1.49</v>
      </c>
      <c r="G39" s="87">
        <v>1.49</v>
      </c>
      <c r="H39" s="87">
        <v>1.49</v>
      </c>
      <c r="I39" s="87">
        <v>0</v>
      </c>
      <c r="J39" s="87">
        <v>0</v>
      </c>
    </row>
    <row r="40" spans="1:10" ht="20.100000000000001" customHeight="1">
      <c r="A40" s="84" t="s">
        <v>135</v>
      </c>
      <c r="B40" s="85" t="s">
        <v>128</v>
      </c>
      <c r="C40" s="85" t="s">
        <v>130</v>
      </c>
      <c r="D40" s="85" t="s">
        <v>91</v>
      </c>
      <c r="E40" s="87">
        <v>2.82</v>
      </c>
      <c r="F40" s="87">
        <v>2.82</v>
      </c>
      <c r="G40" s="87">
        <v>2.82</v>
      </c>
      <c r="H40" s="87">
        <v>2.82</v>
      </c>
      <c r="I40" s="87">
        <v>0</v>
      </c>
      <c r="J40" s="87">
        <v>0</v>
      </c>
    </row>
    <row r="41" spans="1:10" ht="20.100000000000001" customHeight="1">
      <c r="A41" s="84" t="s">
        <v>135</v>
      </c>
      <c r="B41" s="85" t="s">
        <v>128</v>
      </c>
      <c r="C41" s="85" t="s">
        <v>130</v>
      </c>
      <c r="D41" s="85" t="s">
        <v>102</v>
      </c>
      <c r="E41" s="87">
        <v>6</v>
      </c>
      <c r="F41" s="87">
        <v>6</v>
      </c>
      <c r="G41" s="87">
        <v>0</v>
      </c>
      <c r="H41" s="87">
        <v>0</v>
      </c>
      <c r="I41" s="87">
        <v>0</v>
      </c>
      <c r="J41" s="87">
        <v>6</v>
      </c>
    </row>
    <row r="42" spans="1:10" ht="20.100000000000001" customHeight="1">
      <c r="A42" s="84" t="s">
        <v>135</v>
      </c>
      <c r="B42" s="85" t="s">
        <v>128</v>
      </c>
      <c r="C42" s="85" t="s">
        <v>130</v>
      </c>
      <c r="D42" s="85" t="s">
        <v>95</v>
      </c>
      <c r="E42" s="87">
        <v>0.7</v>
      </c>
      <c r="F42" s="87">
        <v>0.7</v>
      </c>
      <c r="G42" s="87">
        <v>0.7</v>
      </c>
      <c r="H42" s="87">
        <v>0.7</v>
      </c>
      <c r="I42" s="87">
        <v>0</v>
      </c>
      <c r="J42" s="87">
        <v>0</v>
      </c>
    </row>
    <row r="43" spans="1:10" ht="20.100000000000001" customHeight="1">
      <c r="A43" s="84" t="s">
        <v>135</v>
      </c>
      <c r="B43" s="85" t="s">
        <v>128</v>
      </c>
      <c r="C43" s="85" t="s">
        <v>130</v>
      </c>
      <c r="D43" s="85" t="s">
        <v>94</v>
      </c>
      <c r="E43" s="87">
        <v>5.76</v>
      </c>
      <c r="F43" s="87">
        <v>5.76</v>
      </c>
      <c r="G43" s="87">
        <v>5.76</v>
      </c>
      <c r="H43" s="87">
        <v>5.76</v>
      </c>
      <c r="I43" s="87">
        <v>0</v>
      </c>
      <c r="J43" s="87">
        <v>0</v>
      </c>
    </row>
    <row r="44" spans="1:10" ht="20.100000000000001" customHeight="1">
      <c r="A44" s="84" t="s">
        <v>135</v>
      </c>
      <c r="B44" s="85" t="s">
        <v>128</v>
      </c>
      <c r="C44" s="85" t="s">
        <v>130</v>
      </c>
      <c r="D44" s="85" t="s">
        <v>100</v>
      </c>
      <c r="E44" s="87">
        <v>0.24</v>
      </c>
      <c r="F44" s="87">
        <v>0.24</v>
      </c>
      <c r="G44" s="87">
        <v>0.24</v>
      </c>
      <c r="H44" s="87">
        <v>0</v>
      </c>
      <c r="I44" s="87">
        <v>0.24</v>
      </c>
      <c r="J44" s="87">
        <v>0</v>
      </c>
    </row>
    <row r="45" spans="1:10" ht="20.100000000000001" customHeight="1">
      <c r="A45" s="84" t="s">
        <v>135</v>
      </c>
      <c r="B45" s="85" t="s">
        <v>128</v>
      </c>
      <c r="C45" s="85" t="s">
        <v>130</v>
      </c>
      <c r="D45" s="85" t="s">
        <v>97</v>
      </c>
      <c r="E45" s="87">
        <v>1.35</v>
      </c>
      <c r="F45" s="87">
        <v>1.35</v>
      </c>
      <c r="G45" s="87">
        <v>1.35</v>
      </c>
      <c r="H45" s="87">
        <v>1.35</v>
      </c>
      <c r="I45" s="87">
        <v>0</v>
      </c>
      <c r="J45" s="87">
        <v>0</v>
      </c>
    </row>
    <row r="46" spans="1:10" ht="20.100000000000001" customHeight="1">
      <c r="A46" s="84" t="s">
        <v>135</v>
      </c>
      <c r="B46" s="85" t="s">
        <v>128</v>
      </c>
      <c r="C46" s="85" t="s">
        <v>130</v>
      </c>
      <c r="D46" s="85" t="s">
        <v>101</v>
      </c>
      <c r="E46" s="87">
        <v>3.12</v>
      </c>
      <c r="F46" s="87">
        <v>3.12</v>
      </c>
      <c r="G46" s="87">
        <v>3.12</v>
      </c>
      <c r="H46" s="87">
        <v>0</v>
      </c>
      <c r="I46" s="87">
        <v>3.12</v>
      </c>
      <c r="J46" s="87">
        <v>0</v>
      </c>
    </row>
    <row r="47" spans="1:10" ht="20.100000000000001" customHeight="1">
      <c r="A47" s="84" t="s">
        <v>135</v>
      </c>
      <c r="B47" s="85" t="s">
        <v>128</v>
      </c>
      <c r="C47" s="85" t="s">
        <v>130</v>
      </c>
      <c r="D47" s="85" t="s">
        <v>90</v>
      </c>
      <c r="E47" s="87">
        <v>33.86</v>
      </c>
      <c r="F47" s="87">
        <v>33.86</v>
      </c>
      <c r="G47" s="87">
        <v>33.86</v>
      </c>
      <c r="H47" s="87">
        <v>33.86</v>
      </c>
      <c r="I47" s="87">
        <v>0</v>
      </c>
      <c r="J47" s="87">
        <v>0</v>
      </c>
    </row>
    <row r="48" spans="1:10" ht="20.100000000000001" customHeight="1">
      <c r="A48" s="84" t="s">
        <v>135</v>
      </c>
      <c r="B48" s="85" t="s">
        <v>128</v>
      </c>
      <c r="C48" s="85" t="s">
        <v>130</v>
      </c>
      <c r="D48" s="85" t="s">
        <v>93</v>
      </c>
      <c r="E48" s="87">
        <v>2.82</v>
      </c>
      <c r="F48" s="87">
        <v>2.82</v>
      </c>
      <c r="G48" s="87">
        <v>2.82</v>
      </c>
      <c r="H48" s="87">
        <v>2.82</v>
      </c>
      <c r="I48" s="87">
        <v>0</v>
      </c>
      <c r="J48" s="87">
        <v>0</v>
      </c>
    </row>
    <row r="49" spans="1:10" ht="20.100000000000001" customHeight="1">
      <c r="A49" s="84"/>
      <c r="B49" s="85"/>
      <c r="C49" s="85" t="s">
        <v>77</v>
      </c>
      <c r="D49" s="85" t="s">
        <v>103</v>
      </c>
      <c r="E49" s="87">
        <f t="shared" ref="E49:J49" si="16">SUM(E50:E59)</f>
        <v>39.700000000000003</v>
      </c>
      <c r="F49" s="87">
        <f t="shared" si="16"/>
        <v>39.700000000000003</v>
      </c>
      <c r="G49" s="87">
        <f t="shared" si="16"/>
        <v>39.700000000000003</v>
      </c>
      <c r="H49" s="87">
        <f t="shared" si="16"/>
        <v>37.9</v>
      </c>
      <c r="I49" s="87">
        <f t="shared" si="16"/>
        <v>1.8</v>
      </c>
      <c r="J49" s="87">
        <f t="shared" si="16"/>
        <v>0</v>
      </c>
    </row>
    <row r="50" spans="1:10" ht="20.100000000000001" customHeight="1">
      <c r="A50" s="84" t="s">
        <v>135</v>
      </c>
      <c r="B50" s="85" t="s">
        <v>128</v>
      </c>
      <c r="C50" s="85" t="s">
        <v>132</v>
      </c>
      <c r="D50" s="85" t="s">
        <v>98</v>
      </c>
      <c r="E50" s="87">
        <v>0.44</v>
      </c>
      <c r="F50" s="87">
        <v>0.44</v>
      </c>
      <c r="G50" s="87">
        <v>0.44</v>
      </c>
      <c r="H50" s="87">
        <v>0.44</v>
      </c>
      <c r="I50" s="87">
        <v>0</v>
      </c>
      <c r="J50" s="87">
        <v>0</v>
      </c>
    </row>
    <row r="51" spans="1:10" ht="20.100000000000001" customHeight="1">
      <c r="A51" s="84" t="s">
        <v>135</v>
      </c>
      <c r="B51" s="85" t="s">
        <v>128</v>
      </c>
      <c r="C51" s="85" t="s">
        <v>132</v>
      </c>
      <c r="D51" s="85" t="s">
        <v>94</v>
      </c>
      <c r="E51" s="87">
        <v>10.08</v>
      </c>
      <c r="F51" s="87">
        <v>10.08</v>
      </c>
      <c r="G51" s="87">
        <v>10.08</v>
      </c>
      <c r="H51" s="87">
        <v>10.08</v>
      </c>
      <c r="I51" s="87">
        <v>0</v>
      </c>
      <c r="J51" s="87">
        <v>0</v>
      </c>
    </row>
    <row r="52" spans="1:10" ht="20.100000000000001" customHeight="1">
      <c r="A52" s="84" t="s">
        <v>135</v>
      </c>
      <c r="B52" s="85" t="s">
        <v>128</v>
      </c>
      <c r="C52" s="85" t="s">
        <v>132</v>
      </c>
      <c r="D52" s="85" t="s">
        <v>93</v>
      </c>
      <c r="E52" s="87">
        <v>1.84</v>
      </c>
      <c r="F52" s="87">
        <v>1.84</v>
      </c>
      <c r="G52" s="87">
        <v>1.84</v>
      </c>
      <c r="H52" s="87">
        <v>1.84</v>
      </c>
      <c r="I52" s="87">
        <v>0</v>
      </c>
      <c r="J52" s="87">
        <v>0</v>
      </c>
    </row>
    <row r="53" spans="1:10" ht="20.100000000000001" customHeight="1">
      <c r="A53" s="84" t="s">
        <v>135</v>
      </c>
      <c r="B53" s="85" t="s">
        <v>128</v>
      </c>
      <c r="C53" s="85" t="s">
        <v>132</v>
      </c>
      <c r="D53" s="85" t="s">
        <v>105</v>
      </c>
      <c r="E53" s="87">
        <v>6.57</v>
      </c>
      <c r="F53" s="87">
        <v>6.57</v>
      </c>
      <c r="G53" s="87">
        <v>6.57</v>
      </c>
      <c r="H53" s="87">
        <v>6.57</v>
      </c>
      <c r="I53" s="87">
        <v>0</v>
      </c>
      <c r="J53" s="87">
        <v>0</v>
      </c>
    </row>
    <row r="54" spans="1:10" ht="20.100000000000001" customHeight="1">
      <c r="A54" s="84" t="s">
        <v>135</v>
      </c>
      <c r="B54" s="85" t="s">
        <v>128</v>
      </c>
      <c r="C54" s="85" t="s">
        <v>132</v>
      </c>
      <c r="D54" s="85" t="s">
        <v>92</v>
      </c>
      <c r="E54" s="87">
        <v>0.77</v>
      </c>
      <c r="F54" s="87">
        <v>0.77</v>
      </c>
      <c r="G54" s="87">
        <v>0.77</v>
      </c>
      <c r="H54" s="87">
        <v>0.77</v>
      </c>
      <c r="I54" s="87">
        <v>0</v>
      </c>
      <c r="J54" s="87">
        <v>0</v>
      </c>
    </row>
    <row r="55" spans="1:10" ht="20.100000000000001" customHeight="1">
      <c r="A55" s="84" t="s">
        <v>135</v>
      </c>
      <c r="B55" s="85" t="s">
        <v>128</v>
      </c>
      <c r="C55" s="85" t="s">
        <v>132</v>
      </c>
      <c r="D55" s="85" t="s">
        <v>106</v>
      </c>
      <c r="E55" s="87">
        <v>2.81</v>
      </c>
      <c r="F55" s="87">
        <v>2.81</v>
      </c>
      <c r="G55" s="87">
        <v>2.81</v>
      </c>
      <c r="H55" s="87">
        <v>2.81</v>
      </c>
      <c r="I55" s="87">
        <v>0</v>
      </c>
      <c r="J55" s="87">
        <v>0</v>
      </c>
    </row>
    <row r="56" spans="1:10" ht="20.100000000000001" customHeight="1">
      <c r="A56" s="84" t="s">
        <v>135</v>
      </c>
      <c r="B56" s="85" t="s">
        <v>128</v>
      </c>
      <c r="C56" s="85" t="s">
        <v>132</v>
      </c>
      <c r="D56" s="85" t="s">
        <v>104</v>
      </c>
      <c r="E56" s="87">
        <v>12.67</v>
      </c>
      <c r="F56" s="87">
        <v>12.67</v>
      </c>
      <c r="G56" s="87">
        <v>12.67</v>
      </c>
      <c r="H56" s="87">
        <v>12.67</v>
      </c>
      <c r="I56" s="87">
        <v>0</v>
      </c>
      <c r="J56" s="87">
        <v>0</v>
      </c>
    </row>
    <row r="57" spans="1:10" ht="20.100000000000001" customHeight="1">
      <c r="A57" s="84" t="s">
        <v>135</v>
      </c>
      <c r="B57" s="85" t="s">
        <v>128</v>
      </c>
      <c r="C57" s="85" t="s">
        <v>132</v>
      </c>
      <c r="D57" s="85" t="s">
        <v>91</v>
      </c>
      <c r="E57" s="87">
        <v>1.84</v>
      </c>
      <c r="F57" s="87">
        <v>1.84</v>
      </c>
      <c r="G57" s="87">
        <v>1.84</v>
      </c>
      <c r="H57" s="87">
        <v>1.84</v>
      </c>
      <c r="I57" s="87">
        <v>0</v>
      </c>
      <c r="J57" s="87">
        <v>0</v>
      </c>
    </row>
    <row r="58" spans="1:10" ht="20.100000000000001" customHeight="1">
      <c r="A58" s="84" t="s">
        <v>135</v>
      </c>
      <c r="B58" s="85" t="s">
        <v>128</v>
      </c>
      <c r="C58" s="85" t="s">
        <v>132</v>
      </c>
      <c r="D58" s="85" t="s">
        <v>97</v>
      </c>
      <c r="E58" s="87">
        <v>0.88</v>
      </c>
      <c r="F58" s="87">
        <v>0.88</v>
      </c>
      <c r="G58" s="87">
        <v>0.88</v>
      </c>
      <c r="H58" s="87">
        <v>0.88</v>
      </c>
      <c r="I58" s="87">
        <v>0</v>
      </c>
      <c r="J58" s="87">
        <v>0</v>
      </c>
    </row>
    <row r="59" spans="1:10" ht="20.100000000000001" customHeight="1">
      <c r="A59" s="84" t="s">
        <v>135</v>
      </c>
      <c r="B59" s="85" t="s">
        <v>128</v>
      </c>
      <c r="C59" s="85" t="s">
        <v>132</v>
      </c>
      <c r="D59" s="85" t="s">
        <v>99</v>
      </c>
      <c r="E59" s="87">
        <v>1.8</v>
      </c>
      <c r="F59" s="87">
        <v>1.8</v>
      </c>
      <c r="G59" s="87">
        <v>1.8</v>
      </c>
      <c r="H59" s="87">
        <v>0</v>
      </c>
      <c r="I59" s="87">
        <v>1.8</v>
      </c>
      <c r="J59" s="87">
        <v>0</v>
      </c>
    </row>
    <row r="60" spans="1:10" ht="20.100000000000001" customHeight="1">
      <c r="A60" s="84"/>
      <c r="B60" s="85"/>
      <c r="C60" s="85" t="s">
        <v>108</v>
      </c>
      <c r="D60" s="85" t="s">
        <v>107</v>
      </c>
      <c r="E60" s="87">
        <f t="shared" ref="E60:J60" si="17">E61</f>
        <v>1</v>
      </c>
      <c r="F60" s="87">
        <f t="shared" si="17"/>
        <v>1</v>
      </c>
      <c r="G60" s="87">
        <f t="shared" si="17"/>
        <v>0</v>
      </c>
      <c r="H60" s="87">
        <f t="shared" si="17"/>
        <v>0</v>
      </c>
      <c r="I60" s="87">
        <f t="shared" si="17"/>
        <v>0</v>
      </c>
      <c r="J60" s="87">
        <f t="shared" si="17"/>
        <v>1</v>
      </c>
    </row>
    <row r="61" spans="1:10" ht="20.100000000000001" customHeight="1">
      <c r="A61" s="84" t="s">
        <v>135</v>
      </c>
      <c r="B61" s="85" t="s">
        <v>128</v>
      </c>
      <c r="C61" s="85" t="s">
        <v>136</v>
      </c>
      <c r="D61" s="85" t="s">
        <v>109</v>
      </c>
      <c r="E61" s="87">
        <v>1</v>
      </c>
      <c r="F61" s="87">
        <v>1</v>
      </c>
      <c r="G61" s="87">
        <v>0</v>
      </c>
      <c r="H61" s="87">
        <v>0</v>
      </c>
      <c r="I61" s="87">
        <v>0</v>
      </c>
      <c r="J61" s="87">
        <v>1</v>
      </c>
    </row>
    <row r="62" spans="1:10" ht="20.100000000000001" customHeight="1">
      <c r="A62" s="84" t="s">
        <v>113</v>
      </c>
      <c r="B62" s="85"/>
      <c r="C62" s="85"/>
      <c r="D62" s="85" t="s">
        <v>110</v>
      </c>
      <c r="E62" s="87">
        <f t="shared" ref="E62:J63" si="18">E63</f>
        <v>6.71</v>
      </c>
      <c r="F62" s="87">
        <f t="shared" si="18"/>
        <v>6.71</v>
      </c>
      <c r="G62" s="87">
        <f t="shared" si="18"/>
        <v>6.71</v>
      </c>
      <c r="H62" s="87">
        <f t="shared" si="18"/>
        <v>6.71</v>
      </c>
      <c r="I62" s="87">
        <f t="shared" si="18"/>
        <v>0</v>
      </c>
      <c r="J62" s="87">
        <f t="shared" si="18"/>
        <v>0</v>
      </c>
    </row>
    <row r="63" spans="1:10" ht="20.100000000000001" customHeight="1">
      <c r="A63" s="84"/>
      <c r="B63" s="85" t="s">
        <v>74</v>
      </c>
      <c r="C63" s="85"/>
      <c r="D63" s="85" t="s">
        <v>111</v>
      </c>
      <c r="E63" s="87">
        <f t="shared" si="18"/>
        <v>6.71</v>
      </c>
      <c r="F63" s="87">
        <f t="shared" si="18"/>
        <v>6.71</v>
      </c>
      <c r="G63" s="87">
        <f t="shared" si="18"/>
        <v>6.71</v>
      </c>
      <c r="H63" s="87">
        <f t="shared" si="18"/>
        <v>6.71</v>
      </c>
      <c r="I63" s="87">
        <f t="shared" si="18"/>
        <v>0</v>
      </c>
      <c r="J63" s="87">
        <f t="shared" si="18"/>
        <v>0</v>
      </c>
    </row>
    <row r="64" spans="1:10" ht="20.100000000000001" customHeight="1">
      <c r="A64" s="84"/>
      <c r="B64" s="85"/>
      <c r="C64" s="85" t="s">
        <v>71</v>
      </c>
      <c r="D64" s="85" t="s">
        <v>112</v>
      </c>
      <c r="E64" s="87">
        <f t="shared" ref="E64:J64" si="19">SUM(E65:E66)</f>
        <v>6.71</v>
      </c>
      <c r="F64" s="87">
        <f t="shared" si="19"/>
        <v>6.71</v>
      </c>
      <c r="G64" s="87">
        <f t="shared" si="19"/>
        <v>6.71</v>
      </c>
      <c r="H64" s="87">
        <f t="shared" si="19"/>
        <v>6.71</v>
      </c>
      <c r="I64" s="87">
        <f t="shared" si="19"/>
        <v>0</v>
      </c>
      <c r="J64" s="87">
        <f t="shared" si="19"/>
        <v>0</v>
      </c>
    </row>
    <row r="65" spans="1:10" ht="20.100000000000001" customHeight="1">
      <c r="A65" s="84" t="s">
        <v>137</v>
      </c>
      <c r="B65" s="85" t="s">
        <v>131</v>
      </c>
      <c r="C65" s="85" t="s">
        <v>130</v>
      </c>
      <c r="D65" s="85" t="s">
        <v>114</v>
      </c>
      <c r="E65" s="87">
        <v>4.0599999999999996</v>
      </c>
      <c r="F65" s="87">
        <v>4.0599999999999996</v>
      </c>
      <c r="G65" s="87">
        <v>4.0599999999999996</v>
      </c>
      <c r="H65" s="87">
        <v>4.0599999999999996</v>
      </c>
      <c r="I65" s="87">
        <v>0</v>
      </c>
      <c r="J65" s="87">
        <v>0</v>
      </c>
    </row>
    <row r="66" spans="1:10" ht="20.100000000000001" customHeight="1">
      <c r="A66" s="84" t="s">
        <v>137</v>
      </c>
      <c r="B66" s="85" t="s">
        <v>131</v>
      </c>
      <c r="C66" s="85" t="s">
        <v>130</v>
      </c>
      <c r="D66" s="85" t="s">
        <v>114</v>
      </c>
      <c r="E66" s="87">
        <v>2.65</v>
      </c>
      <c r="F66" s="87">
        <v>2.65</v>
      </c>
      <c r="G66" s="87">
        <v>2.65</v>
      </c>
      <c r="H66" s="87">
        <v>2.65</v>
      </c>
      <c r="I66" s="87">
        <v>0</v>
      </c>
      <c r="J66" s="87">
        <v>0</v>
      </c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2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2" t="s">
        <v>138</v>
      </c>
      <c r="B1" s="142"/>
      <c r="C1" s="142"/>
      <c r="D1" s="142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130.16999999999999</v>
      </c>
      <c r="C4" s="99" t="s">
        <v>7</v>
      </c>
      <c r="D4" s="100">
        <v>118.17</v>
      </c>
    </row>
    <row r="5" spans="1:10" s="89" customFormat="1" ht="23.25" customHeight="1">
      <c r="A5" s="97" t="s">
        <v>8</v>
      </c>
      <c r="B5" s="101">
        <v>130.16999999999999</v>
      </c>
      <c r="C5" s="99" t="s">
        <v>9</v>
      </c>
      <c r="D5" s="100">
        <v>111.3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6.87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12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130.16999999999999</v>
      </c>
      <c r="C15" s="121" t="s">
        <v>19</v>
      </c>
      <c r="D15" s="100">
        <v>130.16999999999999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139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140</v>
      </c>
      <c r="D18" s="124">
        <v>0</v>
      </c>
    </row>
    <row r="19" spans="1:10" s="89" customFormat="1" ht="20.100000000000001" customHeight="1">
      <c r="A19" s="126" t="s">
        <v>24</v>
      </c>
      <c r="B19" s="106">
        <v>130.16999999999999</v>
      </c>
      <c r="C19" s="127" t="s">
        <v>25</v>
      </c>
      <c r="D19" s="128">
        <v>130.16999999999999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3"/>
  <sheetViews>
    <sheetView showGridLines="0" showZeros="0" topLeftCell="A40" workbookViewId="0">
      <selection sqref="A1:I1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3" t="s">
        <v>141</v>
      </c>
      <c r="B1" s="153"/>
      <c r="C1" s="153"/>
      <c r="D1" s="153"/>
      <c r="E1" s="153"/>
      <c r="F1" s="153"/>
      <c r="G1" s="153"/>
      <c r="H1" s="153"/>
      <c r="I1" s="153"/>
    </row>
    <row r="2" spans="1:9" ht="20.100000000000001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77" customFormat="1" ht="16.5" customHeight="1">
      <c r="A3" s="156" t="s">
        <v>116</v>
      </c>
      <c r="B3" s="157"/>
      <c r="C3" s="158"/>
      <c r="D3" s="163" t="s">
        <v>117</v>
      </c>
      <c r="E3" s="166" t="s">
        <v>29</v>
      </c>
      <c r="F3" s="159" t="s">
        <v>118</v>
      </c>
      <c r="G3" s="159"/>
      <c r="H3" s="159"/>
      <c r="I3" s="159"/>
    </row>
    <row r="4" spans="1:9" s="77" customFormat="1" ht="14.25" customHeight="1">
      <c r="A4" s="161" t="s">
        <v>42</v>
      </c>
      <c r="B4" s="162" t="s">
        <v>43</v>
      </c>
      <c r="C4" s="162" t="s">
        <v>44</v>
      </c>
      <c r="D4" s="164"/>
      <c r="E4" s="166"/>
      <c r="F4" s="160" t="s">
        <v>119</v>
      </c>
      <c r="G4" s="160"/>
      <c r="H4" s="160"/>
      <c r="I4" s="82" t="s">
        <v>120</v>
      </c>
    </row>
    <row r="5" spans="1:9" s="77" customFormat="1" ht="37.5" customHeight="1">
      <c r="A5" s="161"/>
      <c r="B5" s="162"/>
      <c r="C5" s="162"/>
      <c r="D5" s="165"/>
      <c r="E5" s="166"/>
      <c r="F5" s="79" t="s">
        <v>121</v>
      </c>
      <c r="G5" s="79" t="s">
        <v>122</v>
      </c>
      <c r="H5" s="79" t="s">
        <v>123</v>
      </c>
      <c r="I5" s="79" t="s">
        <v>121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E8+E12+E23+E29+E58</f>
        <v>130.16999999999999</v>
      </c>
      <c r="F7" s="87">
        <f>F8+F12+F23+F29+F58</f>
        <v>118.17</v>
      </c>
      <c r="G7" s="87">
        <f>G8+G12+G23+G29+G58</f>
        <v>111.3</v>
      </c>
      <c r="H7" s="87">
        <f>H8+H12+H23+H29+H58</f>
        <v>6.87</v>
      </c>
      <c r="I7" s="87">
        <f>I8+I12+I23+I29+I58</f>
        <v>12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10" si="0">E9</f>
        <v>5</v>
      </c>
      <c r="F8" s="87">
        <f t="shared" si="0"/>
        <v>0</v>
      </c>
      <c r="G8" s="87">
        <f t="shared" si="0"/>
        <v>0</v>
      </c>
      <c r="H8" s="87">
        <f t="shared" si="0"/>
        <v>0</v>
      </c>
      <c r="I8" s="87">
        <f t="shared" si="0"/>
        <v>5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5</v>
      </c>
      <c r="F9" s="87">
        <f t="shared" si="0"/>
        <v>0</v>
      </c>
      <c r="G9" s="87">
        <f t="shared" si="0"/>
        <v>0</v>
      </c>
      <c r="H9" s="87">
        <f t="shared" si="0"/>
        <v>0</v>
      </c>
      <c r="I9" s="87">
        <f t="shared" si="0"/>
        <v>5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 t="shared" si="0"/>
        <v>5</v>
      </c>
      <c r="F10" s="87">
        <f t="shared" si="0"/>
        <v>0</v>
      </c>
      <c r="G10" s="87">
        <f t="shared" si="0"/>
        <v>0</v>
      </c>
      <c r="H10" s="87">
        <f t="shared" si="0"/>
        <v>0</v>
      </c>
      <c r="I10" s="87">
        <f t="shared" si="0"/>
        <v>5</v>
      </c>
    </row>
    <row r="11" spans="1:9" s="36" customFormat="1" ht="20.100000000000001" customHeight="1">
      <c r="A11" s="84" t="s">
        <v>124</v>
      </c>
      <c r="B11" s="85" t="s">
        <v>125</v>
      </c>
      <c r="C11" s="85" t="s">
        <v>126</v>
      </c>
      <c r="D11" s="86" t="s">
        <v>61</v>
      </c>
      <c r="E11" s="87">
        <v>5</v>
      </c>
      <c r="F11" s="87">
        <v>0</v>
      </c>
      <c r="G11" s="87">
        <v>0</v>
      </c>
      <c r="H11" s="87">
        <v>0</v>
      </c>
      <c r="I11" s="87">
        <v>5</v>
      </c>
    </row>
    <row r="12" spans="1:9" s="36" customFormat="1" ht="20.100000000000001" customHeight="1">
      <c r="A12" s="84" t="s">
        <v>65</v>
      </c>
      <c r="B12" s="85"/>
      <c r="C12" s="85"/>
      <c r="D12" s="86" t="s">
        <v>62</v>
      </c>
      <c r="E12" s="87">
        <f>E13+E16</f>
        <v>12.24</v>
      </c>
      <c r="F12" s="87">
        <f>F13+F16</f>
        <v>12.24</v>
      </c>
      <c r="G12" s="87">
        <f>G13+G16</f>
        <v>12.24</v>
      </c>
      <c r="H12" s="87">
        <f>H13+H16</f>
        <v>0</v>
      </c>
      <c r="I12" s="87">
        <f>I13+I16</f>
        <v>0</v>
      </c>
    </row>
    <row r="13" spans="1:9" s="36" customFormat="1" ht="20.100000000000001" customHeight="1">
      <c r="A13" s="84"/>
      <c r="B13" s="85" t="s">
        <v>66</v>
      </c>
      <c r="C13" s="85"/>
      <c r="D13" s="86" t="s">
        <v>63</v>
      </c>
      <c r="E13" s="87">
        <f t="shared" ref="E13:I14" si="1">E14</f>
        <v>11.18</v>
      </c>
      <c r="F13" s="87">
        <f t="shared" si="1"/>
        <v>11.18</v>
      </c>
      <c r="G13" s="87">
        <f t="shared" si="1"/>
        <v>11.18</v>
      </c>
      <c r="H13" s="87">
        <f t="shared" si="1"/>
        <v>0</v>
      </c>
      <c r="I13" s="87">
        <f t="shared" si="1"/>
        <v>0</v>
      </c>
    </row>
    <row r="14" spans="1:9" s="36" customFormat="1" ht="20.100000000000001" customHeight="1">
      <c r="A14" s="84"/>
      <c r="B14" s="85"/>
      <c r="C14" s="85" t="s">
        <v>66</v>
      </c>
      <c r="D14" s="86" t="s">
        <v>64</v>
      </c>
      <c r="E14" s="87">
        <f t="shared" si="1"/>
        <v>11.18</v>
      </c>
      <c r="F14" s="87">
        <f t="shared" si="1"/>
        <v>11.18</v>
      </c>
      <c r="G14" s="87">
        <f t="shared" si="1"/>
        <v>11.18</v>
      </c>
      <c r="H14" s="87">
        <f t="shared" si="1"/>
        <v>0</v>
      </c>
      <c r="I14" s="87">
        <f t="shared" si="1"/>
        <v>0</v>
      </c>
    </row>
    <row r="15" spans="1:9" s="36" customFormat="1" ht="20.100000000000001" customHeight="1">
      <c r="A15" s="84" t="s">
        <v>127</v>
      </c>
      <c r="B15" s="85" t="s">
        <v>128</v>
      </c>
      <c r="C15" s="85" t="s">
        <v>128</v>
      </c>
      <c r="D15" s="86" t="s">
        <v>67</v>
      </c>
      <c r="E15" s="87">
        <v>11.18</v>
      </c>
      <c r="F15" s="87">
        <v>11.18</v>
      </c>
      <c r="G15" s="87">
        <v>11.18</v>
      </c>
      <c r="H15" s="87">
        <v>0</v>
      </c>
      <c r="I15" s="87">
        <v>0</v>
      </c>
    </row>
    <row r="16" spans="1:9" s="36" customFormat="1" ht="20.100000000000001" customHeight="1">
      <c r="A16" s="84"/>
      <c r="B16" s="85" t="s">
        <v>70</v>
      </c>
      <c r="C16" s="85"/>
      <c r="D16" s="86" t="s">
        <v>68</v>
      </c>
      <c r="E16" s="87">
        <f>E17+E19+E21</f>
        <v>1.06</v>
      </c>
      <c r="F16" s="87">
        <f>F17+F19+F21</f>
        <v>1.06</v>
      </c>
      <c r="G16" s="87">
        <f>G17+G19+G21</f>
        <v>1.06</v>
      </c>
      <c r="H16" s="87">
        <f>H17+H19+H21</f>
        <v>0</v>
      </c>
      <c r="I16" s="87">
        <f>I17+I19+I21</f>
        <v>0</v>
      </c>
    </row>
    <row r="17" spans="1:9" s="36" customFormat="1" ht="20.100000000000001" customHeight="1">
      <c r="A17" s="84"/>
      <c r="B17" s="85"/>
      <c r="C17" s="85" t="s">
        <v>71</v>
      </c>
      <c r="D17" s="86" t="s">
        <v>69</v>
      </c>
      <c r="E17" s="87">
        <f>E18</f>
        <v>0.39</v>
      </c>
      <c r="F17" s="87">
        <f>F18</f>
        <v>0.39</v>
      </c>
      <c r="G17" s="87">
        <f>G18</f>
        <v>0.39</v>
      </c>
      <c r="H17" s="87">
        <f>H18</f>
        <v>0</v>
      </c>
      <c r="I17" s="87">
        <f>I18</f>
        <v>0</v>
      </c>
    </row>
    <row r="18" spans="1:9" s="36" customFormat="1" ht="20.100000000000001" customHeight="1">
      <c r="A18" s="84" t="s">
        <v>127</v>
      </c>
      <c r="B18" s="85" t="s">
        <v>129</v>
      </c>
      <c r="C18" s="85" t="s">
        <v>130</v>
      </c>
      <c r="D18" s="86" t="s">
        <v>72</v>
      </c>
      <c r="E18" s="87">
        <v>0.39</v>
      </c>
      <c r="F18" s="87">
        <v>0.39</v>
      </c>
      <c r="G18" s="87">
        <v>0.39</v>
      </c>
      <c r="H18" s="87">
        <v>0</v>
      </c>
      <c r="I18" s="87">
        <v>0</v>
      </c>
    </row>
    <row r="19" spans="1:9" s="36" customFormat="1" ht="20.100000000000001" customHeight="1">
      <c r="A19" s="84"/>
      <c r="B19" s="85"/>
      <c r="C19" s="85" t="s">
        <v>74</v>
      </c>
      <c r="D19" s="86" t="s">
        <v>73</v>
      </c>
      <c r="E19" s="87">
        <f>E20</f>
        <v>0.39</v>
      </c>
      <c r="F19" s="87">
        <f>F20</f>
        <v>0.39</v>
      </c>
      <c r="G19" s="87">
        <f>G20</f>
        <v>0.39</v>
      </c>
      <c r="H19" s="87">
        <f>H20</f>
        <v>0</v>
      </c>
      <c r="I19" s="87">
        <f>I20</f>
        <v>0</v>
      </c>
    </row>
    <row r="20" spans="1:9" s="36" customFormat="1" ht="20.100000000000001" customHeight="1">
      <c r="A20" s="84" t="s">
        <v>127</v>
      </c>
      <c r="B20" s="85" t="s">
        <v>129</v>
      </c>
      <c r="C20" s="85" t="s">
        <v>131</v>
      </c>
      <c r="D20" s="86" t="s">
        <v>75</v>
      </c>
      <c r="E20" s="87">
        <v>0.39</v>
      </c>
      <c r="F20" s="87">
        <v>0.39</v>
      </c>
      <c r="G20" s="87">
        <v>0.39</v>
      </c>
      <c r="H20" s="87">
        <v>0</v>
      </c>
      <c r="I20" s="87">
        <v>0</v>
      </c>
    </row>
    <row r="21" spans="1:9" s="36" customFormat="1" ht="20.100000000000001" customHeight="1">
      <c r="A21" s="84"/>
      <c r="B21" s="85"/>
      <c r="C21" s="85" t="s">
        <v>77</v>
      </c>
      <c r="D21" s="86" t="s">
        <v>76</v>
      </c>
      <c r="E21" s="87">
        <f>E22</f>
        <v>0.28000000000000003</v>
      </c>
      <c r="F21" s="87">
        <f>F22</f>
        <v>0.28000000000000003</v>
      </c>
      <c r="G21" s="87">
        <f>G22</f>
        <v>0.28000000000000003</v>
      </c>
      <c r="H21" s="87">
        <f>H22</f>
        <v>0</v>
      </c>
      <c r="I21" s="87">
        <f>I22</f>
        <v>0</v>
      </c>
    </row>
    <row r="22" spans="1:9" s="36" customFormat="1" ht="20.100000000000001" customHeight="1">
      <c r="A22" s="84" t="s">
        <v>127</v>
      </c>
      <c r="B22" s="85" t="s">
        <v>129</v>
      </c>
      <c r="C22" s="85" t="s">
        <v>132</v>
      </c>
      <c r="D22" s="86" t="s">
        <v>78</v>
      </c>
      <c r="E22" s="87">
        <v>0.28000000000000003</v>
      </c>
      <c r="F22" s="87">
        <v>0.28000000000000003</v>
      </c>
      <c r="G22" s="87">
        <v>0.28000000000000003</v>
      </c>
      <c r="H22" s="87">
        <v>0</v>
      </c>
      <c r="I22" s="87">
        <v>0</v>
      </c>
    </row>
    <row r="23" spans="1:9" s="36" customFormat="1" ht="20.100000000000001" customHeight="1">
      <c r="A23" s="84" t="s">
        <v>82</v>
      </c>
      <c r="B23" s="85"/>
      <c r="C23" s="85"/>
      <c r="D23" s="86" t="s">
        <v>79</v>
      </c>
      <c r="E23" s="87">
        <f>E24</f>
        <v>3.91</v>
      </c>
      <c r="F23" s="87">
        <f>F24</f>
        <v>3.91</v>
      </c>
      <c r="G23" s="87">
        <f>G24</f>
        <v>3.91</v>
      </c>
      <c r="H23" s="87">
        <f>H24</f>
        <v>0</v>
      </c>
      <c r="I23" s="87">
        <f>I24</f>
        <v>0</v>
      </c>
    </row>
    <row r="24" spans="1:9" s="36" customFormat="1" ht="20.100000000000001" customHeight="1">
      <c r="A24" s="84"/>
      <c r="B24" s="85" t="s">
        <v>83</v>
      </c>
      <c r="C24" s="85"/>
      <c r="D24" s="86" t="s">
        <v>80</v>
      </c>
      <c r="E24" s="87">
        <f>E25+E27</f>
        <v>3.91</v>
      </c>
      <c r="F24" s="87">
        <f>F25+F27</f>
        <v>3.91</v>
      </c>
      <c r="G24" s="87">
        <f>G25+G27</f>
        <v>3.91</v>
      </c>
      <c r="H24" s="87">
        <f>H25+H27</f>
        <v>0</v>
      </c>
      <c r="I24" s="87">
        <f>I25+I27</f>
        <v>0</v>
      </c>
    </row>
    <row r="25" spans="1:9" s="36" customFormat="1" ht="20.100000000000001" customHeight="1">
      <c r="A25" s="84"/>
      <c r="B25" s="85"/>
      <c r="C25" s="85" t="s">
        <v>71</v>
      </c>
      <c r="D25" s="86" t="s">
        <v>81</v>
      </c>
      <c r="E25" s="87">
        <f>E26</f>
        <v>2.37</v>
      </c>
      <c r="F25" s="87">
        <f>F26</f>
        <v>2.37</v>
      </c>
      <c r="G25" s="87">
        <f>G26</f>
        <v>2.37</v>
      </c>
      <c r="H25" s="87">
        <f>H26</f>
        <v>0</v>
      </c>
      <c r="I25" s="87">
        <f>I26</f>
        <v>0</v>
      </c>
    </row>
    <row r="26" spans="1:9" s="36" customFormat="1" ht="20.100000000000001" customHeight="1">
      <c r="A26" s="84" t="s">
        <v>133</v>
      </c>
      <c r="B26" s="85" t="s">
        <v>134</v>
      </c>
      <c r="C26" s="85" t="s">
        <v>130</v>
      </c>
      <c r="D26" s="86" t="s">
        <v>84</v>
      </c>
      <c r="E26" s="87">
        <v>2.37</v>
      </c>
      <c r="F26" s="87">
        <v>2.37</v>
      </c>
      <c r="G26" s="87">
        <v>2.37</v>
      </c>
      <c r="H26" s="87">
        <v>0</v>
      </c>
      <c r="I26" s="87">
        <v>0</v>
      </c>
    </row>
    <row r="27" spans="1:9" s="36" customFormat="1" ht="20.100000000000001" customHeight="1">
      <c r="A27" s="84"/>
      <c r="B27" s="85"/>
      <c r="C27" s="85" t="s">
        <v>74</v>
      </c>
      <c r="D27" s="86" t="s">
        <v>85</v>
      </c>
      <c r="E27" s="87">
        <f>E28</f>
        <v>1.54</v>
      </c>
      <c r="F27" s="87">
        <f>F28</f>
        <v>1.54</v>
      </c>
      <c r="G27" s="87">
        <f>G28</f>
        <v>1.54</v>
      </c>
      <c r="H27" s="87">
        <f>H28</f>
        <v>0</v>
      </c>
      <c r="I27" s="87">
        <f>I28</f>
        <v>0</v>
      </c>
    </row>
    <row r="28" spans="1:9" s="36" customFormat="1" ht="20.100000000000001" customHeight="1">
      <c r="A28" s="84" t="s">
        <v>133</v>
      </c>
      <c r="B28" s="85" t="s">
        <v>134</v>
      </c>
      <c r="C28" s="85" t="s">
        <v>131</v>
      </c>
      <c r="D28" s="86" t="s">
        <v>84</v>
      </c>
      <c r="E28" s="87">
        <v>1.54</v>
      </c>
      <c r="F28" s="87">
        <v>1.54</v>
      </c>
      <c r="G28" s="87">
        <v>1.54</v>
      </c>
      <c r="H28" s="87">
        <v>0</v>
      </c>
      <c r="I28" s="87">
        <v>0</v>
      </c>
    </row>
    <row r="29" spans="1:9" s="36" customFormat="1" ht="20.100000000000001" customHeight="1">
      <c r="A29" s="84" t="s">
        <v>89</v>
      </c>
      <c r="B29" s="85"/>
      <c r="C29" s="85"/>
      <c r="D29" s="86" t="s">
        <v>86</v>
      </c>
      <c r="E29" s="87">
        <f>E30</f>
        <v>102.31</v>
      </c>
      <c r="F29" s="87">
        <f>F30</f>
        <v>95.31</v>
      </c>
      <c r="G29" s="87">
        <f>G30</f>
        <v>88.44</v>
      </c>
      <c r="H29" s="87">
        <f>H30</f>
        <v>6.87</v>
      </c>
      <c r="I29" s="87">
        <f>I30</f>
        <v>7</v>
      </c>
    </row>
    <row r="30" spans="1:9" s="36" customFormat="1" ht="20.100000000000001" customHeight="1">
      <c r="A30" s="84"/>
      <c r="B30" s="85" t="s">
        <v>66</v>
      </c>
      <c r="C30" s="85"/>
      <c r="D30" s="86" t="s">
        <v>87</v>
      </c>
      <c r="E30" s="87">
        <f>E31+E45+E56</f>
        <v>102.31</v>
      </c>
      <c r="F30" s="87">
        <f>F31+F45+F56</f>
        <v>95.31</v>
      </c>
      <c r="G30" s="87">
        <f>G31+G45+G56</f>
        <v>88.44</v>
      </c>
      <c r="H30" s="87">
        <f>H31+H45+H56</f>
        <v>6.87</v>
      </c>
      <c r="I30" s="87">
        <f>I31+I45+I56</f>
        <v>7</v>
      </c>
    </row>
    <row r="31" spans="1:9" s="36" customFormat="1" ht="20.100000000000001" customHeight="1">
      <c r="A31" s="84"/>
      <c r="B31" s="85"/>
      <c r="C31" s="85" t="s">
        <v>71</v>
      </c>
      <c r="D31" s="86" t="s">
        <v>88</v>
      </c>
      <c r="E31" s="87">
        <f>SUM(E32:E44)</f>
        <v>61.61</v>
      </c>
      <c r="F31" s="87">
        <f>SUM(F32:F44)</f>
        <v>55.61</v>
      </c>
      <c r="G31" s="87">
        <f>SUM(G32:G44)</f>
        <v>50.54</v>
      </c>
      <c r="H31" s="87">
        <f>SUM(H32:H44)</f>
        <v>5.07</v>
      </c>
      <c r="I31" s="87">
        <f>SUM(I32:I44)</f>
        <v>6</v>
      </c>
    </row>
    <row r="32" spans="1:9" ht="20.100000000000001" customHeight="1">
      <c r="A32" s="84" t="s">
        <v>135</v>
      </c>
      <c r="B32" s="85" t="s">
        <v>128</v>
      </c>
      <c r="C32" s="85" t="s">
        <v>130</v>
      </c>
      <c r="D32" s="86" t="s">
        <v>93</v>
      </c>
      <c r="E32" s="87">
        <v>2.82</v>
      </c>
      <c r="F32" s="87">
        <v>2.82</v>
      </c>
      <c r="G32" s="87">
        <v>2.82</v>
      </c>
      <c r="H32" s="87">
        <v>0</v>
      </c>
      <c r="I32" s="87">
        <v>0</v>
      </c>
    </row>
    <row r="33" spans="1:9" ht="20.100000000000001" customHeight="1">
      <c r="A33" s="84" t="s">
        <v>135</v>
      </c>
      <c r="B33" s="85" t="s">
        <v>128</v>
      </c>
      <c r="C33" s="85" t="s">
        <v>130</v>
      </c>
      <c r="D33" s="86" t="s">
        <v>101</v>
      </c>
      <c r="E33" s="87">
        <v>3.12</v>
      </c>
      <c r="F33" s="87">
        <v>3.12</v>
      </c>
      <c r="G33" s="87">
        <v>0</v>
      </c>
      <c r="H33" s="87">
        <v>3.12</v>
      </c>
      <c r="I33" s="87">
        <v>0</v>
      </c>
    </row>
    <row r="34" spans="1:9" ht="20.100000000000001" customHeight="1">
      <c r="A34" s="84" t="s">
        <v>135</v>
      </c>
      <c r="B34" s="85" t="s">
        <v>128</v>
      </c>
      <c r="C34" s="85" t="s">
        <v>130</v>
      </c>
      <c r="D34" s="86" t="s">
        <v>102</v>
      </c>
      <c r="E34" s="87">
        <v>6</v>
      </c>
      <c r="F34" s="87">
        <v>0</v>
      </c>
      <c r="G34" s="87">
        <v>0</v>
      </c>
      <c r="H34" s="87">
        <v>0</v>
      </c>
      <c r="I34" s="87">
        <v>6</v>
      </c>
    </row>
    <row r="35" spans="1:9" ht="20.100000000000001" customHeight="1">
      <c r="A35" s="84" t="s">
        <v>135</v>
      </c>
      <c r="B35" s="85" t="s">
        <v>128</v>
      </c>
      <c r="C35" s="85" t="s">
        <v>130</v>
      </c>
      <c r="D35" s="86" t="s">
        <v>97</v>
      </c>
      <c r="E35" s="87">
        <v>1.35</v>
      </c>
      <c r="F35" s="87">
        <v>1.35</v>
      </c>
      <c r="G35" s="87">
        <v>1.35</v>
      </c>
      <c r="H35" s="87">
        <v>0</v>
      </c>
      <c r="I35" s="87">
        <v>0</v>
      </c>
    </row>
    <row r="36" spans="1:9" ht="20.100000000000001" customHeight="1">
      <c r="A36" s="84" t="s">
        <v>135</v>
      </c>
      <c r="B36" s="85" t="s">
        <v>128</v>
      </c>
      <c r="C36" s="85" t="s">
        <v>130</v>
      </c>
      <c r="D36" s="86" t="s">
        <v>91</v>
      </c>
      <c r="E36" s="87">
        <v>2.82</v>
      </c>
      <c r="F36" s="87">
        <v>2.82</v>
      </c>
      <c r="G36" s="87">
        <v>2.82</v>
      </c>
      <c r="H36" s="87">
        <v>0</v>
      </c>
      <c r="I36" s="87">
        <v>0</v>
      </c>
    </row>
    <row r="37" spans="1:9" ht="20.100000000000001" customHeight="1">
      <c r="A37" s="84" t="s">
        <v>135</v>
      </c>
      <c r="B37" s="85" t="s">
        <v>128</v>
      </c>
      <c r="C37" s="85" t="s">
        <v>130</v>
      </c>
      <c r="D37" s="86" t="s">
        <v>92</v>
      </c>
      <c r="E37" s="87">
        <v>1.06</v>
      </c>
      <c r="F37" s="87">
        <v>1.06</v>
      </c>
      <c r="G37" s="87">
        <v>1.06</v>
      </c>
      <c r="H37" s="87">
        <v>0</v>
      </c>
      <c r="I37" s="87">
        <v>0</v>
      </c>
    </row>
    <row r="38" spans="1:9" ht="20.100000000000001" customHeight="1">
      <c r="A38" s="84" t="s">
        <v>135</v>
      </c>
      <c r="B38" s="85" t="s">
        <v>128</v>
      </c>
      <c r="C38" s="85" t="s">
        <v>130</v>
      </c>
      <c r="D38" s="86" t="s">
        <v>98</v>
      </c>
      <c r="E38" s="87">
        <v>0.68</v>
      </c>
      <c r="F38" s="87">
        <v>0.68</v>
      </c>
      <c r="G38" s="87">
        <v>0.68</v>
      </c>
      <c r="H38" s="87">
        <v>0</v>
      </c>
      <c r="I38" s="87">
        <v>0</v>
      </c>
    </row>
    <row r="39" spans="1:9" ht="20.100000000000001" customHeight="1">
      <c r="A39" s="84" t="s">
        <v>135</v>
      </c>
      <c r="B39" s="85" t="s">
        <v>128</v>
      </c>
      <c r="C39" s="85" t="s">
        <v>130</v>
      </c>
      <c r="D39" s="86" t="s">
        <v>99</v>
      </c>
      <c r="E39" s="87">
        <v>1.71</v>
      </c>
      <c r="F39" s="87">
        <v>1.71</v>
      </c>
      <c r="G39" s="87">
        <v>0</v>
      </c>
      <c r="H39" s="87">
        <v>1.71</v>
      </c>
      <c r="I39" s="87">
        <v>0</v>
      </c>
    </row>
    <row r="40" spans="1:9" ht="20.100000000000001" customHeight="1">
      <c r="A40" s="84" t="s">
        <v>135</v>
      </c>
      <c r="B40" s="85" t="s">
        <v>128</v>
      </c>
      <c r="C40" s="85" t="s">
        <v>130</v>
      </c>
      <c r="D40" s="86" t="s">
        <v>94</v>
      </c>
      <c r="E40" s="87">
        <v>5.76</v>
      </c>
      <c r="F40" s="87">
        <v>5.76</v>
      </c>
      <c r="G40" s="87">
        <v>5.76</v>
      </c>
      <c r="H40" s="87">
        <v>0</v>
      </c>
      <c r="I40" s="87">
        <v>0</v>
      </c>
    </row>
    <row r="41" spans="1:9" ht="20.100000000000001" customHeight="1">
      <c r="A41" s="84" t="s">
        <v>135</v>
      </c>
      <c r="B41" s="85" t="s">
        <v>128</v>
      </c>
      <c r="C41" s="85" t="s">
        <v>130</v>
      </c>
      <c r="D41" s="86" t="s">
        <v>90</v>
      </c>
      <c r="E41" s="87">
        <v>33.86</v>
      </c>
      <c r="F41" s="87">
        <v>33.86</v>
      </c>
      <c r="G41" s="87">
        <v>33.86</v>
      </c>
      <c r="H41" s="87">
        <v>0</v>
      </c>
      <c r="I41" s="87">
        <v>0</v>
      </c>
    </row>
    <row r="42" spans="1:9" ht="20.100000000000001" customHeight="1">
      <c r="A42" s="84" t="s">
        <v>135</v>
      </c>
      <c r="B42" s="85" t="s">
        <v>128</v>
      </c>
      <c r="C42" s="85" t="s">
        <v>130</v>
      </c>
      <c r="D42" s="86" t="s">
        <v>100</v>
      </c>
      <c r="E42" s="87">
        <v>0.24</v>
      </c>
      <c r="F42" s="87">
        <v>0.24</v>
      </c>
      <c r="G42" s="87">
        <v>0</v>
      </c>
      <c r="H42" s="87">
        <v>0.24</v>
      </c>
      <c r="I42" s="87">
        <v>0</v>
      </c>
    </row>
    <row r="43" spans="1:9" ht="20.100000000000001" customHeight="1">
      <c r="A43" s="84" t="s">
        <v>135</v>
      </c>
      <c r="B43" s="85" t="s">
        <v>128</v>
      </c>
      <c r="C43" s="85" t="s">
        <v>130</v>
      </c>
      <c r="D43" s="86" t="s">
        <v>95</v>
      </c>
      <c r="E43" s="87">
        <v>0.7</v>
      </c>
      <c r="F43" s="87">
        <v>0.7</v>
      </c>
      <c r="G43" s="87">
        <v>0.7</v>
      </c>
      <c r="H43" s="87">
        <v>0</v>
      </c>
      <c r="I43" s="87">
        <v>0</v>
      </c>
    </row>
    <row r="44" spans="1:9" ht="20.100000000000001" customHeight="1">
      <c r="A44" s="84" t="s">
        <v>135</v>
      </c>
      <c r="B44" s="85" t="s">
        <v>128</v>
      </c>
      <c r="C44" s="85" t="s">
        <v>130</v>
      </c>
      <c r="D44" s="86" t="s">
        <v>96</v>
      </c>
      <c r="E44" s="87">
        <v>1.49</v>
      </c>
      <c r="F44" s="87">
        <v>1.49</v>
      </c>
      <c r="G44" s="87">
        <v>1.49</v>
      </c>
      <c r="H44" s="87">
        <v>0</v>
      </c>
      <c r="I44" s="87">
        <v>0</v>
      </c>
    </row>
    <row r="45" spans="1:9" ht="20.100000000000001" customHeight="1">
      <c r="A45" s="84"/>
      <c r="B45" s="85"/>
      <c r="C45" s="85" t="s">
        <v>77</v>
      </c>
      <c r="D45" s="86" t="s">
        <v>103</v>
      </c>
      <c r="E45" s="87">
        <f>SUM(E46:E55)</f>
        <v>39.700000000000003</v>
      </c>
      <c r="F45" s="87">
        <f>SUM(F46:F55)</f>
        <v>39.700000000000003</v>
      </c>
      <c r="G45" s="87">
        <f>SUM(G46:G55)</f>
        <v>37.9</v>
      </c>
      <c r="H45" s="87">
        <f>SUM(H46:H55)</f>
        <v>1.8</v>
      </c>
      <c r="I45" s="87">
        <f>SUM(I46:I55)</f>
        <v>0</v>
      </c>
    </row>
    <row r="46" spans="1:9" ht="20.100000000000001" customHeight="1">
      <c r="A46" s="84" t="s">
        <v>135</v>
      </c>
      <c r="B46" s="85" t="s">
        <v>128</v>
      </c>
      <c r="C46" s="85" t="s">
        <v>132</v>
      </c>
      <c r="D46" s="86" t="s">
        <v>98</v>
      </c>
      <c r="E46" s="87">
        <v>0.44</v>
      </c>
      <c r="F46" s="87">
        <v>0.44</v>
      </c>
      <c r="G46" s="87">
        <v>0.44</v>
      </c>
      <c r="H46" s="87">
        <v>0</v>
      </c>
      <c r="I46" s="87">
        <v>0</v>
      </c>
    </row>
    <row r="47" spans="1:9" ht="20.100000000000001" customHeight="1">
      <c r="A47" s="84" t="s">
        <v>135</v>
      </c>
      <c r="B47" s="85" t="s">
        <v>128</v>
      </c>
      <c r="C47" s="85" t="s">
        <v>132</v>
      </c>
      <c r="D47" s="86" t="s">
        <v>94</v>
      </c>
      <c r="E47" s="87">
        <v>10.08</v>
      </c>
      <c r="F47" s="87">
        <v>10.08</v>
      </c>
      <c r="G47" s="87">
        <v>10.08</v>
      </c>
      <c r="H47" s="87">
        <v>0</v>
      </c>
      <c r="I47" s="87">
        <v>0</v>
      </c>
    </row>
    <row r="48" spans="1:9" ht="20.100000000000001" customHeight="1">
      <c r="A48" s="84" t="s">
        <v>135</v>
      </c>
      <c r="B48" s="85" t="s">
        <v>128</v>
      </c>
      <c r="C48" s="85" t="s">
        <v>132</v>
      </c>
      <c r="D48" s="86" t="s">
        <v>92</v>
      </c>
      <c r="E48" s="87">
        <v>0.77</v>
      </c>
      <c r="F48" s="87">
        <v>0.77</v>
      </c>
      <c r="G48" s="87">
        <v>0.77</v>
      </c>
      <c r="H48" s="87">
        <v>0</v>
      </c>
      <c r="I48" s="87">
        <v>0</v>
      </c>
    </row>
    <row r="49" spans="1:9" ht="20.100000000000001" customHeight="1">
      <c r="A49" s="84" t="s">
        <v>135</v>
      </c>
      <c r="B49" s="85" t="s">
        <v>128</v>
      </c>
      <c r="C49" s="85" t="s">
        <v>132</v>
      </c>
      <c r="D49" s="86" t="s">
        <v>104</v>
      </c>
      <c r="E49" s="87">
        <v>12.67</v>
      </c>
      <c r="F49" s="87">
        <v>12.67</v>
      </c>
      <c r="G49" s="87">
        <v>12.67</v>
      </c>
      <c r="H49" s="87">
        <v>0</v>
      </c>
      <c r="I49" s="87">
        <v>0</v>
      </c>
    </row>
    <row r="50" spans="1:9" ht="20.100000000000001" customHeight="1">
      <c r="A50" s="84" t="s">
        <v>135</v>
      </c>
      <c r="B50" s="85" t="s">
        <v>128</v>
      </c>
      <c r="C50" s="85" t="s">
        <v>132</v>
      </c>
      <c r="D50" s="86" t="s">
        <v>93</v>
      </c>
      <c r="E50" s="87">
        <v>1.84</v>
      </c>
      <c r="F50" s="87">
        <v>1.84</v>
      </c>
      <c r="G50" s="87">
        <v>1.84</v>
      </c>
      <c r="H50" s="87">
        <v>0</v>
      </c>
      <c r="I50" s="87">
        <v>0</v>
      </c>
    </row>
    <row r="51" spans="1:9" ht="20.100000000000001" customHeight="1">
      <c r="A51" s="84" t="s">
        <v>135</v>
      </c>
      <c r="B51" s="85" t="s">
        <v>128</v>
      </c>
      <c r="C51" s="85" t="s">
        <v>132</v>
      </c>
      <c r="D51" s="86" t="s">
        <v>99</v>
      </c>
      <c r="E51" s="87">
        <v>1.8</v>
      </c>
      <c r="F51" s="87">
        <v>1.8</v>
      </c>
      <c r="G51" s="87">
        <v>0</v>
      </c>
      <c r="H51" s="87">
        <v>1.8</v>
      </c>
      <c r="I51" s="87">
        <v>0</v>
      </c>
    </row>
    <row r="52" spans="1:9" ht="20.100000000000001" customHeight="1">
      <c r="A52" s="84" t="s">
        <v>135</v>
      </c>
      <c r="B52" s="85" t="s">
        <v>128</v>
      </c>
      <c r="C52" s="85" t="s">
        <v>132</v>
      </c>
      <c r="D52" s="86" t="s">
        <v>91</v>
      </c>
      <c r="E52" s="87">
        <v>1.84</v>
      </c>
      <c r="F52" s="87">
        <v>1.84</v>
      </c>
      <c r="G52" s="87">
        <v>1.84</v>
      </c>
      <c r="H52" s="87">
        <v>0</v>
      </c>
      <c r="I52" s="87">
        <v>0</v>
      </c>
    </row>
    <row r="53" spans="1:9" ht="20.100000000000001" customHeight="1">
      <c r="A53" s="84" t="s">
        <v>135</v>
      </c>
      <c r="B53" s="85" t="s">
        <v>128</v>
      </c>
      <c r="C53" s="85" t="s">
        <v>132</v>
      </c>
      <c r="D53" s="86" t="s">
        <v>106</v>
      </c>
      <c r="E53" s="87">
        <v>2.81</v>
      </c>
      <c r="F53" s="87">
        <v>2.81</v>
      </c>
      <c r="G53" s="87">
        <v>2.81</v>
      </c>
      <c r="H53" s="87">
        <v>0</v>
      </c>
      <c r="I53" s="87">
        <v>0</v>
      </c>
    </row>
    <row r="54" spans="1:9" ht="20.100000000000001" customHeight="1">
      <c r="A54" s="84" t="s">
        <v>135</v>
      </c>
      <c r="B54" s="85" t="s">
        <v>128</v>
      </c>
      <c r="C54" s="85" t="s">
        <v>132</v>
      </c>
      <c r="D54" s="86" t="s">
        <v>105</v>
      </c>
      <c r="E54" s="87">
        <v>6.57</v>
      </c>
      <c r="F54" s="87">
        <v>6.57</v>
      </c>
      <c r="G54" s="87">
        <v>6.57</v>
      </c>
      <c r="H54" s="87">
        <v>0</v>
      </c>
      <c r="I54" s="87">
        <v>0</v>
      </c>
    </row>
    <row r="55" spans="1:9" ht="20.100000000000001" customHeight="1">
      <c r="A55" s="84" t="s">
        <v>135</v>
      </c>
      <c r="B55" s="85" t="s">
        <v>128</v>
      </c>
      <c r="C55" s="85" t="s">
        <v>132</v>
      </c>
      <c r="D55" s="86" t="s">
        <v>97</v>
      </c>
      <c r="E55" s="87">
        <v>0.88</v>
      </c>
      <c r="F55" s="87">
        <v>0.88</v>
      </c>
      <c r="G55" s="87">
        <v>0.88</v>
      </c>
      <c r="H55" s="87">
        <v>0</v>
      </c>
      <c r="I55" s="87">
        <v>0</v>
      </c>
    </row>
    <row r="56" spans="1:9" ht="20.100000000000001" customHeight="1">
      <c r="A56" s="84"/>
      <c r="B56" s="85"/>
      <c r="C56" s="85" t="s">
        <v>108</v>
      </c>
      <c r="D56" s="86" t="s">
        <v>107</v>
      </c>
      <c r="E56" s="87">
        <f>E57</f>
        <v>1</v>
      </c>
      <c r="F56" s="87">
        <f>F57</f>
        <v>0</v>
      </c>
      <c r="G56" s="87">
        <f>G57</f>
        <v>0</v>
      </c>
      <c r="H56" s="87">
        <f>H57</f>
        <v>0</v>
      </c>
      <c r="I56" s="87">
        <f>I57</f>
        <v>1</v>
      </c>
    </row>
    <row r="57" spans="1:9" ht="20.100000000000001" customHeight="1">
      <c r="A57" s="84" t="s">
        <v>135</v>
      </c>
      <c r="B57" s="85" t="s">
        <v>128</v>
      </c>
      <c r="C57" s="85" t="s">
        <v>136</v>
      </c>
      <c r="D57" s="86" t="s">
        <v>109</v>
      </c>
      <c r="E57" s="87">
        <v>1</v>
      </c>
      <c r="F57" s="87">
        <v>0</v>
      </c>
      <c r="G57" s="87">
        <v>0</v>
      </c>
      <c r="H57" s="87">
        <v>0</v>
      </c>
      <c r="I57" s="87">
        <v>1</v>
      </c>
    </row>
    <row r="58" spans="1:9" ht="20.100000000000001" customHeight="1">
      <c r="A58" s="84" t="s">
        <v>113</v>
      </c>
      <c r="B58" s="85"/>
      <c r="C58" s="85"/>
      <c r="D58" s="86" t="s">
        <v>110</v>
      </c>
      <c r="E58" s="87">
        <f t="shared" ref="E58:I60" si="2">E59</f>
        <v>6.71</v>
      </c>
      <c r="F58" s="87">
        <f t="shared" si="2"/>
        <v>6.71</v>
      </c>
      <c r="G58" s="87">
        <f t="shared" si="2"/>
        <v>6.71</v>
      </c>
      <c r="H58" s="87">
        <f t="shared" si="2"/>
        <v>0</v>
      </c>
      <c r="I58" s="87">
        <f t="shared" si="2"/>
        <v>0</v>
      </c>
    </row>
    <row r="59" spans="1:9" ht="20.100000000000001" customHeight="1">
      <c r="A59" s="84"/>
      <c r="B59" s="85" t="s">
        <v>74</v>
      </c>
      <c r="C59" s="85"/>
      <c r="D59" s="86" t="s">
        <v>111</v>
      </c>
      <c r="E59" s="87">
        <f t="shared" si="2"/>
        <v>6.71</v>
      </c>
      <c r="F59" s="87">
        <f t="shared" si="2"/>
        <v>6.71</v>
      </c>
      <c r="G59" s="87">
        <f t="shared" si="2"/>
        <v>6.71</v>
      </c>
      <c r="H59" s="87">
        <f t="shared" si="2"/>
        <v>0</v>
      </c>
      <c r="I59" s="87">
        <f t="shared" si="2"/>
        <v>0</v>
      </c>
    </row>
    <row r="60" spans="1:9" ht="20.100000000000001" customHeight="1">
      <c r="A60" s="84"/>
      <c r="B60" s="85"/>
      <c r="C60" s="85" t="s">
        <v>71</v>
      </c>
      <c r="D60" s="86" t="s">
        <v>112</v>
      </c>
      <c r="E60" s="87">
        <f t="shared" si="2"/>
        <v>6.71</v>
      </c>
      <c r="F60" s="87">
        <f t="shared" si="2"/>
        <v>6.71</v>
      </c>
      <c r="G60" s="87">
        <f t="shared" si="2"/>
        <v>6.71</v>
      </c>
      <c r="H60" s="87">
        <f t="shared" si="2"/>
        <v>0</v>
      </c>
      <c r="I60" s="87">
        <f t="shared" si="2"/>
        <v>0</v>
      </c>
    </row>
    <row r="61" spans="1:9" ht="20.100000000000001" customHeight="1">
      <c r="A61" s="84" t="s">
        <v>137</v>
      </c>
      <c r="B61" s="85" t="s">
        <v>131</v>
      </c>
      <c r="C61" s="85" t="s">
        <v>130</v>
      </c>
      <c r="D61" s="86" t="s">
        <v>114</v>
      </c>
      <c r="E61" s="87">
        <v>6.71</v>
      </c>
      <c r="F61" s="87">
        <v>6.71</v>
      </c>
      <c r="G61" s="87">
        <v>6.71</v>
      </c>
      <c r="H61" s="87">
        <v>0</v>
      </c>
      <c r="I61" s="87">
        <v>0</v>
      </c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2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7"/>
  <sheetViews>
    <sheetView showGridLines="0" showZeros="0" topLeftCell="A53" workbookViewId="0">
      <selection sqref="A1:V1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79" t="s">
        <v>142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</row>
    <row r="2" spans="1:22" s="68" customFormat="1" ht="17.25" customHeight="1">
      <c r="A2" s="180" t="s">
        <v>1</v>
      </c>
      <c r="B2" s="181"/>
      <c r="C2" s="181"/>
      <c r="D2" s="181"/>
      <c r="E2" s="181"/>
      <c r="F2" s="18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2" t="s">
        <v>2</v>
      </c>
      <c r="V2" s="182"/>
    </row>
    <row r="3" spans="1:22" s="68" customFormat="1" ht="18" customHeight="1">
      <c r="A3" s="170" t="s">
        <v>143</v>
      </c>
      <c r="B3" s="174"/>
      <c r="C3" s="171"/>
      <c r="D3" s="170" t="s">
        <v>144</v>
      </c>
      <c r="E3" s="174"/>
      <c r="F3" s="171"/>
      <c r="G3" s="183" t="s">
        <v>118</v>
      </c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5"/>
    </row>
    <row r="4" spans="1:22" s="68" customFormat="1" ht="13.5" customHeight="1">
      <c r="A4" s="175"/>
      <c r="B4" s="176"/>
      <c r="C4" s="177"/>
      <c r="D4" s="175"/>
      <c r="E4" s="176"/>
      <c r="F4" s="177"/>
      <c r="G4" s="167" t="s">
        <v>35</v>
      </c>
      <c r="H4" s="170" t="s">
        <v>36</v>
      </c>
      <c r="I4" s="171"/>
      <c r="J4" s="183" t="s">
        <v>37</v>
      </c>
      <c r="K4" s="184"/>
      <c r="L4" s="184"/>
      <c r="M4" s="184"/>
      <c r="N4" s="184"/>
      <c r="O4" s="185"/>
      <c r="P4" s="167" t="s">
        <v>38</v>
      </c>
      <c r="Q4" s="167" t="s">
        <v>145</v>
      </c>
      <c r="R4" s="167" t="s">
        <v>146</v>
      </c>
      <c r="S4" s="170" t="s">
        <v>147</v>
      </c>
      <c r="T4" s="171"/>
      <c r="U4" s="167" t="s">
        <v>32</v>
      </c>
      <c r="V4" s="167" t="s">
        <v>33</v>
      </c>
    </row>
    <row r="5" spans="1:22" s="68" customFormat="1" ht="22.5" customHeight="1">
      <c r="A5" s="172"/>
      <c r="B5" s="178"/>
      <c r="C5" s="173"/>
      <c r="D5" s="172"/>
      <c r="E5" s="178"/>
      <c r="F5" s="173"/>
      <c r="G5" s="168"/>
      <c r="H5" s="172"/>
      <c r="I5" s="173"/>
      <c r="J5" s="186" t="s">
        <v>121</v>
      </c>
      <c r="K5" s="186" t="s">
        <v>49</v>
      </c>
      <c r="L5" s="186" t="s">
        <v>50</v>
      </c>
      <c r="M5" s="186" t="s">
        <v>51</v>
      </c>
      <c r="N5" s="186" t="s">
        <v>52</v>
      </c>
      <c r="O5" s="186" t="s">
        <v>53</v>
      </c>
      <c r="P5" s="168"/>
      <c r="Q5" s="168"/>
      <c r="R5" s="168"/>
      <c r="S5" s="172"/>
      <c r="T5" s="173"/>
      <c r="U5" s="168"/>
      <c r="V5" s="168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69"/>
      <c r="H6" s="72" t="s">
        <v>46</v>
      </c>
      <c r="I6" s="72" t="s">
        <v>47</v>
      </c>
      <c r="J6" s="186"/>
      <c r="K6" s="186"/>
      <c r="L6" s="186"/>
      <c r="M6" s="186"/>
      <c r="N6" s="186"/>
      <c r="O6" s="186"/>
      <c r="P6" s="169"/>
      <c r="Q6" s="169"/>
      <c r="R6" s="169"/>
      <c r="S6" s="72" t="s">
        <v>148</v>
      </c>
      <c r="T6" s="72" t="s">
        <v>41</v>
      </c>
      <c r="U6" s="169"/>
      <c r="V6" s="169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G8+G58</f>
        <v>118.17</v>
      </c>
      <c r="H7" s="76">
        <f t="shared" si="0"/>
        <v>118.17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149</v>
      </c>
      <c r="D8" s="74"/>
      <c r="E8" s="74"/>
      <c r="F8" s="74"/>
      <c r="G8" s="76">
        <f t="shared" ref="G8:V8" si="1">G9+G12+G14+G16+G18+G21+G24+G27+G30+G33+G36+G39+G42+G45+G48+G50+G52+G55</f>
        <v>111.3</v>
      </c>
      <c r="H8" s="76">
        <f t="shared" si="1"/>
        <v>111.3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150</v>
      </c>
      <c r="D9" s="74"/>
      <c r="E9" s="74"/>
      <c r="F9" s="74"/>
      <c r="G9" s="76">
        <f t="shared" ref="G9:V9" si="2">SUM(G10:G11)</f>
        <v>33.86</v>
      </c>
      <c r="H9" s="76">
        <f t="shared" si="2"/>
        <v>33.86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71</v>
      </c>
      <c r="C10" s="73" t="s">
        <v>151</v>
      </c>
      <c r="D10" s="74" t="s">
        <v>152</v>
      </c>
      <c r="E10" s="74" t="s">
        <v>71</v>
      </c>
      <c r="F10" s="74" t="s">
        <v>153</v>
      </c>
      <c r="G10" s="76">
        <v>21.45</v>
      </c>
      <c r="H10" s="76">
        <v>21.45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>
        <v>301</v>
      </c>
      <c r="B11" s="74" t="s">
        <v>74</v>
      </c>
      <c r="C11" s="73" t="s">
        <v>154</v>
      </c>
      <c r="D11" s="74" t="s">
        <v>152</v>
      </c>
      <c r="E11" s="74" t="s">
        <v>71</v>
      </c>
      <c r="F11" s="74" t="s">
        <v>153</v>
      </c>
      <c r="G11" s="76">
        <v>12.41</v>
      </c>
      <c r="H11" s="76">
        <v>12.41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</row>
    <row r="12" spans="1:22" ht="20.100000000000001" customHeight="1">
      <c r="A12" s="73"/>
      <c r="B12" s="74"/>
      <c r="C12" s="73" t="s">
        <v>155</v>
      </c>
      <c r="D12" s="74"/>
      <c r="E12" s="74"/>
      <c r="F12" s="74"/>
      <c r="G12" s="76">
        <f t="shared" ref="G12:V12" si="3">G13</f>
        <v>12.67</v>
      </c>
      <c r="H12" s="76">
        <f t="shared" si="3"/>
        <v>12.67</v>
      </c>
      <c r="I12" s="76">
        <f t="shared" si="3"/>
        <v>0</v>
      </c>
      <c r="J12" s="76">
        <f t="shared" si="3"/>
        <v>0</v>
      </c>
      <c r="K12" s="76">
        <f t="shared" si="3"/>
        <v>0</v>
      </c>
      <c r="L12" s="76">
        <f t="shared" si="3"/>
        <v>0</v>
      </c>
      <c r="M12" s="76">
        <f t="shared" si="3"/>
        <v>0</v>
      </c>
      <c r="N12" s="76">
        <f t="shared" si="3"/>
        <v>0</v>
      </c>
      <c r="O12" s="76">
        <f t="shared" si="3"/>
        <v>0</v>
      </c>
      <c r="P12" s="76">
        <f t="shared" si="3"/>
        <v>0</v>
      </c>
      <c r="Q12" s="76">
        <f t="shared" si="3"/>
        <v>0</v>
      </c>
      <c r="R12" s="76">
        <f t="shared" si="3"/>
        <v>0</v>
      </c>
      <c r="S12" s="76">
        <f t="shared" si="3"/>
        <v>0</v>
      </c>
      <c r="T12" s="76">
        <f t="shared" si="3"/>
        <v>0</v>
      </c>
      <c r="U12" s="76">
        <f t="shared" si="3"/>
        <v>0</v>
      </c>
      <c r="V12" s="76">
        <f t="shared" si="3"/>
        <v>0</v>
      </c>
    </row>
    <row r="13" spans="1:22" ht="20.100000000000001" customHeight="1">
      <c r="A13" s="73">
        <v>301</v>
      </c>
      <c r="B13" s="74" t="s">
        <v>71</v>
      </c>
      <c r="C13" s="73" t="s">
        <v>151</v>
      </c>
      <c r="D13" s="74" t="s">
        <v>156</v>
      </c>
      <c r="E13" s="74" t="s">
        <v>71</v>
      </c>
      <c r="F13" s="74" t="s">
        <v>157</v>
      </c>
      <c r="G13" s="76">
        <v>12.67</v>
      </c>
      <c r="H13" s="76">
        <v>12.67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</row>
    <row r="14" spans="1:22" ht="20.100000000000001" customHeight="1">
      <c r="A14" s="73"/>
      <c r="B14" s="74"/>
      <c r="C14" s="73" t="s">
        <v>158</v>
      </c>
      <c r="D14" s="74"/>
      <c r="E14" s="74"/>
      <c r="F14" s="74"/>
      <c r="G14" s="76">
        <f t="shared" ref="G14:V14" si="4">G15</f>
        <v>6.57</v>
      </c>
      <c r="H14" s="76">
        <f t="shared" si="4"/>
        <v>6.57</v>
      </c>
      <c r="I14" s="76">
        <f t="shared" si="4"/>
        <v>0</v>
      </c>
      <c r="J14" s="76">
        <f t="shared" si="4"/>
        <v>0</v>
      </c>
      <c r="K14" s="76">
        <f t="shared" si="4"/>
        <v>0</v>
      </c>
      <c r="L14" s="76">
        <f t="shared" si="4"/>
        <v>0</v>
      </c>
      <c r="M14" s="76">
        <f t="shared" si="4"/>
        <v>0</v>
      </c>
      <c r="N14" s="76">
        <f t="shared" si="4"/>
        <v>0</v>
      </c>
      <c r="O14" s="76">
        <f t="shared" si="4"/>
        <v>0</v>
      </c>
      <c r="P14" s="76">
        <f t="shared" si="4"/>
        <v>0</v>
      </c>
      <c r="Q14" s="76">
        <f t="shared" si="4"/>
        <v>0</v>
      </c>
      <c r="R14" s="76">
        <f t="shared" si="4"/>
        <v>0</v>
      </c>
      <c r="S14" s="76">
        <f t="shared" si="4"/>
        <v>0</v>
      </c>
      <c r="T14" s="76">
        <f t="shared" si="4"/>
        <v>0</v>
      </c>
      <c r="U14" s="76">
        <f t="shared" si="4"/>
        <v>0</v>
      </c>
      <c r="V14" s="76">
        <f t="shared" si="4"/>
        <v>0</v>
      </c>
    </row>
    <row r="15" spans="1:22" ht="20.100000000000001" customHeight="1">
      <c r="A15" s="73">
        <v>301</v>
      </c>
      <c r="B15" s="74" t="s">
        <v>159</v>
      </c>
      <c r="C15" s="73" t="s">
        <v>160</v>
      </c>
      <c r="D15" s="74" t="s">
        <v>156</v>
      </c>
      <c r="E15" s="74" t="s">
        <v>71</v>
      </c>
      <c r="F15" s="74" t="s">
        <v>157</v>
      </c>
      <c r="G15" s="76">
        <v>6.57</v>
      </c>
      <c r="H15" s="76">
        <v>6.57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</row>
    <row r="16" spans="1:22" ht="20.100000000000001" customHeight="1">
      <c r="A16" s="73"/>
      <c r="B16" s="74"/>
      <c r="C16" s="73" t="s">
        <v>161</v>
      </c>
      <c r="D16" s="74"/>
      <c r="E16" s="74"/>
      <c r="F16" s="74"/>
      <c r="G16" s="76">
        <f t="shared" ref="G16:V16" si="5">G17</f>
        <v>2.81</v>
      </c>
      <c r="H16" s="76">
        <f t="shared" si="5"/>
        <v>2.81</v>
      </c>
      <c r="I16" s="76">
        <f t="shared" si="5"/>
        <v>0</v>
      </c>
      <c r="J16" s="76">
        <f t="shared" si="5"/>
        <v>0</v>
      </c>
      <c r="K16" s="76">
        <f t="shared" si="5"/>
        <v>0</v>
      </c>
      <c r="L16" s="76">
        <f t="shared" si="5"/>
        <v>0</v>
      </c>
      <c r="M16" s="76">
        <f t="shared" si="5"/>
        <v>0</v>
      </c>
      <c r="N16" s="76">
        <f t="shared" si="5"/>
        <v>0</v>
      </c>
      <c r="O16" s="76">
        <f t="shared" si="5"/>
        <v>0</v>
      </c>
      <c r="P16" s="76">
        <f t="shared" si="5"/>
        <v>0</v>
      </c>
      <c r="Q16" s="76">
        <f t="shared" si="5"/>
        <v>0</v>
      </c>
      <c r="R16" s="76">
        <f t="shared" si="5"/>
        <v>0</v>
      </c>
      <c r="S16" s="76">
        <f t="shared" si="5"/>
        <v>0</v>
      </c>
      <c r="T16" s="76">
        <f t="shared" si="5"/>
        <v>0</v>
      </c>
      <c r="U16" s="76">
        <f t="shared" si="5"/>
        <v>0</v>
      </c>
      <c r="V16" s="76">
        <f t="shared" si="5"/>
        <v>0</v>
      </c>
    </row>
    <row r="17" spans="1:22" ht="20.100000000000001" customHeight="1">
      <c r="A17" s="73">
        <v>301</v>
      </c>
      <c r="B17" s="74" t="s">
        <v>159</v>
      </c>
      <c r="C17" s="73" t="s">
        <v>160</v>
      </c>
      <c r="D17" s="74" t="s">
        <v>156</v>
      </c>
      <c r="E17" s="74" t="s">
        <v>71</v>
      </c>
      <c r="F17" s="74" t="s">
        <v>157</v>
      </c>
      <c r="G17" s="76">
        <v>2.81</v>
      </c>
      <c r="H17" s="76">
        <v>2.81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</row>
    <row r="18" spans="1:22" ht="20.100000000000001" customHeight="1">
      <c r="A18" s="73"/>
      <c r="B18" s="74"/>
      <c r="C18" s="73" t="s">
        <v>162</v>
      </c>
      <c r="D18" s="74"/>
      <c r="E18" s="74"/>
      <c r="F18" s="74"/>
      <c r="G18" s="76">
        <f t="shared" ref="G18:V18" si="6">SUM(G19:G20)</f>
        <v>4.66</v>
      </c>
      <c r="H18" s="76">
        <f t="shared" si="6"/>
        <v>4.66</v>
      </c>
      <c r="I18" s="76">
        <f t="shared" si="6"/>
        <v>0</v>
      </c>
      <c r="J18" s="76">
        <f t="shared" si="6"/>
        <v>0</v>
      </c>
      <c r="K18" s="76">
        <f t="shared" si="6"/>
        <v>0</v>
      </c>
      <c r="L18" s="76">
        <f t="shared" si="6"/>
        <v>0</v>
      </c>
      <c r="M18" s="76">
        <f t="shared" si="6"/>
        <v>0</v>
      </c>
      <c r="N18" s="76">
        <f t="shared" si="6"/>
        <v>0</v>
      </c>
      <c r="O18" s="76">
        <f t="shared" si="6"/>
        <v>0</v>
      </c>
      <c r="P18" s="76">
        <f t="shared" si="6"/>
        <v>0</v>
      </c>
      <c r="Q18" s="76">
        <f t="shared" si="6"/>
        <v>0</v>
      </c>
      <c r="R18" s="76">
        <f t="shared" si="6"/>
        <v>0</v>
      </c>
      <c r="S18" s="76">
        <f t="shared" si="6"/>
        <v>0</v>
      </c>
      <c r="T18" s="76">
        <f t="shared" si="6"/>
        <v>0</v>
      </c>
      <c r="U18" s="76">
        <f t="shared" si="6"/>
        <v>0</v>
      </c>
      <c r="V18" s="76">
        <f t="shared" si="6"/>
        <v>0</v>
      </c>
    </row>
    <row r="19" spans="1:22" ht="20.100000000000001" customHeight="1">
      <c r="A19" s="73">
        <v>301</v>
      </c>
      <c r="B19" s="74" t="s">
        <v>77</v>
      </c>
      <c r="C19" s="73" t="s">
        <v>163</v>
      </c>
      <c r="D19" s="74" t="s">
        <v>152</v>
      </c>
      <c r="E19" s="74" t="s">
        <v>71</v>
      </c>
      <c r="F19" s="74" t="s">
        <v>153</v>
      </c>
      <c r="G19" s="76">
        <v>2.82</v>
      </c>
      <c r="H19" s="76">
        <v>2.82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</row>
    <row r="20" spans="1:22" ht="20.100000000000001" customHeight="1">
      <c r="A20" s="73">
        <v>301</v>
      </c>
      <c r="B20" s="74" t="s">
        <v>77</v>
      </c>
      <c r="C20" s="73" t="s">
        <v>163</v>
      </c>
      <c r="D20" s="74" t="s">
        <v>156</v>
      </c>
      <c r="E20" s="74" t="s">
        <v>71</v>
      </c>
      <c r="F20" s="74" t="s">
        <v>157</v>
      </c>
      <c r="G20" s="76">
        <v>1.84</v>
      </c>
      <c r="H20" s="76">
        <v>1.84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164</v>
      </c>
      <c r="D21" s="74"/>
      <c r="E21" s="74"/>
      <c r="F21" s="74"/>
      <c r="G21" s="76">
        <f t="shared" ref="G21:V21" si="7">SUM(G22:G23)</f>
        <v>3.91</v>
      </c>
      <c r="H21" s="76">
        <f t="shared" si="7"/>
        <v>3.91</v>
      </c>
      <c r="I21" s="76">
        <f t="shared" si="7"/>
        <v>0</v>
      </c>
      <c r="J21" s="76">
        <f t="shared" si="7"/>
        <v>0</v>
      </c>
      <c r="K21" s="76">
        <f t="shared" si="7"/>
        <v>0</v>
      </c>
      <c r="L21" s="76">
        <f t="shared" si="7"/>
        <v>0</v>
      </c>
      <c r="M21" s="76">
        <f t="shared" si="7"/>
        <v>0</v>
      </c>
      <c r="N21" s="76">
        <f t="shared" si="7"/>
        <v>0</v>
      </c>
      <c r="O21" s="76">
        <f t="shared" si="7"/>
        <v>0</v>
      </c>
      <c r="P21" s="76">
        <f t="shared" si="7"/>
        <v>0</v>
      </c>
      <c r="Q21" s="76">
        <f t="shared" si="7"/>
        <v>0</v>
      </c>
      <c r="R21" s="76">
        <f t="shared" si="7"/>
        <v>0</v>
      </c>
      <c r="S21" s="76">
        <f t="shared" si="7"/>
        <v>0</v>
      </c>
      <c r="T21" s="76">
        <f t="shared" si="7"/>
        <v>0</v>
      </c>
      <c r="U21" s="76">
        <f t="shared" si="7"/>
        <v>0</v>
      </c>
      <c r="V21" s="76">
        <f t="shared" si="7"/>
        <v>0</v>
      </c>
    </row>
    <row r="22" spans="1:22" ht="20.100000000000001" customHeight="1">
      <c r="A22" s="73">
        <v>301</v>
      </c>
      <c r="B22" s="74" t="s">
        <v>165</v>
      </c>
      <c r="C22" s="73" t="s">
        <v>166</v>
      </c>
      <c r="D22" s="74" t="s">
        <v>152</v>
      </c>
      <c r="E22" s="74" t="s">
        <v>74</v>
      </c>
      <c r="F22" s="74" t="s">
        <v>167</v>
      </c>
      <c r="G22" s="76">
        <v>2.37</v>
      </c>
      <c r="H22" s="76">
        <v>2.37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>
        <v>301</v>
      </c>
      <c r="B23" s="74" t="s">
        <v>165</v>
      </c>
      <c r="C23" s="73" t="s">
        <v>166</v>
      </c>
      <c r="D23" s="74" t="s">
        <v>156</v>
      </c>
      <c r="E23" s="74" t="s">
        <v>71</v>
      </c>
      <c r="F23" s="74" t="s">
        <v>157</v>
      </c>
      <c r="G23" s="76">
        <v>1.54</v>
      </c>
      <c r="H23" s="76">
        <v>1.54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</row>
    <row r="24" spans="1:22" ht="20.100000000000001" customHeight="1">
      <c r="A24" s="73"/>
      <c r="B24" s="74"/>
      <c r="C24" s="73" t="s">
        <v>168</v>
      </c>
      <c r="D24" s="74"/>
      <c r="E24" s="74"/>
      <c r="F24" s="74"/>
      <c r="G24" s="76">
        <f t="shared" ref="G24:V24" si="8">SUM(G25:G26)</f>
        <v>11.18</v>
      </c>
      <c r="H24" s="76">
        <f t="shared" si="8"/>
        <v>11.18</v>
      </c>
      <c r="I24" s="76">
        <f t="shared" si="8"/>
        <v>0</v>
      </c>
      <c r="J24" s="76">
        <f t="shared" si="8"/>
        <v>0</v>
      </c>
      <c r="K24" s="76">
        <f t="shared" si="8"/>
        <v>0</v>
      </c>
      <c r="L24" s="76">
        <f t="shared" si="8"/>
        <v>0</v>
      </c>
      <c r="M24" s="76">
        <f t="shared" si="8"/>
        <v>0</v>
      </c>
      <c r="N24" s="76">
        <f t="shared" si="8"/>
        <v>0</v>
      </c>
      <c r="O24" s="76">
        <f t="shared" si="8"/>
        <v>0</v>
      </c>
      <c r="P24" s="76">
        <f t="shared" si="8"/>
        <v>0</v>
      </c>
      <c r="Q24" s="76">
        <f t="shared" si="8"/>
        <v>0</v>
      </c>
      <c r="R24" s="76">
        <f t="shared" si="8"/>
        <v>0</v>
      </c>
      <c r="S24" s="76">
        <f t="shared" si="8"/>
        <v>0</v>
      </c>
      <c r="T24" s="76">
        <f t="shared" si="8"/>
        <v>0</v>
      </c>
      <c r="U24" s="76">
        <f t="shared" si="8"/>
        <v>0</v>
      </c>
      <c r="V24" s="76">
        <f t="shared" si="8"/>
        <v>0</v>
      </c>
    </row>
    <row r="25" spans="1:22" ht="20.100000000000001" customHeight="1">
      <c r="A25" s="73">
        <v>301</v>
      </c>
      <c r="B25" s="74" t="s">
        <v>60</v>
      </c>
      <c r="C25" s="73" t="s">
        <v>169</v>
      </c>
      <c r="D25" s="74" t="s">
        <v>152</v>
      </c>
      <c r="E25" s="74" t="s">
        <v>74</v>
      </c>
      <c r="F25" s="74" t="s">
        <v>167</v>
      </c>
      <c r="G25" s="76">
        <v>6.77</v>
      </c>
      <c r="H25" s="76">
        <v>6.77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0</v>
      </c>
      <c r="S25" s="76">
        <v>0</v>
      </c>
      <c r="T25" s="76">
        <v>0</v>
      </c>
      <c r="U25" s="76">
        <v>0</v>
      </c>
      <c r="V25" s="76">
        <v>0</v>
      </c>
    </row>
    <row r="26" spans="1:22" ht="20.100000000000001" customHeight="1">
      <c r="A26" s="73">
        <v>301</v>
      </c>
      <c r="B26" s="74" t="s">
        <v>60</v>
      </c>
      <c r="C26" s="73" t="s">
        <v>169</v>
      </c>
      <c r="D26" s="74" t="s">
        <v>156</v>
      </c>
      <c r="E26" s="74" t="s">
        <v>71</v>
      </c>
      <c r="F26" s="74" t="s">
        <v>157</v>
      </c>
      <c r="G26" s="76">
        <v>4.41</v>
      </c>
      <c r="H26" s="76">
        <v>4.41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170</v>
      </c>
      <c r="D27" s="74"/>
      <c r="E27" s="74"/>
      <c r="F27" s="74"/>
      <c r="G27" s="76">
        <f t="shared" ref="G27:V27" si="9">SUM(G28:G29)</f>
        <v>0.39</v>
      </c>
      <c r="H27" s="76">
        <f t="shared" si="9"/>
        <v>0.39</v>
      </c>
      <c r="I27" s="76">
        <f t="shared" si="9"/>
        <v>0</v>
      </c>
      <c r="J27" s="76">
        <f t="shared" si="9"/>
        <v>0</v>
      </c>
      <c r="K27" s="76">
        <f t="shared" si="9"/>
        <v>0</v>
      </c>
      <c r="L27" s="76">
        <f t="shared" si="9"/>
        <v>0</v>
      </c>
      <c r="M27" s="76">
        <f t="shared" si="9"/>
        <v>0</v>
      </c>
      <c r="N27" s="76">
        <f t="shared" si="9"/>
        <v>0</v>
      </c>
      <c r="O27" s="76">
        <f t="shared" si="9"/>
        <v>0</v>
      </c>
      <c r="P27" s="76">
        <f t="shared" si="9"/>
        <v>0</v>
      </c>
      <c r="Q27" s="76">
        <f t="shared" si="9"/>
        <v>0</v>
      </c>
      <c r="R27" s="76">
        <f t="shared" si="9"/>
        <v>0</v>
      </c>
      <c r="S27" s="76">
        <f t="shared" si="9"/>
        <v>0</v>
      </c>
      <c r="T27" s="76">
        <f t="shared" si="9"/>
        <v>0</v>
      </c>
      <c r="U27" s="76">
        <f t="shared" si="9"/>
        <v>0</v>
      </c>
      <c r="V27" s="76">
        <f t="shared" si="9"/>
        <v>0</v>
      </c>
    </row>
    <row r="28" spans="1:22" ht="20.100000000000001" customHeight="1">
      <c r="A28" s="73">
        <v>301</v>
      </c>
      <c r="B28" s="74" t="s">
        <v>171</v>
      </c>
      <c r="C28" s="73" t="s">
        <v>172</v>
      </c>
      <c r="D28" s="74" t="s">
        <v>152</v>
      </c>
      <c r="E28" s="74" t="s">
        <v>74</v>
      </c>
      <c r="F28" s="74" t="s">
        <v>167</v>
      </c>
      <c r="G28" s="76">
        <v>0.24</v>
      </c>
      <c r="H28" s="76">
        <v>0.24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>
        <v>301</v>
      </c>
      <c r="B29" s="74" t="s">
        <v>171</v>
      </c>
      <c r="C29" s="73" t="s">
        <v>172</v>
      </c>
      <c r="D29" s="74" t="s">
        <v>156</v>
      </c>
      <c r="E29" s="74" t="s">
        <v>71</v>
      </c>
      <c r="F29" s="74" t="s">
        <v>157</v>
      </c>
      <c r="G29" s="76">
        <v>0.15</v>
      </c>
      <c r="H29" s="76">
        <v>0.15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  <c r="S29" s="76">
        <v>0</v>
      </c>
      <c r="T29" s="76">
        <v>0</v>
      </c>
      <c r="U29" s="76">
        <v>0</v>
      </c>
      <c r="V29" s="76">
        <v>0</v>
      </c>
    </row>
    <row r="30" spans="1:22" ht="20.100000000000001" customHeight="1">
      <c r="A30" s="73"/>
      <c r="B30" s="74"/>
      <c r="C30" s="73" t="s">
        <v>173</v>
      </c>
      <c r="D30" s="74"/>
      <c r="E30" s="74"/>
      <c r="F30" s="74"/>
      <c r="G30" s="76">
        <f t="shared" ref="G30:V30" si="10">SUM(G31:G32)</f>
        <v>0.39</v>
      </c>
      <c r="H30" s="76">
        <f t="shared" si="10"/>
        <v>0.39</v>
      </c>
      <c r="I30" s="76">
        <f t="shared" si="10"/>
        <v>0</v>
      </c>
      <c r="J30" s="76">
        <f t="shared" si="10"/>
        <v>0</v>
      </c>
      <c r="K30" s="76">
        <f t="shared" si="10"/>
        <v>0</v>
      </c>
      <c r="L30" s="76">
        <f t="shared" si="10"/>
        <v>0</v>
      </c>
      <c r="M30" s="76">
        <f t="shared" si="10"/>
        <v>0</v>
      </c>
      <c r="N30" s="76">
        <f t="shared" si="10"/>
        <v>0</v>
      </c>
      <c r="O30" s="76">
        <f t="shared" si="10"/>
        <v>0</v>
      </c>
      <c r="P30" s="76">
        <f t="shared" si="10"/>
        <v>0</v>
      </c>
      <c r="Q30" s="76">
        <f t="shared" si="10"/>
        <v>0</v>
      </c>
      <c r="R30" s="76">
        <f t="shared" si="10"/>
        <v>0</v>
      </c>
      <c r="S30" s="76">
        <f t="shared" si="10"/>
        <v>0</v>
      </c>
      <c r="T30" s="76">
        <f t="shared" si="10"/>
        <v>0</v>
      </c>
      <c r="U30" s="76">
        <f t="shared" si="10"/>
        <v>0</v>
      </c>
      <c r="V30" s="76">
        <f t="shared" si="10"/>
        <v>0</v>
      </c>
    </row>
    <row r="31" spans="1:22" ht="20.100000000000001" customHeight="1">
      <c r="A31" s="73">
        <v>301</v>
      </c>
      <c r="B31" s="74" t="s">
        <v>171</v>
      </c>
      <c r="C31" s="73" t="s">
        <v>172</v>
      </c>
      <c r="D31" s="74" t="s">
        <v>152</v>
      </c>
      <c r="E31" s="74" t="s">
        <v>74</v>
      </c>
      <c r="F31" s="74" t="s">
        <v>167</v>
      </c>
      <c r="G31" s="76">
        <v>0.24</v>
      </c>
      <c r="H31" s="76">
        <v>0.24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  <c r="P31" s="76">
        <v>0</v>
      </c>
      <c r="Q31" s="76">
        <v>0</v>
      </c>
      <c r="R31" s="76">
        <v>0</v>
      </c>
      <c r="S31" s="76">
        <v>0</v>
      </c>
      <c r="T31" s="76">
        <v>0</v>
      </c>
      <c r="U31" s="76">
        <v>0</v>
      </c>
      <c r="V31" s="76">
        <v>0</v>
      </c>
    </row>
    <row r="32" spans="1:22" ht="20.100000000000001" customHeight="1">
      <c r="A32" s="73">
        <v>301</v>
      </c>
      <c r="B32" s="74" t="s">
        <v>171</v>
      </c>
      <c r="C32" s="73" t="s">
        <v>172</v>
      </c>
      <c r="D32" s="74" t="s">
        <v>156</v>
      </c>
      <c r="E32" s="74" t="s">
        <v>71</v>
      </c>
      <c r="F32" s="74" t="s">
        <v>157</v>
      </c>
      <c r="G32" s="76">
        <v>0.15</v>
      </c>
      <c r="H32" s="76">
        <v>0.15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174</v>
      </c>
      <c r="D33" s="74"/>
      <c r="E33" s="74"/>
      <c r="F33" s="74"/>
      <c r="G33" s="76">
        <f t="shared" ref="G33:V33" si="11">SUM(G34:G35)</f>
        <v>0.28000000000000003</v>
      </c>
      <c r="H33" s="76">
        <f t="shared" si="11"/>
        <v>0.28000000000000003</v>
      </c>
      <c r="I33" s="76">
        <f t="shared" si="11"/>
        <v>0</v>
      </c>
      <c r="J33" s="76">
        <f t="shared" si="11"/>
        <v>0</v>
      </c>
      <c r="K33" s="76">
        <f t="shared" si="11"/>
        <v>0</v>
      </c>
      <c r="L33" s="76">
        <f t="shared" si="11"/>
        <v>0</v>
      </c>
      <c r="M33" s="76">
        <f t="shared" si="11"/>
        <v>0</v>
      </c>
      <c r="N33" s="76">
        <f t="shared" si="11"/>
        <v>0</v>
      </c>
      <c r="O33" s="76">
        <f t="shared" si="11"/>
        <v>0</v>
      </c>
      <c r="P33" s="76">
        <f t="shared" si="11"/>
        <v>0</v>
      </c>
      <c r="Q33" s="76">
        <f t="shared" si="11"/>
        <v>0</v>
      </c>
      <c r="R33" s="76">
        <f t="shared" si="11"/>
        <v>0</v>
      </c>
      <c r="S33" s="76">
        <f t="shared" si="11"/>
        <v>0</v>
      </c>
      <c r="T33" s="76">
        <f t="shared" si="11"/>
        <v>0</v>
      </c>
      <c r="U33" s="76">
        <f t="shared" si="11"/>
        <v>0</v>
      </c>
      <c r="V33" s="76">
        <f t="shared" si="11"/>
        <v>0</v>
      </c>
    </row>
    <row r="34" spans="1:22" ht="20.100000000000001" customHeight="1">
      <c r="A34" s="73">
        <v>301</v>
      </c>
      <c r="B34" s="74" t="s">
        <v>171</v>
      </c>
      <c r="C34" s="73" t="s">
        <v>172</v>
      </c>
      <c r="D34" s="74" t="s">
        <v>152</v>
      </c>
      <c r="E34" s="74" t="s">
        <v>74</v>
      </c>
      <c r="F34" s="74" t="s">
        <v>167</v>
      </c>
      <c r="G34" s="76">
        <v>0.17</v>
      </c>
      <c r="H34" s="76">
        <v>0.17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>
        <v>301</v>
      </c>
      <c r="B35" s="74" t="s">
        <v>171</v>
      </c>
      <c r="C35" s="73" t="s">
        <v>172</v>
      </c>
      <c r="D35" s="74" t="s">
        <v>156</v>
      </c>
      <c r="E35" s="74" t="s">
        <v>71</v>
      </c>
      <c r="F35" s="74" t="s">
        <v>157</v>
      </c>
      <c r="G35" s="76">
        <v>0.11</v>
      </c>
      <c r="H35" s="76">
        <v>0.11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0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</row>
    <row r="36" spans="1:22" ht="20.100000000000001" customHeight="1">
      <c r="A36" s="73"/>
      <c r="B36" s="74"/>
      <c r="C36" s="73" t="s">
        <v>175</v>
      </c>
      <c r="D36" s="74"/>
      <c r="E36" s="74"/>
      <c r="F36" s="74"/>
      <c r="G36" s="76">
        <f t="shared" ref="G36:V36" si="12">SUM(G37:G38)</f>
        <v>6.71</v>
      </c>
      <c r="H36" s="76">
        <f t="shared" si="12"/>
        <v>6.71</v>
      </c>
      <c r="I36" s="76">
        <f t="shared" si="12"/>
        <v>0</v>
      </c>
      <c r="J36" s="76">
        <f t="shared" si="12"/>
        <v>0</v>
      </c>
      <c r="K36" s="76">
        <f t="shared" si="12"/>
        <v>0</v>
      </c>
      <c r="L36" s="76">
        <f t="shared" si="12"/>
        <v>0</v>
      </c>
      <c r="M36" s="76">
        <f t="shared" si="12"/>
        <v>0</v>
      </c>
      <c r="N36" s="76">
        <f t="shared" si="12"/>
        <v>0</v>
      </c>
      <c r="O36" s="76">
        <f t="shared" si="12"/>
        <v>0</v>
      </c>
      <c r="P36" s="76">
        <f t="shared" si="12"/>
        <v>0</v>
      </c>
      <c r="Q36" s="76">
        <f t="shared" si="12"/>
        <v>0</v>
      </c>
      <c r="R36" s="76">
        <f t="shared" si="12"/>
        <v>0</v>
      </c>
      <c r="S36" s="76">
        <f t="shared" si="12"/>
        <v>0</v>
      </c>
      <c r="T36" s="76">
        <f t="shared" si="12"/>
        <v>0</v>
      </c>
      <c r="U36" s="76">
        <f t="shared" si="12"/>
        <v>0</v>
      </c>
      <c r="V36" s="76">
        <f t="shared" si="12"/>
        <v>0</v>
      </c>
    </row>
    <row r="37" spans="1:22" ht="20.100000000000001" customHeight="1">
      <c r="A37" s="73">
        <v>301</v>
      </c>
      <c r="B37" s="74" t="s">
        <v>59</v>
      </c>
      <c r="C37" s="73" t="s">
        <v>112</v>
      </c>
      <c r="D37" s="74" t="s">
        <v>152</v>
      </c>
      <c r="E37" s="74" t="s">
        <v>77</v>
      </c>
      <c r="F37" s="74" t="s">
        <v>176</v>
      </c>
      <c r="G37" s="76">
        <v>4.0599999999999996</v>
      </c>
      <c r="H37" s="76">
        <v>4.0599999999999996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</row>
    <row r="38" spans="1:22" ht="20.100000000000001" customHeight="1">
      <c r="A38" s="73">
        <v>301</v>
      </c>
      <c r="B38" s="74" t="s">
        <v>59</v>
      </c>
      <c r="C38" s="73" t="s">
        <v>112</v>
      </c>
      <c r="D38" s="74" t="s">
        <v>156</v>
      </c>
      <c r="E38" s="74" t="s">
        <v>71</v>
      </c>
      <c r="F38" s="74" t="s">
        <v>157</v>
      </c>
      <c r="G38" s="76">
        <v>2.65</v>
      </c>
      <c r="H38" s="76">
        <v>2.65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177</v>
      </c>
      <c r="D39" s="74"/>
      <c r="E39" s="74"/>
      <c r="F39" s="74"/>
      <c r="G39" s="76">
        <f t="shared" ref="G39:V39" si="13">SUM(G40:G41)</f>
        <v>1.83</v>
      </c>
      <c r="H39" s="76">
        <f t="shared" si="13"/>
        <v>1.83</v>
      </c>
      <c r="I39" s="76">
        <f t="shared" si="13"/>
        <v>0</v>
      </c>
      <c r="J39" s="76">
        <f t="shared" si="13"/>
        <v>0</v>
      </c>
      <c r="K39" s="76">
        <f t="shared" si="13"/>
        <v>0</v>
      </c>
      <c r="L39" s="76">
        <f t="shared" si="13"/>
        <v>0</v>
      </c>
      <c r="M39" s="76">
        <f t="shared" si="13"/>
        <v>0</v>
      </c>
      <c r="N39" s="76">
        <f t="shared" si="13"/>
        <v>0</v>
      </c>
      <c r="O39" s="76">
        <f t="shared" si="13"/>
        <v>0</v>
      </c>
      <c r="P39" s="76">
        <f t="shared" si="13"/>
        <v>0</v>
      </c>
      <c r="Q39" s="76">
        <f t="shared" si="13"/>
        <v>0</v>
      </c>
      <c r="R39" s="76">
        <f t="shared" si="13"/>
        <v>0</v>
      </c>
      <c r="S39" s="76">
        <f t="shared" si="13"/>
        <v>0</v>
      </c>
      <c r="T39" s="76">
        <f t="shared" si="13"/>
        <v>0</v>
      </c>
      <c r="U39" s="76">
        <f t="shared" si="13"/>
        <v>0</v>
      </c>
      <c r="V39" s="76">
        <f t="shared" si="13"/>
        <v>0</v>
      </c>
    </row>
    <row r="40" spans="1:22" ht="20.100000000000001" customHeight="1">
      <c r="A40" s="73">
        <v>301</v>
      </c>
      <c r="B40" s="74" t="s">
        <v>74</v>
      </c>
      <c r="C40" s="73" t="s">
        <v>154</v>
      </c>
      <c r="D40" s="74" t="s">
        <v>152</v>
      </c>
      <c r="E40" s="74" t="s">
        <v>71</v>
      </c>
      <c r="F40" s="74" t="s">
        <v>153</v>
      </c>
      <c r="G40" s="76">
        <v>1.06</v>
      </c>
      <c r="H40" s="76">
        <v>1.06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>
        <v>301</v>
      </c>
      <c r="B41" s="74" t="s">
        <v>74</v>
      </c>
      <c r="C41" s="73" t="s">
        <v>154</v>
      </c>
      <c r="D41" s="74" t="s">
        <v>156</v>
      </c>
      <c r="E41" s="74" t="s">
        <v>71</v>
      </c>
      <c r="F41" s="74" t="s">
        <v>157</v>
      </c>
      <c r="G41" s="76">
        <v>0.77</v>
      </c>
      <c r="H41" s="76">
        <v>0.77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</row>
    <row r="42" spans="1:22" ht="20.100000000000001" customHeight="1">
      <c r="A42" s="73"/>
      <c r="B42" s="74"/>
      <c r="C42" s="73" t="s">
        <v>178</v>
      </c>
      <c r="D42" s="74"/>
      <c r="E42" s="74"/>
      <c r="F42" s="74"/>
      <c r="G42" s="76">
        <f t="shared" ref="G42:V42" si="14">SUM(G43:G44)</f>
        <v>4.66</v>
      </c>
      <c r="H42" s="76">
        <f t="shared" si="14"/>
        <v>4.66</v>
      </c>
      <c r="I42" s="76">
        <f t="shared" si="14"/>
        <v>0</v>
      </c>
      <c r="J42" s="76">
        <f t="shared" si="14"/>
        <v>0</v>
      </c>
      <c r="K42" s="76">
        <f t="shared" si="14"/>
        <v>0</v>
      </c>
      <c r="L42" s="76">
        <f t="shared" si="14"/>
        <v>0</v>
      </c>
      <c r="M42" s="76">
        <f t="shared" si="14"/>
        <v>0</v>
      </c>
      <c r="N42" s="76">
        <f t="shared" si="14"/>
        <v>0</v>
      </c>
      <c r="O42" s="76">
        <f t="shared" si="14"/>
        <v>0</v>
      </c>
      <c r="P42" s="76">
        <f t="shared" si="14"/>
        <v>0</v>
      </c>
      <c r="Q42" s="76">
        <f t="shared" si="14"/>
        <v>0</v>
      </c>
      <c r="R42" s="76">
        <f t="shared" si="14"/>
        <v>0</v>
      </c>
      <c r="S42" s="76">
        <f t="shared" si="14"/>
        <v>0</v>
      </c>
      <c r="T42" s="76">
        <f t="shared" si="14"/>
        <v>0</v>
      </c>
      <c r="U42" s="76">
        <f t="shared" si="14"/>
        <v>0</v>
      </c>
      <c r="V42" s="76">
        <f t="shared" si="14"/>
        <v>0</v>
      </c>
    </row>
    <row r="43" spans="1:22" ht="20.100000000000001" customHeight="1">
      <c r="A43" s="73">
        <v>301</v>
      </c>
      <c r="B43" s="74" t="s">
        <v>77</v>
      </c>
      <c r="C43" s="73" t="s">
        <v>163</v>
      </c>
      <c r="D43" s="74" t="s">
        <v>152</v>
      </c>
      <c r="E43" s="74" t="s">
        <v>71</v>
      </c>
      <c r="F43" s="74" t="s">
        <v>153</v>
      </c>
      <c r="G43" s="76">
        <v>2.82</v>
      </c>
      <c r="H43" s="76">
        <v>2.82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v>0</v>
      </c>
      <c r="T43" s="76">
        <v>0</v>
      </c>
      <c r="U43" s="76">
        <v>0</v>
      </c>
      <c r="V43" s="76">
        <v>0</v>
      </c>
    </row>
    <row r="44" spans="1:22" ht="20.100000000000001" customHeight="1">
      <c r="A44" s="73">
        <v>301</v>
      </c>
      <c r="B44" s="74" t="s">
        <v>77</v>
      </c>
      <c r="C44" s="73" t="s">
        <v>163</v>
      </c>
      <c r="D44" s="74" t="s">
        <v>156</v>
      </c>
      <c r="E44" s="74" t="s">
        <v>71</v>
      </c>
      <c r="F44" s="74" t="s">
        <v>157</v>
      </c>
      <c r="G44" s="76">
        <v>1.84</v>
      </c>
      <c r="H44" s="76">
        <v>1.84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179</v>
      </c>
      <c r="D45" s="74"/>
      <c r="E45" s="74"/>
      <c r="F45" s="74"/>
      <c r="G45" s="76">
        <f t="shared" ref="G45:V45" si="15">SUM(G46:G47)</f>
        <v>15.84</v>
      </c>
      <c r="H45" s="76">
        <f t="shared" si="15"/>
        <v>15.84</v>
      </c>
      <c r="I45" s="76">
        <f t="shared" si="15"/>
        <v>0</v>
      </c>
      <c r="J45" s="76">
        <f t="shared" si="15"/>
        <v>0</v>
      </c>
      <c r="K45" s="76">
        <f t="shared" si="15"/>
        <v>0</v>
      </c>
      <c r="L45" s="76">
        <f t="shared" si="15"/>
        <v>0</v>
      </c>
      <c r="M45" s="76">
        <f t="shared" si="15"/>
        <v>0</v>
      </c>
      <c r="N45" s="76">
        <f t="shared" si="15"/>
        <v>0</v>
      </c>
      <c r="O45" s="76">
        <f t="shared" si="15"/>
        <v>0</v>
      </c>
      <c r="P45" s="76">
        <f t="shared" si="15"/>
        <v>0</v>
      </c>
      <c r="Q45" s="76">
        <f t="shared" si="15"/>
        <v>0</v>
      </c>
      <c r="R45" s="76">
        <f t="shared" si="15"/>
        <v>0</v>
      </c>
      <c r="S45" s="76">
        <f t="shared" si="15"/>
        <v>0</v>
      </c>
      <c r="T45" s="76">
        <f t="shared" si="15"/>
        <v>0</v>
      </c>
      <c r="U45" s="76">
        <f t="shared" si="15"/>
        <v>0</v>
      </c>
      <c r="V45" s="76">
        <f t="shared" si="15"/>
        <v>0</v>
      </c>
    </row>
    <row r="46" spans="1:22" ht="20.100000000000001" customHeight="1">
      <c r="A46" s="73">
        <v>301</v>
      </c>
      <c r="B46" s="74" t="s">
        <v>77</v>
      </c>
      <c r="C46" s="73" t="s">
        <v>163</v>
      </c>
      <c r="D46" s="74" t="s">
        <v>152</v>
      </c>
      <c r="E46" s="74" t="s">
        <v>71</v>
      </c>
      <c r="F46" s="74" t="s">
        <v>153</v>
      </c>
      <c r="G46" s="76">
        <v>5.76</v>
      </c>
      <c r="H46" s="76">
        <v>5.76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</row>
    <row r="47" spans="1:22" ht="20.100000000000001" customHeight="1">
      <c r="A47" s="73">
        <v>301</v>
      </c>
      <c r="B47" s="74" t="s">
        <v>77</v>
      </c>
      <c r="C47" s="73" t="s">
        <v>163</v>
      </c>
      <c r="D47" s="74" t="s">
        <v>156</v>
      </c>
      <c r="E47" s="74" t="s">
        <v>71</v>
      </c>
      <c r="F47" s="74" t="s">
        <v>157</v>
      </c>
      <c r="G47" s="76">
        <v>10.08</v>
      </c>
      <c r="H47" s="76">
        <v>10.08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 s="73"/>
      <c r="B48" s="74"/>
      <c r="C48" s="73" t="s">
        <v>180</v>
      </c>
      <c r="D48" s="74"/>
      <c r="E48" s="74"/>
      <c r="F48" s="74"/>
      <c r="G48" s="76">
        <f t="shared" ref="G48:V48" si="16">G49</f>
        <v>0.7</v>
      </c>
      <c r="H48" s="76">
        <f t="shared" si="16"/>
        <v>0.7</v>
      </c>
      <c r="I48" s="76">
        <f t="shared" si="16"/>
        <v>0</v>
      </c>
      <c r="J48" s="76">
        <f t="shared" si="16"/>
        <v>0</v>
      </c>
      <c r="K48" s="76">
        <f t="shared" si="16"/>
        <v>0</v>
      </c>
      <c r="L48" s="76">
        <f t="shared" si="16"/>
        <v>0</v>
      </c>
      <c r="M48" s="76">
        <f t="shared" si="16"/>
        <v>0</v>
      </c>
      <c r="N48" s="76">
        <f t="shared" si="16"/>
        <v>0</v>
      </c>
      <c r="O48" s="76">
        <f t="shared" si="16"/>
        <v>0</v>
      </c>
      <c r="P48" s="76">
        <f t="shared" si="16"/>
        <v>0</v>
      </c>
      <c r="Q48" s="76">
        <f t="shared" si="16"/>
        <v>0</v>
      </c>
      <c r="R48" s="76">
        <f t="shared" si="16"/>
        <v>0</v>
      </c>
      <c r="S48" s="76">
        <f t="shared" si="16"/>
        <v>0</v>
      </c>
      <c r="T48" s="76">
        <f t="shared" si="16"/>
        <v>0</v>
      </c>
      <c r="U48" s="76">
        <f t="shared" si="16"/>
        <v>0</v>
      </c>
      <c r="V48" s="76">
        <f t="shared" si="16"/>
        <v>0</v>
      </c>
    </row>
    <row r="49" spans="1:22" ht="20.100000000000001" customHeight="1">
      <c r="A49" s="73">
        <v>303</v>
      </c>
      <c r="B49" s="74" t="s">
        <v>74</v>
      </c>
      <c r="C49" s="73" t="s">
        <v>181</v>
      </c>
      <c r="D49" s="74" t="s">
        <v>182</v>
      </c>
      <c r="E49" s="74" t="s">
        <v>66</v>
      </c>
      <c r="F49" s="74" t="s">
        <v>183</v>
      </c>
      <c r="G49" s="76">
        <v>0.7</v>
      </c>
      <c r="H49" s="76">
        <v>0.7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</row>
    <row r="50" spans="1:22" ht="20.100000000000001" customHeight="1">
      <c r="A50" s="73"/>
      <c r="B50" s="74"/>
      <c r="C50" s="73" t="s">
        <v>184</v>
      </c>
      <c r="D50" s="74"/>
      <c r="E50" s="74"/>
      <c r="F50" s="74"/>
      <c r="G50" s="76">
        <f t="shared" ref="G50:V50" si="17">G51</f>
        <v>1.49</v>
      </c>
      <c r="H50" s="76">
        <f t="shared" si="17"/>
        <v>1.49</v>
      </c>
      <c r="I50" s="76">
        <f t="shared" si="17"/>
        <v>0</v>
      </c>
      <c r="J50" s="76">
        <f t="shared" si="17"/>
        <v>0</v>
      </c>
      <c r="K50" s="76">
        <f t="shared" si="17"/>
        <v>0</v>
      </c>
      <c r="L50" s="76">
        <f t="shared" si="17"/>
        <v>0</v>
      </c>
      <c r="M50" s="76">
        <f t="shared" si="17"/>
        <v>0</v>
      </c>
      <c r="N50" s="76">
        <f t="shared" si="17"/>
        <v>0</v>
      </c>
      <c r="O50" s="76">
        <f t="shared" si="17"/>
        <v>0</v>
      </c>
      <c r="P50" s="76">
        <f t="shared" si="17"/>
        <v>0</v>
      </c>
      <c r="Q50" s="76">
        <f t="shared" si="17"/>
        <v>0</v>
      </c>
      <c r="R50" s="76">
        <f t="shared" si="17"/>
        <v>0</v>
      </c>
      <c r="S50" s="76">
        <f t="shared" si="17"/>
        <v>0</v>
      </c>
      <c r="T50" s="76">
        <f t="shared" si="17"/>
        <v>0</v>
      </c>
      <c r="U50" s="76">
        <f t="shared" si="17"/>
        <v>0</v>
      </c>
      <c r="V50" s="76">
        <f t="shared" si="17"/>
        <v>0</v>
      </c>
    </row>
    <row r="51" spans="1:22" ht="20.100000000000001" customHeight="1">
      <c r="A51" s="73">
        <v>303</v>
      </c>
      <c r="B51" s="74" t="s">
        <v>74</v>
      </c>
      <c r="C51" s="73" t="s">
        <v>181</v>
      </c>
      <c r="D51" s="74" t="s">
        <v>182</v>
      </c>
      <c r="E51" s="74" t="s">
        <v>66</v>
      </c>
      <c r="F51" s="74" t="s">
        <v>183</v>
      </c>
      <c r="G51" s="76">
        <v>1.49</v>
      </c>
      <c r="H51" s="76">
        <v>1.49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</row>
    <row r="52" spans="1:22" ht="20.100000000000001" customHeight="1">
      <c r="A52" s="73"/>
      <c r="B52" s="74"/>
      <c r="C52" s="73" t="s">
        <v>185</v>
      </c>
      <c r="D52" s="74"/>
      <c r="E52" s="74"/>
      <c r="F52" s="74"/>
      <c r="G52" s="76">
        <f t="shared" ref="G52:V52" si="18">SUM(G53:G54)</f>
        <v>2.23</v>
      </c>
      <c r="H52" s="76">
        <f t="shared" si="18"/>
        <v>2.23</v>
      </c>
      <c r="I52" s="76">
        <f t="shared" si="18"/>
        <v>0</v>
      </c>
      <c r="J52" s="76">
        <f t="shared" si="18"/>
        <v>0</v>
      </c>
      <c r="K52" s="76">
        <f t="shared" si="18"/>
        <v>0</v>
      </c>
      <c r="L52" s="76">
        <f t="shared" si="18"/>
        <v>0</v>
      </c>
      <c r="M52" s="76">
        <f t="shared" si="18"/>
        <v>0</v>
      </c>
      <c r="N52" s="76">
        <f t="shared" si="18"/>
        <v>0</v>
      </c>
      <c r="O52" s="76">
        <f t="shared" si="18"/>
        <v>0</v>
      </c>
      <c r="P52" s="76">
        <f t="shared" si="18"/>
        <v>0</v>
      </c>
      <c r="Q52" s="76">
        <f t="shared" si="18"/>
        <v>0</v>
      </c>
      <c r="R52" s="76">
        <f t="shared" si="18"/>
        <v>0</v>
      </c>
      <c r="S52" s="76">
        <f t="shared" si="18"/>
        <v>0</v>
      </c>
      <c r="T52" s="76">
        <f t="shared" si="18"/>
        <v>0</v>
      </c>
      <c r="U52" s="76">
        <f t="shared" si="18"/>
        <v>0</v>
      </c>
      <c r="V52" s="76">
        <f t="shared" si="18"/>
        <v>0</v>
      </c>
    </row>
    <row r="53" spans="1:22" ht="20.100000000000001" customHeight="1">
      <c r="A53" s="73">
        <v>301</v>
      </c>
      <c r="B53" s="74" t="s">
        <v>186</v>
      </c>
      <c r="C53" s="73" t="s">
        <v>187</v>
      </c>
      <c r="D53" s="74" t="s">
        <v>152</v>
      </c>
      <c r="E53" s="74" t="s">
        <v>74</v>
      </c>
      <c r="F53" s="74" t="s">
        <v>167</v>
      </c>
      <c r="G53" s="76">
        <v>1.35</v>
      </c>
      <c r="H53" s="76">
        <v>1.35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</row>
    <row r="54" spans="1:22" ht="20.100000000000001" customHeight="1">
      <c r="A54" s="73">
        <v>301</v>
      </c>
      <c r="B54" s="74" t="s">
        <v>186</v>
      </c>
      <c r="C54" s="73" t="s">
        <v>187</v>
      </c>
      <c r="D54" s="74" t="s">
        <v>156</v>
      </c>
      <c r="E54" s="74" t="s">
        <v>71</v>
      </c>
      <c r="F54" s="74" t="s">
        <v>157</v>
      </c>
      <c r="G54" s="76">
        <v>0.88</v>
      </c>
      <c r="H54" s="76">
        <v>0.88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  <c r="O54" s="76">
        <v>0</v>
      </c>
      <c r="P54" s="76">
        <v>0</v>
      </c>
      <c r="Q54" s="76">
        <v>0</v>
      </c>
      <c r="R54" s="76">
        <v>0</v>
      </c>
      <c r="S54" s="76">
        <v>0</v>
      </c>
      <c r="T54" s="76">
        <v>0</v>
      </c>
      <c r="U54" s="76">
        <v>0</v>
      </c>
      <c r="V54" s="76">
        <v>0</v>
      </c>
    </row>
    <row r="55" spans="1:22" ht="20.100000000000001" customHeight="1">
      <c r="A55" s="73"/>
      <c r="B55" s="74"/>
      <c r="C55" s="73" t="s">
        <v>188</v>
      </c>
      <c r="D55" s="74"/>
      <c r="E55" s="74"/>
      <c r="F55" s="74"/>
      <c r="G55" s="76">
        <f t="shared" ref="G55:V55" si="19">SUM(G56:G57)</f>
        <v>1.1200000000000001</v>
      </c>
      <c r="H55" s="76">
        <f t="shared" si="19"/>
        <v>1.1200000000000001</v>
      </c>
      <c r="I55" s="76">
        <f t="shared" si="19"/>
        <v>0</v>
      </c>
      <c r="J55" s="76">
        <f t="shared" si="19"/>
        <v>0</v>
      </c>
      <c r="K55" s="76">
        <f t="shared" si="19"/>
        <v>0</v>
      </c>
      <c r="L55" s="76">
        <f t="shared" si="19"/>
        <v>0</v>
      </c>
      <c r="M55" s="76">
        <f t="shared" si="19"/>
        <v>0</v>
      </c>
      <c r="N55" s="76">
        <f t="shared" si="19"/>
        <v>0</v>
      </c>
      <c r="O55" s="76">
        <f t="shared" si="19"/>
        <v>0</v>
      </c>
      <c r="P55" s="76">
        <f t="shared" si="19"/>
        <v>0</v>
      </c>
      <c r="Q55" s="76">
        <f t="shared" si="19"/>
        <v>0</v>
      </c>
      <c r="R55" s="76">
        <f t="shared" si="19"/>
        <v>0</v>
      </c>
      <c r="S55" s="76">
        <f t="shared" si="19"/>
        <v>0</v>
      </c>
      <c r="T55" s="76">
        <f t="shared" si="19"/>
        <v>0</v>
      </c>
      <c r="U55" s="76">
        <f t="shared" si="19"/>
        <v>0</v>
      </c>
      <c r="V55" s="76">
        <f t="shared" si="19"/>
        <v>0</v>
      </c>
    </row>
    <row r="56" spans="1:22" ht="20.100000000000001" customHeight="1">
      <c r="A56" s="73">
        <v>302</v>
      </c>
      <c r="B56" s="74" t="s">
        <v>189</v>
      </c>
      <c r="C56" s="73" t="s">
        <v>190</v>
      </c>
      <c r="D56" s="74" t="s">
        <v>191</v>
      </c>
      <c r="E56" s="74" t="s">
        <v>71</v>
      </c>
      <c r="F56" s="74" t="s">
        <v>192</v>
      </c>
      <c r="G56" s="76">
        <v>0.68</v>
      </c>
      <c r="H56" s="76">
        <v>0.68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</row>
    <row r="57" spans="1:22" ht="20.100000000000001" customHeight="1">
      <c r="A57" s="73">
        <v>302</v>
      </c>
      <c r="B57" s="74" t="s">
        <v>189</v>
      </c>
      <c r="C57" s="73" t="s">
        <v>190</v>
      </c>
      <c r="D57" s="74" t="s">
        <v>156</v>
      </c>
      <c r="E57" s="74" t="s">
        <v>74</v>
      </c>
      <c r="F57" s="74" t="s">
        <v>193</v>
      </c>
      <c r="G57" s="76">
        <v>0.44</v>
      </c>
      <c r="H57" s="76">
        <v>0.44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</row>
    <row r="58" spans="1:22" ht="20.100000000000001" customHeight="1">
      <c r="A58" s="73"/>
      <c r="B58" s="74"/>
      <c r="C58" s="73" t="s">
        <v>194</v>
      </c>
      <c r="D58" s="74"/>
      <c r="E58" s="74"/>
      <c r="F58" s="74"/>
      <c r="G58" s="76">
        <f t="shared" ref="G58:V58" si="20">G59+G72+G74</f>
        <v>6.87</v>
      </c>
      <c r="H58" s="76">
        <f t="shared" si="20"/>
        <v>6.87</v>
      </c>
      <c r="I58" s="76">
        <f t="shared" si="20"/>
        <v>0</v>
      </c>
      <c r="J58" s="76">
        <f t="shared" si="20"/>
        <v>0</v>
      </c>
      <c r="K58" s="76">
        <f t="shared" si="20"/>
        <v>0</v>
      </c>
      <c r="L58" s="76">
        <f t="shared" si="20"/>
        <v>0</v>
      </c>
      <c r="M58" s="76">
        <f t="shared" si="20"/>
        <v>0</v>
      </c>
      <c r="N58" s="76">
        <f t="shared" si="20"/>
        <v>0</v>
      </c>
      <c r="O58" s="76">
        <f t="shared" si="20"/>
        <v>0</v>
      </c>
      <c r="P58" s="76">
        <f t="shared" si="20"/>
        <v>0</v>
      </c>
      <c r="Q58" s="76">
        <f t="shared" si="20"/>
        <v>0</v>
      </c>
      <c r="R58" s="76">
        <f t="shared" si="20"/>
        <v>0</v>
      </c>
      <c r="S58" s="76">
        <f t="shared" si="20"/>
        <v>0</v>
      </c>
      <c r="T58" s="76">
        <f t="shared" si="20"/>
        <v>0</v>
      </c>
      <c r="U58" s="76">
        <f t="shared" si="20"/>
        <v>0</v>
      </c>
      <c r="V58" s="76">
        <f t="shared" si="20"/>
        <v>0</v>
      </c>
    </row>
    <row r="59" spans="1:22" ht="20.100000000000001" customHeight="1">
      <c r="A59" s="73"/>
      <c r="B59" s="74"/>
      <c r="C59" s="73" t="s">
        <v>195</v>
      </c>
      <c r="D59" s="74"/>
      <c r="E59" s="74"/>
      <c r="F59" s="74"/>
      <c r="G59" s="76">
        <f t="shared" ref="G59:V59" si="21">SUM(G60:G71)</f>
        <v>3.51</v>
      </c>
      <c r="H59" s="76">
        <f t="shared" si="21"/>
        <v>3.51</v>
      </c>
      <c r="I59" s="76">
        <f t="shared" si="21"/>
        <v>0</v>
      </c>
      <c r="J59" s="76">
        <f t="shared" si="21"/>
        <v>0</v>
      </c>
      <c r="K59" s="76">
        <f t="shared" si="21"/>
        <v>0</v>
      </c>
      <c r="L59" s="76">
        <f t="shared" si="21"/>
        <v>0</v>
      </c>
      <c r="M59" s="76">
        <f t="shared" si="21"/>
        <v>0</v>
      </c>
      <c r="N59" s="76">
        <f t="shared" si="21"/>
        <v>0</v>
      </c>
      <c r="O59" s="76">
        <f t="shared" si="21"/>
        <v>0</v>
      </c>
      <c r="P59" s="76">
        <f t="shared" si="21"/>
        <v>0</v>
      </c>
      <c r="Q59" s="76">
        <f t="shared" si="21"/>
        <v>0</v>
      </c>
      <c r="R59" s="76">
        <f t="shared" si="21"/>
        <v>0</v>
      </c>
      <c r="S59" s="76">
        <f t="shared" si="21"/>
        <v>0</v>
      </c>
      <c r="T59" s="76">
        <f t="shared" si="21"/>
        <v>0</v>
      </c>
      <c r="U59" s="76">
        <f t="shared" si="21"/>
        <v>0</v>
      </c>
      <c r="V59" s="76">
        <f t="shared" si="21"/>
        <v>0</v>
      </c>
    </row>
    <row r="60" spans="1:22" ht="20.100000000000001" customHeight="1">
      <c r="A60" s="73">
        <v>302</v>
      </c>
      <c r="B60" s="74" t="s">
        <v>71</v>
      </c>
      <c r="C60" s="73" t="s">
        <v>196</v>
      </c>
      <c r="D60" s="74" t="s">
        <v>191</v>
      </c>
      <c r="E60" s="74" t="s">
        <v>71</v>
      </c>
      <c r="F60" s="74" t="s">
        <v>192</v>
      </c>
      <c r="G60" s="76">
        <v>0.24</v>
      </c>
      <c r="H60" s="76">
        <v>0.24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</row>
    <row r="61" spans="1:22" ht="20.100000000000001" customHeight="1">
      <c r="A61" s="73">
        <v>302</v>
      </c>
      <c r="B61" s="74" t="s">
        <v>71</v>
      </c>
      <c r="C61" s="73" t="s">
        <v>196</v>
      </c>
      <c r="D61" s="74" t="s">
        <v>156</v>
      </c>
      <c r="E61" s="74" t="s">
        <v>74</v>
      </c>
      <c r="F61" s="74" t="s">
        <v>193</v>
      </c>
      <c r="G61" s="76">
        <v>0.42</v>
      </c>
      <c r="H61" s="76">
        <v>0.42</v>
      </c>
      <c r="I61" s="76">
        <v>0</v>
      </c>
      <c r="J61" s="76">
        <v>0</v>
      </c>
      <c r="K61" s="76">
        <v>0</v>
      </c>
      <c r="L61" s="76">
        <v>0</v>
      </c>
      <c r="M61" s="76">
        <v>0</v>
      </c>
      <c r="N61" s="76">
        <v>0</v>
      </c>
      <c r="O61" s="76">
        <v>0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</row>
    <row r="62" spans="1:22" ht="20.100000000000001" customHeight="1">
      <c r="A62" s="73">
        <v>302</v>
      </c>
      <c r="B62" s="74" t="s">
        <v>66</v>
      </c>
      <c r="C62" s="73" t="s">
        <v>197</v>
      </c>
      <c r="D62" s="74" t="s">
        <v>191</v>
      </c>
      <c r="E62" s="74" t="s">
        <v>71</v>
      </c>
      <c r="F62" s="74" t="s">
        <v>192</v>
      </c>
      <c r="G62" s="76">
        <v>0.16</v>
      </c>
      <c r="H62" s="76">
        <v>0.16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</row>
    <row r="63" spans="1:22" ht="20.100000000000001" customHeight="1">
      <c r="A63" s="73">
        <v>302</v>
      </c>
      <c r="B63" s="74" t="s">
        <v>159</v>
      </c>
      <c r="C63" s="73" t="s">
        <v>198</v>
      </c>
      <c r="D63" s="74" t="s">
        <v>191</v>
      </c>
      <c r="E63" s="74" t="s">
        <v>71</v>
      </c>
      <c r="F63" s="74" t="s">
        <v>192</v>
      </c>
      <c r="G63" s="76">
        <v>0.16</v>
      </c>
      <c r="H63" s="76">
        <v>0.16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</row>
    <row r="64" spans="1:22" ht="20.100000000000001" customHeight="1">
      <c r="A64" s="73">
        <v>302</v>
      </c>
      <c r="B64" s="74" t="s">
        <v>159</v>
      </c>
      <c r="C64" s="73" t="s">
        <v>198</v>
      </c>
      <c r="D64" s="74" t="s">
        <v>156</v>
      </c>
      <c r="E64" s="74" t="s">
        <v>74</v>
      </c>
      <c r="F64" s="74" t="s">
        <v>193</v>
      </c>
      <c r="G64" s="76">
        <v>0.28000000000000003</v>
      </c>
      <c r="H64" s="76">
        <v>0.28000000000000003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  <c r="N64" s="76">
        <v>0</v>
      </c>
      <c r="O64" s="76">
        <v>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</row>
    <row r="65" spans="1:22" ht="20.100000000000001" customHeight="1">
      <c r="A65" s="73">
        <v>302</v>
      </c>
      <c r="B65" s="74" t="s">
        <v>60</v>
      </c>
      <c r="C65" s="73" t="s">
        <v>199</v>
      </c>
      <c r="D65" s="74" t="s">
        <v>191</v>
      </c>
      <c r="E65" s="74" t="s">
        <v>71</v>
      </c>
      <c r="F65" s="74" t="s">
        <v>192</v>
      </c>
      <c r="G65" s="76">
        <v>0.12</v>
      </c>
      <c r="H65" s="76">
        <v>0.12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</row>
    <row r="66" spans="1:22" ht="20.100000000000001" customHeight="1">
      <c r="A66" s="73">
        <v>302</v>
      </c>
      <c r="B66" s="74" t="s">
        <v>60</v>
      </c>
      <c r="C66" s="73" t="s">
        <v>199</v>
      </c>
      <c r="D66" s="74" t="s">
        <v>156</v>
      </c>
      <c r="E66" s="74" t="s">
        <v>74</v>
      </c>
      <c r="F66" s="74" t="s">
        <v>193</v>
      </c>
      <c r="G66" s="76">
        <v>0.21</v>
      </c>
      <c r="H66" s="76">
        <v>0.21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6">
        <v>0</v>
      </c>
      <c r="Q66" s="76">
        <v>0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</row>
    <row r="67" spans="1:22" ht="20.100000000000001" customHeight="1">
      <c r="A67" s="73">
        <v>302</v>
      </c>
      <c r="B67" s="74" t="s">
        <v>83</v>
      </c>
      <c r="C67" s="73" t="s">
        <v>200</v>
      </c>
      <c r="D67" s="74" t="s">
        <v>191</v>
      </c>
      <c r="E67" s="74" t="s">
        <v>71</v>
      </c>
      <c r="F67" s="74" t="s">
        <v>192</v>
      </c>
      <c r="G67" s="76">
        <v>0.4</v>
      </c>
      <c r="H67" s="76">
        <v>0.4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76">
        <v>0</v>
      </c>
      <c r="Q67" s="76">
        <v>0</v>
      </c>
      <c r="R67" s="76">
        <v>0</v>
      </c>
      <c r="S67" s="76">
        <v>0</v>
      </c>
      <c r="T67" s="76">
        <v>0</v>
      </c>
      <c r="U67" s="76">
        <v>0</v>
      </c>
      <c r="V67" s="76">
        <v>0</v>
      </c>
    </row>
    <row r="68" spans="1:22" ht="20.100000000000001" customHeight="1">
      <c r="A68" s="73">
        <v>302</v>
      </c>
      <c r="B68" s="74" t="s">
        <v>83</v>
      </c>
      <c r="C68" s="73" t="s">
        <v>200</v>
      </c>
      <c r="D68" s="74" t="s">
        <v>156</v>
      </c>
      <c r="E68" s="74" t="s">
        <v>74</v>
      </c>
      <c r="F68" s="74" t="s">
        <v>193</v>
      </c>
      <c r="G68" s="76">
        <v>0.7</v>
      </c>
      <c r="H68" s="76">
        <v>0.7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0</v>
      </c>
      <c r="Q68" s="76">
        <v>0</v>
      </c>
      <c r="R68" s="76">
        <v>0</v>
      </c>
      <c r="S68" s="76">
        <v>0</v>
      </c>
      <c r="T68" s="76">
        <v>0</v>
      </c>
      <c r="U68" s="76">
        <v>0</v>
      </c>
      <c r="V68" s="76">
        <v>0</v>
      </c>
    </row>
    <row r="69" spans="1:22" ht="20.100000000000001" customHeight="1">
      <c r="A69" s="73">
        <v>302</v>
      </c>
      <c r="B69" s="74" t="s">
        <v>201</v>
      </c>
      <c r="C69" s="73" t="s">
        <v>202</v>
      </c>
      <c r="D69" s="74" t="s">
        <v>191</v>
      </c>
      <c r="E69" s="74" t="s">
        <v>77</v>
      </c>
      <c r="F69" s="74" t="s">
        <v>203</v>
      </c>
      <c r="G69" s="76">
        <v>0.32</v>
      </c>
      <c r="H69" s="76">
        <v>0.32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0</v>
      </c>
      <c r="Q69" s="76">
        <v>0</v>
      </c>
      <c r="R69" s="76">
        <v>0</v>
      </c>
      <c r="S69" s="76">
        <v>0</v>
      </c>
      <c r="T69" s="76">
        <v>0</v>
      </c>
      <c r="U69" s="76">
        <v>0</v>
      </c>
      <c r="V69" s="76">
        <v>0</v>
      </c>
    </row>
    <row r="70" spans="1:22" ht="20.100000000000001" customHeight="1">
      <c r="A70" s="73">
        <v>302</v>
      </c>
      <c r="B70" s="74" t="s">
        <v>201</v>
      </c>
      <c r="C70" s="73" t="s">
        <v>202</v>
      </c>
      <c r="D70" s="74" t="s">
        <v>156</v>
      </c>
      <c r="E70" s="74" t="s">
        <v>74</v>
      </c>
      <c r="F70" s="74" t="s">
        <v>193</v>
      </c>
      <c r="G70" s="76">
        <v>0.19</v>
      </c>
      <c r="H70" s="76">
        <v>0.19</v>
      </c>
      <c r="I70" s="76">
        <v>0</v>
      </c>
      <c r="J70" s="76">
        <v>0</v>
      </c>
      <c r="K70" s="76">
        <v>0</v>
      </c>
      <c r="L70" s="76">
        <v>0</v>
      </c>
      <c r="M70" s="76">
        <v>0</v>
      </c>
      <c r="N70" s="76">
        <v>0</v>
      </c>
      <c r="O70" s="76">
        <v>0</v>
      </c>
      <c r="P70" s="76">
        <v>0</v>
      </c>
      <c r="Q70" s="76">
        <v>0</v>
      </c>
      <c r="R70" s="76">
        <v>0</v>
      </c>
      <c r="S70" s="76">
        <v>0</v>
      </c>
      <c r="T70" s="76">
        <v>0</v>
      </c>
      <c r="U70" s="76">
        <v>0</v>
      </c>
      <c r="V70" s="76">
        <v>0</v>
      </c>
    </row>
    <row r="71" spans="1:22" ht="20.100000000000001" customHeight="1">
      <c r="A71" s="73">
        <v>302</v>
      </c>
      <c r="B71" s="74" t="s">
        <v>204</v>
      </c>
      <c r="C71" s="73" t="s">
        <v>205</v>
      </c>
      <c r="D71" s="74" t="s">
        <v>191</v>
      </c>
      <c r="E71" s="74" t="s">
        <v>108</v>
      </c>
      <c r="F71" s="74" t="s">
        <v>206</v>
      </c>
      <c r="G71" s="76">
        <v>0.31</v>
      </c>
      <c r="H71" s="76">
        <v>0.31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76">
        <v>0</v>
      </c>
      <c r="O71" s="76">
        <v>0</v>
      </c>
      <c r="P71" s="76">
        <v>0</v>
      </c>
      <c r="Q71" s="76">
        <v>0</v>
      </c>
      <c r="R71" s="76">
        <v>0</v>
      </c>
      <c r="S71" s="76">
        <v>0</v>
      </c>
      <c r="T71" s="76">
        <v>0</v>
      </c>
      <c r="U71" s="76">
        <v>0</v>
      </c>
      <c r="V71" s="76">
        <v>0</v>
      </c>
    </row>
    <row r="72" spans="1:22" ht="20.100000000000001" customHeight="1">
      <c r="A72" s="73"/>
      <c r="B72" s="74"/>
      <c r="C72" s="73" t="s">
        <v>207</v>
      </c>
      <c r="D72" s="74"/>
      <c r="E72" s="74"/>
      <c r="F72" s="74"/>
      <c r="G72" s="76">
        <f t="shared" ref="G72:V72" si="22">G73</f>
        <v>0.24</v>
      </c>
      <c r="H72" s="76">
        <f t="shared" si="22"/>
        <v>0.24</v>
      </c>
      <c r="I72" s="76">
        <f t="shared" si="22"/>
        <v>0</v>
      </c>
      <c r="J72" s="76">
        <f t="shared" si="22"/>
        <v>0</v>
      </c>
      <c r="K72" s="76">
        <f t="shared" si="22"/>
        <v>0</v>
      </c>
      <c r="L72" s="76">
        <f t="shared" si="22"/>
        <v>0</v>
      </c>
      <c r="M72" s="76">
        <f t="shared" si="22"/>
        <v>0</v>
      </c>
      <c r="N72" s="76">
        <f t="shared" si="22"/>
        <v>0</v>
      </c>
      <c r="O72" s="76">
        <f t="shared" si="22"/>
        <v>0</v>
      </c>
      <c r="P72" s="76">
        <f t="shared" si="22"/>
        <v>0</v>
      </c>
      <c r="Q72" s="76">
        <f t="shared" si="22"/>
        <v>0</v>
      </c>
      <c r="R72" s="76">
        <f t="shared" si="22"/>
        <v>0</v>
      </c>
      <c r="S72" s="76">
        <f t="shared" si="22"/>
        <v>0</v>
      </c>
      <c r="T72" s="76">
        <f t="shared" si="22"/>
        <v>0</v>
      </c>
      <c r="U72" s="76">
        <f t="shared" si="22"/>
        <v>0</v>
      </c>
      <c r="V72" s="76">
        <f t="shared" si="22"/>
        <v>0</v>
      </c>
    </row>
    <row r="73" spans="1:22" ht="20.100000000000001" customHeight="1">
      <c r="A73" s="73">
        <v>302</v>
      </c>
      <c r="B73" s="74" t="s">
        <v>159</v>
      </c>
      <c r="C73" s="73" t="s">
        <v>198</v>
      </c>
      <c r="D73" s="74" t="s">
        <v>191</v>
      </c>
      <c r="E73" s="74" t="s">
        <v>71</v>
      </c>
      <c r="F73" s="74" t="s">
        <v>192</v>
      </c>
      <c r="G73" s="76">
        <v>0.24</v>
      </c>
      <c r="H73" s="76">
        <v>0.24</v>
      </c>
      <c r="I73" s="76">
        <v>0</v>
      </c>
      <c r="J73" s="76">
        <v>0</v>
      </c>
      <c r="K73" s="76">
        <v>0</v>
      </c>
      <c r="L73" s="76">
        <v>0</v>
      </c>
      <c r="M73" s="76">
        <v>0</v>
      </c>
      <c r="N73" s="76">
        <v>0</v>
      </c>
      <c r="O73" s="76">
        <v>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</row>
    <row r="74" spans="1:22" ht="20.100000000000001" customHeight="1">
      <c r="A74" s="73"/>
      <c r="B74" s="74"/>
      <c r="C74" s="73" t="s">
        <v>208</v>
      </c>
      <c r="D74" s="74"/>
      <c r="E74" s="74"/>
      <c r="F74" s="74"/>
      <c r="G74" s="76">
        <f t="shared" ref="G74:V74" si="23">G75</f>
        <v>3.12</v>
      </c>
      <c r="H74" s="76">
        <f t="shared" si="23"/>
        <v>3.12</v>
      </c>
      <c r="I74" s="76">
        <f t="shared" si="23"/>
        <v>0</v>
      </c>
      <c r="J74" s="76">
        <f t="shared" si="23"/>
        <v>0</v>
      </c>
      <c r="K74" s="76">
        <f t="shared" si="23"/>
        <v>0</v>
      </c>
      <c r="L74" s="76">
        <f t="shared" si="23"/>
        <v>0</v>
      </c>
      <c r="M74" s="76">
        <f t="shared" si="23"/>
        <v>0</v>
      </c>
      <c r="N74" s="76">
        <f t="shared" si="23"/>
        <v>0</v>
      </c>
      <c r="O74" s="76">
        <f t="shared" si="23"/>
        <v>0</v>
      </c>
      <c r="P74" s="76">
        <f t="shared" si="23"/>
        <v>0</v>
      </c>
      <c r="Q74" s="76">
        <f t="shared" si="23"/>
        <v>0</v>
      </c>
      <c r="R74" s="76">
        <f t="shared" si="23"/>
        <v>0</v>
      </c>
      <c r="S74" s="76">
        <f t="shared" si="23"/>
        <v>0</v>
      </c>
      <c r="T74" s="76">
        <f t="shared" si="23"/>
        <v>0</v>
      </c>
      <c r="U74" s="76">
        <f t="shared" si="23"/>
        <v>0</v>
      </c>
      <c r="V74" s="76">
        <f t="shared" si="23"/>
        <v>0</v>
      </c>
    </row>
    <row r="75" spans="1:22" ht="20.100000000000001" customHeight="1">
      <c r="A75" s="73">
        <v>302</v>
      </c>
      <c r="B75" s="74" t="s">
        <v>209</v>
      </c>
      <c r="C75" s="73" t="s">
        <v>210</v>
      </c>
      <c r="D75" s="74" t="s">
        <v>191</v>
      </c>
      <c r="E75" s="74" t="s">
        <v>71</v>
      </c>
      <c r="F75" s="74" t="s">
        <v>192</v>
      </c>
      <c r="G75" s="76">
        <v>3.12</v>
      </c>
      <c r="H75" s="76">
        <v>3.12</v>
      </c>
      <c r="I75" s="76">
        <v>0</v>
      </c>
      <c r="J75" s="76">
        <v>0</v>
      </c>
      <c r="K75" s="76">
        <v>0</v>
      </c>
      <c r="L75" s="76">
        <v>0</v>
      </c>
      <c r="M75" s="76">
        <v>0</v>
      </c>
      <c r="N75" s="76">
        <v>0</v>
      </c>
      <c r="O75" s="76">
        <v>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A3:C5"/>
    <mergeCell ref="D3:F5"/>
    <mergeCell ref="H4:I5"/>
  </mergeCells>
  <phoneticPr fontId="2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sqref="A1:B1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7" t="s">
        <v>211</v>
      </c>
      <c r="B1" s="187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212</v>
      </c>
      <c r="B3" s="62" t="s">
        <v>213</v>
      </c>
      <c r="C3" s="57"/>
    </row>
    <row r="4" spans="1:3" s="56" customFormat="1" ht="30" customHeight="1">
      <c r="A4" s="63" t="s">
        <v>214</v>
      </c>
      <c r="B4" s="64">
        <v>0.31</v>
      </c>
      <c r="C4" s="65"/>
    </row>
    <row r="5" spans="1:3" s="56" customFormat="1" ht="30" customHeight="1">
      <c r="A5" s="66" t="s">
        <v>215</v>
      </c>
      <c r="B5" s="64">
        <v>0</v>
      </c>
      <c r="C5" s="65"/>
    </row>
    <row r="6" spans="1:3" s="56" customFormat="1" ht="30" customHeight="1">
      <c r="A6" s="66" t="s">
        <v>216</v>
      </c>
      <c r="B6" s="64">
        <v>0.31</v>
      </c>
      <c r="C6" s="65"/>
    </row>
    <row r="7" spans="1:3" s="56" customFormat="1" ht="30" customHeight="1">
      <c r="A7" s="66" t="s">
        <v>217</v>
      </c>
      <c r="B7" s="64">
        <v>0</v>
      </c>
      <c r="C7" s="65"/>
    </row>
    <row r="8" spans="1:3" s="56" customFormat="1" ht="30" customHeight="1">
      <c r="A8" s="66" t="s">
        <v>218</v>
      </c>
      <c r="B8" s="64">
        <v>0</v>
      </c>
      <c r="C8" s="65"/>
    </row>
    <row r="9" spans="1:3" s="56" customFormat="1" ht="30" customHeight="1">
      <c r="A9" s="66" t="s">
        <v>219</v>
      </c>
      <c r="B9" s="64">
        <v>0</v>
      </c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8" t="s">
        <v>220</v>
      </c>
      <c r="B11" s="188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3" t="s">
        <v>221</v>
      </c>
      <c r="B1" s="153"/>
      <c r="C1" s="153"/>
      <c r="D1" s="153"/>
      <c r="E1" s="153"/>
      <c r="F1" s="153"/>
      <c r="G1" s="153"/>
      <c r="H1" s="153"/>
      <c r="I1" s="153"/>
    </row>
    <row r="2" spans="1:9" ht="18" customHeight="1">
      <c r="A2" s="154" t="s">
        <v>1</v>
      </c>
      <c r="B2" s="155"/>
      <c r="C2" s="155"/>
      <c r="D2" s="155"/>
      <c r="E2" s="38"/>
      <c r="F2" s="39"/>
      <c r="G2" s="39"/>
      <c r="H2" s="39"/>
      <c r="I2" s="52" t="s">
        <v>2</v>
      </c>
    </row>
    <row r="3" spans="1:9" s="34" customFormat="1" ht="16.5" customHeight="1">
      <c r="A3" s="189" t="s">
        <v>116</v>
      </c>
      <c r="B3" s="190"/>
      <c r="C3" s="191"/>
      <c r="D3" s="196" t="s">
        <v>117</v>
      </c>
      <c r="E3" s="192" t="s">
        <v>118</v>
      </c>
      <c r="F3" s="192"/>
      <c r="G3" s="192"/>
      <c r="H3" s="192"/>
      <c r="I3" s="192"/>
    </row>
    <row r="4" spans="1:9" s="34" customFormat="1" ht="14.25" customHeight="1">
      <c r="A4" s="194" t="s">
        <v>42</v>
      </c>
      <c r="B4" s="195" t="s">
        <v>43</v>
      </c>
      <c r="C4" s="195" t="s">
        <v>44</v>
      </c>
      <c r="D4" s="197"/>
      <c r="E4" s="199" t="s">
        <v>35</v>
      </c>
      <c r="F4" s="193" t="s">
        <v>119</v>
      </c>
      <c r="G4" s="193"/>
      <c r="H4" s="193"/>
      <c r="I4" s="43" t="s">
        <v>120</v>
      </c>
    </row>
    <row r="5" spans="1:9" s="34" customFormat="1" ht="37.5" customHeight="1">
      <c r="A5" s="194"/>
      <c r="B5" s="195"/>
      <c r="C5" s="195"/>
      <c r="D5" s="198"/>
      <c r="E5" s="199"/>
      <c r="F5" s="42" t="s">
        <v>121</v>
      </c>
      <c r="G5" s="42" t="s">
        <v>122</v>
      </c>
      <c r="H5" s="42" t="s">
        <v>123</v>
      </c>
      <c r="I5" s="42" t="s">
        <v>121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2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topLeftCell="A4" workbookViewId="0">
      <selection activeCell="C15" sqref="C15:C1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0" t="s">
        <v>222</v>
      </c>
      <c r="B1" s="200"/>
      <c r="C1" s="200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143</v>
      </c>
      <c r="B3" s="29" t="s">
        <v>144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6.87</v>
      </c>
      <c r="D4" s="33"/>
    </row>
    <row r="5" spans="1:4" ht="20.100000000000001" customHeight="1">
      <c r="A5" s="30" t="s">
        <v>193</v>
      </c>
      <c r="B5" s="31"/>
      <c r="C5" s="32">
        <f>SUM(C6:C18)</f>
        <v>6.87</v>
      </c>
    </row>
    <row r="6" spans="1:4" ht="20.100000000000001" customHeight="1">
      <c r="A6" s="30" t="s">
        <v>223</v>
      </c>
      <c r="B6" s="31" t="s">
        <v>192</v>
      </c>
      <c r="C6" s="32">
        <v>0.24</v>
      </c>
    </row>
    <row r="7" spans="1:4" ht="20.100000000000001" customHeight="1">
      <c r="A7" s="30" t="s">
        <v>223</v>
      </c>
      <c r="B7" s="31" t="s">
        <v>193</v>
      </c>
      <c r="C7" s="32">
        <v>0.42</v>
      </c>
    </row>
    <row r="8" spans="1:4" ht="20.100000000000001" customHeight="1">
      <c r="A8" s="30" t="s">
        <v>224</v>
      </c>
      <c r="B8" s="31" t="s">
        <v>192</v>
      </c>
      <c r="C8" s="32">
        <v>0.16</v>
      </c>
    </row>
    <row r="9" spans="1:4" ht="20.100000000000001" customHeight="1">
      <c r="A9" s="30" t="s">
        <v>225</v>
      </c>
      <c r="B9" s="31" t="s">
        <v>192</v>
      </c>
      <c r="C9" s="32">
        <v>0.4</v>
      </c>
    </row>
    <row r="10" spans="1:4" ht="20.100000000000001" customHeight="1">
      <c r="A10" s="30" t="s">
        <v>225</v>
      </c>
      <c r="B10" s="31" t="s">
        <v>193</v>
      </c>
      <c r="C10" s="32">
        <v>0.28000000000000003</v>
      </c>
    </row>
    <row r="11" spans="1:4" ht="20.100000000000001" customHeight="1">
      <c r="A11" s="30" t="s">
        <v>226</v>
      </c>
      <c r="B11" s="31" t="s">
        <v>193</v>
      </c>
      <c r="C11" s="32">
        <v>0.21</v>
      </c>
    </row>
    <row r="12" spans="1:4" ht="20.100000000000001" customHeight="1">
      <c r="A12" s="30" t="s">
        <v>226</v>
      </c>
      <c r="B12" s="31" t="s">
        <v>192</v>
      </c>
      <c r="C12" s="32">
        <v>0.12</v>
      </c>
    </row>
    <row r="13" spans="1:4" ht="20.100000000000001" customHeight="1">
      <c r="A13" s="30" t="s">
        <v>227</v>
      </c>
      <c r="B13" s="31" t="s">
        <v>192</v>
      </c>
      <c r="C13" s="32">
        <v>0.4</v>
      </c>
    </row>
    <row r="14" spans="1:4" ht="20.100000000000001" customHeight="1">
      <c r="A14" s="30" t="s">
        <v>227</v>
      </c>
      <c r="B14" s="31" t="s">
        <v>193</v>
      </c>
      <c r="C14" s="32">
        <v>0.7</v>
      </c>
    </row>
    <row r="15" spans="1:4" ht="20.100000000000001" customHeight="1">
      <c r="A15" s="30" t="s">
        <v>228</v>
      </c>
      <c r="B15" s="31" t="s">
        <v>193</v>
      </c>
      <c r="C15" s="32">
        <v>0.19</v>
      </c>
    </row>
    <row r="16" spans="1:4" ht="20.100000000000001" customHeight="1">
      <c r="A16" s="30" t="s">
        <v>228</v>
      </c>
      <c r="B16" s="31" t="s">
        <v>203</v>
      </c>
      <c r="C16" s="32">
        <v>0.32</v>
      </c>
    </row>
    <row r="17" spans="1:3" ht="20.100000000000001" customHeight="1">
      <c r="A17" s="30" t="s">
        <v>229</v>
      </c>
      <c r="B17" s="31" t="s">
        <v>206</v>
      </c>
      <c r="C17" s="32">
        <v>0.31</v>
      </c>
    </row>
    <row r="18" spans="1:3" ht="20.100000000000001" customHeight="1">
      <c r="A18" s="30" t="s">
        <v>230</v>
      </c>
      <c r="B18" s="31" t="s">
        <v>192</v>
      </c>
      <c r="C18" s="32">
        <v>3.12</v>
      </c>
    </row>
    <row r="19" spans="1:3" ht="20.100000000000001" customHeight="1"/>
    <row r="20" spans="1:3" ht="20.100000000000001" customHeight="1"/>
    <row r="21" spans="1:3" ht="20.100000000000001" customHeight="1"/>
    <row r="22" spans="1:3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09" t="s">
        <v>231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0" t="s">
        <v>2</v>
      </c>
      <c r="R2" s="210"/>
      <c r="S2" s="210"/>
      <c r="T2" s="210"/>
    </row>
    <row r="3" spans="1:20" ht="20.100000000000001" customHeight="1">
      <c r="A3" s="201" t="s">
        <v>232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</row>
    <row r="4" spans="1:20" ht="20.100000000000001" customHeight="1">
      <c r="A4" s="201" t="s">
        <v>233</v>
      </c>
      <c r="B4" s="201"/>
      <c r="C4" s="201"/>
      <c r="D4" s="201"/>
      <c r="E4" s="201"/>
      <c r="F4" s="201"/>
      <c r="G4" s="201"/>
      <c r="H4" s="201"/>
      <c r="I4" s="201"/>
      <c r="J4" s="201" t="s">
        <v>234</v>
      </c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20" ht="20.100000000000001" customHeight="1">
      <c r="A5" s="201" t="s">
        <v>235</v>
      </c>
      <c r="B5" s="201" t="s">
        <v>236</v>
      </c>
      <c r="C5" s="201"/>
      <c r="D5" s="201"/>
      <c r="E5" s="201"/>
      <c r="F5" s="201"/>
      <c r="G5" s="201"/>
      <c r="H5" s="201"/>
      <c r="I5" s="201"/>
      <c r="J5" s="201" t="s">
        <v>237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20" ht="39.950000000000003" customHeight="1">
      <c r="A6" s="201"/>
      <c r="B6" s="201" t="s">
        <v>238</v>
      </c>
      <c r="C6" s="201"/>
      <c r="D6" s="201"/>
      <c r="E6" s="201"/>
      <c r="F6" s="201"/>
      <c r="G6" s="201"/>
      <c r="H6" s="201"/>
      <c r="I6" s="201"/>
      <c r="J6" s="201" t="s">
        <v>239</v>
      </c>
      <c r="K6" s="201"/>
      <c r="L6" s="201"/>
      <c r="M6" s="201"/>
      <c r="N6" s="201"/>
      <c r="O6" s="201"/>
      <c r="P6" s="201"/>
      <c r="Q6" s="201"/>
      <c r="R6" s="201"/>
      <c r="S6" s="201"/>
      <c r="T6" s="201"/>
    </row>
    <row r="7" spans="1:20" s="18" customFormat="1" ht="60" customHeight="1">
      <c r="A7" s="201"/>
      <c r="B7" s="205" t="s">
        <v>240</v>
      </c>
      <c r="C7" s="205"/>
      <c r="D7" s="205"/>
      <c r="E7" s="205"/>
      <c r="F7" s="205"/>
      <c r="G7" s="205"/>
      <c r="H7" s="23" t="s">
        <v>241</v>
      </c>
      <c r="I7" s="23"/>
      <c r="J7" s="205" t="s">
        <v>242</v>
      </c>
      <c r="K7" s="205"/>
      <c r="L7" s="205"/>
      <c r="M7" s="205"/>
      <c r="N7" s="205"/>
      <c r="O7" s="205"/>
      <c r="P7" s="205"/>
      <c r="Q7" s="23" t="s">
        <v>33</v>
      </c>
      <c r="R7" s="206">
        <v>0</v>
      </c>
      <c r="S7" s="207"/>
      <c r="T7" s="208"/>
    </row>
    <row r="8" spans="1:20" ht="39.950000000000003" customHeight="1">
      <c r="A8" s="201"/>
      <c r="B8" s="201" t="s">
        <v>243</v>
      </c>
      <c r="C8" s="201"/>
      <c r="D8" s="201"/>
      <c r="E8" s="201"/>
      <c r="F8" s="201"/>
      <c r="G8" s="201"/>
      <c r="H8" s="22" t="s">
        <v>118</v>
      </c>
      <c r="I8" s="22"/>
      <c r="J8" s="201" t="s">
        <v>244</v>
      </c>
      <c r="K8" s="201"/>
      <c r="L8" s="201"/>
      <c r="M8" s="201"/>
      <c r="N8" s="201"/>
      <c r="O8" s="201"/>
      <c r="P8" s="201"/>
      <c r="Q8" s="22" t="s">
        <v>245</v>
      </c>
      <c r="R8" s="201"/>
      <c r="S8" s="201"/>
      <c r="T8" s="201"/>
    </row>
    <row r="9" spans="1:20" ht="20.100000000000001" customHeight="1">
      <c r="A9" s="201"/>
      <c r="B9" s="201" t="s">
        <v>246</v>
      </c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</row>
    <row r="10" spans="1:20" ht="20.100000000000001" customHeight="1">
      <c r="A10" s="201"/>
      <c r="B10" s="201" t="s">
        <v>247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</row>
    <row r="11" spans="1:20" ht="20.100000000000001" customHeight="1">
      <c r="A11" s="201" t="s">
        <v>248</v>
      </c>
      <c r="B11" s="201" t="s">
        <v>249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</row>
    <row r="12" spans="1:20" ht="39.950000000000003" customHeight="1">
      <c r="A12" s="201"/>
      <c r="B12" s="201" t="s">
        <v>250</v>
      </c>
      <c r="C12" s="201"/>
      <c r="D12" s="201" t="s">
        <v>251</v>
      </c>
      <c r="E12" s="201"/>
      <c r="F12" s="201" t="s">
        <v>252</v>
      </c>
      <c r="G12" s="201"/>
      <c r="H12" s="201" t="s">
        <v>253</v>
      </c>
      <c r="I12" s="201"/>
      <c r="J12" s="201"/>
      <c r="K12" s="201"/>
      <c r="L12" s="201"/>
      <c r="M12" s="201"/>
      <c r="N12" s="201"/>
      <c r="O12" s="201"/>
      <c r="P12" s="201" t="s">
        <v>254</v>
      </c>
      <c r="Q12" s="201"/>
      <c r="R12" s="201"/>
      <c r="S12" s="201"/>
      <c r="T12" s="201"/>
    </row>
    <row r="13" spans="1:20" ht="20.100000000000001" customHeight="1">
      <c r="A13" s="201"/>
      <c r="B13" s="201"/>
      <c r="C13" s="201"/>
      <c r="D13" s="201" t="s">
        <v>255</v>
      </c>
      <c r="E13" s="201"/>
      <c r="F13" s="201" t="s">
        <v>256</v>
      </c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</row>
    <row r="14" spans="1:20" ht="20.100000000000001" customHeight="1">
      <c r="A14" s="201"/>
      <c r="B14" s="201"/>
      <c r="C14" s="201"/>
      <c r="D14" s="201"/>
      <c r="E14" s="201"/>
      <c r="F14" s="201" t="s">
        <v>257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</row>
    <row r="15" spans="1:20" ht="20.100000000000001" customHeight="1">
      <c r="A15" s="201"/>
      <c r="B15" s="201"/>
      <c r="C15" s="201"/>
      <c r="D15" s="201"/>
      <c r="E15" s="201"/>
      <c r="F15" s="201" t="s">
        <v>258</v>
      </c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</row>
    <row r="16" spans="1:20" ht="20.100000000000001" customHeight="1">
      <c r="A16" s="201"/>
      <c r="B16" s="201"/>
      <c r="C16" s="201"/>
      <c r="D16" s="201"/>
      <c r="E16" s="201"/>
      <c r="F16" s="201" t="s">
        <v>259</v>
      </c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</row>
    <row r="17" spans="1:20" ht="39.950000000000003" customHeight="1">
      <c r="A17" s="201"/>
      <c r="B17" s="201"/>
      <c r="C17" s="201"/>
      <c r="D17" s="201" t="s">
        <v>260</v>
      </c>
      <c r="E17" s="201"/>
      <c r="F17" s="201" t="s">
        <v>261</v>
      </c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</row>
    <row r="18" spans="1:20" ht="39.950000000000003" customHeight="1">
      <c r="A18" s="201"/>
      <c r="B18" s="201"/>
      <c r="C18" s="201"/>
      <c r="D18" s="201"/>
      <c r="E18" s="201"/>
      <c r="F18" s="201" t="s">
        <v>262</v>
      </c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</row>
    <row r="19" spans="1:20" ht="39.950000000000003" customHeight="1">
      <c r="A19" s="201"/>
      <c r="B19" s="201"/>
      <c r="C19" s="201"/>
      <c r="D19" s="201"/>
      <c r="E19" s="201"/>
      <c r="F19" s="201" t="s">
        <v>263</v>
      </c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</row>
    <row r="20" spans="1:20" ht="39.950000000000003" customHeight="1">
      <c r="A20" s="201"/>
      <c r="B20" s="201"/>
      <c r="C20" s="201"/>
      <c r="D20" s="201"/>
      <c r="E20" s="201"/>
      <c r="F20" s="201" t="s">
        <v>264</v>
      </c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</row>
    <row r="21" spans="1:20" ht="60" customHeight="1">
      <c r="A21" s="201"/>
      <c r="B21" s="201"/>
      <c r="C21" s="201"/>
      <c r="D21" s="201" t="s">
        <v>265</v>
      </c>
      <c r="E21" s="201"/>
      <c r="F21" s="201" t="s">
        <v>266</v>
      </c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0" ht="14.25" customHeight="1">
      <c r="A22" s="202" t="s">
        <v>267</v>
      </c>
      <c r="B22" s="202"/>
      <c r="C22" s="202"/>
      <c r="D22" s="202"/>
      <c r="E22" s="202"/>
      <c r="F22" s="202"/>
      <c r="G22" s="202"/>
      <c r="H22" s="203" t="s">
        <v>268</v>
      </c>
      <c r="I22" s="203"/>
      <c r="J22" s="204"/>
      <c r="K22" s="204"/>
      <c r="L22" s="204" t="s">
        <v>269</v>
      </c>
      <c r="M22" s="204"/>
      <c r="N22" s="204"/>
      <c r="O22" s="204"/>
      <c r="P22" s="204"/>
      <c r="Q22" s="204"/>
      <c r="R22" s="204"/>
      <c r="S22" s="204"/>
      <c r="T22" s="204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  <mergeCell ref="D12:E12"/>
    <mergeCell ref="B9:G9"/>
    <mergeCell ref="B7:G7"/>
    <mergeCell ref="B5:G5"/>
  </mergeCells>
  <phoneticPr fontId="2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1" t="s">
        <v>270</v>
      </c>
      <c r="B1" s="211"/>
      <c r="C1" s="211"/>
      <c r="D1" s="211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271</v>
      </c>
      <c r="B3" s="7" t="s">
        <v>272</v>
      </c>
      <c r="C3" s="6" t="s">
        <v>271</v>
      </c>
      <c r="D3" s="7" t="s">
        <v>273</v>
      </c>
    </row>
    <row r="4" spans="1:4" s="1" customFormat="1" ht="30" customHeight="1">
      <c r="A4" s="8" t="s">
        <v>274</v>
      </c>
      <c r="B4" s="9"/>
      <c r="C4" s="10" t="s">
        <v>275</v>
      </c>
      <c r="D4" s="11">
        <v>0</v>
      </c>
    </row>
    <row r="5" spans="1:4" s="1" customFormat="1" ht="30" customHeight="1">
      <c r="A5" s="8" t="s">
        <v>276</v>
      </c>
      <c r="B5" s="9"/>
      <c r="C5" s="10" t="s">
        <v>277</v>
      </c>
      <c r="D5" s="9"/>
    </row>
    <row r="6" spans="1:4" s="1" customFormat="1" ht="30" customHeight="1">
      <c r="A6" s="8" t="s">
        <v>278</v>
      </c>
      <c r="B6" s="9"/>
      <c r="C6" s="10" t="s">
        <v>279</v>
      </c>
      <c r="D6" s="9"/>
    </row>
    <row r="7" spans="1:4" s="1" customFormat="1" ht="30" customHeight="1">
      <c r="A7" s="8" t="s">
        <v>280</v>
      </c>
      <c r="B7" s="9"/>
      <c r="C7" s="10" t="s">
        <v>281</v>
      </c>
      <c r="D7" s="9"/>
    </row>
    <row r="8" spans="1:4" s="1" customFormat="1" ht="30" customHeight="1">
      <c r="A8" s="8" t="s">
        <v>282</v>
      </c>
      <c r="B8" s="9"/>
      <c r="C8" s="10" t="s">
        <v>283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284</v>
      </c>
      <c r="B10" s="13"/>
      <c r="C10" s="14" t="s">
        <v>285</v>
      </c>
      <c r="D10" s="13"/>
    </row>
    <row r="11" spans="1:4" s="1" customFormat="1" ht="30" customHeight="1">
      <c r="A11" s="15" t="s">
        <v>286</v>
      </c>
      <c r="B11" s="9"/>
      <c r="C11" s="16" t="s">
        <v>287</v>
      </c>
      <c r="D11" s="9"/>
    </row>
    <row r="12" spans="1:4" s="1" customFormat="1" ht="30" customHeight="1">
      <c r="A12" s="16" t="s">
        <v>288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2017-02-16T08:53:00Z</cp:lastPrinted>
  <dcterms:created xsi:type="dcterms:W3CDTF">2016-11-17T09:58:00Z</dcterms:created>
  <dcterms:modified xsi:type="dcterms:W3CDTF">2019-03-28T06:00:40Z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200398</vt:i4>
  </property>
  <property fmtid="{D5CDD505-2E9C-101B-9397-08002B2CF9AE}" pid="3" name="KSOProductBuildVer">
    <vt:lpwstr>2052-11.1.0.8213</vt:lpwstr>
  </property>
</Properties>
</file>