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00" windowHeight="1162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  <sheet name="Sheet1" sheetId="63" r:id="rId12"/>
  </sheets>
  <externalReferences>
    <externalReference r:id="rId13"/>
    <externalReference r:id="rId14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'2部门收入总体情况表'!$A$1:$V$54</definedName>
    <definedName name="_xlnm.Print_Area" localSheetId="2">'3部门支出总体情况表'!$A$1:$J$52</definedName>
    <definedName name="_xlnm.Print_Area" localSheetId="3">'4部门财政拨款收支总体情况表'!$A$1:$D$19</definedName>
    <definedName name="_xlnm.Print_Area" localSheetId="4">'5一般公共预算支出情况表'!$A$1:$I$52</definedName>
    <definedName name="_xlnm.Print_Area" localSheetId="5">'6一般公共预算基本支出情况表'!$A$1:$V$58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57" i="57"/>
  <c r="U57"/>
  <c r="T57"/>
  <c r="S57"/>
  <c r="R57"/>
  <c r="Q57"/>
  <c r="P57"/>
  <c r="O57"/>
  <c r="N57"/>
  <c r="M57"/>
  <c r="L57"/>
  <c r="K57"/>
  <c r="J57"/>
  <c r="I57"/>
  <c r="H57"/>
  <c r="G57"/>
  <c r="V48"/>
  <c r="U48"/>
  <c r="T48"/>
  <c r="S48"/>
  <c r="R48"/>
  <c r="Q48"/>
  <c r="P48"/>
  <c r="O48"/>
  <c r="N48"/>
  <c r="M48"/>
  <c r="L48"/>
  <c r="K48"/>
  <c r="J48"/>
  <c r="I48"/>
  <c r="H48"/>
  <c r="G48"/>
  <c r="V47"/>
  <c r="U47"/>
  <c r="T47"/>
  <c r="S47"/>
  <c r="R47"/>
  <c r="Q47"/>
  <c r="P47"/>
  <c r="O47"/>
  <c r="N47"/>
  <c r="M47"/>
  <c r="L47"/>
  <c r="K47"/>
  <c r="J47"/>
  <c r="I47"/>
  <c r="H47"/>
  <c r="G47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51" i="32"/>
  <c r="H51"/>
  <c r="G51"/>
  <c r="F51"/>
  <c r="E51"/>
  <c r="I50"/>
  <c r="H50"/>
  <c r="G50"/>
  <c r="F50"/>
  <c r="E50"/>
  <c r="I49"/>
  <c r="H49"/>
  <c r="G49"/>
  <c r="F49"/>
  <c r="E49"/>
  <c r="I25"/>
  <c r="H25"/>
  <c r="G25"/>
  <c r="F25"/>
  <c r="E25"/>
  <c r="I24"/>
  <c r="H24"/>
  <c r="G24"/>
  <c r="F24"/>
  <c r="E24"/>
  <c r="I23"/>
  <c r="H23"/>
  <c r="G23"/>
  <c r="F23"/>
  <c r="E23"/>
  <c r="I21"/>
  <c r="H21"/>
  <c r="G21"/>
  <c r="F21"/>
  <c r="E21"/>
  <c r="I20"/>
  <c r="H20"/>
  <c r="G20"/>
  <c r="F20"/>
  <c r="E20"/>
  <c r="I19"/>
  <c r="H19"/>
  <c r="G19"/>
  <c r="F19"/>
  <c r="E19"/>
  <c r="I17"/>
  <c r="H17"/>
  <c r="G17"/>
  <c r="F17"/>
  <c r="E17"/>
  <c r="I15"/>
  <c r="H15"/>
  <c r="G15"/>
  <c r="F15"/>
  <c r="E15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51" i="9"/>
  <c r="I51"/>
  <c r="H51"/>
  <c r="G51"/>
  <c r="F51"/>
  <c r="E51"/>
  <c r="J50"/>
  <c r="I50"/>
  <c r="H50"/>
  <c r="G50"/>
  <c r="F50"/>
  <c r="E50"/>
  <c r="J49"/>
  <c r="I49"/>
  <c r="H49"/>
  <c r="G49"/>
  <c r="F49"/>
  <c r="E49"/>
  <c r="J25"/>
  <c r="I25"/>
  <c r="H25"/>
  <c r="G25"/>
  <c r="F25"/>
  <c r="E25"/>
  <c r="J24"/>
  <c r="I24"/>
  <c r="H24"/>
  <c r="G24"/>
  <c r="F24"/>
  <c r="E24"/>
  <c r="J23"/>
  <c r="I23"/>
  <c r="H23"/>
  <c r="G23"/>
  <c r="F23"/>
  <c r="E23"/>
  <c r="J21"/>
  <c r="I21"/>
  <c r="H21"/>
  <c r="G21"/>
  <c r="F21"/>
  <c r="E21"/>
  <c r="J20"/>
  <c r="I20"/>
  <c r="H20"/>
  <c r="G20"/>
  <c r="F20"/>
  <c r="E20"/>
  <c r="J19"/>
  <c r="I19"/>
  <c r="H19"/>
  <c r="G19"/>
  <c r="F19"/>
  <c r="E19"/>
  <c r="J17"/>
  <c r="I17"/>
  <c r="H17"/>
  <c r="G17"/>
  <c r="F17"/>
  <c r="E17"/>
  <c r="J15"/>
  <c r="I15"/>
  <c r="H15"/>
  <c r="G15"/>
  <c r="F15"/>
  <c r="E15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52" i="5"/>
  <c r="U52"/>
  <c r="T52"/>
  <c r="S52"/>
  <c r="R52"/>
  <c r="Q52"/>
  <c r="P52"/>
  <c r="O52"/>
  <c r="N52"/>
  <c r="M52"/>
  <c r="L52"/>
  <c r="K52"/>
  <c r="J52"/>
  <c r="I52"/>
  <c r="H52"/>
  <c r="G52"/>
  <c r="F52"/>
  <c r="E52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V7"/>
  <c r="U7"/>
  <c r="T7"/>
  <c r="S7"/>
  <c r="R7"/>
  <c r="Q7"/>
  <c r="P7"/>
  <c r="O7"/>
  <c r="N7"/>
  <c r="M7"/>
  <c r="L7"/>
  <c r="K7"/>
  <c r="J7"/>
  <c r="I7"/>
  <c r="H7"/>
  <c r="G7"/>
  <c r="F7"/>
</calcChain>
</file>

<file path=xl/sharedStrings.xml><?xml version="1.0" encoding="utf-8"?>
<sst xmlns="http://schemas.openxmlformats.org/spreadsheetml/2006/main" count="882" uniqueCount="276">
  <si>
    <t>2019年部门收支总体情况表</t>
  </si>
  <si>
    <t>单位名称：焦作市中站区环境卫生管理处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</si>
  <si>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</si>
  <si>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</si>
  <si>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</si>
  <si>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</si>
  <si>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</si>
  <si>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</si>
  <si>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</si>
  <si>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</si>
  <si>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</si>
  <si>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</si>
  <si>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</si>
  <si>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</si>
  <si>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</si>
  <si>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</si>
  <si>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</si>
  <si>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</si>
  <si>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</si>
  <si>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</si>
  <si>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</si>
  <si>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</si>
  <si>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</si>
  <si>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</si>
  <si>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</si>
  <si>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</si>
  <si>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</si>
  <si>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</si>
  <si>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</si>
  <si>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</si>
  <si>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</si>
  <si>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</si>
  <si>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</si>
  <si>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</si>
  <si>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</si>
  <si>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</si>
  <si>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</si>
  <si>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</si>
  <si>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</si>
  <si>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</si>
  <si>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</si>
  <si>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</si>
  <si>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</si>
  <si>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</si>
  <si>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</si>
  <si>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</si>
  <si>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</si>
  <si>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</si>
  <si>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</si>
  <si>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</si>
  <si>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</si>
  <si>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</si>
  <si>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</si>
  <si>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</si>
  <si>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</si>
  <si>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</si>
  <si>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</si>
  <si>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</si>
  <si>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</si>
  <si>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</si>
  <si>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</si>
  <si>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</si>
  <si>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</si>
  <si>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</si>
  <si>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</si>
  <si>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</si>
  <si>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</si>
  <si>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</si>
  <si>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</si>
  <si>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</si>
  <si>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</si>
  <si>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</si>
  <si>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</si>
  <si>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</si>
  <si>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</si>
  <si>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</si>
  <si>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</si>
  <si>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</si>
  <si>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城乡社区支出</t>
  </si>
  <si>
    <t xml:space="preserve">  城乡社区环境卫生</t>
  </si>
  <si>
    <t xml:space="preserve">    城乡社区环境卫生</t>
  </si>
  <si>
    <t>212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</si>
  <si>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</si>
  <si>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</si>
  <si>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</si>
  <si>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</si>
  <si>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</si>
  <si>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</si>
  <si>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</si>
  <si>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</si>
  <si>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</si>
  <si>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</si>
  <si>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</si>
  <si>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</si>
  <si>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人事代理工资</t>
  </si>
  <si>
    <t xml:space="preserve">      在职人员定额公用经费</t>
  </si>
  <si>
    <t xml:space="preserve">      在职人员公用经费（手机话费）</t>
  </si>
  <si>
    <t xml:space="preserve">      临时人员工资及其他费用</t>
  </si>
  <si>
    <t xml:space="preserve">      中秋节、春节领导慰问困难职工</t>
  </si>
  <si>
    <t xml:space="preserve">      一线职工高温补助</t>
  </si>
  <si>
    <t xml:space="preserve">      环卫节费用</t>
  </si>
  <si>
    <t xml:space="preserve">      垃圾中转站、公厕运行费用（更换大箱、水电维修、升级改造等）</t>
  </si>
  <si>
    <t xml:space="preserve">      果皮箱更新维护费用</t>
  </si>
  <si>
    <t xml:space="preserve">      影视大道新增机扫、洒水工作量作业经费</t>
  </si>
  <si>
    <t xml:space="preserve">      大气污染防治专用车辆运行费用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</si>
  <si>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</si>
  <si>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</si>
  <si>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</si>
  <si>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</si>
  <si>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</si>
  <si>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</si>
  <si>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</si>
  <si>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</si>
  <si>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</si>
  <si>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</si>
  <si>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</si>
  <si>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</si>
  <si>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</si>
  <si>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</si>
  <si>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</si>
  <si>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</si>
  <si>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</si>
  <si>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</si>
  <si>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</si>
  <si>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</si>
  <si>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</si>
  <si>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</si>
  <si>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212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</si>
  <si>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</si>
  <si>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</si>
  <si>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</si>
  <si>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</si>
  <si>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</si>
  <si>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</si>
  <si>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</si>
  <si>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</si>
  <si>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</si>
  <si>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</si>
  <si>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</si>
  <si>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</si>
  <si>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</si>
  <si>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</si>
  <si>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</si>
  <si>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</si>
  <si>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</si>
  <si>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</si>
  <si>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</si>
  <si>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</si>
  <si>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</si>
  <si>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</si>
  <si>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</si>
  <si>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</si>
  <si>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</si>
  <si>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</si>
  <si>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</si>
  <si>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</si>
  <si>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</si>
  <si>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</si>
  <si>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</si>
  <si>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</si>
  <si>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</si>
  <si>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</si>
  <si>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</si>
  <si>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</si>
  <si>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</si>
  <si>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</si>
  <si>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</si>
  <si>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</si>
  <si>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</si>
  <si>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</si>
  <si>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</si>
  <si>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</si>
  <si>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</si>
  <si>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</si>
  <si>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</si>
  <si>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</si>
  <si>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</si>
  <si>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</si>
  <si>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</si>
  <si>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</si>
  <si>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</si>
  <si>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</si>
  <si>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</si>
  <si>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</si>
  <si>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</si>
  <si>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</si>
  <si>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</si>
  <si>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</si>
  <si>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</si>
  <si>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</si>
  <si>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</si>
  <si>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</si>
  <si>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</si>
  <si>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17</t>
  </si>
  <si>
    <t xml:space="preserve">    公务接待费</t>
  </si>
  <si>
    <t>31</t>
  </si>
  <si>
    <t xml:space="preserve">    公务用车运行维护费</t>
  </si>
  <si>
    <t xml:space="preserve">  在职人员公用经费（手机话费）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</si>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</sst>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0.00_);[Red]\(0.00\)"/>
    <numFmt numFmtId="177" formatCode="#,##0.0000"/>
    <numFmt numFmtId="178" formatCode="#,##0_);[Red]\(#,##0\)"/>
    <numFmt numFmtId="179" formatCode="#,##0.0"/>
    <numFmt numFmtId="180" formatCode="#,##0.00_);[Red]\(#,##0.00\)"/>
    <numFmt numFmtId="181" formatCode="0.000_);[Red]\(0.000\)"/>
    <numFmt numFmtId="182" formatCode="00"/>
    <numFmt numFmtId="183" formatCode="#,##0.0_);[Red]\(#,##0.0\)"/>
    <numFmt numFmtId="184" formatCode="0000"/>
    <numFmt numFmtId="185" formatCode="#,##0.00_ 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3" fontId="9" fillId="0" borderId="0" xfId="16" applyNumberFormat="1" applyFont="1" applyFill="1" applyAlignment="1" applyProtection="1">
      <alignment vertical="center"/>
    </xf>
    <xf numFmtId="183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4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5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3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1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1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1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1" fontId="0" fillId="0" borderId="0" xfId="0" applyNumberFormat="1">
      <alignment vertical="center"/>
    </xf>
    <xf numFmtId="181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4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0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79" fontId="1" fillId="0" borderId="3" xfId="66" applyNumberFormat="1" applyFont="1" applyFill="1" applyBorder="1" applyAlignment="1">
      <alignment horizontal="left" vertical="center"/>
    </xf>
    <xf numFmtId="180" fontId="1" fillId="0" borderId="6" xfId="66" applyNumberFormat="1" applyFont="1" applyFill="1" applyBorder="1" applyAlignment="1" applyProtection="1">
      <alignment horizontal="right" vertical="center" wrapText="1"/>
    </xf>
    <xf numFmtId="179" fontId="1" fillId="0" borderId="4" xfId="66" applyNumberFormat="1" applyFont="1" applyFill="1" applyBorder="1" applyAlignment="1">
      <alignment horizontal="left" vertical="center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0" fontId="1" fillId="0" borderId="1" xfId="66" applyNumberFormat="1" applyFont="1" applyFill="1" applyBorder="1" applyAlignment="1" applyProtection="1">
      <alignment horizontal="right" vertical="center" wrapText="1"/>
    </xf>
    <xf numFmtId="180" fontId="1" fillId="0" borderId="7" xfId="66" applyNumberFormat="1" applyFont="1" applyFill="1" applyBorder="1" applyAlignment="1" applyProtection="1">
      <alignment horizontal="right" vertical="center" wrapText="1"/>
    </xf>
    <xf numFmtId="179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79" fontId="1" fillId="0" borderId="3" xfId="66" applyNumberFormat="1" applyFont="1" applyFill="1" applyBorder="1" applyAlignment="1">
      <alignment horizontal="left" vertical="center" wrapText="1"/>
    </xf>
    <xf numFmtId="180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79" fontId="1" fillId="0" borderId="24" xfId="66" applyNumberFormat="1" applyFont="1" applyFill="1" applyBorder="1" applyAlignment="1">
      <alignment horizontal="left" vertical="center"/>
    </xf>
    <xf numFmtId="179" fontId="1" fillId="0" borderId="3" xfId="66" applyNumberFormat="1" applyFont="1" applyFill="1" applyBorder="1" applyAlignment="1" applyProtection="1">
      <alignment horizontal="left" vertical="center"/>
    </xf>
    <xf numFmtId="185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5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5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185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0" fontId="1" fillId="0" borderId="3" xfId="67" applyNumberFormat="1" applyFont="1" applyFill="1" applyBorder="1" applyAlignment="1" applyProtection="1">
      <alignment horizontal="right" vertical="center" wrapText="1"/>
    </xf>
    <xf numFmtId="180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184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184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6.875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6.875" style="93"/>
  </cols>
  <sheetData>
    <row r="1" spans="1:10" ht="42" customHeight="1">
      <c r="A1" s="145" t="s">
        <v>0</v>
      </c>
      <c r="B1" s="145"/>
      <c r="C1" s="145"/>
      <c r="D1" s="145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1365.26</v>
      </c>
      <c r="C4" s="102" t="s">
        <v>7</v>
      </c>
      <c r="D4" s="103">
        <v>332.55</v>
      </c>
    </row>
    <row r="5" spans="1:10" s="92" customFormat="1" ht="23.25" customHeight="1">
      <c r="A5" s="100" t="s">
        <v>8</v>
      </c>
      <c r="B5" s="104">
        <v>1365.26</v>
      </c>
      <c r="C5" s="102" t="s">
        <v>9</v>
      </c>
      <c r="D5" s="103">
        <v>321.68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10.87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1032.71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1365.26</v>
      </c>
      <c r="C15" s="124" t="s">
        <v>19</v>
      </c>
      <c r="D15" s="103">
        <v>1365.26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1365.26</v>
      </c>
      <c r="C19" s="130" t="s">
        <v>25</v>
      </c>
      <c r="D19" s="131">
        <v>1365.26</v>
      </c>
    </row>
    <row r="20" spans="1:10" ht="9.75" customHeight="1">
      <c r="B20" s="132"/>
    </row>
    <row r="21" spans="1:10">
      <c r="H21" s="132"/>
    </row>
    <row r="24" spans="1:10">
      <c r="C24" s="132"/>
    </row>
    <row r="25" spans="1:10">
      <c r="B25" s="132"/>
    </row>
    <row r="31" spans="1:10"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218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219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220</v>
      </c>
      <c r="B4" s="204"/>
      <c r="C4" s="204"/>
      <c r="D4" s="204"/>
      <c r="E4" s="204"/>
      <c r="F4" s="204"/>
      <c r="G4" s="204"/>
      <c r="H4" s="204"/>
      <c r="I4" s="204"/>
      <c r="J4" s="204" t="s">
        <v>221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222</v>
      </c>
      <c r="B5" s="204" t="s">
        <v>223</v>
      </c>
      <c r="C5" s="204"/>
      <c r="D5" s="204"/>
      <c r="E5" s="204"/>
      <c r="F5" s="204"/>
      <c r="G5" s="204"/>
      <c r="H5" s="204"/>
      <c r="I5" s="204"/>
      <c r="J5" s="204" t="s">
        <v>224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225</v>
      </c>
      <c r="C6" s="204"/>
      <c r="D6" s="204"/>
      <c r="E6" s="204"/>
      <c r="F6" s="204"/>
      <c r="G6" s="204"/>
      <c r="H6" s="204"/>
      <c r="I6" s="204"/>
      <c r="J6" s="204" t="s">
        <v>226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227</v>
      </c>
      <c r="C7" s="208"/>
      <c r="D7" s="208"/>
      <c r="E7" s="208"/>
      <c r="F7" s="208"/>
      <c r="G7" s="208"/>
      <c r="H7" s="23" t="s">
        <v>228</v>
      </c>
      <c r="I7" s="23"/>
      <c r="J7" s="208" t="s">
        <v>229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230</v>
      </c>
      <c r="C8" s="204"/>
      <c r="D8" s="204"/>
      <c r="E8" s="204"/>
      <c r="F8" s="204"/>
      <c r="G8" s="204"/>
      <c r="H8" s="22" t="s">
        <v>113</v>
      </c>
      <c r="I8" s="22"/>
      <c r="J8" s="204" t="s">
        <v>231</v>
      </c>
      <c r="K8" s="204"/>
      <c r="L8" s="204"/>
      <c r="M8" s="204"/>
      <c r="N8" s="204"/>
      <c r="O8" s="204"/>
      <c r="P8" s="204"/>
      <c r="Q8" s="22" t="s">
        <v>232</v>
      </c>
      <c r="R8" s="204"/>
      <c r="S8" s="204"/>
      <c r="T8" s="204"/>
    </row>
    <row r="9" spans="1:20" ht="20.100000000000001" customHeight="1">
      <c r="A9" s="204"/>
      <c r="B9" s="204" t="s">
        <v>233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234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235</v>
      </c>
      <c r="B11" s="204" t="s">
        <v>236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237</v>
      </c>
      <c r="C12" s="204"/>
      <c r="D12" s="204" t="s">
        <v>238</v>
      </c>
      <c r="E12" s="204"/>
      <c r="F12" s="204" t="s">
        <v>239</v>
      </c>
      <c r="G12" s="204"/>
      <c r="H12" s="204" t="s">
        <v>240</v>
      </c>
      <c r="I12" s="204"/>
      <c r="J12" s="204"/>
      <c r="K12" s="204"/>
      <c r="L12" s="204"/>
      <c r="M12" s="204"/>
      <c r="N12" s="204"/>
      <c r="O12" s="204"/>
      <c r="P12" s="204" t="s">
        <v>241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242</v>
      </c>
      <c r="E13" s="204"/>
      <c r="F13" s="204" t="s">
        <v>243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244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245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246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247</v>
      </c>
      <c r="E17" s="204"/>
      <c r="F17" s="204" t="s">
        <v>248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249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250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251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252</v>
      </c>
      <c r="E21" s="204"/>
      <c r="F21" s="204" t="s">
        <v>253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254</v>
      </c>
      <c r="B22" s="205"/>
      <c r="C22" s="205"/>
      <c r="D22" s="205"/>
      <c r="E22" s="205"/>
      <c r="F22" s="205"/>
      <c r="G22" s="205"/>
      <c r="H22" s="206" t="s">
        <v>255</v>
      </c>
      <c r="I22" s="206"/>
      <c r="J22" s="207"/>
      <c r="K22" s="207"/>
      <c r="L22" s="207" t="s">
        <v>256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257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258</v>
      </c>
      <c r="B3" s="7" t="s">
        <v>259</v>
      </c>
      <c r="C3" s="6" t="s">
        <v>258</v>
      </c>
      <c r="D3" s="7" t="s">
        <v>260</v>
      </c>
    </row>
    <row r="4" spans="1:4" s="1" customFormat="1" ht="30" customHeight="1">
      <c r="A4" s="8" t="s">
        <v>261</v>
      </c>
      <c r="B4" s="9"/>
      <c r="C4" s="10" t="s">
        <v>262</v>
      </c>
      <c r="D4" s="11">
        <v>0</v>
      </c>
    </row>
    <row r="5" spans="1:4" s="1" customFormat="1" ht="30" customHeight="1">
      <c r="A5" s="8" t="s">
        <v>263</v>
      </c>
      <c r="B5" s="9"/>
      <c r="C5" s="10" t="s">
        <v>264</v>
      </c>
      <c r="D5" s="9"/>
    </row>
    <row r="6" spans="1:4" s="1" customFormat="1" ht="30" customHeight="1">
      <c r="A6" s="8" t="s">
        <v>265</v>
      </c>
      <c r="B6" s="9"/>
      <c r="C6" s="10" t="s">
        <v>266</v>
      </c>
      <c r="D6" s="9"/>
    </row>
    <row r="7" spans="1:4" s="1" customFormat="1" ht="30" customHeight="1">
      <c r="A7" s="8" t="s">
        <v>267</v>
      </c>
      <c r="B7" s="9"/>
      <c r="C7" s="10" t="s">
        <v>268</v>
      </c>
      <c r="D7" s="9"/>
    </row>
    <row r="8" spans="1:4" s="1" customFormat="1" ht="30" customHeight="1">
      <c r="A8" s="8" t="s">
        <v>269</v>
      </c>
      <c r="B8" s="9"/>
      <c r="C8" s="10" t="s">
        <v>270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271</v>
      </c>
      <c r="B10" s="13"/>
      <c r="C10" s="14" t="s">
        <v>272</v>
      </c>
      <c r="D10" s="13"/>
    </row>
    <row r="11" spans="1:4" s="1" customFormat="1" ht="30" customHeight="1">
      <c r="A11" s="15" t="s">
        <v>273</v>
      </c>
      <c r="B11" s="9"/>
      <c r="C11" s="16" t="s">
        <v>274</v>
      </c>
      <c r="D11" s="9"/>
    </row>
    <row r="12" spans="1:4" s="1" customFormat="1" ht="30" customHeight="1">
      <c r="A12" s="16" t="s">
        <v>275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D16" s="17"/>
    </row>
    <row r="17" spans="2:2">
      <c r="B17" s="17">
        <v>0</v>
      </c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3"/>
  <sheetViews>
    <sheetView showGridLines="0" showZeros="0" topLeftCell="A37" workbookViewId="0">
      <selection activeCell="A50" sqref="A50:XFD50"/>
    </sheetView>
  </sheetViews>
  <sheetFormatPr defaultColWidth="6.875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6.875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f t="shared" ref="F7:V7" si="0">E7+1</f>
        <v>2</v>
      </c>
      <c r="G7" s="139">
        <f t="shared" si="0"/>
        <v>3</v>
      </c>
      <c r="H7" s="139">
        <f t="shared" si="0"/>
        <v>4</v>
      </c>
      <c r="I7" s="139">
        <f t="shared" si="0"/>
        <v>5</v>
      </c>
      <c r="J7" s="139">
        <f t="shared" si="0"/>
        <v>6</v>
      </c>
      <c r="K7" s="139">
        <f t="shared" si="0"/>
        <v>7</v>
      </c>
      <c r="L7" s="139">
        <f t="shared" si="0"/>
        <v>8</v>
      </c>
      <c r="M7" s="139">
        <f t="shared" si="0"/>
        <v>9</v>
      </c>
      <c r="N7" s="139">
        <f t="shared" si="0"/>
        <v>10</v>
      </c>
      <c r="O7" s="139">
        <f t="shared" si="0"/>
        <v>11</v>
      </c>
      <c r="P7" s="139">
        <f t="shared" si="0"/>
        <v>12</v>
      </c>
      <c r="Q7" s="139">
        <f t="shared" si="0"/>
        <v>13</v>
      </c>
      <c r="R7" s="139">
        <f t="shared" si="0"/>
        <v>14</v>
      </c>
      <c r="S7" s="139">
        <f t="shared" si="0"/>
        <v>15</v>
      </c>
      <c r="T7" s="139">
        <f t="shared" si="0"/>
        <v>16</v>
      </c>
      <c r="U7" s="139">
        <f t="shared" si="0"/>
        <v>17</v>
      </c>
      <c r="V7" s="139">
        <f t="shared" si="0"/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1">E9+E20+E24+E50</f>
        <v>1365.26</v>
      </c>
      <c r="F8" s="142">
        <f t="shared" si="1"/>
        <v>1365.26</v>
      </c>
      <c r="G8" s="143">
        <f t="shared" si="1"/>
        <v>1365.26</v>
      </c>
      <c r="H8" s="143">
        <f t="shared" si="1"/>
        <v>1365.26</v>
      </c>
      <c r="I8" s="143">
        <f t="shared" si="1"/>
        <v>0</v>
      </c>
      <c r="J8" s="143">
        <f t="shared" si="1"/>
        <v>0</v>
      </c>
      <c r="K8" s="142">
        <f t="shared" si="1"/>
        <v>0</v>
      </c>
      <c r="L8" s="142">
        <f t="shared" si="1"/>
        <v>0</v>
      </c>
      <c r="M8" s="142">
        <f t="shared" si="1"/>
        <v>0</v>
      </c>
      <c r="N8" s="142">
        <f t="shared" si="1"/>
        <v>0</v>
      </c>
      <c r="O8" s="142">
        <f t="shared" si="1"/>
        <v>0</v>
      </c>
      <c r="P8" s="142">
        <f t="shared" si="1"/>
        <v>0</v>
      </c>
      <c r="Q8" s="142">
        <f t="shared" si="1"/>
        <v>0</v>
      </c>
      <c r="R8" s="142">
        <f t="shared" si="1"/>
        <v>0</v>
      </c>
      <c r="S8" s="142">
        <f t="shared" si="1"/>
        <v>0</v>
      </c>
      <c r="T8" s="142">
        <f t="shared" si="1"/>
        <v>0</v>
      </c>
      <c r="U8" s="142">
        <f t="shared" si="1"/>
        <v>0</v>
      </c>
      <c r="V8" s="143">
        <f t="shared" si="1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2">E10+E13</f>
        <v>34.61</v>
      </c>
      <c r="F9" s="142">
        <f t="shared" si="2"/>
        <v>34.61</v>
      </c>
      <c r="G9" s="143">
        <f t="shared" si="2"/>
        <v>34.61</v>
      </c>
      <c r="H9" s="143">
        <f t="shared" si="2"/>
        <v>34.61</v>
      </c>
      <c r="I9" s="143">
        <f t="shared" si="2"/>
        <v>0</v>
      </c>
      <c r="J9" s="143">
        <f t="shared" si="2"/>
        <v>0</v>
      </c>
      <c r="K9" s="142">
        <f t="shared" si="2"/>
        <v>0</v>
      </c>
      <c r="L9" s="142">
        <f t="shared" si="2"/>
        <v>0</v>
      </c>
      <c r="M9" s="142">
        <f t="shared" si="2"/>
        <v>0</v>
      </c>
      <c r="N9" s="142">
        <f t="shared" si="2"/>
        <v>0</v>
      </c>
      <c r="O9" s="142">
        <f t="shared" si="2"/>
        <v>0</v>
      </c>
      <c r="P9" s="142">
        <f t="shared" si="2"/>
        <v>0</v>
      </c>
      <c r="Q9" s="142">
        <f t="shared" si="2"/>
        <v>0</v>
      </c>
      <c r="R9" s="142">
        <f t="shared" si="2"/>
        <v>0</v>
      </c>
      <c r="S9" s="142">
        <f t="shared" si="2"/>
        <v>0</v>
      </c>
      <c r="T9" s="142">
        <f t="shared" si="2"/>
        <v>0</v>
      </c>
      <c r="U9" s="142">
        <f t="shared" si="2"/>
        <v>0</v>
      </c>
      <c r="V9" s="143">
        <f t="shared" si="2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N11" si="3">E11</f>
        <v>31.6</v>
      </c>
      <c r="F10" s="142">
        <f t="shared" si="3"/>
        <v>31.6</v>
      </c>
      <c r="G10" s="143">
        <f t="shared" si="3"/>
        <v>31.6</v>
      </c>
      <c r="H10" s="143">
        <f t="shared" si="3"/>
        <v>31.6</v>
      </c>
      <c r="I10" s="143">
        <f t="shared" si="3"/>
        <v>0</v>
      </c>
      <c r="J10" s="143">
        <f t="shared" si="3"/>
        <v>0</v>
      </c>
      <c r="K10" s="142">
        <f t="shared" si="3"/>
        <v>0</v>
      </c>
      <c r="L10" s="142">
        <f t="shared" si="3"/>
        <v>0</v>
      </c>
      <c r="M10" s="142">
        <f t="shared" si="3"/>
        <v>0</v>
      </c>
      <c r="N10" s="142">
        <f t="shared" si="3"/>
        <v>0</v>
      </c>
      <c r="O10" s="142">
        <f t="shared" ref="O10:V11" si="4">O11</f>
        <v>0</v>
      </c>
      <c r="P10" s="142">
        <f t="shared" si="4"/>
        <v>0</v>
      </c>
      <c r="Q10" s="142">
        <f t="shared" si="4"/>
        <v>0</v>
      </c>
      <c r="R10" s="142">
        <f t="shared" si="4"/>
        <v>0</v>
      </c>
      <c r="S10" s="142">
        <f t="shared" si="4"/>
        <v>0</v>
      </c>
      <c r="T10" s="142">
        <f t="shared" si="4"/>
        <v>0</v>
      </c>
      <c r="U10" s="142">
        <f t="shared" si="4"/>
        <v>0</v>
      </c>
      <c r="V10" s="143">
        <f t="shared" si="4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si="3"/>
        <v>31.6</v>
      </c>
      <c r="F11" s="142">
        <f t="shared" si="3"/>
        <v>31.6</v>
      </c>
      <c r="G11" s="143">
        <f t="shared" si="3"/>
        <v>31.6</v>
      </c>
      <c r="H11" s="143">
        <f t="shared" si="3"/>
        <v>31.6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4"/>
        <v>0</v>
      </c>
      <c r="P11" s="142">
        <f t="shared" si="4"/>
        <v>0</v>
      </c>
      <c r="Q11" s="142">
        <f t="shared" si="4"/>
        <v>0</v>
      </c>
      <c r="R11" s="142">
        <f t="shared" si="4"/>
        <v>0</v>
      </c>
      <c r="S11" s="142">
        <f t="shared" si="4"/>
        <v>0</v>
      </c>
      <c r="T11" s="142">
        <f t="shared" si="4"/>
        <v>0</v>
      </c>
      <c r="U11" s="142">
        <f t="shared" si="4"/>
        <v>0</v>
      </c>
      <c r="V11" s="143">
        <f t="shared" si="4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31.6</v>
      </c>
      <c r="F12" s="142">
        <v>31.6</v>
      </c>
      <c r="G12" s="143">
        <v>31.6</v>
      </c>
      <c r="H12" s="143">
        <v>31.6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/>
      <c r="B13" s="140"/>
      <c r="C13" s="140"/>
      <c r="D13" s="141" t="s">
        <v>61</v>
      </c>
      <c r="E13" s="142">
        <f t="shared" ref="E13:V13" si="5">E14+E16+E18</f>
        <v>3.01</v>
      </c>
      <c r="F13" s="142">
        <f t="shared" si="5"/>
        <v>3.01</v>
      </c>
      <c r="G13" s="143">
        <f t="shared" si="5"/>
        <v>3.01</v>
      </c>
      <c r="H13" s="143">
        <f t="shared" si="5"/>
        <v>3.01</v>
      </c>
      <c r="I13" s="143">
        <f t="shared" si="5"/>
        <v>0</v>
      </c>
      <c r="J13" s="143">
        <f t="shared" si="5"/>
        <v>0</v>
      </c>
      <c r="K13" s="142">
        <f t="shared" si="5"/>
        <v>0</v>
      </c>
      <c r="L13" s="142">
        <f t="shared" si="5"/>
        <v>0</v>
      </c>
      <c r="M13" s="142">
        <f t="shared" si="5"/>
        <v>0</v>
      </c>
      <c r="N13" s="142">
        <f t="shared" si="5"/>
        <v>0</v>
      </c>
      <c r="O13" s="142">
        <f t="shared" si="5"/>
        <v>0</v>
      </c>
      <c r="P13" s="142">
        <f t="shared" si="5"/>
        <v>0</v>
      </c>
      <c r="Q13" s="142">
        <f t="shared" si="5"/>
        <v>0</v>
      </c>
      <c r="R13" s="142">
        <f t="shared" si="5"/>
        <v>0</v>
      </c>
      <c r="S13" s="142">
        <f t="shared" si="5"/>
        <v>0</v>
      </c>
      <c r="T13" s="142">
        <f t="shared" si="5"/>
        <v>0</v>
      </c>
      <c r="U13" s="142">
        <f t="shared" si="5"/>
        <v>0</v>
      </c>
      <c r="V13" s="143">
        <f t="shared" si="5"/>
        <v>0</v>
      </c>
    </row>
    <row r="14" spans="1:22" ht="20.100000000000001" customHeight="1">
      <c r="A14" s="140"/>
      <c r="B14" s="140"/>
      <c r="C14" s="140"/>
      <c r="D14" s="141" t="s">
        <v>62</v>
      </c>
      <c r="E14" s="142">
        <f t="shared" ref="E14:V14" si="6">E15</f>
        <v>1.1100000000000001</v>
      </c>
      <c r="F14" s="142">
        <f t="shared" si="6"/>
        <v>1.1100000000000001</v>
      </c>
      <c r="G14" s="143">
        <f t="shared" si="6"/>
        <v>1.1100000000000001</v>
      </c>
      <c r="H14" s="143">
        <f t="shared" si="6"/>
        <v>1.1100000000000001</v>
      </c>
      <c r="I14" s="143">
        <f t="shared" si="6"/>
        <v>0</v>
      </c>
      <c r="J14" s="143">
        <f t="shared" si="6"/>
        <v>0</v>
      </c>
      <c r="K14" s="142">
        <f t="shared" si="6"/>
        <v>0</v>
      </c>
      <c r="L14" s="142">
        <f t="shared" si="6"/>
        <v>0</v>
      </c>
      <c r="M14" s="142">
        <f t="shared" si="6"/>
        <v>0</v>
      </c>
      <c r="N14" s="142">
        <f t="shared" si="6"/>
        <v>0</v>
      </c>
      <c r="O14" s="142">
        <f t="shared" si="6"/>
        <v>0</v>
      </c>
      <c r="P14" s="142">
        <f t="shared" si="6"/>
        <v>0</v>
      </c>
      <c r="Q14" s="142">
        <f t="shared" si="6"/>
        <v>0</v>
      </c>
      <c r="R14" s="142">
        <f t="shared" si="6"/>
        <v>0</v>
      </c>
      <c r="S14" s="142">
        <f t="shared" si="6"/>
        <v>0</v>
      </c>
      <c r="T14" s="142">
        <f t="shared" si="6"/>
        <v>0</v>
      </c>
      <c r="U14" s="142">
        <f t="shared" si="6"/>
        <v>0</v>
      </c>
      <c r="V14" s="143">
        <f t="shared" si="6"/>
        <v>0</v>
      </c>
    </row>
    <row r="15" spans="1:22" ht="20.100000000000001" customHeight="1">
      <c r="A15" s="140" t="s">
        <v>58</v>
      </c>
      <c r="B15" s="140" t="s">
        <v>63</v>
      </c>
      <c r="C15" s="140" t="s">
        <v>64</v>
      </c>
      <c r="D15" s="141" t="s">
        <v>65</v>
      </c>
      <c r="E15" s="142">
        <v>1.1100000000000001</v>
      </c>
      <c r="F15" s="142">
        <v>1.1100000000000001</v>
      </c>
      <c r="G15" s="143">
        <v>1.1100000000000001</v>
      </c>
      <c r="H15" s="143">
        <v>1.1100000000000001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/>
      <c r="B16" s="140"/>
      <c r="C16" s="140"/>
      <c r="D16" s="141" t="s">
        <v>66</v>
      </c>
      <c r="E16" s="142">
        <f t="shared" ref="E16:V16" si="7">E17</f>
        <v>1.1100000000000001</v>
      </c>
      <c r="F16" s="142">
        <f t="shared" si="7"/>
        <v>1.1100000000000001</v>
      </c>
      <c r="G16" s="143">
        <f t="shared" si="7"/>
        <v>1.1100000000000001</v>
      </c>
      <c r="H16" s="143">
        <f t="shared" si="7"/>
        <v>1.1100000000000001</v>
      </c>
      <c r="I16" s="143">
        <f t="shared" si="7"/>
        <v>0</v>
      </c>
      <c r="J16" s="143">
        <f t="shared" si="7"/>
        <v>0</v>
      </c>
      <c r="K16" s="142">
        <f t="shared" si="7"/>
        <v>0</v>
      </c>
      <c r="L16" s="142">
        <f t="shared" si="7"/>
        <v>0</v>
      </c>
      <c r="M16" s="142">
        <f t="shared" si="7"/>
        <v>0</v>
      </c>
      <c r="N16" s="142">
        <f t="shared" si="7"/>
        <v>0</v>
      </c>
      <c r="O16" s="142">
        <f t="shared" si="7"/>
        <v>0</v>
      </c>
      <c r="P16" s="142">
        <f t="shared" si="7"/>
        <v>0</v>
      </c>
      <c r="Q16" s="142">
        <f t="shared" si="7"/>
        <v>0</v>
      </c>
      <c r="R16" s="142">
        <f t="shared" si="7"/>
        <v>0</v>
      </c>
      <c r="S16" s="142">
        <f t="shared" si="7"/>
        <v>0</v>
      </c>
      <c r="T16" s="142">
        <f t="shared" si="7"/>
        <v>0</v>
      </c>
      <c r="U16" s="142">
        <f t="shared" si="7"/>
        <v>0</v>
      </c>
      <c r="V16" s="143">
        <f t="shared" si="7"/>
        <v>0</v>
      </c>
    </row>
    <row r="17" spans="1:22" ht="20.100000000000001" customHeight="1">
      <c r="A17" s="140" t="s">
        <v>58</v>
      </c>
      <c r="B17" s="140" t="s">
        <v>63</v>
      </c>
      <c r="C17" s="140" t="s">
        <v>67</v>
      </c>
      <c r="D17" s="141" t="s">
        <v>68</v>
      </c>
      <c r="E17" s="142">
        <v>1.1100000000000001</v>
      </c>
      <c r="F17" s="142">
        <v>1.1100000000000001</v>
      </c>
      <c r="G17" s="143">
        <v>1.1100000000000001</v>
      </c>
      <c r="H17" s="143">
        <v>1.1100000000000001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/>
      <c r="B18" s="140"/>
      <c r="C18" s="140"/>
      <c r="D18" s="141" t="s">
        <v>69</v>
      </c>
      <c r="E18" s="142">
        <f t="shared" ref="E18:V18" si="8">E19</f>
        <v>0.79</v>
      </c>
      <c r="F18" s="142">
        <f t="shared" si="8"/>
        <v>0.79</v>
      </c>
      <c r="G18" s="143">
        <f t="shared" si="8"/>
        <v>0.79</v>
      </c>
      <c r="H18" s="143">
        <f t="shared" si="8"/>
        <v>0.79</v>
      </c>
      <c r="I18" s="143">
        <f t="shared" si="8"/>
        <v>0</v>
      </c>
      <c r="J18" s="143">
        <f t="shared" si="8"/>
        <v>0</v>
      </c>
      <c r="K18" s="142">
        <f t="shared" si="8"/>
        <v>0</v>
      </c>
      <c r="L18" s="142">
        <f t="shared" si="8"/>
        <v>0</v>
      </c>
      <c r="M18" s="142">
        <f t="shared" si="8"/>
        <v>0</v>
      </c>
      <c r="N18" s="142">
        <f t="shared" si="8"/>
        <v>0</v>
      </c>
      <c r="O18" s="142">
        <f t="shared" si="8"/>
        <v>0</v>
      </c>
      <c r="P18" s="142">
        <f t="shared" si="8"/>
        <v>0</v>
      </c>
      <c r="Q18" s="142">
        <f t="shared" si="8"/>
        <v>0</v>
      </c>
      <c r="R18" s="142">
        <f t="shared" si="8"/>
        <v>0</v>
      </c>
      <c r="S18" s="142">
        <f t="shared" si="8"/>
        <v>0</v>
      </c>
      <c r="T18" s="142">
        <f t="shared" si="8"/>
        <v>0</v>
      </c>
      <c r="U18" s="142">
        <f t="shared" si="8"/>
        <v>0</v>
      </c>
      <c r="V18" s="143">
        <f t="shared" si="8"/>
        <v>0</v>
      </c>
    </row>
    <row r="19" spans="1:22" ht="20.100000000000001" customHeight="1">
      <c r="A19" s="140" t="s">
        <v>58</v>
      </c>
      <c r="B19" s="140" t="s">
        <v>63</v>
      </c>
      <c r="C19" s="140" t="s">
        <v>70</v>
      </c>
      <c r="D19" s="141" t="s">
        <v>71</v>
      </c>
      <c r="E19" s="142">
        <v>0.79</v>
      </c>
      <c r="F19" s="142">
        <v>0.79</v>
      </c>
      <c r="G19" s="143">
        <v>0.79</v>
      </c>
      <c r="H19" s="143">
        <v>0.79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/>
      <c r="B20" s="140"/>
      <c r="C20" s="140"/>
      <c r="D20" s="141" t="s">
        <v>72</v>
      </c>
      <c r="E20" s="142">
        <f t="shared" ref="E20:N22" si="9">E21</f>
        <v>11.06</v>
      </c>
      <c r="F20" s="142">
        <f t="shared" si="9"/>
        <v>11.06</v>
      </c>
      <c r="G20" s="143">
        <f t="shared" si="9"/>
        <v>11.06</v>
      </c>
      <c r="H20" s="143">
        <f t="shared" si="9"/>
        <v>11.06</v>
      </c>
      <c r="I20" s="143">
        <f t="shared" si="9"/>
        <v>0</v>
      </c>
      <c r="J20" s="143">
        <f t="shared" si="9"/>
        <v>0</v>
      </c>
      <c r="K20" s="142">
        <f t="shared" si="9"/>
        <v>0</v>
      </c>
      <c r="L20" s="142">
        <f t="shared" si="9"/>
        <v>0</v>
      </c>
      <c r="M20" s="142">
        <f t="shared" si="9"/>
        <v>0</v>
      </c>
      <c r="N20" s="142">
        <f t="shared" si="9"/>
        <v>0</v>
      </c>
      <c r="O20" s="142">
        <f t="shared" ref="O20:V22" si="10">O21</f>
        <v>0</v>
      </c>
      <c r="P20" s="142">
        <f t="shared" si="10"/>
        <v>0</v>
      </c>
      <c r="Q20" s="142">
        <f t="shared" si="10"/>
        <v>0</v>
      </c>
      <c r="R20" s="142">
        <f t="shared" si="10"/>
        <v>0</v>
      </c>
      <c r="S20" s="142">
        <f t="shared" si="10"/>
        <v>0</v>
      </c>
      <c r="T20" s="142">
        <f t="shared" si="10"/>
        <v>0</v>
      </c>
      <c r="U20" s="142">
        <f t="shared" si="10"/>
        <v>0</v>
      </c>
      <c r="V20" s="143">
        <f t="shared" si="10"/>
        <v>0</v>
      </c>
    </row>
    <row r="21" spans="1:22" ht="20.100000000000001" customHeight="1">
      <c r="A21" s="140"/>
      <c r="B21" s="140"/>
      <c r="C21" s="140"/>
      <c r="D21" s="141" t="s">
        <v>73</v>
      </c>
      <c r="E21" s="142">
        <f t="shared" si="9"/>
        <v>11.06</v>
      </c>
      <c r="F21" s="142">
        <f t="shared" si="9"/>
        <v>11.06</v>
      </c>
      <c r="G21" s="143">
        <f t="shared" si="9"/>
        <v>11.06</v>
      </c>
      <c r="H21" s="143">
        <f t="shared" si="9"/>
        <v>11.06</v>
      </c>
      <c r="I21" s="143">
        <f t="shared" si="9"/>
        <v>0</v>
      </c>
      <c r="J21" s="143">
        <f t="shared" si="9"/>
        <v>0</v>
      </c>
      <c r="K21" s="142">
        <f t="shared" si="9"/>
        <v>0</v>
      </c>
      <c r="L21" s="142">
        <f t="shared" si="9"/>
        <v>0</v>
      </c>
      <c r="M21" s="142">
        <f t="shared" si="9"/>
        <v>0</v>
      </c>
      <c r="N21" s="142">
        <f t="shared" si="9"/>
        <v>0</v>
      </c>
      <c r="O21" s="142">
        <f t="shared" si="10"/>
        <v>0</v>
      </c>
      <c r="P21" s="142">
        <f t="shared" si="10"/>
        <v>0</v>
      </c>
      <c r="Q21" s="142">
        <f t="shared" si="10"/>
        <v>0</v>
      </c>
      <c r="R21" s="142">
        <f t="shared" si="10"/>
        <v>0</v>
      </c>
      <c r="S21" s="142">
        <f t="shared" si="10"/>
        <v>0</v>
      </c>
      <c r="T21" s="142">
        <f t="shared" si="10"/>
        <v>0</v>
      </c>
      <c r="U21" s="142">
        <f t="shared" si="10"/>
        <v>0</v>
      </c>
      <c r="V21" s="143">
        <f t="shared" si="10"/>
        <v>0</v>
      </c>
    </row>
    <row r="22" spans="1:22" ht="20.100000000000001" customHeight="1">
      <c r="A22" s="140"/>
      <c r="B22" s="140"/>
      <c r="C22" s="140"/>
      <c r="D22" s="141" t="s">
        <v>74</v>
      </c>
      <c r="E22" s="142">
        <f t="shared" si="9"/>
        <v>11.06</v>
      </c>
      <c r="F22" s="142">
        <f t="shared" si="9"/>
        <v>11.06</v>
      </c>
      <c r="G22" s="143">
        <f t="shared" si="9"/>
        <v>11.06</v>
      </c>
      <c r="H22" s="143">
        <f t="shared" si="9"/>
        <v>11.06</v>
      </c>
      <c r="I22" s="143">
        <f t="shared" si="9"/>
        <v>0</v>
      </c>
      <c r="J22" s="143">
        <f t="shared" si="9"/>
        <v>0</v>
      </c>
      <c r="K22" s="142">
        <f t="shared" si="9"/>
        <v>0</v>
      </c>
      <c r="L22" s="142">
        <f t="shared" si="9"/>
        <v>0</v>
      </c>
      <c r="M22" s="142">
        <f t="shared" si="9"/>
        <v>0</v>
      </c>
      <c r="N22" s="142">
        <f t="shared" si="9"/>
        <v>0</v>
      </c>
      <c r="O22" s="142">
        <f t="shared" si="10"/>
        <v>0</v>
      </c>
      <c r="P22" s="142">
        <f t="shared" si="10"/>
        <v>0</v>
      </c>
      <c r="Q22" s="142">
        <f t="shared" si="10"/>
        <v>0</v>
      </c>
      <c r="R22" s="142">
        <f t="shared" si="10"/>
        <v>0</v>
      </c>
      <c r="S22" s="142">
        <f t="shared" si="10"/>
        <v>0</v>
      </c>
      <c r="T22" s="142">
        <f t="shared" si="10"/>
        <v>0</v>
      </c>
      <c r="U22" s="142">
        <f t="shared" si="10"/>
        <v>0</v>
      </c>
      <c r="V22" s="143">
        <f t="shared" si="10"/>
        <v>0</v>
      </c>
    </row>
    <row r="23" spans="1:22" ht="20.100000000000001" customHeight="1">
      <c r="A23" s="140" t="s">
        <v>75</v>
      </c>
      <c r="B23" s="140" t="s">
        <v>76</v>
      </c>
      <c r="C23" s="140" t="s">
        <v>67</v>
      </c>
      <c r="D23" s="141" t="s">
        <v>77</v>
      </c>
      <c r="E23" s="142">
        <v>11.06</v>
      </c>
      <c r="F23" s="142">
        <v>11.06</v>
      </c>
      <c r="G23" s="143">
        <v>11.06</v>
      </c>
      <c r="H23" s="143">
        <v>11.06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/>
      <c r="B24" s="140"/>
      <c r="C24" s="140"/>
      <c r="D24" s="141" t="s">
        <v>78</v>
      </c>
      <c r="E24" s="142">
        <f t="shared" ref="E24:N25" si="11">E25</f>
        <v>1300.6300000000001</v>
      </c>
      <c r="F24" s="142">
        <f t="shared" si="11"/>
        <v>1300.6300000000001</v>
      </c>
      <c r="G24" s="143">
        <f t="shared" si="11"/>
        <v>1300.6300000000001</v>
      </c>
      <c r="H24" s="143">
        <f t="shared" si="11"/>
        <v>1300.6300000000001</v>
      </c>
      <c r="I24" s="143">
        <f t="shared" si="11"/>
        <v>0</v>
      </c>
      <c r="J24" s="143">
        <f t="shared" si="11"/>
        <v>0</v>
      </c>
      <c r="K24" s="142">
        <f t="shared" si="11"/>
        <v>0</v>
      </c>
      <c r="L24" s="142">
        <f t="shared" si="11"/>
        <v>0</v>
      </c>
      <c r="M24" s="142">
        <f t="shared" si="11"/>
        <v>0</v>
      </c>
      <c r="N24" s="142">
        <f t="shared" si="11"/>
        <v>0</v>
      </c>
      <c r="O24" s="142">
        <f t="shared" ref="O24:V25" si="12">O25</f>
        <v>0</v>
      </c>
      <c r="P24" s="142">
        <f t="shared" si="12"/>
        <v>0</v>
      </c>
      <c r="Q24" s="142">
        <f t="shared" si="12"/>
        <v>0</v>
      </c>
      <c r="R24" s="142">
        <f t="shared" si="12"/>
        <v>0</v>
      </c>
      <c r="S24" s="142">
        <f t="shared" si="12"/>
        <v>0</v>
      </c>
      <c r="T24" s="142">
        <f t="shared" si="12"/>
        <v>0</v>
      </c>
      <c r="U24" s="142">
        <f t="shared" si="12"/>
        <v>0</v>
      </c>
      <c r="V24" s="143">
        <f t="shared" si="12"/>
        <v>0</v>
      </c>
    </row>
    <row r="25" spans="1:22" ht="20.100000000000001" customHeight="1">
      <c r="A25" s="140"/>
      <c r="B25" s="140"/>
      <c r="C25" s="140"/>
      <c r="D25" s="141" t="s">
        <v>79</v>
      </c>
      <c r="E25" s="142">
        <f t="shared" si="11"/>
        <v>1300.6300000000001</v>
      </c>
      <c r="F25" s="142">
        <f t="shared" si="11"/>
        <v>1300.6300000000001</v>
      </c>
      <c r="G25" s="143">
        <f t="shared" si="11"/>
        <v>1300.6300000000001</v>
      </c>
      <c r="H25" s="143">
        <f t="shared" si="11"/>
        <v>1300.6300000000001</v>
      </c>
      <c r="I25" s="143">
        <f t="shared" si="11"/>
        <v>0</v>
      </c>
      <c r="J25" s="143">
        <f t="shared" si="11"/>
        <v>0</v>
      </c>
      <c r="K25" s="142">
        <f t="shared" si="11"/>
        <v>0</v>
      </c>
      <c r="L25" s="142">
        <f t="shared" si="11"/>
        <v>0</v>
      </c>
      <c r="M25" s="142">
        <f t="shared" si="11"/>
        <v>0</v>
      </c>
      <c r="N25" s="142">
        <f t="shared" si="11"/>
        <v>0</v>
      </c>
      <c r="O25" s="142">
        <f t="shared" si="12"/>
        <v>0</v>
      </c>
      <c r="P25" s="142">
        <f t="shared" si="12"/>
        <v>0</v>
      </c>
      <c r="Q25" s="142">
        <f t="shared" si="12"/>
        <v>0</v>
      </c>
      <c r="R25" s="142">
        <f t="shared" si="12"/>
        <v>0</v>
      </c>
      <c r="S25" s="142">
        <f t="shared" si="12"/>
        <v>0</v>
      </c>
      <c r="T25" s="142">
        <f t="shared" si="12"/>
        <v>0</v>
      </c>
      <c r="U25" s="142">
        <f t="shared" si="12"/>
        <v>0</v>
      </c>
      <c r="V25" s="143">
        <f t="shared" si="12"/>
        <v>0</v>
      </c>
    </row>
    <row r="26" spans="1:22" ht="20.100000000000001" customHeight="1">
      <c r="A26" s="140"/>
      <c r="B26" s="140"/>
      <c r="C26" s="140"/>
      <c r="D26" s="141" t="s">
        <v>80</v>
      </c>
      <c r="E26" s="142">
        <f t="shared" ref="E26:V26" si="13">SUM(E27:E49)</f>
        <v>1300.6300000000001</v>
      </c>
      <c r="F26" s="142">
        <f t="shared" si="13"/>
        <v>1300.6300000000001</v>
      </c>
      <c r="G26" s="143">
        <f t="shared" si="13"/>
        <v>1300.6300000000001</v>
      </c>
      <c r="H26" s="143">
        <f t="shared" si="13"/>
        <v>1300.6300000000001</v>
      </c>
      <c r="I26" s="143">
        <f t="shared" si="13"/>
        <v>0</v>
      </c>
      <c r="J26" s="143">
        <f t="shared" si="13"/>
        <v>0</v>
      </c>
      <c r="K26" s="142">
        <f t="shared" si="13"/>
        <v>0</v>
      </c>
      <c r="L26" s="142">
        <f t="shared" si="13"/>
        <v>0</v>
      </c>
      <c r="M26" s="142">
        <f t="shared" si="13"/>
        <v>0</v>
      </c>
      <c r="N26" s="142">
        <f t="shared" si="13"/>
        <v>0</v>
      </c>
      <c r="O26" s="142">
        <f t="shared" si="13"/>
        <v>0</v>
      </c>
      <c r="P26" s="142">
        <f t="shared" si="13"/>
        <v>0</v>
      </c>
      <c r="Q26" s="142">
        <f t="shared" si="13"/>
        <v>0</v>
      </c>
      <c r="R26" s="142">
        <f t="shared" si="13"/>
        <v>0</v>
      </c>
      <c r="S26" s="142">
        <f t="shared" si="13"/>
        <v>0</v>
      </c>
      <c r="T26" s="142">
        <f t="shared" si="13"/>
        <v>0</v>
      </c>
      <c r="U26" s="142">
        <f t="shared" si="13"/>
        <v>0</v>
      </c>
      <c r="V26" s="143">
        <f t="shared" si="13"/>
        <v>0</v>
      </c>
    </row>
    <row r="27" spans="1:22" ht="20.100000000000001" customHeight="1">
      <c r="A27" s="140" t="s">
        <v>81</v>
      </c>
      <c r="B27" s="140" t="s">
        <v>59</v>
      </c>
      <c r="C27" s="140" t="s">
        <v>64</v>
      </c>
      <c r="D27" s="141" t="s">
        <v>82</v>
      </c>
      <c r="E27" s="142">
        <v>98.18</v>
      </c>
      <c r="F27" s="142">
        <v>98.18</v>
      </c>
      <c r="G27" s="143">
        <v>98.18</v>
      </c>
      <c r="H27" s="143">
        <v>98.18</v>
      </c>
      <c r="I27" s="143">
        <v>0</v>
      </c>
      <c r="J27" s="143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3">
        <v>0</v>
      </c>
    </row>
    <row r="28" spans="1:22" ht="20.100000000000001" customHeight="1">
      <c r="A28" s="140" t="s">
        <v>81</v>
      </c>
      <c r="B28" s="140" t="s">
        <v>59</v>
      </c>
      <c r="C28" s="140" t="s">
        <v>64</v>
      </c>
      <c r="D28" s="141" t="s">
        <v>83</v>
      </c>
      <c r="E28" s="142">
        <v>41.64</v>
      </c>
      <c r="F28" s="142">
        <v>41.64</v>
      </c>
      <c r="G28" s="143">
        <v>41.64</v>
      </c>
      <c r="H28" s="143">
        <v>41.64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 t="s">
        <v>81</v>
      </c>
      <c r="B29" s="140" t="s">
        <v>59</v>
      </c>
      <c r="C29" s="140" t="s">
        <v>64</v>
      </c>
      <c r="D29" s="141" t="s">
        <v>84</v>
      </c>
      <c r="E29" s="142">
        <v>14.37</v>
      </c>
      <c r="F29" s="142">
        <v>14.37</v>
      </c>
      <c r="G29" s="143">
        <v>14.37</v>
      </c>
      <c r="H29" s="143">
        <v>14.37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 t="s">
        <v>81</v>
      </c>
      <c r="B30" s="140" t="s">
        <v>59</v>
      </c>
      <c r="C30" s="140" t="s">
        <v>64</v>
      </c>
      <c r="D30" s="141" t="s">
        <v>85</v>
      </c>
      <c r="E30" s="142">
        <v>13.17</v>
      </c>
      <c r="F30" s="142">
        <v>13.17</v>
      </c>
      <c r="G30" s="143">
        <v>13.17</v>
      </c>
      <c r="H30" s="143">
        <v>13.17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81</v>
      </c>
      <c r="B31" s="140" t="s">
        <v>59</v>
      </c>
      <c r="C31" s="140" t="s">
        <v>64</v>
      </c>
      <c r="D31" s="141" t="s">
        <v>86</v>
      </c>
      <c r="E31" s="142">
        <v>4.7699999999999996</v>
      </c>
      <c r="F31" s="142">
        <v>4.7699999999999996</v>
      </c>
      <c r="G31" s="143">
        <v>4.7699999999999996</v>
      </c>
      <c r="H31" s="143">
        <v>4.7699999999999996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81</v>
      </c>
      <c r="B32" s="140" t="s">
        <v>59</v>
      </c>
      <c r="C32" s="140" t="s">
        <v>64</v>
      </c>
      <c r="D32" s="141" t="s">
        <v>87</v>
      </c>
      <c r="E32" s="142">
        <v>13.17</v>
      </c>
      <c r="F32" s="142">
        <v>13.17</v>
      </c>
      <c r="G32" s="143">
        <v>13.17</v>
      </c>
      <c r="H32" s="143">
        <v>13.17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81</v>
      </c>
      <c r="B33" s="140" t="s">
        <v>59</v>
      </c>
      <c r="C33" s="140" t="s">
        <v>64</v>
      </c>
      <c r="D33" s="141" t="s">
        <v>88</v>
      </c>
      <c r="E33" s="142">
        <v>40.32</v>
      </c>
      <c r="F33" s="142">
        <v>40.32</v>
      </c>
      <c r="G33" s="143">
        <v>40.32</v>
      </c>
      <c r="H33" s="143">
        <v>40.32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81</v>
      </c>
      <c r="B34" s="140" t="s">
        <v>59</v>
      </c>
      <c r="C34" s="140" t="s">
        <v>64</v>
      </c>
      <c r="D34" s="141" t="s">
        <v>89</v>
      </c>
      <c r="E34" s="142">
        <v>4.97</v>
      </c>
      <c r="F34" s="142">
        <v>4.97</v>
      </c>
      <c r="G34" s="143">
        <v>4.97</v>
      </c>
      <c r="H34" s="143">
        <v>4.97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81</v>
      </c>
      <c r="B35" s="140" t="s">
        <v>59</v>
      </c>
      <c r="C35" s="140" t="s">
        <v>64</v>
      </c>
      <c r="D35" s="141" t="s">
        <v>90</v>
      </c>
      <c r="E35" s="142">
        <v>9.2899999999999991</v>
      </c>
      <c r="F35" s="142">
        <v>9.2899999999999991</v>
      </c>
      <c r="G35" s="143">
        <v>9.2899999999999991</v>
      </c>
      <c r="H35" s="143">
        <v>9.2899999999999991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81</v>
      </c>
      <c r="B36" s="140" t="s">
        <v>59</v>
      </c>
      <c r="C36" s="140" t="s">
        <v>64</v>
      </c>
      <c r="D36" s="141" t="s">
        <v>91</v>
      </c>
      <c r="E36" s="142">
        <v>3.8</v>
      </c>
      <c r="F36" s="142">
        <v>3.8</v>
      </c>
      <c r="G36" s="143">
        <v>3.8</v>
      </c>
      <c r="H36" s="143">
        <v>3.8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81</v>
      </c>
      <c r="B37" s="140" t="s">
        <v>59</v>
      </c>
      <c r="C37" s="140" t="s">
        <v>64</v>
      </c>
      <c r="D37" s="141" t="s">
        <v>92</v>
      </c>
      <c r="E37" s="142">
        <v>6.32</v>
      </c>
      <c r="F37" s="142">
        <v>6.32</v>
      </c>
      <c r="G37" s="143">
        <v>6.32</v>
      </c>
      <c r="H37" s="143">
        <v>6.32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81</v>
      </c>
      <c r="B38" s="140" t="s">
        <v>59</v>
      </c>
      <c r="C38" s="140" t="s">
        <v>64</v>
      </c>
      <c r="D38" s="141" t="s">
        <v>93</v>
      </c>
      <c r="E38" s="142">
        <v>3.16</v>
      </c>
      <c r="F38" s="142">
        <v>3.16</v>
      </c>
      <c r="G38" s="143">
        <v>3.16</v>
      </c>
      <c r="H38" s="143">
        <v>3.16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81</v>
      </c>
      <c r="B39" s="140" t="s">
        <v>59</v>
      </c>
      <c r="C39" s="140" t="s">
        <v>64</v>
      </c>
      <c r="D39" s="141" t="s">
        <v>94</v>
      </c>
      <c r="E39" s="142">
        <v>3.89</v>
      </c>
      <c r="F39" s="142">
        <v>3.89</v>
      </c>
      <c r="G39" s="143">
        <v>3.89</v>
      </c>
      <c r="H39" s="143">
        <v>3.89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81</v>
      </c>
      <c r="B40" s="140" t="s">
        <v>59</v>
      </c>
      <c r="C40" s="140" t="s">
        <v>64</v>
      </c>
      <c r="D40" s="141" t="s">
        <v>95</v>
      </c>
      <c r="E40" s="142">
        <v>10.39</v>
      </c>
      <c r="F40" s="142">
        <v>10.39</v>
      </c>
      <c r="G40" s="143">
        <v>10.39</v>
      </c>
      <c r="H40" s="143">
        <v>10.39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 t="s">
        <v>81</v>
      </c>
      <c r="B41" s="140" t="s">
        <v>59</v>
      </c>
      <c r="C41" s="140" t="s">
        <v>64</v>
      </c>
      <c r="D41" s="141" t="s">
        <v>96</v>
      </c>
      <c r="E41" s="142">
        <v>0.48</v>
      </c>
      <c r="F41" s="142">
        <v>0.48</v>
      </c>
      <c r="G41" s="143">
        <v>0.48</v>
      </c>
      <c r="H41" s="143">
        <v>0.48</v>
      </c>
      <c r="I41" s="143">
        <v>0</v>
      </c>
      <c r="J41" s="143">
        <v>0</v>
      </c>
      <c r="K41" s="142">
        <v>0</v>
      </c>
      <c r="L41" s="142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2">
        <v>0</v>
      </c>
      <c r="U41" s="142">
        <v>0</v>
      </c>
      <c r="V41" s="143">
        <v>0</v>
      </c>
    </row>
    <row r="42" spans="1:22" ht="20.100000000000001" customHeight="1">
      <c r="A42" s="140" t="s">
        <v>81</v>
      </c>
      <c r="B42" s="140" t="s">
        <v>59</v>
      </c>
      <c r="C42" s="140" t="s">
        <v>64</v>
      </c>
      <c r="D42" s="141" t="s">
        <v>97</v>
      </c>
      <c r="E42" s="142">
        <v>787.03</v>
      </c>
      <c r="F42" s="142">
        <v>787.03</v>
      </c>
      <c r="G42" s="143">
        <v>787.03</v>
      </c>
      <c r="H42" s="143">
        <v>787.03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81</v>
      </c>
      <c r="B43" s="140" t="s">
        <v>59</v>
      </c>
      <c r="C43" s="140" t="s">
        <v>64</v>
      </c>
      <c r="D43" s="141" t="s">
        <v>98</v>
      </c>
      <c r="E43" s="142">
        <v>1.5</v>
      </c>
      <c r="F43" s="142">
        <v>1.5</v>
      </c>
      <c r="G43" s="143">
        <v>1.5</v>
      </c>
      <c r="H43" s="143">
        <v>1.5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81</v>
      </c>
      <c r="B44" s="140" t="s">
        <v>59</v>
      </c>
      <c r="C44" s="140" t="s">
        <v>64</v>
      </c>
      <c r="D44" s="141" t="s">
        <v>99</v>
      </c>
      <c r="E44" s="142">
        <v>8.2100000000000009</v>
      </c>
      <c r="F44" s="142">
        <v>8.2100000000000009</v>
      </c>
      <c r="G44" s="143">
        <v>8.2100000000000009</v>
      </c>
      <c r="H44" s="143">
        <v>8.2100000000000009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81</v>
      </c>
      <c r="B45" s="140" t="s">
        <v>59</v>
      </c>
      <c r="C45" s="140" t="s">
        <v>64</v>
      </c>
      <c r="D45" s="141" t="s">
        <v>100</v>
      </c>
      <c r="E45" s="142">
        <v>4</v>
      </c>
      <c r="F45" s="142">
        <v>4</v>
      </c>
      <c r="G45" s="143">
        <v>4</v>
      </c>
      <c r="H45" s="143">
        <v>4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81</v>
      </c>
      <c r="B46" s="140" t="s">
        <v>59</v>
      </c>
      <c r="C46" s="140" t="s">
        <v>64</v>
      </c>
      <c r="D46" s="141" t="s">
        <v>101</v>
      </c>
      <c r="E46" s="142">
        <v>62.27</v>
      </c>
      <c r="F46" s="142">
        <v>62.27</v>
      </c>
      <c r="G46" s="143">
        <v>62.27</v>
      </c>
      <c r="H46" s="143">
        <v>62.27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 t="s">
        <v>81</v>
      </c>
      <c r="B47" s="140" t="s">
        <v>59</v>
      </c>
      <c r="C47" s="140" t="s">
        <v>64</v>
      </c>
      <c r="D47" s="141" t="s">
        <v>102</v>
      </c>
      <c r="E47" s="142">
        <v>2.68</v>
      </c>
      <c r="F47" s="142">
        <v>2.68</v>
      </c>
      <c r="G47" s="143">
        <v>2.68</v>
      </c>
      <c r="H47" s="143">
        <v>2.68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 t="s">
        <v>81</v>
      </c>
      <c r="B48" s="140" t="s">
        <v>59</v>
      </c>
      <c r="C48" s="140" t="s">
        <v>64</v>
      </c>
      <c r="D48" s="141" t="s">
        <v>103</v>
      </c>
      <c r="E48" s="142">
        <v>8.4700000000000006</v>
      </c>
      <c r="F48" s="142">
        <v>8.4700000000000006</v>
      </c>
      <c r="G48" s="143">
        <v>8.4700000000000006</v>
      </c>
      <c r="H48" s="143">
        <v>8.4700000000000006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 t="s">
        <v>81</v>
      </c>
      <c r="B49" s="140" t="s">
        <v>59</v>
      </c>
      <c r="C49" s="140" t="s">
        <v>64</v>
      </c>
      <c r="D49" s="141" t="s">
        <v>104</v>
      </c>
      <c r="E49" s="142">
        <v>158.55000000000001</v>
      </c>
      <c r="F49" s="142">
        <v>158.55000000000001</v>
      </c>
      <c r="G49" s="143">
        <v>158.55000000000001</v>
      </c>
      <c r="H49" s="143">
        <v>158.55000000000001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/>
      <c r="B50" s="140"/>
      <c r="C50" s="140"/>
      <c r="D50" s="141" t="s">
        <v>105</v>
      </c>
      <c r="E50" s="142">
        <f t="shared" ref="E50:N52" si="14">E51</f>
        <v>18.96</v>
      </c>
      <c r="F50" s="142">
        <f t="shared" si="14"/>
        <v>18.96</v>
      </c>
      <c r="G50" s="143">
        <f t="shared" si="14"/>
        <v>18.96</v>
      </c>
      <c r="H50" s="143">
        <f t="shared" si="14"/>
        <v>18.96</v>
      </c>
      <c r="I50" s="143">
        <f t="shared" si="14"/>
        <v>0</v>
      </c>
      <c r="J50" s="143">
        <f t="shared" si="14"/>
        <v>0</v>
      </c>
      <c r="K50" s="142">
        <f t="shared" si="14"/>
        <v>0</v>
      </c>
      <c r="L50" s="142">
        <f t="shared" si="14"/>
        <v>0</v>
      </c>
      <c r="M50" s="142">
        <f t="shared" si="14"/>
        <v>0</v>
      </c>
      <c r="N50" s="142">
        <f t="shared" si="14"/>
        <v>0</v>
      </c>
      <c r="O50" s="142">
        <f t="shared" ref="O50:V52" si="15">O51</f>
        <v>0</v>
      </c>
      <c r="P50" s="142">
        <f t="shared" si="15"/>
        <v>0</v>
      </c>
      <c r="Q50" s="142">
        <f t="shared" si="15"/>
        <v>0</v>
      </c>
      <c r="R50" s="142">
        <f t="shared" si="15"/>
        <v>0</v>
      </c>
      <c r="S50" s="142">
        <f t="shared" si="15"/>
        <v>0</v>
      </c>
      <c r="T50" s="142">
        <f t="shared" si="15"/>
        <v>0</v>
      </c>
      <c r="U50" s="142">
        <f t="shared" si="15"/>
        <v>0</v>
      </c>
      <c r="V50" s="143">
        <f t="shared" si="15"/>
        <v>0</v>
      </c>
    </row>
    <row r="51" spans="1:22" ht="20.100000000000001" customHeight="1">
      <c r="A51" s="140"/>
      <c r="B51" s="140"/>
      <c r="C51" s="140"/>
      <c r="D51" s="141" t="s">
        <v>106</v>
      </c>
      <c r="E51" s="142">
        <f t="shared" si="14"/>
        <v>18.96</v>
      </c>
      <c r="F51" s="142">
        <f t="shared" si="14"/>
        <v>18.96</v>
      </c>
      <c r="G51" s="143">
        <f t="shared" si="14"/>
        <v>18.96</v>
      </c>
      <c r="H51" s="143">
        <f t="shared" si="14"/>
        <v>18.96</v>
      </c>
      <c r="I51" s="143">
        <f t="shared" si="14"/>
        <v>0</v>
      </c>
      <c r="J51" s="143">
        <f t="shared" si="14"/>
        <v>0</v>
      </c>
      <c r="K51" s="142">
        <f t="shared" si="14"/>
        <v>0</v>
      </c>
      <c r="L51" s="142">
        <f t="shared" si="14"/>
        <v>0</v>
      </c>
      <c r="M51" s="142">
        <f t="shared" si="14"/>
        <v>0</v>
      </c>
      <c r="N51" s="142">
        <f t="shared" si="14"/>
        <v>0</v>
      </c>
      <c r="O51" s="142">
        <f t="shared" si="15"/>
        <v>0</v>
      </c>
      <c r="P51" s="142">
        <f t="shared" si="15"/>
        <v>0</v>
      </c>
      <c r="Q51" s="142">
        <f t="shared" si="15"/>
        <v>0</v>
      </c>
      <c r="R51" s="142">
        <f t="shared" si="15"/>
        <v>0</v>
      </c>
      <c r="S51" s="142">
        <f t="shared" si="15"/>
        <v>0</v>
      </c>
      <c r="T51" s="142">
        <f t="shared" si="15"/>
        <v>0</v>
      </c>
      <c r="U51" s="142">
        <f t="shared" si="15"/>
        <v>0</v>
      </c>
      <c r="V51" s="143">
        <f t="shared" si="15"/>
        <v>0</v>
      </c>
    </row>
    <row r="52" spans="1:22" ht="20.100000000000001" customHeight="1">
      <c r="A52" s="140"/>
      <c r="B52" s="140"/>
      <c r="C52" s="140"/>
      <c r="D52" s="141" t="s">
        <v>107</v>
      </c>
      <c r="E52" s="142">
        <f t="shared" si="14"/>
        <v>18.96</v>
      </c>
      <c r="F52" s="142">
        <f t="shared" si="14"/>
        <v>18.96</v>
      </c>
      <c r="G52" s="143">
        <f t="shared" si="14"/>
        <v>18.96</v>
      </c>
      <c r="H52" s="143">
        <f t="shared" si="14"/>
        <v>18.96</v>
      </c>
      <c r="I52" s="143">
        <f t="shared" si="14"/>
        <v>0</v>
      </c>
      <c r="J52" s="143">
        <f t="shared" si="14"/>
        <v>0</v>
      </c>
      <c r="K52" s="142">
        <f t="shared" si="14"/>
        <v>0</v>
      </c>
      <c r="L52" s="142">
        <f t="shared" si="14"/>
        <v>0</v>
      </c>
      <c r="M52" s="142">
        <f t="shared" si="14"/>
        <v>0</v>
      </c>
      <c r="N52" s="142">
        <f t="shared" si="14"/>
        <v>0</v>
      </c>
      <c r="O52" s="142">
        <f t="shared" si="15"/>
        <v>0</v>
      </c>
      <c r="P52" s="142">
        <f t="shared" si="15"/>
        <v>0</v>
      </c>
      <c r="Q52" s="142">
        <f t="shared" si="15"/>
        <v>0</v>
      </c>
      <c r="R52" s="142">
        <f t="shared" si="15"/>
        <v>0</v>
      </c>
      <c r="S52" s="142">
        <f t="shared" si="15"/>
        <v>0</v>
      </c>
      <c r="T52" s="142">
        <f t="shared" si="15"/>
        <v>0</v>
      </c>
      <c r="U52" s="142">
        <f t="shared" si="15"/>
        <v>0</v>
      </c>
      <c r="V52" s="143">
        <f t="shared" si="15"/>
        <v>0</v>
      </c>
    </row>
    <row r="53" spans="1:22" ht="20.100000000000001" customHeight="1">
      <c r="A53" s="140" t="s">
        <v>108</v>
      </c>
      <c r="B53" s="140" t="s">
        <v>67</v>
      </c>
      <c r="C53" s="140" t="s">
        <v>64</v>
      </c>
      <c r="D53" s="141" t="s">
        <v>109</v>
      </c>
      <c r="E53" s="142">
        <v>18.96</v>
      </c>
      <c r="F53" s="142">
        <v>18.96</v>
      </c>
      <c r="G53" s="143">
        <v>18.96</v>
      </c>
      <c r="H53" s="143">
        <v>18.96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2"/>
  <sheetViews>
    <sheetView showGridLines="0" showZeros="0" topLeftCell="A4" workbookViewId="0">
      <selection sqref="A1:J1"/>
    </sheetView>
  </sheetViews>
  <sheetFormatPr defaultColWidth="7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7" style="37"/>
  </cols>
  <sheetData>
    <row r="1" spans="1:10" ht="42" customHeight="1">
      <c r="A1" s="156" t="s">
        <v>110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111</v>
      </c>
      <c r="B3" s="160"/>
      <c r="C3" s="161"/>
      <c r="D3" s="166" t="s">
        <v>112</v>
      </c>
      <c r="E3" s="169" t="s">
        <v>29</v>
      </c>
      <c r="F3" s="162" t="s">
        <v>113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114</v>
      </c>
      <c r="H4" s="163"/>
      <c r="I4" s="163"/>
      <c r="J4" s="85" t="s">
        <v>115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116</v>
      </c>
      <c r="H5" s="82" t="s">
        <v>117</v>
      </c>
      <c r="I5" s="82" t="s">
        <v>118</v>
      </c>
      <c r="J5" s="82" t="s">
        <v>116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E8+E19+E23+E49</f>
        <v>1365.26</v>
      </c>
      <c r="F7" s="90">
        <f t="shared" si="0"/>
        <v>1365.26</v>
      </c>
      <c r="G7" s="90">
        <f t="shared" si="0"/>
        <v>332.55</v>
      </c>
      <c r="H7" s="90">
        <f t="shared" si="0"/>
        <v>321.68</v>
      </c>
      <c r="I7" s="90">
        <f t="shared" si="0"/>
        <v>10.87</v>
      </c>
      <c r="J7" s="90">
        <f t="shared" si="0"/>
        <v>1032.71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E9+E12</f>
        <v>34.61</v>
      </c>
      <c r="F8" s="90">
        <f t="shared" si="1"/>
        <v>34.61</v>
      </c>
      <c r="G8" s="90">
        <f t="shared" si="1"/>
        <v>34.61</v>
      </c>
      <c r="H8" s="90">
        <f t="shared" si="1"/>
        <v>34.61</v>
      </c>
      <c r="I8" s="90">
        <f t="shared" si="1"/>
        <v>0</v>
      </c>
      <c r="J8" s="90">
        <f t="shared" si="1"/>
        <v>0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10" si="2">E10</f>
        <v>31.6</v>
      </c>
      <c r="F9" s="90">
        <f t="shared" si="2"/>
        <v>31.6</v>
      </c>
      <c r="G9" s="90">
        <f t="shared" si="2"/>
        <v>31.6</v>
      </c>
      <c r="H9" s="90">
        <f t="shared" si="2"/>
        <v>31.6</v>
      </c>
      <c r="I9" s="90">
        <f t="shared" si="2"/>
        <v>0</v>
      </c>
      <c r="J9" s="90">
        <f t="shared" si="2"/>
        <v>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si="2"/>
        <v>31.6</v>
      </c>
      <c r="F10" s="90">
        <f t="shared" si="2"/>
        <v>31.6</v>
      </c>
      <c r="G10" s="90">
        <f t="shared" si="2"/>
        <v>31.6</v>
      </c>
      <c r="H10" s="90">
        <f t="shared" si="2"/>
        <v>31.6</v>
      </c>
      <c r="I10" s="90">
        <f t="shared" si="2"/>
        <v>0</v>
      </c>
      <c r="J10" s="90">
        <f t="shared" si="2"/>
        <v>0</v>
      </c>
    </row>
    <row r="11" spans="1:10" s="36" customFormat="1" ht="20.100000000000001" customHeight="1">
      <c r="A11" s="87" t="s">
        <v>119</v>
      </c>
      <c r="B11" s="88" t="s">
        <v>120</v>
      </c>
      <c r="C11" s="88" t="s">
        <v>120</v>
      </c>
      <c r="D11" s="88" t="s">
        <v>60</v>
      </c>
      <c r="E11" s="90">
        <v>31.6</v>
      </c>
      <c r="F11" s="90">
        <v>31.6</v>
      </c>
      <c r="G11" s="90">
        <v>31.6</v>
      </c>
      <c r="H11" s="90">
        <v>31.6</v>
      </c>
      <c r="I11" s="90">
        <v>0</v>
      </c>
      <c r="J11" s="90">
        <v>0</v>
      </c>
    </row>
    <row r="12" spans="1:10" s="36" customFormat="1" ht="20.100000000000001" customHeight="1">
      <c r="A12" s="87"/>
      <c r="B12" s="88" t="s">
        <v>63</v>
      </c>
      <c r="C12" s="88"/>
      <c r="D12" s="88" t="s">
        <v>61</v>
      </c>
      <c r="E12" s="90">
        <f t="shared" ref="E12:J12" si="3">E13+E15+E17</f>
        <v>3.01</v>
      </c>
      <c r="F12" s="90">
        <f t="shared" si="3"/>
        <v>3.01</v>
      </c>
      <c r="G12" s="90">
        <f t="shared" si="3"/>
        <v>3.01</v>
      </c>
      <c r="H12" s="90">
        <f t="shared" si="3"/>
        <v>3.01</v>
      </c>
      <c r="I12" s="90">
        <f t="shared" si="3"/>
        <v>0</v>
      </c>
      <c r="J12" s="90">
        <f t="shared" si="3"/>
        <v>0</v>
      </c>
    </row>
    <row r="13" spans="1:10" s="36" customFormat="1" ht="20.100000000000001" customHeight="1">
      <c r="A13" s="87"/>
      <c r="B13" s="88"/>
      <c r="C13" s="88" t="s">
        <v>64</v>
      </c>
      <c r="D13" s="88" t="s">
        <v>62</v>
      </c>
      <c r="E13" s="90">
        <f t="shared" ref="E13:J13" si="4">E14</f>
        <v>1.1100000000000001</v>
      </c>
      <c r="F13" s="90">
        <f t="shared" si="4"/>
        <v>1.1100000000000001</v>
      </c>
      <c r="G13" s="90">
        <f t="shared" si="4"/>
        <v>1.1100000000000001</v>
      </c>
      <c r="H13" s="90">
        <f t="shared" si="4"/>
        <v>1.1100000000000001</v>
      </c>
      <c r="I13" s="90">
        <f t="shared" si="4"/>
        <v>0</v>
      </c>
      <c r="J13" s="90">
        <f t="shared" si="4"/>
        <v>0</v>
      </c>
    </row>
    <row r="14" spans="1:10" s="36" customFormat="1" ht="20.100000000000001" customHeight="1">
      <c r="A14" s="87" t="s">
        <v>119</v>
      </c>
      <c r="B14" s="88" t="s">
        <v>121</v>
      </c>
      <c r="C14" s="88" t="s">
        <v>122</v>
      </c>
      <c r="D14" s="88" t="s">
        <v>65</v>
      </c>
      <c r="E14" s="90">
        <v>1.1100000000000001</v>
      </c>
      <c r="F14" s="90">
        <v>1.1100000000000001</v>
      </c>
      <c r="G14" s="90">
        <v>1.1100000000000001</v>
      </c>
      <c r="H14" s="90">
        <v>1.1100000000000001</v>
      </c>
      <c r="I14" s="90">
        <v>0</v>
      </c>
      <c r="J14" s="90">
        <v>0</v>
      </c>
    </row>
    <row r="15" spans="1:10" s="36" customFormat="1" ht="20.100000000000001" customHeight="1">
      <c r="A15" s="87"/>
      <c r="B15" s="88"/>
      <c r="C15" s="88" t="s">
        <v>67</v>
      </c>
      <c r="D15" s="88" t="s">
        <v>66</v>
      </c>
      <c r="E15" s="90">
        <f t="shared" ref="E15:J15" si="5">E16</f>
        <v>1.1100000000000001</v>
      </c>
      <c r="F15" s="90">
        <f t="shared" si="5"/>
        <v>1.1100000000000001</v>
      </c>
      <c r="G15" s="90">
        <f t="shared" si="5"/>
        <v>1.1100000000000001</v>
      </c>
      <c r="H15" s="90">
        <f t="shared" si="5"/>
        <v>1.1100000000000001</v>
      </c>
      <c r="I15" s="90">
        <f t="shared" si="5"/>
        <v>0</v>
      </c>
      <c r="J15" s="90">
        <f t="shared" si="5"/>
        <v>0</v>
      </c>
    </row>
    <row r="16" spans="1:10" s="36" customFormat="1" ht="20.100000000000001" customHeight="1">
      <c r="A16" s="87" t="s">
        <v>119</v>
      </c>
      <c r="B16" s="88" t="s">
        <v>121</v>
      </c>
      <c r="C16" s="88" t="s">
        <v>123</v>
      </c>
      <c r="D16" s="88" t="s">
        <v>68</v>
      </c>
      <c r="E16" s="90">
        <v>1.1100000000000001</v>
      </c>
      <c r="F16" s="90">
        <v>1.1100000000000001</v>
      </c>
      <c r="G16" s="90">
        <v>1.1100000000000001</v>
      </c>
      <c r="H16" s="90">
        <v>1.1100000000000001</v>
      </c>
      <c r="I16" s="90">
        <v>0</v>
      </c>
      <c r="J16" s="90">
        <v>0</v>
      </c>
    </row>
    <row r="17" spans="1:10" s="36" customFormat="1" ht="20.100000000000001" customHeight="1">
      <c r="A17" s="87"/>
      <c r="B17" s="88"/>
      <c r="C17" s="88" t="s">
        <v>70</v>
      </c>
      <c r="D17" s="88" t="s">
        <v>69</v>
      </c>
      <c r="E17" s="90">
        <f t="shared" ref="E17:J17" si="6">E18</f>
        <v>0.79</v>
      </c>
      <c r="F17" s="90">
        <f t="shared" si="6"/>
        <v>0.79</v>
      </c>
      <c r="G17" s="90">
        <f t="shared" si="6"/>
        <v>0.79</v>
      </c>
      <c r="H17" s="90">
        <f t="shared" si="6"/>
        <v>0.79</v>
      </c>
      <c r="I17" s="90">
        <f t="shared" si="6"/>
        <v>0</v>
      </c>
      <c r="J17" s="90">
        <f t="shared" si="6"/>
        <v>0</v>
      </c>
    </row>
    <row r="18" spans="1:10" s="36" customFormat="1" ht="20.100000000000001" customHeight="1">
      <c r="A18" s="87" t="s">
        <v>119</v>
      </c>
      <c r="B18" s="88" t="s">
        <v>121</v>
      </c>
      <c r="C18" s="88" t="s">
        <v>124</v>
      </c>
      <c r="D18" s="88" t="s">
        <v>71</v>
      </c>
      <c r="E18" s="90">
        <v>0.79</v>
      </c>
      <c r="F18" s="90">
        <v>0.79</v>
      </c>
      <c r="G18" s="90">
        <v>0.79</v>
      </c>
      <c r="H18" s="90">
        <v>0.79</v>
      </c>
      <c r="I18" s="90">
        <v>0</v>
      </c>
      <c r="J18" s="90">
        <v>0</v>
      </c>
    </row>
    <row r="19" spans="1:10" s="36" customFormat="1" ht="20.100000000000001" customHeight="1">
      <c r="A19" s="87" t="s">
        <v>75</v>
      </c>
      <c r="B19" s="88"/>
      <c r="C19" s="88"/>
      <c r="D19" s="88" t="s">
        <v>72</v>
      </c>
      <c r="E19" s="90">
        <f t="shared" ref="E19:J21" si="7">E20</f>
        <v>11.06</v>
      </c>
      <c r="F19" s="90">
        <f t="shared" si="7"/>
        <v>11.06</v>
      </c>
      <c r="G19" s="90">
        <f t="shared" si="7"/>
        <v>11.06</v>
      </c>
      <c r="H19" s="90">
        <f t="shared" si="7"/>
        <v>11.06</v>
      </c>
      <c r="I19" s="90">
        <f t="shared" si="7"/>
        <v>0</v>
      </c>
      <c r="J19" s="90">
        <f t="shared" si="7"/>
        <v>0</v>
      </c>
    </row>
    <row r="20" spans="1:10" s="36" customFormat="1" ht="20.100000000000001" customHeight="1">
      <c r="A20" s="87"/>
      <c r="B20" s="88" t="s">
        <v>76</v>
      </c>
      <c r="C20" s="88"/>
      <c r="D20" s="88" t="s">
        <v>73</v>
      </c>
      <c r="E20" s="90">
        <f t="shared" si="7"/>
        <v>11.06</v>
      </c>
      <c r="F20" s="90">
        <f t="shared" si="7"/>
        <v>11.06</v>
      </c>
      <c r="G20" s="90">
        <f t="shared" si="7"/>
        <v>11.06</v>
      </c>
      <c r="H20" s="90">
        <f t="shared" si="7"/>
        <v>11.06</v>
      </c>
      <c r="I20" s="90">
        <f t="shared" si="7"/>
        <v>0</v>
      </c>
      <c r="J20" s="90">
        <f t="shared" si="7"/>
        <v>0</v>
      </c>
    </row>
    <row r="21" spans="1:10" s="36" customFormat="1" ht="20.100000000000001" customHeight="1">
      <c r="A21" s="87"/>
      <c r="B21" s="88"/>
      <c r="C21" s="88" t="s">
        <v>67</v>
      </c>
      <c r="D21" s="88" t="s">
        <v>74</v>
      </c>
      <c r="E21" s="90">
        <f t="shared" si="7"/>
        <v>11.06</v>
      </c>
      <c r="F21" s="90">
        <f t="shared" si="7"/>
        <v>11.06</v>
      </c>
      <c r="G21" s="90">
        <f t="shared" si="7"/>
        <v>11.06</v>
      </c>
      <c r="H21" s="90">
        <f t="shared" si="7"/>
        <v>11.06</v>
      </c>
      <c r="I21" s="90">
        <f t="shared" si="7"/>
        <v>0</v>
      </c>
      <c r="J21" s="90">
        <f t="shared" si="7"/>
        <v>0</v>
      </c>
    </row>
    <row r="22" spans="1:10" s="36" customFormat="1" ht="20.100000000000001" customHeight="1">
      <c r="A22" s="87" t="s">
        <v>125</v>
      </c>
      <c r="B22" s="88" t="s">
        <v>126</v>
      </c>
      <c r="C22" s="88" t="s">
        <v>123</v>
      </c>
      <c r="D22" s="88" t="s">
        <v>77</v>
      </c>
      <c r="E22" s="90">
        <v>11.06</v>
      </c>
      <c r="F22" s="90">
        <v>11.06</v>
      </c>
      <c r="G22" s="90">
        <v>11.06</v>
      </c>
      <c r="H22" s="90">
        <v>11.06</v>
      </c>
      <c r="I22" s="90">
        <v>0</v>
      </c>
      <c r="J22" s="90">
        <v>0</v>
      </c>
    </row>
    <row r="23" spans="1:10" s="36" customFormat="1" ht="20.100000000000001" customHeight="1">
      <c r="A23" s="87" t="s">
        <v>81</v>
      </c>
      <c r="B23" s="88"/>
      <c r="C23" s="88"/>
      <c r="D23" s="88" t="s">
        <v>78</v>
      </c>
      <c r="E23" s="90">
        <f t="shared" ref="E23:J24" si="8">E24</f>
        <v>1300.6300000000001</v>
      </c>
      <c r="F23" s="90">
        <f t="shared" si="8"/>
        <v>1300.6300000000001</v>
      </c>
      <c r="G23" s="90">
        <f t="shared" si="8"/>
        <v>267.92</v>
      </c>
      <c r="H23" s="90">
        <f t="shared" si="8"/>
        <v>257.05</v>
      </c>
      <c r="I23" s="90">
        <f t="shared" si="8"/>
        <v>10.87</v>
      </c>
      <c r="J23" s="90">
        <f t="shared" si="8"/>
        <v>1032.71</v>
      </c>
    </row>
    <row r="24" spans="1:10" s="36" customFormat="1" ht="20.100000000000001" customHeight="1">
      <c r="A24" s="87"/>
      <c r="B24" s="88" t="s">
        <v>59</v>
      </c>
      <c r="C24" s="88"/>
      <c r="D24" s="88" t="s">
        <v>79</v>
      </c>
      <c r="E24" s="90">
        <f t="shared" si="8"/>
        <v>1300.6300000000001</v>
      </c>
      <c r="F24" s="90">
        <f t="shared" si="8"/>
        <v>1300.6300000000001</v>
      </c>
      <c r="G24" s="90">
        <f t="shared" si="8"/>
        <v>267.92</v>
      </c>
      <c r="H24" s="90">
        <f t="shared" si="8"/>
        <v>257.05</v>
      </c>
      <c r="I24" s="90">
        <f t="shared" si="8"/>
        <v>10.87</v>
      </c>
      <c r="J24" s="90">
        <f t="shared" si="8"/>
        <v>1032.71</v>
      </c>
    </row>
    <row r="25" spans="1:10" s="36" customFormat="1" ht="20.100000000000001" customHeight="1">
      <c r="A25" s="87"/>
      <c r="B25" s="88"/>
      <c r="C25" s="88" t="s">
        <v>64</v>
      </c>
      <c r="D25" s="88" t="s">
        <v>80</v>
      </c>
      <c r="E25" s="90">
        <f t="shared" ref="E25:J25" si="9">SUM(E26:E48)</f>
        <v>1300.6300000000001</v>
      </c>
      <c r="F25" s="90">
        <f t="shared" si="9"/>
        <v>1300.6300000000001</v>
      </c>
      <c r="G25" s="90">
        <f t="shared" si="9"/>
        <v>267.92</v>
      </c>
      <c r="H25" s="90">
        <f t="shared" si="9"/>
        <v>257.05</v>
      </c>
      <c r="I25" s="90">
        <f t="shared" si="9"/>
        <v>10.87</v>
      </c>
      <c r="J25" s="90">
        <f t="shared" si="9"/>
        <v>1032.71</v>
      </c>
    </row>
    <row r="26" spans="1:10" s="36" customFormat="1" ht="20.100000000000001" customHeight="1">
      <c r="A26" s="87" t="s">
        <v>127</v>
      </c>
      <c r="B26" s="88" t="s">
        <v>120</v>
      </c>
      <c r="C26" s="88" t="s">
        <v>122</v>
      </c>
      <c r="D26" s="88" t="s">
        <v>93</v>
      </c>
      <c r="E26" s="90">
        <v>3.16</v>
      </c>
      <c r="F26" s="90">
        <v>3.16</v>
      </c>
      <c r="G26" s="90">
        <v>3.16</v>
      </c>
      <c r="H26" s="90">
        <v>3.16</v>
      </c>
      <c r="I26" s="90">
        <v>0</v>
      </c>
      <c r="J26" s="90">
        <v>0</v>
      </c>
    </row>
    <row r="27" spans="1:10" s="36" customFormat="1" ht="20.100000000000001" customHeight="1">
      <c r="A27" s="87" t="s">
        <v>127</v>
      </c>
      <c r="B27" s="88" t="s">
        <v>120</v>
      </c>
      <c r="C27" s="88" t="s">
        <v>122</v>
      </c>
      <c r="D27" s="88" t="s">
        <v>83</v>
      </c>
      <c r="E27" s="90">
        <v>41.64</v>
      </c>
      <c r="F27" s="90">
        <v>41.64</v>
      </c>
      <c r="G27" s="90">
        <v>41.64</v>
      </c>
      <c r="H27" s="90">
        <v>41.64</v>
      </c>
      <c r="I27" s="90">
        <v>0</v>
      </c>
      <c r="J27" s="90">
        <v>0</v>
      </c>
    </row>
    <row r="28" spans="1:10" s="36" customFormat="1" ht="20.100000000000001" customHeight="1">
      <c r="A28" s="87" t="s">
        <v>127</v>
      </c>
      <c r="B28" s="88" t="s">
        <v>120</v>
      </c>
      <c r="C28" s="88" t="s">
        <v>122</v>
      </c>
      <c r="D28" s="88" t="s">
        <v>97</v>
      </c>
      <c r="E28" s="90">
        <v>787.03</v>
      </c>
      <c r="F28" s="90">
        <v>787.03</v>
      </c>
      <c r="G28" s="90">
        <v>0</v>
      </c>
      <c r="H28" s="90">
        <v>0</v>
      </c>
      <c r="I28" s="90">
        <v>0</v>
      </c>
      <c r="J28" s="90">
        <v>787.03</v>
      </c>
    </row>
    <row r="29" spans="1:10" s="36" customFormat="1" ht="20.100000000000001" customHeight="1">
      <c r="A29" s="87" t="s">
        <v>127</v>
      </c>
      <c r="B29" s="88" t="s">
        <v>120</v>
      </c>
      <c r="C29" s="88" t="s">
        <v>122</v>
      </c>
      <c r="D29" s="88" t="s">
        <v>94</v>
      </c>
      <c r="E29" s="90">
        <v>3.89</v>
      </c>
      <c r="F29" s="90">
        <v>3.89</v>
      </c>
      <c r="G29" s="90">
        <v>3.89</v>
      </c>
      <c r="H29" s="90">
        <v>3.89</v>
      </c>
      <c r="I29" s="90">
        <v>0</v>
      </c>
      <c r="J29" s="90">
        <v>0</v>
      </c>
    </row>
    <row r="30" spans="1:10" s="36" customFormat="1" ht="20.100000000000001" customHeight="1">
      <c r="A30" s="87" t="s">
        <v>127</v>
      </c>
      <c r="B30" s="88" t="s">
        <v>120</v>
      </c>
      <c r="C30" s="88" t="s">
        <v>122</v>
      </c>
      <c r="D30" s="88" t="s">
        <v>95</v>
      </c>
      <c r="E30" s="90">
        <v>10.39</v>
      </c>
      <c r="F30" s="90">
        <v>10.39</v>
      </c>
      <c r="G30" s="90">
        <v>10.39</v>
      </c>
      <c r="H30" s="90">
        <v>0</v>
      </c>
      <c r="I30" s="90">
        <v>10.39</v>
      </c>
      <c r="J30" s="90">
        <v>0</v>
      </c>
    </row>
    <row r="31" spans="1:10" s="36" customFormat="1" ht="20.100000000000001" customHeight="1">
      <c r="A31" s="87" t="s">
        <v>127</v>
      </c>
      <c r="B31" s="88" t="s">
        <v>120</v>
      </c>
      <c r="C31" s="88" t="s">
        <v>122</v>
      </c>
      <c r="D31" s="88" t="s">
        <v>92</v>
      </c>
      <c r="E31" s="90">
        <v>6.32</v>
      </c>
      <c r="F31" s="90">
        <v>6.32</v>
      </c>
      <c r="G31" s="90">
        <v>6.32</v>
      </c>
      <c r="H31" s="90">
        <v>6.32</v>
      </c>
      <c r="I31" s="90">
        <v>0</v>
      </c>
      <c r="J31" s="90">
        <v>0</v>
      </c>
    </row>
    <row r="32" spans="1:10" ht="20.100000000000001" customHeight="1">
      <c r="A32" s="87" t="s">
        <v>127</v>
      </c>
      <c r="B32" s="88" t="s">
        <v>120</v>
      </c>
      <c r="C32" s="88" t="s">
        <v>122</v>
      </c>
      <c r="D32" s="88" t="s">
        <v>90</v>
      </c>
      <c r="E32" s="90">
        <v>9.2899999999999991</v>
      </c>
      <c r="F32" s="90">
        <v>9.2899999999999991</v>
      </c>
      <c r="G32" s="90">
        <v>9.2899999999999991</v>
      </c>
      <c r="H32" s="90">
        <v>9.2899999999999991</v>
      </c>
      <c r="I32" s="90">
        <v>0</v>
      </c>
      <c r="J32" s="90">
        <v>0</v>
      </c>
    </row>
    <row r="33" spans="1:10" ht="20.100000000000001" customHeight="1">
      <c r="A33" s="87" t="s">
        <v>127</v>
      </c>
      <c r="B33" s="88" t="s">
        <v>120</v>
      </c>
      <c r="C33" s="88" t="s">
        <v>122</v>
      </c>
      <c r="D33" s="88" t="s">
        <v>98</v>
      </c>
      <c r="E33" s="90">
        <v>1.5</v>
      </c>
      <c r="F33" s="90">
        <v>1.5</v>
      </c>
      <c r="G33" s="90">
        <v>0</v>
      </c>
      <c r="H33" s="90">
        <v>0</v>
      </c>
      <c r="I33" s="90">
        <v>0</v>
      </c>
      <c r="J33" s="90">
        <v>1.5</v>
      </c>
    </row>
    <row r="34" spans="1:10" ht="20.100000000000001" customHeight="1">
      <c r="A34" s="87" t="s">
        <v>127</v>
      </c>
      <c r="B34" s="88" t="s">
        <v>120</v>
      </c>
      <c r="C34" s="88" t="s">
        <v>122</v>
      </c>
      <c r="D34" s="88" t="s">
        <v>100</v>
      </c>
      <c r="E34" s="90">
        <v>4</v>
      </c>
      <c r="F34" s="90">
        <v>4</v>
      </c>
      <c r="G34" s="90">
        <v>0</v>
      </c>
      <c r="H34" s="90">
        <v>0</v>
      </c>
      <c r="I34" s="90">
        <v>0</v>
      </c>
      <c r="J34" s="90">
        <v>4</v>
      </c>
    </row>
    <row r="35" spans="1:10" ht="20.100000000000001" customHeight="1">
      <c r="A35" s="87" t="s">
        <v>127</v>
      </c>
      <c r="B35" s="88" t="s">
        <v>120</v>
      </c>
      <c r="C35" s="88" t="s">
        <v>122</v>
      </c>
      <c r="D35" s="88" t="s">
        <v>101</v>
      </c>
      <c r="E35" s="90">
        <v>62.27</v>
      </c>
      <c r="F35" s="90">
        <v>62.27</v>
      </c>
      <c r="G35" s="90">
        <v>0</v>
      </c>
      <c r="H35" s="90">
        <v>0</v>
      </c>
      <c r="I35" s="90">
        <v>0</v>
      </c>
      <c r="J35" s="90">
        <v>62.27</v>
      </c>
    </row>
    <row r="36" spans="1:10" ht="20.100000000000001" customHeight="1">
      <c r="A36" s="87" t="s">
        <v>127</v>
      </c>
      <c r="B36" s="88" t="s">
        <v>120</v>
      </c>
      <c r="C36" s="88" t="s">
        <v>122</v>
      </c>
      <c r="D36" s="88" t="s">
        <v>86</v>
      </c>
      <c r="E36" s="90">
        <v>4.7699999999999996</v>
      </c>
      <c r="F36" s="90">
        <v>4.7699999999999996</v>
      </c>
      <c r="G36" s="90">
        <v>4.7699999999999996</v>
      </c>
      <c r="H36" s="90">
        <v>4.7699999999999996</v>
      </c>
      <c r="I36" s="90">
        <v>0</v>
      </c>
      <c r="J36" s="90">
        <v>0</v>
      </c>
    </row>
    <row r="37" spans="1:10" ht="20.100000000000001" customHeight="1">
      <c r="A37" s="87" t="s">
        <v>127</v>
      </c>
      <c r="B37" s="88" t="s">
        <v>120</v>
      </c>
      <c r="C37" s="88" t="s">
        <v>122</v>
      </c>
      <c r="D37" s="88" t="s">
        <v>104</v>
      </c>
      <c r="E37" s="90">
        <v>158.55000000000001</v>
      </c>
      <c r="F37" s="90">
        <v>158.55000000000001</v>
      </c>
      <c r="G37" s="90">
        <v>0</v>
      </c>
      <c r="H37" s="90">
        <v>0</v>
      </c>
      <c r="I37" s="90">
        <v>0</v>
      </c>
      <c r="J37" s="90">
        <v>158.55000000000001</v>
      </c>
    </row>
    <row r="38" spans="1:10" ht="20.100000000000001" customHeight="1">
      <c r="A38" s="87" t="s">
        <v>127</v>
      </c>
      <c r="B38" s="88" t="s">
        <v>120</v>
      </c>
      <c r="C38" s="88" t="s">
        <v>122</v>
      </c>
      <c r="D38" s="88" t="s">
        <v>103</v>
      </c>
      <c r="E38" s="90">
        <v>8.4700000000000006</v>
      </c>
      <c r="F38" s="90">
        <v>8.4700000000000006</v>
      </c>
      <c r="G38" s="90">
        <v>0</v>
      </c>
      <c r="H38" s="90">
        <v>0</v>
      </c>
      <c r="I38" s="90">
        <v>0</v>
      </c>
      <c r="J38" s="90">
        <v>8.4700000000000006</v>
      </c>
    </row>
    <row r="39" spans="1:10" ht="20.100000000000001" customHeight="1">
      <c r="A39" s="87" t="s">
        <v>127</v>
      </c>
      <c r="B39" s="88" t="s">
        <v>120</v>
      </c>
      <c r="C39" s="88" t="s">
        <v>122</v>
      </c>
      <c r="D39" s="88" t="s">
        <v>85</v>
      </c>
      <c r="E39" s="90">
        <v>13.17</v>
      </c>
      <c r="F39" s="90">
        <v>13.17</v>
      </c>
      <c r="G39" s="90">
        <v>13.17</v>
      </c>
      <c r="H39" s="90">
        <v>13.17</v>
      </c>
      <c r="I39" s="90">
        <v>0</v>
      </c>
      <c r="J39" s="90">
        <v>0</v>
      </c>
    </row>
    <row r="40" spans="1:10" ht="20.100000000000001" customHeight="1">
      <c r="A40" s="87" t="s">
        <v>127</v>
      </c>
      <c r="B40" s="88" t="s">
        <v>120</v>
      </c>
      <c r="C40" s="88" t="s">
        <v>122</v>
      </c>
      <c r="D40" s="88" t="s">
        <v>89</v>
      </c>
      <c r="E40" s="90">
        <v>4.97</v>
      </c>
      <c r="F40" s="90">
        <v>4.97</v>
      </c>
      <c r="G40" s="90">
        <v>4.97</v>
      </c>
      <c r="H40" s="90">
        <v>4.97</v>
      </c>
      <c r="I40" s="90">
        <v>0</v>
      </c>
      <c r="J40" s="90">
        <v>0</v>
      </c>
    </row>
    <row r="41" spans="1:10" ht="20.100000000000001" customHeight="1">
      <c r="A41" s="87" t="s">
        <v>127</v>
      </c>
      <c r="B41" s="88" t="s">
        <v>120</v>
      </c>
      <c r="C41" s="88" t="s">
        <v>122</v>
      </c>
      <c r="D41" s="88" t="s">
        <v>88</v>
      </c>
      <c r="E41" s="90">
        <v>40.32</v>
      </c>
      <c r="F41" s="90">
        <v>40.32</v>
      </c>
      <c r="G41" s="90">
        <v>40.32</v>
      </c>
      <c r="H41" s="90">
        <v>40.32</v>
      </c>
      <c r="I41" s="90">
        <v>0</v>
      </c>
      <c r="J41" s="90">
        <v>0</v>
      </c>
    </row>
    <row r="42" spans="1:10" ht="20.100000000000001" customHeight="1">
      <c r="A42" s="87" t="s">
        <v>127</v>
      </c>
      <c r="B42" s="88" t="s">
        <v>120</v>
      </c>
      <c r="C42" s="88" t="s">
        <v>122</v>
      </c>
      <c r="D42" s="88" t="s">
        <v>91</v>
      </c>
      <c r="E42" s="90">
        <v>3.8</v>
      </c>
      <c r="F42" s="90">
        <v>3.8</v>
      </c>
      <c r="G42" s="90">
        <v>3.8</v>
      </c>
      <c r="H42" s="90">
        <v>3.8</v>
      </c>
      <c r="I42" s="90">
        <v>0</v>
      </c>
      <c r="J42" s="90">
        <v>0</v>
      </c>
    </row>
    <row r="43" spans="1:10" ht="20.100000000000001" customHeight="1">
      <c r="A43" s="87" t="s">
        <v>127</v>
      </c>
      <c r="B43" s="88" t="s">
        <v>120</v>
      </c>
      <c r="C43" s="88" t="s">
        <v>122</v>
      </c>
      <c r="D43" s="88" t="s">
        <v>84</v>
      </c>
      <c r="E43" s="90">
        <v>14.37</v>
      </c>
      <c r="F43" s="90">
        <v>14.37</v>
      </c>
      <c r="G43" s="90">
        <v>14.37</v>
      </c>
      <c r="H43" s="90">
        <v>14.37</v>
      </c>
      <c r="I43" s="90">
        <v>0</v>
      </c>
      <c r="J43" s="90">
        <v>0</v>
      </c>
    </row>
    <row r="44" spans="1:10" ht="20.100000000000001" customHeight="1">
      <c r="A44" s="87" t="s">
        <v>127</v>
      </c>
      <c r="B44" s="88" t="s">
        <v>120</v>
      </c>
      <c r="C44" s="88" t="s">
        <v>122</v>
      </c>
      <c r="D44" s="88" t="s">
        <v>99</v>
      </c>
      <c r="E44" s="90">
        <v>8.2100000000000009</v>
      </c>
      <c r="F44" s="90">
        <v>8.2100000000000009</v>
      </c>
      <c r="G44" s="90">
        <v>0</v>
      </c>
      <c r="H44" s="90">
        <v>0</v>
      </c>
      <c r="I44" s="90">
        <v>0</v>
      </c>
      <c r="J44" s="90">
        <v>8.2100000000000009</v>
      </c>
    </row>
    <row r="45" spans="1:10" ht="20.100000000000001" customHeight="1">
      <c r="A45" s="87" t="s">
        <v>127</v>
      </c>
      <c r="B45" s="88" t="s">
        <v>120</v>
      </c>
      <c r="C45" s="88" t="s">
        <v>122</v>
      </c>
      <c r="D45" s="88" t="s">
        <v>96</v>
      </c>
      <c r="E45" s="90">
        <v>0.48</v>
      </c>
      <c r="F45" s="90">
        <v>0.48</v>
      </c>
      <c r="G45" s="90">
        <v>0.48</v>
      </c>
      <c r="H45" s="90">
        <v>0</v>
      </c>
      <c r="I45" s="90">
        <v>0.48</v>
      </c>
      <c r="J45" s="90">
        <v>0</v>
      </c>
    </row>
    <row r="46" spans="1:10" ht="20.100000000000001" customHeight="1">
      <c r="A46" s="87" t="s">
        <v>127</v>
      </c>
      <c r="B46" s="88" t="s">
        <v>120</v>
      </c>
      <c r="C46" s="88" t="s">
        <v>122</v>
      </c>
      <c r="D46" s="88" t="s">
        <v>102</v>
      </c>
      <c r="E46" s="90">
        <v>2.68</v>
      </c>
      <c r="F46" s="90">
        <v>2.68</v>
      </c>
      <c r="G46" s="90">
        <v>0</v>
      </c>
      <c r="H46" s="90">
        <v>0</v>
      </c>
      <c r="I46" s="90">
        <v>0</v>
      </c>
      <c r="J46" s="90">
        <v>2.68</v>
      </c>
    </row>
    <row r="47" spans="1:10" ht="20.100000000000001" customHeight="1">
      <c r="A47" s="87" t="s">
        <v>127</v>
      </c>
      <c r="B47" s="88" t="s">
        <v>120</v>
      </c>
      <c r="C47" s="88" t="s">
        <v>122</v>
      </c>
      <c r="D47" s="88" t="s">
        <v>87</v>
      </c>
      <c r="E47" s="90">
        <v>13.17</v>
      </c>
      <c r="F47" s="90">
        <v>13.17</v>
      </c>
      <c r="G47" s="90">
        <v>13.17</v>
      </c>
      <c r="H47" s="90">
        <v>13.17</v>
      </c>
      <c r="I47" s="90">
        <v>0</v>
      </c>
      <c r="J47" s="90">
        <v>0</v>
      </c>
    </row>
    <row r="48" spans="1:10" ht="20.100000000000001" customHeight="1">
      <c r="A48" s="87" t="s">
        <v>127</v>
      </c>
      <c r="B48" s="88" t="s">
        <v>120</v>
      </c>
      <c r="C48" s="88" t="s">
        <v>122</v>
      </c>
      <c r="D48" s="88" t="s">
        <v>82</v>
      </c>
      <c r="E48" s="90">
        <v>98.18</v>
      </c>
      <c r="F48" s="90">
        <v>98.18</v>
      </c>
      <c r="G48" s="90">
        <v>98.18</v>
      </c>
      <c r="H48" s="90">
        <v>98.18</v>
      </c>
      <c r="I48" s="90">
        <v>0</v>
      </c>
      <c r="J48" s="90">
        <v>0</v>
      </c>
    </row>
    <row r="49" spans="1:10" ht="20.100000000000001" customHeight="1">
      <c r="A49" s="87" t="s">
        <v>108</v>
      </c>
      <c r="B49" s="88"/>
      <c r="C49" s="88"/>
      <c r="D49" s="88" t="s">
        <v>105</v>
      </c>
      <c r="E49" s="90">
        <f t="shared" ref="E49:J51" si="10">E50</f>
        <v>18.96</v>
      </c>
      <c r="F49" s="90">
        <f t="shared" si="10"/>
        <v>18.96</v>
      </c>
      <c r="G49" s="90">
        <f t="shared" si="10"/>
        <v>18.96</v>
      </c>
      <c r="H49" s="90">
        <f t="shared" si="10"/>
        <v>18.96</v>
      </c>
      <c r="I49" s="90">
        <f t="shared" si="10"/>
        <v>0</v>
      </c>
      <c r="J49" s="90">
        <f t="shared" si="10"/>
        <v>0</v>
      </c>
    </row>
    <row r="50" spans="1:10" ht="20.100000000000001" customHeight="1">
      <c r="A50" s="87"/>
      <c r="B50" s="88" t="s">
        <v>67</v>
      </c>
      <c r="C50" s="88"/>
      <c r="D50" s="88" t="s">
        <v>106</v>
      </c>
      <c r="E50" s="90">
        <f t="shared" si="10"/>
        <v>18.96</v>
      </c>
      <c r="F50" s="90">
        <f t="shared" si="10"/>
        <v>18.96</v>
      </c>
      <c r="G50" s="90">
        <f t="shared" si="10"/>
        <v>18.96</v>
      </c>
      <c r="H50" s="90">
        <f t="shared" si="10"/>
        <v>18.96</v>
      </c>
      <c r="I50" s="90">
        <f t="shared" si="10"/>
        <v>0</v>
      </c>
      <c r="J50" s="90">
        <f t="shared" si="10"/>
        <v>0</v>
      </c>
    </row>
    <row r="51" spans="1:10" ht="20.100000000000001" customHeight="1">
      <c r="A51" s="87"/>
      <c r="B51" s="88"/>
      <c r="C51" s="88" t="s">
        <v>64</v>
      </c>
      <c r="D51" s="88" t="s">
        <v>107</v>
      </c>
      <c r="E51" s="90">
        <f t="shared" si="10"/>
        <v>18.96</v>
      </c>
      <c r="F51" s="90">
        <f t="shared" si="10"/>
        <v>18.96</v>
      </c>
      <c r="G51" s="90">
        <f t="shared" si="10"/>
        <v>18.96</v>
      </c>
      <c r="H51" s="90">
        <f t="shared" si="10"/>
        <v>18.96</v>
      </c>
      <c r="I51" s="90">
        <f t="shared" si="10"/>
        <v>0</v>
      </c>
      <c r="J51" s="90">
        <f t="shared" si="10"/>
        <v>0</v>
      </c>
    </row>
    <row r="52" spans="1:10" ht="20.100000000000001" customHeight="1">
      <c r="A52" s="87" t="s">
        <v>128</v>
      </c>
      <c r="B52" s="88" t="s">
        <v>123</v>
      </c>
      <c r="C52" s="88" t="s">
        <v>122</v>
      </c>
      <c r="D52" s="88" t="s">
        <v>109</v>
      </c>
      <c r="E52" s="90">
        <v>18.96</v>
      </c>
      <c r="F52" s="90">
        <v>18.96</v>
      </c>
      <c r="G52" s="90">
        <v>18.96</v>
      </c>
      <c r="H52" s="90">
        <v>18.96</v>
      </c>
      <c r="I52" s="90">
        <v>0</v>
      </c>
      <c r="J52" s="90">
        <v>0</v>
      </c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6.875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6.875" style="93"/>
  </cols>
  <sheetData>
    <row r="1" spans="1:10" ht="42" customHeight="1">
      <c r="A1" s="145" t="s">
        <v>129</v>
      </c>
      <c r="B1" s="145"/>
      <c r="C1" s="145"/>
      <c r="D1" s="145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1365.26</v>
      </c>
      <c r="C4" s="102" t="s">
        <v>7</v>
      </c>
      <c r="D4" s="103">
        <v>332.55</v>
      </c>
    </row>
    <row r="5" spans="1:10" s="92" customFormat="1" ht="23.25" customHeight="1">
      <c r="A5" s="100" t="s">
        <v>8</v>
      </c>
      <c r="B5" s="104">
        <v>1365.26</v>
      </c>
      <c r="C5" s="102" t="s">
        <v>9</v>
      </c>
      <c r="D5" s="103">
        <v>321.68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10.87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1032.71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1365.26</v>
      </c>
      <c r="C15" s="124" t="s">
        <v>19</v>
      </c>
      <c r="D15" s="103">
        <v>1365.26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130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131</v>
      </c>
      <c r="D18" s="127">
        <v>0</v>
      </c>
    </row>
    <row r="19" spans="1:10" s="92" customFormat="1" ht="20.100000000000001" customHeight="1">
      <c r="A19" s="129" t="s">
        <v>24</v>
      </c>
      <c r="B19" s="109">
        <v>1365.26</v>
      </c>
      <c r="C19" s="130" t="s">
        <v>25</v>
      </c>
      <c r="D19" s="131">
        <v>1365.26</v>
      </c>
    </row>
    <row r="20" spans="1:10" ht="9.75" customHeight="1">
      <c r="B20" s="132"/>
    </row>
    <row r="21" spans="1:10">
      <c r="H21" s="132"/>
    </row>
    <row r="24" spans="1:10">
      <c r="C24" s="132"/>
    </row>
    <row r="25" spans="1:10">
      <c r="B25" s="132"/>
    </row>
    <row r="31" spans="1:10"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2"/>
  <sheetViews>
    <sheetView showGridLines="0" showZeros="0" workbookViewId="0">
      <selection sqref="A1:I1"/>
    </sheetView>
  </sheetViews>
  <sheetFormatPr defaultColWidth="7" defaultRowHeight="11.25"/>
  <cols>
    <col min="1" max="3" width="4.5" style="37" customWidth="1"/>
    <col min="4" max="4" width="20.625" style="37" customWidth="1"/>
    <col min="5" max="9" width="13.625" style="37" customWidth="1"/>
    <col min="10" max="16384" width="7" style="37"/>
  </cols>
  <sheetData>
    <row r="1" spans="1:9" ht="42" customHeight="1">
      <c r="A1" s="156" t="s">
        <v>132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111</v>
      </c>
      <c r="B3" s="160"/>
      <c r="C3" s="161"/>
      <c r="D3" s="166" t="s">
        <v>112</v>
      </c>
      <c r="E3" s="169" t="s">
        <v>29</v>
      </c>
      <c r="F3" s="162" t="s">
        <v>113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114</v>
      </c>
      <c r="G4" s="163"/>
      <c r="H4" s="163"/>
      <c r="I4" s="85" t="s">
        <v>115</v>
      </c>
    </row>
    <row r="5" spans="1:9" s="80" customFormat="1" ht="37.5" customHeight="1">
      <c r="A5" s="164"/>
      <c r="B5" s="165"/>
      <c r="C5" s="165"/>
      <c r="D5" s="168"/>
      <c r="E5" s="169"/>
      <c r="F5" s="82" t="s">
        <v>116</v>
      </c>
      <c r="G5" s="82" t="s">
        <v>117</v>
      </c>
      <c r="H5" s="82" t="s">
        <v>118</v>
      </c>
      <c r="I5" s="82" t="s">
        <v>116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E8+E19+E23+E49</f>
        <v>1365.26</v>
      </c>
      <c r="F7" s="90">
        <f>F8+F19+F23+F49</f>
        <v>332.55</v>
      </c>
      <c r="G7" s="90">
        <f>G8+G19+G23+G49</f>
        <v>321.68</v>
      </c>
      <c r="H7" s="90">
        <f>H8+H19+H23+H49</f>
        <v>10.87</v>
      </c>
      <c r="I7" s="90">
        <f>I8+I19+I23+I49</f>
        <v>1032.71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E9+E12</f>
        <v>34.61</v>
      </c>
      <c r="F8" s="90">
        <f>F9+F12</f>
        <v>34.61</v>
      </c>
      <c r="G8" s="90">
        <f>G9+G12</f>
        <v>34.61</v>
      </c>
      <c r="H8" s="90">
        <f>H9+H12</f>
        <v>0</v>
      </c>
      <c r="I8" s="90">
        <f>I9+I12</f>
        <v>0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ref="E9:I10" si="0">E10</f>
        <v>31.6</v>
      </c>
      <c r="F9" s="90">
        <f t="shared" si="0"/>
        <v>31.6</v>
      </c>
      <c r="G9" s="90">
        <f t="shared" si="0"/>
        <v>31.6</v>
      </c>
      <c r="H9" s="90">
        <f t="shared" si="0"/>
        <v>0</v>
      </c>
      <c r="I9" s="90">
        <f t="shared" si="0"/>
        <v>0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 t="shared" si="0"/>
        <v>31.6</v>
      </c>
      <c r="F10" s="90">
        <f t="shared" si="0"/>
        <v>31.6</v>
      </c>
      <c r="G10" s="90">
        <f t="shared" si="0"/>
        <v>31.6</v>
      </c>
      <c r="H10" s="90">
        <f t="shared" si="0"/>
        <v>0</v>
      </c>
      <c r="I10" s="90">
        <f t="shared" si="0"/>
        <v>0</v>
      </c>
    </row>
    <row r="11" spans="1:9" s="36" customFormat="1" ht="20.100000000000001" customHeight="1">
      <c r="A11" s="87" t="s">
        <v>119</v>
      </c>
      <c r="B11" s="88" t="s">
        <v>120</v>
      </c>
      <c r="C11" s="88" t="s">
        <v>120</v>
      </c>
      <c r="D11" s="89" t="s">
        <v>60</v>
      </c>
      <c r="E11" s="90">
        <v>31.6</v>
      </c>
      <c r="F11" s="90">
        <v>31.6</v>
      </c>
      <c r="G11" s="90">
        <v>31.6</v>
      </c>
      <c r="H11" s="90">
        <v>0</v>
      </c>
      <c r="I11" s="90">
        <v>0</v>
      </c>
    </row>
    <row r="12" spans="1:9" s="36" customFormat="1" ht="20.100000000000001" customHeight="1">
      <c r="A12" s="87"/>
      <c r="B12" s="88" t="s">
        <v>63</v>
      </c>
      <c r="C12" s="88"/>
      <c r="D12" s="89" t="s">
        <v>61</v>
      </c>
      <c r="E12" s="90">
        <f>E13+E15+E17</f>
        <v>3.01</v>
      </c>
      <c r="F12" s="90">
        <f>F13+F15+F17</f>
        <v>3.01</v>
      </c>
      <c r="G12" s="90">
        <f>G13+G15+G17</f>
        <v>3.01</v>
      </c>
      <c r="H12" s="90">
        <f>H13+H15+H17</f>
        <v>0</v>
      </c>
      <c r="I12" s="90">
        <f>I13+I15+I17</f>
        <v>0</v>
      </c>
    </row>
    <row r="13" spans="1:9" s="36" customFormat="1" ht="20.100000000000001" customHeight="1">
      <c r="A13" s="87"/>
      <c r="B13" s="88"/>
      <c r="C13" s="88" t="s">
        <v>64</v>
      </c>
      <c r="D13" s="89" t="s">
        <v>62</v>
      </c>
      <c r="E13" s="90">
        <f>E14</f>
        <v>1.1100000000000001</v>
      </c>
      <c r="F13" s="90">
        <f>F14</f>
        <v>1.1100000000000001</v>
      </c>
      <c r="G13" s="90">
        <f>G14</f>
        <v>1.1100000000000001</v>
      </c>
      <c r="H13" s="90">
        <f>H14</f>
        <v>0</v>
      </c>
      <c r="I13" s="90">
        <f>I14</f>
        <v>0</v>
      </c>
    </row>
    <row r="14" spans="1:9" s="36" customFormat="1" ht="20.100000000000001" customHeight="1">
      <c r="A14" s="87" t="s">
        <v>119</v>
      </c>
      <c r="B14" s="88" t="s">
        <v>121</v>
      </c>
      <c r="C14" s="88" t="s">
        <v>122</v>
      </c>
      <c r="D14" s="89" t="s">
        <v>65</v>
      </c>
      <c r="E14" s="90">
        <v>1.1100000000000001</v>
      </c>
      <c r="F14" s="90">
        <v>1.1100000000000001</v>
      </c>
      <c r="G14" s="90">
        <v>1.1100000000000001</v>
      </c>
      <c r="H14" s="90">
        <v>0</v>
      </c>
      <c r="I14" s="90">
        <v>0</v>
      </c>
    </row>
    <row r="15" spans="1:9" s="36" customFormat="1" ht="20.100000000000001" customHeight="1">
      <c r="A15" s="87"/>
      <c r="B15" s="88"/>
      <c r="C15" s="88" t="s">
        <v>67</v>
      </c>
      <c r="D15" s="89" t="s">
        <v>66</v>
      </c>
      <c r="E15" s="90">
        <f>E16</f>
        <v>1.1100000000000001</v>
      </c>
      <c r="F15" s="90">
        <f>F16</f>
        <v>1.1100000000000001</v>
      </c>
      <c r="G15" s="90">
        <f>G16</f>
        <v>1.1100000000000001</v>
      </c>
      <c r="H15" s="90">
        <f>H16</f>
        <v>0</v>
      </c>
      <c r="I15" s="90">
        <f>I16</f>
        <v>0</v>
      </c>
    </row>
    <row r="16" spans="1:9" s="36" customFormat="1" ht="20.100000000000001" customHeight="1">
      <c r="A16" s="87" t="s">
        <v>119</v>
      </c>
      <c r="B16" s="88" t="s">
        <v>121</v>
      </c>
      <c r="C16" s="88" t="s">
        <v>123</v>
      </c>
      <c r="D16" s="89" t="s">
        <v>68</v>
      </c>
      <c r="E16" s="90">
        <v>1.1100000000000001</v>
      </c>
      <c r="F16" s="90">
        <v>1.1100000000000001</v>
      </c>
      <c r="G16" s="90">
        <v>1.1100000000000001</v>
      </c>
      <c r="H16" s="90">
        <v>0</v>
      </c>
      <c r="I16" s="90">
        <v>0</v>
      </c>
    </row>
    <row r="17" spans="1:9" s="36" customFormat="1" ht="20.100000000000001" customHeight="1">
      <c r="A17" s="87"/>
      <c r="B17" s="88"/>
      <c r="C17" s="88" t="s">
        <v>70</v>
      </c>
      <c r="D17" s="89" t="s">
        <v>69</v>
      </c>
      <c r="E17" s="90">
        <f>E18</f>
        <v>0.79</v>
      </c>
      <c r="F17" s="90">
        <f>F18</f>
        <v>0.79</v>
      </c>
      <c r="G17" s="90">
        <f>G18</f>
        <v>0.79</v>
      </c>
      <c r="H17" s="90">
        <f>H18</f>
        <v>0</v>
      </c>
      <c r="I17" s="90">
        <f>I18</f>
        <v>0</v>
      </c>
    </row>
    <row r="18" spans="1:9" s="36" customFormat="1" ht="20.100000000000001" customHeight="1">
      <c r="A18" s="87" t="s">
        <v>119</v>
      </c>
      <c r="B18" s="88" t="s">
        <v>121</v>
      </c>
      <c r="C18" s="88" t="s">
        <v>124</v>
      </c>
      <c r="D18" s="89" t="s">
        <v>71</v>
      </c>
      <c r="E18" s="90">
        <v>0.79</v>
      </c>
      <c r="F18" s="90">
        <v>0.79</v>
      </c>
      <c r="G18" s="90">
        <v>0.79</v>
      </c>
      <c r="H18" s="90">
        <v>0</v>
      </c>
      <c r="I18" s="90">
        <v>0</v>
      </c>
    </row>
    <row r="19" spans="1:9" s="36" customFormat="1" ht="20.100000000000001" customHeight="1">
      <c r="A19" s="87" t="s">
        <v>75</v>
      </c>
      <c r="B19" s="88"/>
      <c r="C19" s="88"/>
      <c r="D19" s="89" t="s">
        <v>72</v>
      </c>
      <c r="E19" s="90">
        <f t="shared" ref="E19:I21" si="1">E20</f>
        <v>11.06</v>
      </c>
      <c r="F19" s="90">
        <f t="shared" si="1"/>
        <v>11.06</v>
      </c>
      <c r="G19" s="90">
        <f t="shared" si="1"/>
        <v>11.06</v>
      </c>
      <c r="H19" s="90">
        <f t="shared" si="1"/>
        <v>0</v>
      </c>
      <c r="I19" s="90">
        <f t="shared" si="1"/>
        <v>0</v>
      </c>
    </row>
    <row r="20" spans="1:9" s="36" customFormat="1" ht="20.100000000000001" customHeight="1">
      <c r="A20" s="87"/>
      <c r="B20" s="88" t="s">
        <v>76</v>
      </c>
      <c r="C20" s="88"/>
      <c r="D20" s="89" t="s">
        <v>73</v>
      </c>
      <c r="E20" s="90">
        <f t="shared" si="1"/>
        <v>11.06</v>
      </c>
      <c r="F20" s="90">
        <f t="shared" si="1"/>
        <v>11.06</v>
      </c>
      <c r="G20" s="90">
        <f t="shared" si="1"/>
        <v>11.06</v>
      </c>
      <c r="H20" s="90">
        <f t="shared" si="1"/>
        <v>0</v>
      </c>
      <c r="I20" s="90">
        <f t="shared" si="1"/>
        <v>0</v>
      </c>
    </row>
    <row r="21" spans="1:9" s="36" customFormat="1" ht="20.100000000000001" customHeight="1">
      <c r="A21" s="87"/>
      <c r="B21" s="88"/>
      <c r="C21" s="88" t="s">
        <v>67</v>
      </c>
      <c r="D21" s="89" t="s">
        <v>74</v>
      </c>
      <c r="E21" s="90">
        <f t="shared" si="1"/>
        <v>11.06</v>
      </c>
      <c r="F21" s="90">
        <f t="shared" si="1"/>
        <v>11.06</v>
      </c>
      <c r="G21" s="90">
        <f t="shared" si="1"/>
        <v>11.06</v>
      </c>
      <c r="H21" s="90">
        <f t="shared" si="1"/>
        <v>0</v>
      </c>
      <c r="I21" s="90">
        <f t="shared" si="1"/>
        <v>0</v>
      </c>
    </row>
    <row r="22" spans="1:9" s="36" customFormat="1" ht="20.100000000000001" customHeight="1">
      <c r="A22" s="87" t="s">
        <v>125</v>
      </c>
      <c r="B22" s="88" t="s">
        <v>126</v>
      </c>
      <c r="C22" s="88" t="s">
        <v>123</v>
      </c>
      <c r="D22" s="89" t="s">
        <v>77</v>
      </c>
      <c r="E22" s="90">
        <v>11.06</v>
      </c>
      <c r="F22" s="90">
        <v>11.06</v>
      </c>
      <c r="G22" s="90">
        <v>11.06</v>
      </c>
      <c r="H22" s="90">
        <v>0</v>
      </c>
      <c r="I22" s="90">
        <v>0</v>
      </c>
    </row>
    <row r="23" spans="1:9" s="36" customFormat="1" ht="20.100000000000001" customHeight="1">
      <c r="A23" s="87" t="s">
        <v>81</v>
      </c>
      <c r="B23" s="88"/>
      <c r="C23" s="88"/>
      <c r="D23" s="89" t="s">
        <v>78</v>
      </c>
      <c r="E23" s="90">
        <f t="shared" ref="E23:I24" si="2">E24</f>
        <v>1300.6300000000001</v>
      </c>
      <c r="F23" s="90">
        <f t="shared" si="2"/>
        <v>267.92</v>
      </c>
      <c r="G23" s="90">
        <f t="shared" si="2"/>
        <v>257.05</v>
      </c>
      <c r="H23" s="90">
        <f t="shared" si="2"/>
        <v>10.87</v>
      </c>
      <c r="I23" s="90">
        <f t="shared" si="2"/>
        <v>1032.71</v>
      </c>
    </row>
    <row r="24" spans="1:9" s="36" customFormat="1" ht="20.100000000000001" customHeight="1">
      <c r="A24" s="87"/>
      <c r="B24" s="88" t="s">
        <v>59</v>
      </c>
      <c r="C24" s="88"/>
      <c r="D24" s="89" t="s">
        <v>79</v>
      </c>
      <c r="E24" s="90">
        <f t="shared" si="2"/>
        <v>1300.6300000000001</v>
      </c>
      <c r="F24" s="90">
        <f t="shared" si="2"/>
        <v>267.92</v>
      </c>
      <c r="G24" s="90">
        <f t="shared" si="2"/>
        <v>257.05</v>
      </c>
      <c r="H24" s="90">
        <f t="shared" si="2"/>
        <v>10.87</v>
      </c>
      <c r="I24" s="90">
        <f t="shared" si="2"/>
        <v>1032.71</v>
      </c>
    </row>
    <row r="25" spans="1:9" s="36" customFormat="1" ht="20.100000000000001" customHeight="1">
      <c r="A25" s="87"/>
      <c r="B25" s="88"/>
      <c r="C25" s="88" t="s">
        <v>64</v>
      </c>
      <c r="D25" s="89" t="s">
        <v>80</v>
      </c>
      <c r="E25" s="90">
        <f>SUM(E26:E48)</f>
        <v>1300.6300000000001</v>
      </c>
      <c r="F25" s="90">
        <f>SUM(F26:F48)</f>
        <v>267.92</v>
      </c>
      <c r="G25" s="90">
        <f>SUM(G26:G48)</f>
        <v>257.05</v>
      </c>
      <c r="H25" s="90">
        <f>SUM(H26:H48)</f>
        <v>10.87</v>
      </c>
      <c r="I25" s="90">
        <f>SUM(I26:I48)</f>
        <v>1032.71</v>
      </c>
    </row>
    <row r="26" spans="1:9" s="36" customFormat="1" ht="20.100000000000001" customHeight="1">
      <c r="A26" s="87" t="s">
        <v>127</v>
      </c>
      <c r="B26" s="88" t="s">
        <v>120</v>
      </c>
      <c r="C26" s="88" t="s">
        <v>122</v>
      </c>
      <c r="D26" s="89" t="s">
        <v>96</v>
      </c>
      <c r="E26" s="90">
        <v>0.48</v>
      </c>
      <c r="F26" s="90">
        <v>0.48</v>
      </c>
      <c r="G26" s="90">
        <v>0</v>
      </c>
      <c r="H26" s="90">
        <v>0.48</v>
      </c>
      <c r="I26" s="90">
        <v>0</v>
      </c>
    </row>
    <row r="27" spans="1:9" s="36" customFormat="1" ht="20.100000000000001" customHeight="1">
      <c r="A27" s="87" t="s">
        <v>127</v>
      </c>
      <c r="B27" s="88" t="s">
        <v>120</v>
      </c>
      <c r="C27" s="88" t="s">
        <v>122</v>
      </c>
      <c r="D27" s="89" t="s">
        <v>84</v>
      </c>
      <c r="E27" s="90">
        <v>14.37</v>
      </c>
      <c r="F27" s="90">
        <v>14.37</v>
      </c>
      <c r="G27" s="90">
        <v>14.37</v>
      </c>
      <c r="H27" s="90">
        <v>0</v>
      </c>
      <c r="I27" s="90">
        <v>0</v>
      </c>
    </row>
    <row r="28" spans="1:9" s="36" customFormat="1" ht="20.100000000000001" customHeight="1">
      <c r="A28" s="87" t="s">
        <v>127</v>
      </c>
      <c r="B28" s="88" t="s">
        <v>120</v>
      </c>
      <c r="C28" s="88" t="s">
        <v>122</v>
      </c>
      <c r="D28" s="89" t="s">
        <v>82</v>
      </c>
      <c r="E28" s="90">
        <v>98.18</v>
      </c>
      <c r="F28" s="90">
        <v>98.18</v>
      </c>
      <c r="G28" s="90">
        <v>98.18</v>
      </c>
      <c r="H28" s="90">
        <v>0</v>
      </c>
      <c r="I28" s="90">
        <v>0</v>
      </c>
    </row>
    <row r="29" spans="1:9" s="36" customFormat="1" ht="20.100000000000001" customHeight="1">
      <c r="A29" s="87" t="s">
        <v>127</v>
      </c>
      <c r="B29" s="88" t="s">
        <v>120</v>
      </c>
      <c r="C29" s="88" t="s">
        <v>122</v>
      </c>
      <c r="D29" s="89" t="s">
        <v>92</v>
      </c>
      <c r="E29" s="90">
        <v>6.32</v>
      </c>
      <c r="F29" s="90">
        <v>6.32</v>
      </c>
      <c r="G29" s="90">
        <v>6.32</v>
      </c>
      <c r="H29" s="90">
        <v>0</v>
      </c>
      <c r="I29" s="90">
        <v>0</v>
      </c>
    </row>
    <row r="30" spans="1:9" s="36" customFormat="1" ht="20.100000000000001" customHeight="1">
      <c r="A30" s="87" t="s">
        <v>127</v>
      </c>
      <c r="B30" s="88" t="s">
        <v>120</v>
      </c>
      <c r="C30" s="88" t="s">
        <v>122</v>
      </c>
      <c r="D30" s="89" t="s">
        <v>93</v>
      </c>
      <c r="E30" s="90">
        <v>3.16</v>
      </c>
      <c r="F30" s="90">
        <v>3.16</v>
      </c>
      <c r="G30" s="90">
        <v>3.16</v>
      </c>
      <c r="H30" s="90">
        <v>0</v>
      </c>
      <c r="I30" s="90">
        <v>0</v>
      </c>
    </row>
    <row r="31" spans="1:9" s="36" customFormat="1" ht="20.100000000000001" customHeight="1">
      <c r="A31" s="87" t="s">
        <v>127</v>
      </c>
      <c r="B31" s="88" t="s">
        <v>120</v>
      </c>
      <c r="C31" s="88" t="s">
        <v>122</v>
      </c>
      <c r="D31" s="89" t="s">
        <v>101</v>
      </c>
      <c r="E31" s="90">
        <v>62.27</v>
      </c>
      <c r="F31" s="90">
        <v>0</v>
      </c>
      <c r="G31" s="90">
        <v>0</v>
      </c>
      <c r="H31" s="90">
        <v>0</v>
      </c>
      <c r="I31" s="90">
        <v>62.27</v>
      </c>
    </row>
    <row r="32" spans="1:9" ht="20.100000000000001" customHeight="1">
      <c r="A32" s="87" t="s">
        <v>127</v>
      </c>
      <c r="B32" s="88" t="s">
        <v>120</v>
      </c>
      <c r="C32" s="88" t="s">
        <v>122</v>
      </c>
      <c r="D32" s="89" t="s">
        <v>102</v>
      </c>
      <c r="E32" s="90">
        <v>2.68</v>
      </c>
      <c r="F32" s="90">
        <v>0</v>
      </c>
      <c r="G32" s="90">
        <v>0</v>
      </c>
      <c r="H32" s="90">
        <v>0</v>
      </c>
      <c r="I32" s="90">
        <v>2.68</v>
      </c>
    </row>
    <row r="33" spans="1:9" ht="20.100000000000001" customHeight="1">
      <c r="A33" s="87" t="s">
        <v>127</v>
      </c>
      <c r="B33" s="88" t="s">
        <v>120</v>
      </c>
      <c r="C33" s="88" t="s">
        <v>122</v>
      </c>
      <c r="D33" s="89" t="s">
        <v>100</v>
      </c>
      <c r="E33" s="90">
        <v>4</v>
      </c>
      <c r="F33" s="90">
        <v>0</v>
      </c>
      <c r="G33" s="90">
        <v>0</v>
      </c>
      <c r="H33" s="90">
        <v>0</v>
      </c>
      <c r="I33" s="90">
        <v>4</v>
      </c>
    </row>
    <row r="34" spans="1:9" ht="20.100000000000001" customHeight="1">
      <c r="A34" s="87" t="s">
        <v>127</v>
      </c>
      <c r="B34" s="88" t="s">
        <v>120</v>
      </c>
      <c r="C34" s="88" t="s">
        <v>122</v>
      </c>
      <c r="D34" s="89" t="s">
        <v>85</v>
      </c>
      <c r="E34" s="90">
        <v>13.17</v>
      </c>
      <c r="F34" s="90">
        <v>13.17</v>
      </c>
      <c r="G34" s="90">
        <v>13.17</v>
      </c>
      <c r="H34" s="90">
        <v>0</v>
      </c>
      <c r="I34" s="90">
        <v>0</v>
      </c>
    </row>
    <row r="35" spans="1:9" ht="20.100000000000001" customHeight="1">
      <c r="A35" s="87" t="s">
        <v>127</v>
      </c>
      <c r="B35" s="88" t="s">
        <v>120</v>
      </c>
      <c r="C35" s="88" t="s">
        <v>122</v>
      </c>
      <c r="D35" s="89" t="s">
        <v>90</v>
      </c>
      <c r="E35" s="90">
        <v>9.2899999999999991</v>
      </c>
      <c r="F35" s="90">
        <v>9.2899999999999991</v>
      </c>
      <c r="G35" s="90">
        <v>9.2899999999999991</v>
      </c>
      <c r="H35" s="90">
        <v>0</v>
      </c>
      <c r="I35" s="90">
        <v>0</v>
      </c>
    </row>
    <row r="36" spans="1:9" ht="20.100000000000001" customHeight="1">
      <c r="A36" s="87" t="s">
        <v>127</v>
      </c>
      <c r="B36" s="88" t="s">
        <v>120</v>
      </c>
      <c r="C36" s="88" t="s">
        <v>122</v>
      </c>
      <c r="D36" s="89" t="s">
        <v>87</v>
      </c>
      <c r="E36" s="90">
        <v>13.17</v>
      </c>
      <c r="F36" s="90">
        <v>13.17</v>
      </c>
      <c r="G36" s="90">
        <v>13.17</v>
      </c>
      <c r="H36" s="90">
        <v>0</v>
      </c>
      <c r="I36" s="90">
        <v>0</v>
      </c>
    </row>
    <row r="37" spans="1:9" ht="20.100000000000001" customHeight="1">
      <c r="A37" s="87" t="s">
        <v>127</v>
      </c>
      <c r="B37" s="88" t="s">
        <v>120</v>
      </c>
      <c r="C37" s="88" t="s">
        <v>122</v>
      </c>
      <c r="D37" s="89" t="s">
        <v>91</v>
      </c>
      <c r="E37" s="90">
        <v>3.8</v>
      </c>
      <c r="F37" s="90">
        <v>3.8</v>
      </c>
      <c r="G37" s="90">
        <v>3.8</v>
      </c>
      <c r="H37" s="90">
        <v>0</v>
      </c>
      <c r="I37" s="90">
        <v>0</v>
      </c>
    </row>
    <row r="38" spans="1:9" ht="20.100000000000001" customHeight="1">
      <c r="A38" s="87" t="s">
        <v>127</v>
      </c>
      <c r="B38" s="88" t="s">
        <v>120</v>
      </c>
      <c r="C38" s="88" t="s">
        <v>122</v>
      </c>
      <c r="D38" s="89" t="s">
        <v>103</v>
      </c>
      <c r="E38" s="90">
        <v>8.4700000000000006</v>
      </c>
      <c r="F38" s="90">
        <v>0</v>
      </c>
      <c r="G38" s="90">
        <v>0</v>
      </c>
      <c r="H38" s="90">
        <v>0</v>
      </c>
      <c r="I38" s="90">
        <v>8.4700000000000006</v>
      </c>
    </row>
    <row r="39" spans="1:9" ht="20.100000000000001" customHeight="1">
      <c r="A39" s="87" t="s">
        <v>127</v>
      </c>
      <c r="B39" s="88" t="s">
        <v>120</v>
      </c>
      <c r="C39" s="88" t="s">
        <v>122</v>
      </c>
      <c r="D39" s="89" t="s">
        <v>86</v>
      </c>
      <c r="E39" s="90">
        <v>4.7699999999999996</v>
      </c>
      <c r="F39" s="90">
        <v>4.7699999999999996</v>
      </c>
      <c r="G39" s="90">
        <v>4.7699999999999996</v>
      </c>
      <c r="H39" s="90">
        <v>0</v>
      </c>
      <c r="I39" s="90">
        <v>0</v>
      </c>
    </row>
    <row r="40" spans="1:9" ht="20.100000000000001" customHeight="1">
      <c r="A40" s="87" t="s">
        <v>127</v>
      </c>
      <c r="B40" s="88" t="s">
        <v>120</v>
      </c>
      <c r="C40" s="88" t="s">
        <v>122</v>
      </c>
      <c r="D40" s="89" t="s">
        <v>98</v>
      </c>
      <c r="E40" s="90">
        <v>1.5</v>
      </c>
      <c r="F40" s="90">
        <v>0</v>
      </c>
      <c r="G40" s="90">
        <v>0</v>
      </c>
      <c r="H40" s="90">
        <v>0</v>
      </c>
      <c r="I40" s="90">
        <v>1.5</v>
      </c>
    </row>
    <row r="41" spans="1:9" ht="20.100000000000001" customHeight="1">
      <c r="A41" s="87" t="s">
        <v>127</v>
      </c>
      <c r="B41" s="88" t="s">
        <v>120</v>
      </c>
      <c r="C41" s="88" t="s">
        <v>122</v>
      </c>
      <c r="D41" s="89" t="s">
        <v>99</v>
      </c>
      <c r="E41" s="90">
        <v>8.2100000000000009</v>
      </c>
      <c r="F41" s="90">
        <v>0</v>
      </c>
      <c r="G41" s="90">
        <v>0</v>
      </c>
      <c r="H41" s="90">
        <v>0</v>
      </c>
      <c r="I41" s="90">
        <v>8.2100000000000009</v>
      </c>
    </row>
    <row r="42" spans="1:9" ht="20.100000000000001" customHeight="1">
      <c r="A42" s="87" t="s">
        <v>127</v>
      </c>
      <c r="B42" s="88" t="s">
        <v>120</v>
      </c>
      <c r="C42" s="88" t="s">
        <v>122</v>
      </c>
      <c r="D42" s="89" t="s">
        <v>89</v>
      </c>
      <c r="E42" s="90">
        <v>4.97</v>
      </c>
      <c r="F42" s="90">
        <v>4.97</v>
      </c>
      <c r="G42" s="90">
        <v>4.97</v>
      </c>
      <c r="H42" s="90">
        <v>0</v>
      </c>
      <c r="I42" s="90">
        <v>0</v>
      </c>
    </row>
    <row r="43" spans="1:9" ht="20.100000000000001" customHeight="1">
      <c r="A43" s="87" t="s">
        <v>127</v>
      </c>
      <c r="B43" s="88" t="s">
        <v>120</v>
      </c>
      <c r="C43" s="88" t="s">
        <v>122</v>
      </c>
      <c r="D43" s="89" t="s">
        <v>94</v>
      </c>
      <c r="E43" s="90">
        <v>3.89</v>
      </c>
      <c r="F43" s="90">
        <v>3.89</v>
      </c>
      <c r="G43" s="90">
        <v>3.89</v>
      </c>
      <c r="H43" s="90">
        <v>0</v>
      </c>
      <c r="I43" s="90">
        <v>0</v>
      </c>
    </row>
    <row r="44" spans="1:9" ht="20.100000000000001" customHeight="1">
      <c r="A44" s="87" t="s">
        <v>127</v>
      </c>
      <c r="B44" s="88" t="s">
        <v>120</v>
      </c>
      <c r="C44" s="88" t="s">
        <v>122</v>
      </c>
      <c r="D44" s="89" t="s">
        <v>95</v>
      </c>
      <c r="E44" s="90">
        <v>10.39</v>
      </c>
      <c r="F44" s="90">
        <v>10.39</v>
      </c>
      <c r="G44" s="90">
        <v>0</v>
      </c>
      <c r="H44" s="90">
        <v>10.39</v>
      </c>
      <c r="I44" s="90">
        <v>0</v>
      </c>
    </row>
    <row r="45" spans="1:9" ht="20.100000000000001" customHeight="1">
      <c r="A45" s="87" t="s">
        <v>127</v>
      </c>
      <c r="B45" s="88" t="s">
        <v>120</v>
      </c>
      <c r="C45" s="88" t="s">
        <v>122</v>
      </c>
      <c r="D45" s="89" t="s">
        <v>104</v>
      </c>
      <c r="E45" s="90">
        <v>158.55000000000001</v>
      </c>
      <c r="F45" s="90">
        <v>0</v>
      </c>
      <c r="G45" s="90">
        <v>0</v>
      </c>
      <c r="H45" s="90">
        <v>0</v>
      </c>
      <c r="I45" s="90">
        <v>158.55000000000001</v>
      </c>
    </row>
    <row r="46" spans="1:9" ht="20.100000000000001" customHeight="1">
      <c r="A46" s="87" t="s">
        <v>127</v>
      </c>
      <c r="B46" s="88" t="s">
        <v>120</v>
      </c>
      <c r="C46" s="88" t="s">
        <v>122</v>
      </c>
      <c r="D46" s="89" t="s">
        <v>83</v>
      </c>
      <c r="E46" s="90">
        <v>41.64</v>
      </c>
      <c r="F46" s="90">
        <v>41.64</v>
      </c>
      <c r="G46" s="90">
        <v>41.64</v>
      </c>
      <c r="H46" s="90">
        <v>0</v>
      </c>
      <c r="I46" s="90">
        <v>0</v>
      </c>
    </row>
    <row r="47" spans="1:9" ht="20.100000000000001" customHeight="1">
      <c r="A47" s="87" t="s">
        <v>127</v>
      </c>
      <c r="B47" s="88" t="s">
        <v>120</v>
      </c>
      <c r="C47" s="88" t="s">
        <v>122</v>
      </c>
      <c r="D47" s="89" t="s">
        <v>88</v>
      </c>
      <c r="E47" s="90">
        <v>40.32</v>
      </c>
      <c r="F47" s="90">
        <v>40.32</v>
      </c>
      <c r="G47" s="90">
        <v>40.32</v>
      </c>
      <c r="H47" s="90">
        <v>0</v>
      </c>
      <c r="I47" s="90">
        <v>0</v>
      </c>
    </row>
    <row r="48" spans="1:9" ht="20.100000000000001" customHeight="1">
      <c r="A48" s="87" t="s">
        <v>127</v>
      </c>
      <c r="B48" s="88" t="s">
        <v>120</v>
      </c>
      <c r="C48" s="88" t="s">
        <v>122</v>
      </c>
      <c r="D48" s="89" t="s">
        <v>97</v>
      </c>
      <c r="E48" s="90">
        <v>787.03</v>
      </c>
      <c r="F48" s="90">
        <v>0</v>
      </c>
      <c r="G48" s="90">
        <v>0</v>
      </c>
      <c r="H48" s="90">
        <v>0</v>
      </c>
      <c r="I48" s="90">
        <v>787.03</v>
      </c>
    </row>
    <row r="49" spans="1:9" ht="20.100000000000001" customHeight="1">
      <c r="A49" s="87" t="s">
        <v>108</v>
      </c>
      <c r="B49" s="88"/>
      <c r="C49" s="88"/>
      <c r="D49" s="89" t="s">
        <v>105</v>
      </c>
      <c r="E49" s="90">
        <f t="shared" ref="E49:I51" si="3">E50</f>
        <v>18.96</v>
      </c>
      <c r="F49" s="90">
        <f t="shared" si="3"/>
        <v>18.96</v>
      </c>
      <c r="G49" s="90">
        <f t="shared" si="3"/>
        <v>18.96</v>
      </c>
      <c r="H49" s="90">
        <f t="shared" si="3"/>
        <v>0</v>
      </c>
      <c r="I49" s="90">
        <f t="shared" si="3"/>
        <v>0</v>
      </c>
    </row>
    <row r="50" spans="1:9" ht="20.100000000000001" customHeight="1">
      <c r="A50" s="87"/>
      <c r="B50" s="88" t="s">
        <v>67</v>
      </c>
      <c r="C50" s="88"/>
      <c r="D50" s="89" t="s">
        <v>106</v>
      </c>
      <c r="E50" s="90">
        <f t="shared" si="3"/>
        <v>18.96</v>
      </c>
      <c r="F50" s="90">
        <f t="shared" si="3"/>
        <v>18.96</v>
      </c>
      <c r="G50" s="90">
        <f t="shared" si="3"/>
        <v>18.96</v>
      </c>
      <c r="H50" s="90">
        <f t="shared" si="3"/>
        <v>0</v>
      </c>
      <c r="I50" s="90">
        <f t="shared" si="3"/>
        <v>0</v>
      </c>
    </row>
    <row r="51" spans="1:9" ht="20.100000000000001" customHeight="1">
      <c r="A51" s="87"/>
      <c r="B51" s="88"/>
      <c r="C51" s="88" t="s">
        <v>64</v>
      </c>
      <c r="D51" s="89" t="s">
        <v>107</v>
      </c>
      <c r="E51" s="90">
        <f t="shared" si="3"/>
        <v>18.96</v>
      </c>
      <c r="F51" s="90">
        <f t="shared" si="3"/>
        <v>18.96</v>
      </c>
      <c r="G51" s="90">
        <f t="shared" si="3"/>
        <v>18.96</v>
      </c>
      <c r="H51" s="90">
        <f t="shared" si="3"/>
        <v>0</v>
      </c>
      <c r="I51" s="90">
        <f t="shared" si="3"/>
        <v>0</v>
      </c>
    </row>
    <row r="52" spans="1:9" ht="20.100000000000001" customHeight="1">
      <c r="A52" s="87" t="s">
        <v>128</v>
      </c>
      <c r="B52" s="88" t="s">
        <v>123</v>
      </c>
      <c r="C52" s="88" t="s">
        <v>122</v>
      </c>
      <c r="D52" s="89" t="s">
        <v>109</v>
      </c>
      <c r="E52" s="90">
        <v>18.96</v>
      </c>
      <c r="F52" s="90">
        <v>18.96</v>
      </c>
      <c r="G52" s="90">
        <v>18.96</v>
      </c>
      <c r="H52" s="90">
        <v>0</v>
      </c>
      <c r="I52" s="90">
        <v>0</v>
      </c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8"/>
  <sheetViews>
    <sheetView showGridLines="0" showZeros="0" workbookViewId="0">
      <selection sqref="A1:V1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134</v>
      </c>
      <c r="B3" s="177"/>
      <c r="C3" s="174"/>
      <c r="D3" s="173" t="s">
        <v>135</v>
      </c>
      <c r="E3" s="177"/>
      <c r="F3" s="174"/>
      <c r="G3" s="186" t="s">
        <v>113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8"/>
      <c r="B4" s="179"/>
      <c r="C4" s="180"/>
      <c r="D4" s="178"/>
      <c r="E4" s="179"/>
      <c r="F4" s="180"/>
      <c r="G4" s="170" t="s">
        <v>35</v>
      </c>
      <c r="H4" s="173" t="s">
        <v>36</v>
      </c>
      <c r="I4" s="174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136</v>
      </c>
      <c r="R4" s="170" t="s">
        <v>137</v>
      </c>
      <c r="S4" s="173" t="s">
        <v>138</v>
      </c>
      <c r="T4" s="174"/>
      <c r="U4" s="170" t="s">
        <v>32</v>
      </c>
      <c r="V4" s="170" t="s">
        <v>33</v>
      </c>
    </row>
    <row r="5" spans="1:22" s="71" customFormat="1" ht="22.5" customHeight="1">
      <c r="A5" s="175"/>
      <c r="B5" s="181"/>
      <c r="C5" s="176"/>
      <c r="D5" s="175"/>
      <c r="E5" s="181"/>
      <c r="F5" s="176"/>
      <c r="G5" s="171"/>
      <c r="H5" s="175"/>
      <c r="I5" s="176"/>
      <c r="J5" s="189" t="s">
        <v>116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5"/>
      <c r="T5" s="176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139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G8+G47</f>
        <v>332.55</v>
      </c>
      <c r="H7" s="79">
        <f t="shared" si="0"/>
        <v>332.55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140</v>
      </c>
      <c r="D8" s="77"/>
      <c r="E8" s="77"/>
      <c r="F8" s="77"/>
      <c r="G8" s="79">
        <f t="shared" ref="G8:V8" si="1">G9+G11+G13+G15+G17+G19+G21+G23+G25+G27+G29+G31+G33+G35+G37+G39+G41+G43+G45</f>
        <v>321.68</v>
      </c>
      <c r="H8" s="79">
        <f t="shared" si="1"/>
        <v>321.68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141</v>
      </c>
      <c r="D9" s="77"/>
      <c r="E9" s="77"/>
      <c r="F9" s="77"/>
      <c r="G9" s="79">
        <f t="shared" ref="G9:V9" si="2">G10</f>
        <v>98.18</v>
      </c>
      <c r="H9" s="79">
        <f t="shared" si="2"/>
        <v>98.18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64</v>
      </c>
      <c r="C10" s="76" t="s">
        <v>142</v>
      </c>
      <c r="D10" s="77" t="s">
        <v>143</v>
      </c>
      <c r="E10" s="77" t="s">
        <v>64</v>
      </c>
      <c r="F10" s="77" t="s">
        <v>144</v>
      </c>
      <c r="G10" s="79">
        <v>98.18</v>
      </c>
      <c r="H10" s="79">
        <v>98.18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/>
      <c r="B11" s="77"/>
      <c r="C11" s="76" t="s">
        <v>145</v>
      </c>
      <c r="D11" s="77"/>
      <c r="E11" s="77"/>
      <c r="F11" s="77"/>
      <c r="G11" s="79">
        <f t="shared" ref="G11:V11" si="3">G12</f>
        <v>41.64</v>
      </c>
      <c r="H11" s="79">
        <f t="shared" si="3"/>
        <v>41.64</v>
      </c>
      <c r="I11" s="79">
        <f t="shared" si="3"/>
        <v>0</v>
      </c>
      <c r="J11" s="79">
        <f t="shared" si="3"/>
        <v>0</v>
      </c>
      <c r="K11" s="79">
        <f t="shared" si="3"/>
        <v>0</v>
      </c>
      <c r="L11" s="79">
        <f t="shared" si="3"/>
        <v>0</v>
      </c>
      <c r="M11" s="79">
        <f t="shared" si="3"/>
        <v>0</v>
      </c>
      <c r="N11" s="79">
        <f t="shared" si="3"/>
        <v>0</v>
      </c>
      <c r="O11" s="79">
        <f t="shared" si="3"/>
        <v>0</v>
      </c>
      <c r="P11" s="79">
        <f t="shared" si="3"/>
        <v>0</v>
      </c>
      <c r="Q11" s="79">
        <f t="shared" si="3"/>
        <v>0</v>
      </c>
      <c r="R11" s="79">
        <f t="shared" si="3"/>
        <v>0</v>
      </c>
      <c r="S11" s="79">
        <f t="shared" si="3"/>
        <v>0</v>
      </c>
      <c r="T11" s="79">
        <f t="shared" si="3"/>
        <v>0</v>
      </c>
      <c r="U11" s="79">
        <f t="shared" si="3"/>
        <v>0</v>
      </c>
      <c r="V11" s="79">
        <f t="shared" si="3"/>
        <v>0</v>
      </c>
    </row>
    <row r="12" spans="1:22" ht="20.100000000000001" customHeight="1">
      <c r="A12" s="76">
        <v>301</v>
      </c>
      <c r="B12" s="77" t="s">
        <v>146</v>
      </c>
      <c r="C12" s="76" t="s">
        <v>147</v>
      </c>
      <c r="D12" s="77" t="s">
        <v>143</v>
      </c>
      <c r="E12" s="77" t="s">
        <v>64</v>
      </c>
      <c r="F12" s="77" t="s">
        <v>144</v>
      </c>
      <c r="G12" s="79">
        <v>41.64</v>
      </c>
      <c r="H12" s="79">
        <v>41.64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</row>
    <row r="13" spans="1:22" ht="20.100000000000001" customHeight="1">
      <c r="A13" s="76"/>
      <c r="B13" s="77"/>
      <c r="C13" s="76" t="s">
        <v>148</v>
      </c>
      <c r="D13" s="77"/>
      <c r="E13" s="77"/>
      <c r="F13" s="77"/>
      <c r="G13" s="79">
        <f t="shared" ref="G13:V13" si="4">G14</f>
        <v>14.37</v>
      </c>
      <c r="H13" s="79">
        <f t="shared" si="4"/>
        <v>14.37</v>
      </c>
      <c r="I13" s="79">
        <f t="shared" si="4"/>
        <v>0</v>
      </c>
      <c r="J13" s="79">
        <f t="shared" si="4"/>
        <v>0</v>
      </c>
      <c r="K13" s="79">
        <f t="shared" si="4"/>
        <v>0</v>
      </c>
      <c r="L13" s="79">
        <f t="shared" si="4"/>
        <v>0</v>
      </c>
      <c r="M13" s="79">
        <f t="shared" si="4"/>
        <v>0</v>
      </c>
      <c r="N13" s="79">
        <f t="shared" si="4"/>
        <v>0</v>
      </c>
      <c r="O13" s="79">
        <f t="shared" si="4"/>
        <v>0</v>
      </c>
      <c r="P13" s="79">
        <f t="shared" si="4"/>
        <v>0</v>
      </c>
      <c r="Q13" s="79">
        <f t="shared" si="4"/>
        <v>0</v>
      </c>
      <c r="R13" s="79">
        <f t="shared" si="4"/>
        <v>0</v>
      </c>
      <c r="S13" s="79">
        <f t="shared" si="4"/>
        <v>0</v>
      </c>
      <c r="T13" s="79">
        <f t="shared" si="4"/>
        <v>0</v>
      </c>
      <c r="U13" s="79">
        <f t="shared" si="4"/>
        <v>0</v>
      </c>
      <c r="V13" s="79">
        <f t="shared" si="4"/>
        <v>0</v>
      </c>
    </row>
    <row r="14" spans="1:22" ht="20.100000000000001" customHeight="1">
      <c r="A14" s="76">
        <v>301</v>
      </c>
      <c r="B14" s="77" t="s">
        <v>146</v>
      </c>
      <c r="C14" s="76" t="s">
        <v>147</v>
      </c>
      <c r="D14" s="77" t="s">
        <v>143</v>
      </c>
      <c r="E14" s="77" t="s">
        <v>64</v>
      </c>
      <c r="F14" s="77" t="s">
        <v>144</v>
      </c>
      <c r="G14" s="79">
        <v>14.37</v>
      </c>
      <c r="H14" s="79">
        <v>14.37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0</v>
      </c>
    </row>
    <row r="15" spans="1:22" ht="20.100000000000001" customHeight="1">
      <c r="A15" s="76"/>
      <c r="B15" s="77"/>
      <c r="C15" s="76" t="s">
        <v>149</v>
      </c>
      <c r="D15" s="77"/>
      <c r="E15" s="77"/>
      <c r="F15" s="77"/>
      <c r="G15" s="79">
        <f t="shared" ref="G15:V15" si="5">G16</f>
        <v>13.17</v>
      </c>
      <c r="H15" s="79">
        <f t="shared" si="5"/>
        <v>13.17</v>
      </c>
      <c r="I15" s="79">
        <f t="shared" si="5"/>
        <v>0</v>
      </c>
      <c r="J15" s="79">
        <f t="shared" si="5"/>
        <v>0</v>
      </c>
      <c r="K15" s="79">
        <f t="shared" si="5"/>
        <v>0</v>
      </c>
      <c r="L15" s="79">
        <f t="shared" si="5"/>
        <v>0</v>
      </c>
      <c r="M15" s="79">
        <f t="shared" si="5"/>
        <v>0</v>
      </c>
      <c r="N15" s="79">
        <f t="shared" si="5"/>
        <v>0</v>
      </c>
      <c r="O15" s="79">
        <f t="shared" si="5"/>
        <v>0</v>
      </c>
      <c r="P15" s="79">
        <f t="shared" si="5"/>
        <v>0</v>
      </c>
      <c r="Q15" s="79">
        <f t="shared" si="5"/>
        <v>0</v>
      </c>
      <c r="R15" s="79">
        <f t="shared" si="5"/>
        <v>0</v>
      </c>
      <c r="S15" s="79">
        <f t="shared" si="5"/>
        <v>0</v>
      </c>
      <c r="T15" s="79">
        <f t="shared" si="5"/>
        <v>0</v>
      </c>
      <c r="U15" s="79">
        <f t="shared" si="5"/>
        <v>0</v>
      </c>
      <c r="V15" s="79">
        <f t="shared" si="5"/>
        <v>0</v>
      </c>
    </row>
    <row r="16" spans="1:22" ht="20.100000000000001" customHeight="1">
      <c r="A16" s="76">
        <v>301</v>
      </c>
      <c r="B16" s="77" t="s">
        <v>70</v>
      </c>
      <c r="C16" s="76" t="s">
        <v>150</v>
      </c>
      <c r="D16" s="77" t="s">
        <v>143</v>
      </c>
      <c r="E16" s="77" t="s">
        <v>64</v>
      </c>
      <c r="F16" s="77" t="s">
        <v>144</v>
      </c>
      <c r="G16" s="79">
        <v>13.17</v>
      </c>
      <c r="H16" s="79">
        <v>13.17</v>
      </c>
      <c r="I16" s="79">
        <v>0</v>
      </c>
      <c r="J16" s="79">
        <v>0</v>
      </c>
      <c r="K16" s="79">
        <v>0</v>
      </c>
      <c r="L16" s="79">
        <v>0</v>
      </c>
      <c r="M16" s="79">
        <v>0</v>
      </c>
      <c r="N16" s="79">
        <v>0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</row>
    <row r="17" spans="1:22" ht="20.100000000000001" customHeight="1">
      <c r="A17" s="76"/>
      <c r="B17" s="77"/>
      <c r="C17" s="76" t="s">
        <v>151</v>
      </c>
      <c r="D17" s="77"/>
      <c r="E17" s="77"/>
      <c r="F17" s="77"/>
      <c r="G17" s="79">
        <f t="shared" ref="G17:V17" si="6">G18</f>
        <v>11.06</v>
      </c>
      <c r="H17" s="79">
        <f t="shared" si="6"/>
        <v>11.06</v>
      </c>
      <c r="I17" s="79">
        <f t="shared" si="6"/>
        <v>0</v>
      </c>
      <c r="J17" s="79">
        <f t="shared" si="6"/>
        <v>0</v>
      </c>
      <c r="K17" s="79">
        <f t="shared" si="6"/>
        <v>0</v>
      </c>
      <c r="L17" s="79">
        <f t="shared" si="6"/>
        <v>0</v>
      </c>
      <c r="M17" s="79">
        <f t="shared" si="6"/>
        <v>0</v>
      </c>
      <c r="N17" s="79">
        <f t="shared" si="6"/>
        <v>0</v>
      </c>
      <c r="O17" s="79">
        <f t="shared" si="6"/>
        <v>0</v>
      </c>
      <c r="P17" s="79">
        <f t="shared" si="6"/>
        <v>0</v>
      </c>
      <c r="Q17" s="79">
        <f t="shared" si="6"/>
        <v>0</v>
      </c>
      <c r="R17" s="79">
        <f t="shared" si="6"/>
        <v>0</v>
      </c>
      <c r="S17" s="79">
        <f t="shared" si="6"/>
        <v>0</v>
      </c>
      <c r="T17" s="79">
        <f t="shared" si="6"/>
        <v>0</v>
      </c>
      <c r="U17" s="79">
        <f t="shared" si="6"/>
        <v>0</v>
      </c>
      <c r="V17" s="79">
        <f t="shared" si="6"/>
        <v>0</v>
      </c>
    </row>
    <row r="18" spans="1:22" ht="20.100000000000001" customHeight="1">
      <c r="A18" s="76">
        <v>301</v>
      </c>
      <c r="B18" s="77" t="s">
        <v>152</v>
      </c>
      <c r="C18" s="76" t="s">
        <v>153</v>
      </c>
      <c r="D18" s="77" t="s">
        <v>143</v>
      </c>
      <c r="E18" s="77" t="s">
        <v>64</v>
      </c>
      <c r="F18" s="77" t="s">
        <v>144</v>
      </c>
      <c r="G18" s="79">
        <v>11.06</v>
      </c>
      <c r="H18" s="79">
        <v>11.06</v>
      </c>
      <c r="I18" s="79">
        <v>0</v>
      </c>
      <c r="J18" s="79">
        <v>0</v>
      </c>
      <c r="K18" s="79">
        <v>0</v>
      </c>
      <c r="L18" s="79">
        <v>0</v>
      </c>
      <c r="M18" s="79">
        <v>0</v>
      </c>
      <c r="N18" s="79">
        <v>0</v>
      </c>
      <c r="O18" s="79">
        <v>0</v>
      </c>
      <c r="P18" s="79">
        <v>0</v>
      </c>
      <c r="Q18" s="79">
        <v>0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</row>
    <row r="19" spans="1:22" ht="20.100000000000001" customHeight="1">
      <c r="A19" s="76"/>
      <c r="B19" s="77"/>
      <c r="C19" s="76" t="s">
        <v>154</v>
      </c>
      <c r="D19" s="77"/>
      <c r="E19" s="77"/>
      <c r="F19" s="77"/>
      <c r="G19" s="79">
        <f t="shared" ref="G19:V19" si="7">G20</f>
        <v>31.6</v>
      </c>
      <c r="H19" s="79">
        <f t="shared" si="7"/>
        <v>31.6</v>
      </c>
      <c r="I19" s="79">
        <f t="shared" si="7"/>
        <v>0</v>
      </c>
      <c r="J19" s="79">
        <f t="shared" si="7"/>
        <v>0</v>
      </c>
      <c r="K19" s="79">
        <f t="shared" si="7"/>
        <v>0</v>
      </c>
      <c r="L19" s="79">
        <f t="shared" si="7"/>
        <v>0</v>
      </c>
      <c r="M19" s="79">
        <f t="shared" si="7"/>
        <v>0</v>
      </c>
      <c r="N19" s="79">
        <f t="shared" si="7"/>
        <v>0</v>
      </c>
      <c r="O19" s="79">
        <f t="shared" si="7"/>
        <v>0</v>
      </c>
      <c r="P19" s="79">
        <f t="shared" si="7"/>
        <v>0</v>
      </c>
      <c r="Q19" s="79">
        <f t="shared" si="7"/>
        <v>0</v>
      </c>
      <c r="R19" s="79">
        <f t="shared" si="7"/>
        <v>0</v>
      </c>
      <c r="S19" s="79">
        <f t="shared" si="7"/>
        <v>0</v>
      </c>
      <c r="T19" s="79">
        <f t="shared" si="7"/>
        <v>0</v>
      </c>
      <c r="U19" s="79">
        <f t="shared" si="7"/>
        <v>0</v>
      </c>
      <c r="V19" s="79">
        <f t="shared" si="7"/>
        <v>0</v>
      </c>
    </row>
    <row r="20" spans="1:22" ht="20.100000000000001" customHeight="1">
      <c r="A20" s="76">
        <v>301</v>
      </c>
      <c r="B20" s="77" t="s">
        <v>155</v>
      </c>
      <c r="C20" s="76" t="s">
        <v>156</v>
      </c>
      <c r="D20" s="77" t="s">
        <v>143</v>
      </c>
      <c r="E20" s="77" t="s">
        <v>64</v>
      </c>
      <c r="F20" s="77" t="s">
        <v>144</v>
      </c>
      <c r="G20" s="79">
        <v>31.6</v>
      </c>
      <c r="H20" s="79">
        <v>31.6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157</v>
      </c>
      <c r="D21" s="77"/>
      <c r="E21" s="77"/>
      <c r="F21" s="77"/>
      <c r="G21" s="79">
        <f t="shared" ref="G21:V21" si="8">G22</f>
        <v>1.1100000000000001</v>
      </c>
      <c r="H21" s="79">
        <f t="shared" si="8"/>
        <v>1.1100000000000001</v>
      </c>
      <c r="I21" s="79">
        <f t="shared" si="8"/>
        <v>0</v>
      </c>
      <c r="J21" s="79">
        <f t="shared" si="8"/>
        <v>0</v>
      </c>
      <c r="K21" s="79">
        <f t="shared" si="8"/>
        <v>0</v>
      </c>
      <c r="L21" s="79">
        <f t="shared" si="8"/>
        <v>0</v>
      </c>
      <c r="M21" s="79">
        <f t="shared" si="8"/>
        <v>0</v>
      </c>
      <c r="N21" s="79">
        <f t="shared" si="8"/>
        <v>0</v>
      </c>
      <c r="O21" s="79">
        <f t="shared" si="8"/>
        <v>0</v>
      </c>
      <c r="P21" s="79">
        <f t="shared" si="8"/>
        <v>0</v>
      </c>
      <c r="Q21" s="79">
        <f t="shared" si="8"/>
        <v>0</v>
      </c>
      <c r="R21" s="79">
        <f t="shared" si="8"/>
        <v>0</v>
      </c>
      <c r="S21" s="79">
        <f t="shared" si="8"/>
        <v>0</v>
      </c>
      <c r="T21" s="79">
        <f t="shared" si="8"/>
        <v>0</v>
      </c>
      <c r="U21" s="79">
        <f t="shared" si="8"/>
        <v>0</v>
      </c>
      <c r="V21" s="79">
        <f t="shared" si="8"/>
        <v>0</v>
      </c>
    </row>
    <row r="22" spans="1:22" ht="20.100000000000001" customHeight="1">
      <c r="A22" s="76">
        <v>301</v>
      </c>
      <c r="B22" s="77" t="s">
        <v>158</v>
      </c>
      <c r="C22" s="76" t="s">
        <v>159</v>
      </c>
      <c r="D22" s="77" t="s">
        <v>143</v>
      </c>
      <c r="E22" s="77" t="s">
        <v>64</v>
      </c>
      <c r="F22" s="77" t="s">
        <v>144</v>
      </c>
      <c r="G22" s="79">
        <v>1.1100000000000001</v>
      </c>
      <c r="H22" s="79">
        <v>1.1100000000000001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/>
      <c r="B23" s="77"/>
      <c r="C23" s="76" t="s">
        <v>160</v>
      </c>
      <c r="D23" s="77"/>
      <c r="E23" s="77"/>
      <c r="F23" s="77"/>
      <c r="G23" s="79">
        <f t="shared" ref="G23:V23" si="9">G24</f>
        <v>1.1100000000000001</v>
      </c>
      <c r="H23" s="79">
        <f t="shared" si="9"/>
        <v>1.1100000000000001</v>
      </c>
      <c r="I23" s="79">
        <f t="shared" si="9"/>
        <v>0</v>
      </c>
      <c r="J23" s="79">
        <f t="shared" si="9"/>
        <v>0</v>
      </c>
      <c r="K23" s="79">
        <f t="shared" si="9"/>
        <v>0</v>
      </c>
      <c r="L23" s="79">
        <f t="shared" si="9"/>
        <v>0</v>
      </c>
      <c r="M23" s="79">
        <f t="shared" si="9"/>
        <v>0</v>
      </c>
      <c r="N23" s="79">
        <f t="shared" si="9"/>
        <v>0</v>
      </c>
      <c r="O23" s="79">
        <f t="shared" si="9"/>
        <v>0</v>
      </c>
      <c r="P23" s="79">
        <f t="shared" si="9"/>
        <v>0</v>
      </c>
      <c r="Q23" s="79">
        <f t="shared" si="9"/>
        <v>0</v>
      </c>
      <c r="R23" s="79">
        <f t="shared" si="9"/>
        <v>0</v>
      </c>
      <c r="S23" s="79">
        <f t="shared" si="9"/>
        <v>0</v>
      </c>
      <c r="T23" s="79">
        <f t="shared" si="9"/>
        <v>0</v>
      </c>
      <c r="U23" s="79">
        <f t="shared" si="9"/>
        <v>0</v>
      </c>
      <c r="V23" s="79">
        <f t="shared" si="9"/>
        <v>0</v>
      </c>
    </row>
    <row r="24" spans="1:22" ht="20.100000000000001" customHeight="1">
      <c r="A24" s="76">
        <v>301</v>
      </c>
      <c r="B24" s="77" t="s">
        <v>158</v>
      </c>
      <c r="C24" s="76" t="s">
        <v>159</v>
      </c>
      <c r="D24" s="77" t="s">
        <v>143</v>
      </c>
      <c r="E24" s="77" t="s">
        <v>64</v>
      </c>
      <c r="F24" s="77" t="s">
        <v>144</v>
      </c>
      <c r="G24" s="79">
        <v>1.1100000000000001</v>
      </c>
      <c r="H24" s="79">
        <v>1.1100000000000001</v>
      </c>
      <c r="I24" s="79">
        <v>0</v>
      </c>
      <c r="J24" s="79">
        <v>0</v>
      </c>
      <c r="K24" s="79">
        <v>0</v>
      </c>
      <c r="L24" s="79">
        <v>0</v>
      </c>
      <c r="M24" s="79">
        <v>0</v>
      </c>
      <c r="N24" s="79">
        <v>0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</row>
    <row r="25" spans="1:22" ht="20.100000000000001" customHeight="1">
      <c r="A25" s="76"/>
      <c r="B25" s="77"/>
      <c r="C25" s="76" t="s">
        <v>161</v>
      </c>
      <c r="D25" s="77"/>
      <c r="E25" s="77"/>
      <c r="F25" s="77"/>
      <c r="G25" s="79">
        <f t="shared" ref="G25:V25" si="10">G26</f>
        <v>0.79</v>
      </c>
      <c r="H25" s="79">
        <f t="shared" si="10"/>
        <v>0.79</v>
      </c>
      <c r="I25" s="79">
        <f t="shared" si="10"/>
        <v>0</v>
      </c>
      <c r="J25" s="79">
        <f t="shared" si="10"/>
        <v>0</v>
      </c>
      <c r="K25" s="79">
        <f t="shared" si="10"/>
        <v>0</v>
      </c>
      <c r="L25" s="79">
        <f t="shared" si="10"/>
        <v>0</v>
      </c>
      <c r="M25" s="79">
        <f t="shared" si="10"/>
        <v>0</v>
      </c>
      <c r="N25" s="79">
        <f t="shared" si="10"/>
        <v>0</v>
      </c>
      <c r="O25" s="79">
        <f t="shared" si="10"/>
        <v>0</v>
      </c>
      <c r="P25" s="79">
        <f t="shared" si="10"/>
        <v>0</v>
      </c>
      <c r="Q25" s="79">
        <f t="shared" si="10"/>
        <v>0</v>
      </c>
      <c r="R25" s="79">
        <f t="shared" si="10"/>
        <v>0</v>
      </c>
      <c r="S25" s="79">
        <f t="shared" si="10"/>
        <v>0</v>
      </c>
      <c r="T25" s="79">
        <f t="shared" si="10"/>
        <v>0</v>
      </c>
      <c r="U25" s="79">
        <f t="shared" si="10"/>
        <v>0</v>
      </c>
      <c r="V25" s="79">
        <f t="shared" si="10"/>
        <v>0</v>
      </c>
    </row>
    <row r="26" spans="1:22" ht="20.100000000000001" customHeight="1">
      <c r="A26" s="76">
        <v>301</v>
      </c>
      <c r="B26" s="77" t="s">
        <v>158</v>
      </c>
      <c r="C26" s="76" t="s">
        <v>159</v>
      </c>
      <c r="D26" s="77" t="s">
        <v>143</v>
      </c>
      <c r="E26" s="77" t="s">
        <v>64</v>
      </c>
      <c r="F26" s="77" t="s">
        <v>144</v>
      </c>
      <c r="G26" s="79">
        <v>0.79</v>
      </c>
      <c r="H26" s="79">
        <v>0.79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162</v>
      </c>
      <c r="D27" s="77"/>
      <c r="E27" s="77"/>
      <c r="F27" s="77"/>
      <c r="G27" s="79">
        <f t="shared" ref="G27:V27" si="11">G28</f>
        <v>18.96</v>
      </c>
      <c r="H27" s="79">
        <f t="shared" si="11"/>
        <v>18.96</v>
      </c>
      <c r="I27" s="79">
        <f t="shared" si="11"/>
        <v>0</v>
      </c>
      <c r="J27" s="79">
        <f t="shared" si="11"/>
        <v>0</v>
      </c>
      <c r="K27" s="79">
        <f t="shared" si="11"/>
        <v>0</v>
      </c>
      <c r="L27" s="79">
        <f t="shared" si="11"/>
        <v>0</v>
      </c>
      <c r="M27" s="79">
        <f t="shared" si="11"/>
        <v>0</v>
      </c>
      <c r="N27" s="79">
        <f t="shared" si="11"/>
        <v>0</v>
      </c>
      <c r="O27" s="79">
        <f t="shared" si="11"/>
        <v>0</v>
      </c>
      <c r="P27" s="79">
        <f t="shared" si="11"/>
        <v>0</v>
      </c>
      <c r="Q27" s="79">
        <f t="shared" si="11"/>
        <v>0</v>
      </c>
      <c r="R27" s="79">
        <f t="shared" si="11"/>
        <v>0</v>
      </c>
      <c r="S27" s="79">
        <f t="shared" si="11"/>
        <v>0</v>
      </c>
      <c r="T27" s="79">
        <f t="shared" si="11"/>
        <v>0</v>
      </c>
      <c r="U27" s="79">
        <f t="shared" si="11"/>
        <v>0</v>
      </c>
      <c r="V27" s="79">
        <f t="shared" si="11"/>
        <v>0</v>
      </c>
    </row>
    <row r="28" spans="1:22" ht="20.100000000000001" customHeight="1">
      <c r="A28" s="76">
        <v>301</v>
      </c>
      <c r="B28" s="77" t="s">
        <v>163</v>
      </c>
      <c r="C28" s="76" t="s">
        <v>107</v>
      </c>
      <c r="D28" s="77" t="s">
        <v>143</v>
      </c>
      <c r="E28" s="77" t="s">
        <v>64</v>
      </c>
      <c r="F28" s="77" t="s">
        <v>144</v>
      </c>
      <c r="G28" s="79">
        <v>18.96</v>
      </c>
      <c r="H28" s="79">
        <v>18.96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/>
      <c r="B29" s="77"/>
      <c r="C29" s="76" t="s">
        <v>164</v>
      </c>
      <c r="D29" s="77"/>
      <c r="E29" s="77"/>
      <c r="F29" s="77"/>
      <c r="G29" s="79">
        <f t="shared" ref="G29:V29" si="12">G30</f>
        <v>4.7699999999999996</v>
      </c>
      <c r="H29" s="79">
        <f t="shared" si="12"/>
        <v>4.7699999999999996</v>
      </c>
      <c r="I29" s="79">
        <f t="shared" si="12"/>
        <v>0</v>
      </c>
      <c r="J29" s="79">
        <f t="shared" si="12"/>
        <v>0</v>
      </c>
      <c r="K29" s="79">
        <f t="shared" si="12"/>
        <v>0</v>
      </c>
      <c r="L29" s="79">
        <f t="shared" si="12"/>
        <v>0</v>
      </c>
      <c r="M29" s="79">
        <f t="shared" si="12"/>
        <v>0</v>
      </c>
      <c r="N29" s="79">
        <f t="shared" si="12"/>
        <v>0</v>
      </c>
      <c r="O29" s="79">
        <f t="shared" si="12"/>
        <v>0</v>
      </c>
      <c r="P29" s="79">
        <f t="shared" si="12"/>
        <v>0</v>
      </c>
      <c r="Q29" s="79">
        <f t="shared" si="12"/>
        <v>0</v>
      </c>
      <c r="R29" s="79">
        <f t="shared" si="12"/>
        <v>0</v>
      </c>
      <c r="S29" s="79">
        <f t="shared" si="12"/>
        <v>0</v>
      </c>
      <c r="T29" s="79">
        <f t="shared" si="12"/>
        <v>0</v>
      </c>
      <c r="U29" s="79">
        <f t="shared" si="12"/>
        <v>0</v>
      </c>
      <c r="V29" s="79">
        <f t="shared" si="12"/>
        <v>0</v>
      </c>
    </row>
    <row r="30" spans="1:22" ht="20.100000000000001" customHeight="1">
      <c r="A30" s="76">
        <v>301</v>
      </c>
      <c r="B30" s="77" t="s">
        <v>67</v>
      </c>
      <c r="C30" s="76" t="s">
        <v>165</v>
      </c>
      <c r="D30" s="77" t="s">
        <v>143</v>
      </c>
      <c r="E30" s="77" t="s">
        <v>64</v>
      </c>
      <c r="F30" s="77" t="s">
        <v>144</v>
      </c>
      <c r="G30" s="79">
        <v>4.7699999999999996</v>
      </c>
      <c r="H30" s="79">
        <v>4.7699999999999996</v>
      </c>
      <c r="I30" s="79">
        <v>0</v>
      </c>
      <c r="J30" s="79">
        <v>0</v>
      </c>
      <c r="K30" s="79">
        <v>0</v>
      </c>
      <c r="L30" s="79">
        <v>0</v>
      </c>
      <c r="M30" s="79">
        <v>0</v>
      </c>
      <c r="N30" s="79">
        <v>0</v>
      </c>
      <c r="O30" s="79">
        <v>0</v>
      </c>
      <c r="P30" s="79">
        <v>0</v>
      </c>
      <c r="Q30" s="79">
        <v>0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</row>
    <row r="31" spans="1:22" ht="20.100000000000001" customHeight="1">
      <c r="A31" s="76"/>
      <c r="B31" s="77"/>
      <c r="C31" s="76" t="s">
        <v>166</v>
      </c>
      <c r="D31" s="77"/>
      <c r="E31" s="77"/>
      <c r="F31" s="77"/>
      <c r="G31" s="79">
        <f t="shared" ref="G31:V31" si="13">G32</f>
        <v>13.17</v>
      </c>
      <c r="H31" s="79">
        <f t="shared" si="13"/>
        <v>13.17</v>
      </c>
      <c r="I31" s="79">
        <f t="shared" si="13"/>
        <v>0</v>
      </c>
      <c r="J31" s="79">
        <f t="shared" si="13"/>
        <v>0</v>
      </c>
      <c r="K31" s="79">
        <f t="shared" si="13"/>
        <v>0</v>
      </c>
      <c r="L31" s="79">
        <f t="shared" si="13"/>
        <v>0</v>
      </c>
      <c r="M31" s="79">
        <f t="shared" si="13"/>
        <v>0</v>
      </c>
      <c r="N31" s="79">
        <f t="shared" si="13"/>
        <v>0</v>
      </c>
      <c r="O31" s="79">
        <f t="shared" si="13"/>
        <v>0</v>
      </c>
      <c r="P31" s="79">
        <f t="shared" si="13"/>
        <v>0</v>
      </c>
      <c r="Q31" s="79">
        <f t="shared" si="13"/>
        <v>0</v>
      </c>
      <c r="R31" s="79">
        <f t="shared" si="13"/>
        <v>0</v>
      </c>
      <c r="S31" s="79">
        <f t="shared" si="13"/>
        <v>0</v>
      </c>
      <c r="T31" s="79">
        <f t="shared" si="13"/>
        <v>0</v>
      </c>
      <c r="U31" s="79">
        <f t="shared" si="13"/>
        <v>0</v>
      </c>
      <c r="V31" s="79">
        <f t="shared" si="13"/>
        <v>0</v>
      </c>
    </row>
    <row r="32" spans="1:22" ht="20.100000000000001" customHeight="1">
      <c r="A32" s="76">
        <v>301</v>
      </c>
      <c r="B32" s="77" t="s">
        <v>70</v>
      </c>
      <c r="C32" s="76" t="s">
        <v>150</v>
      </c>
      <c r="D32" s="77" t="s">
        <v>143</v>
      </c>
      <c r="E32" s="77" t="s">
        <v>64</v>
      </c>
      <c r="F32" s="77" t="s">
        <v>144</v>
      </c>
      <c r="G32" s="79">
        <v>13.17</v>
      </c>
      <c r="H32" s="79">
        <v>13.17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167</v>
      </c>
      <c r="D33" s="77"/>
      <c r="E33" s="77"/>
      <c r="F33" s="77"/>
      <c r="G33" s="79">
        <f t="shared" ref="G33:V33" si="14">G34</f>
        <v>40.32</v>
      </c>
      <c r="H33" s="79">
        <f t="shared" si="14"/>
        <v>40.32</v>
      </c>
      <c r="I33" s="79">
        <f t="shared" si="14"/>
        <v>0</v>
      </c>
      <c r="J33" s="79">
        <f t="shared" si="14"/>
        <v>0</v>
      </c>
      <c r="K33" s="79">
        <f t="shared" si="14"/>
        <v>0</v>
      </c>
      <c r="L33" s="79">
        <f t="shared" si="14"/>
        <v>0</v>
      </c>
      <c r="M33" s="79">
        <f t="shared" si="14"/>
        <v>0</v>
      </c>
      <c r="N33" s="79">
        <f t="shared" si="14"/>
        <v>0</v>
      </c>
      <c r="O33" s="79">
        <f t="shared" si="14"/>
        <v>0</v>
      </c>
      <c r="P33" s="79">
        <f t="shared" si="14"/>
        <v>0</v>
      </c>
      <c r="Q33" s="79">
        <f t="shared" si="14"/>
        <v>0</v>
      </c>
      <c r="R33" s="79">
        <f t="shared" si="14"/>
        <v>0</v>
      </c>
      <c r="S33" s="79">
        <f t="shared" si="14"/>
        <v>0</v>
      </c>
      <c r="T33" s="79">
        <f t="shared" si="14"/>
        <v>0</v>
      </c>
      <c r="U33" s="79">
        <f t="shared" si="14"/>
        <v>0</v>
      </c>
      <c r="V33" s="79">
        <f t="shared" si="14"/>
        <v>0</v>
      </c>
    </row>
    <row r="34" spans="1:22" ht="20.100000000000001" customHeight="1">
      <c r="A34" s="76">
        <v>301</v>
      </c>
      <c r="B34" s="77" t="s">
        <v>70</v>
      </c>
      <c r="C34" s="76" t="s">
        <v>150</v>
      </c>
      <c r="D34" s="77" t="s">
        <v>143</v>
      </c>
      <c r="E34" s="77" t="s">
        <v>64</v>
      </c>
      <c r="F34" s="77" t="s">
        <v>144</v>
      </c>
      <c r="G34" s="79">
        <v>40.32</v>
      </c>
      <c r="H34" s="79">
        <v>40.32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/>
      <c r="B35" s="77"/>
      <c r="C35" s="76" t="s">
        <v>168</v>
      </c>
      <c r="D35" s="77"/>
      <c r="E35" s="77"/>
      <c r="F35" s="77"/>
      <c r="G35" s="79">
        <f t="shared" ref="G35:V35" si="15">G36</f>
        <v>4.97</v>
      </c>
      <c r="H35" s="79">
        <f t="shared" si="15"/>
        <v>4.97</v>
      </c>
      <c r="I35" s="79">
        <f t="shared" si="15"/>
        <v>0</v>
      </c>
      <c r="J35" s="79">
        <f t="shared" si="15"/>
        <v>0</v>
      </c>
      <c r="K35" s="79">
        <f t="shared" si="15"/>
        <v>0</v>
      </c>
      <c r="L35" s="79">
        <f t="shared" si="15"/>
        <v>0</v>
      </c>
      <c r="M35" s="79">
        <f t="shared" si="15"/>
        <v>0</v>
      </c>
      <c r="N35" s="79">
        <f t="shared" si="15"/>
        <v>0</v>
      </c>
      <c r="O35" s="79">
        <f t="shared" si="15"/>
        <v>0</v>
      </c>
      <c r="P35" s="79">
        <f t="shared" si="15"/>
        <v>0</v>
      </c>
      <c r="Q35" s="79">
        <f t="shared" si="15"/>
        <v>0</v>
      </c>
      <c r="R35" s="79">
        <f t="shared" si="15"/>
        <v>0</v>
      </c>
      <c r="S35" s="79">
        <f t="shared" si="15"/>
        <v>0</v>
      </c>
      <c r="T35" s="79">
        <f t="shared" si="15"/>
        <v>0</v>
      </c>
      <c r="U35" s="79">
        <f t="shared" si="15"/>
        <v>0</v>
      </c>
      <c r="V35" s="79">
        <f t="shared" si="15"/>
        <v>0</v>
      </c>
    </row>
    <row r="36" spans="1:22" ht="20.100000000000001" customHeight="1">
      <c r="A36" s="76">
        <v>303</v>
      </c>
      <c r="B36" s="77" t="s">
        <v>67</v>
      </c>
      <c r="C36" s="76" t="s">
        <v>169</v>
      </c>
      <c r="D36" s="77" t="s">
        <v>170</v>
      </c>
      <c r="E36" s="77" t="s">
        <v>59</v>
      </c>
      <c r="F36" s="77" t="s">
        <v>171</v>
      </c>
      <c r="G36" s="79">
        <v>4.97</v>
      </c>
      <c r="H36" s="79">
        <v>4.97</v>
      </c>
      <c r="I36" s="79">
        <v>0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79">
        <v>0</v>
      </c>
    </row>
    <row r="37" spans="1:22" ht="20.100000000000001" customHeight="1">
      <c r="A37" s="76"/>
      <c r="B37" s="77"/>
      <c r="C37" s="76" t="s">
        <v>172</v>
      </c>
      <c r="D37" s="77"/>
      <c r="E37" s="77"/>
      <c r="F37" s="77"/>
      <c r="G37" s="79">
        <f t="shared" ref="G37:V37" si="16">G38</f>
        <v>9.2899999999999991</v>
      </c>
      <c r="H37" s="79">
        <f t="shared" si="16"/>
        <v>9.2899999999999991</v>
      </c>
      <c r="I37" s="79">
        <f t="shared" si="16"/>
        <v>0</v>
      </c>
      <c r="J37" s="79">
        <f t="shared" si="16"/>
        <v>0</v>
      </c>
      <c r="K37" s="79">
        <f t="shared" si="16"/>
        <v>0</v>
      </c>
      <c r="L37" s="79">
        <f t="shared" si="16"/>
        <v>0</v>
      </c>
      <c r="M37" s="79">
        <f t="shared" si="16"/>
        <v>0</v>
      </c>
      <c r="N37" s="79">
        <f t="shared" si="16"/>
        <v>0</v>
      </c>
      <c r="O37" s="79">
        <f t="shared" si="16"/>
        <v>0</v>
      </c>
      <c r="P37" s="79">
        <f t="shared" si="16"/>
        <v>0</v>
      </c>
      <c r="Q37" s="79">
        <f t="shared" si="16"/>
        <v>0</v>
      </c>
      <c r="R37" s="79">
        <f t="shared" si="16"/>
        <v>0</v>
      </c>
      <c r="S37" s="79">
        <f t="shared" si="16"/>
        <v>0</v>
      </c>
      <c r="T37" s="79">
        <f t="shared" si="16"/>
        <v>0</v>
      </c>
      <c r="U37" s="79">
        <f t="shared" si="16"/>
        <v>0</v>
      </c>
      <c r="V37" s="79">
        <f t="shared" si="16"/>
        <v>0</v>
      </c>
    </row>
    <row r="38" spans="1:22" ht="20.100000000000001" customHeight="1">
      <c r="A38" s="76">
        <v>303</v>
      </c>
      <c r="B38" s="77" t="s">
        <v>67</v>
      </c>
      <c r="C38" s="76" t="s">
        <v>169</v>
      </c>
      <c r="D38" s="77" t="s">
        <v>170</v>
      </c>
      <c r="E38" s="77" t="s">
        <v>59</v>
      </c>
      <c r="F38" s="77" t="s">
        <v>171</v>
      </c>
      <c r="G38" s="79">
        <v>9.2899999999999991</v>
      </c>
      <c r="H38" s="79">
        <v>9.2899999999999991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173</v>
      </c>
      <c r="D39" s="77"/>
      <c r="E39" s="77"/>
      <c r="F39" s="77"/>
      <c r="G39" s="79">
        <f t="shared" ref="G39:V39" si="17">G40</f>
        <v>3.8</v>
      </c>
      <c r="H39" s="79">
        <f t="shared" si="17"/>
        <v>3.8</v>
      </c>
      <c r="I39" s="79">
        <f t="shared" si="17"/>
        <v>0</v>
      </c>
      <c r="J39" s="79">
        <f t="shared" si="17"/>
        <v>0</v>
      </c>
      <c r="K39" s="79">
        <f t="shared" si="17"/>
        <v>0</v>
      </c>
      <c r="L39" s="79">
        <f t="shared" si="17"/>
        <v>0</v>
      </c>
      <c r="M39" s="79">
        <f t="shared" si="17"/>
        <v>0</v>
      </c>
      <c r="N39" s="79">
        <f t="shared" si="17"/>
        <v>0</v>
      </c>
      <c r="O39" s="79">
        <f t="shared" si="17"/>
        <v>0</v>
      </c>
      <c r="P39" s="79">
        <f t="shared" si="17"/>
        <v>0</v>
      </c>
      <c r="Q39" s="79">
        <f t="shared" si="17"/>
        <v>0</v>
      </c>
      <c r="R39" s="79">
        <f t="shared" si="17"/>
        <v>0</v>
      </c>
      <c r="S39" s="79">
        <f t="shared" si="17"/>
        <v>0</v>
      </c>
      <c r="T39" s="79">
        <f t="shared" si="17"/>
        <v>0</v>
      </c>
      <c r="U39" s="79">
        <f t="shared" si="17"/>
        <v>0</v>
      </c>
      <c r="V39" s="79">
        <f t="shared" si="17"/>
        <v>0</v>
      </c>
    </row>
    <row r="40" spans="1:22" ht="20.100000000000001" customHeight="1">
      <c r="A40" s="76">
        <v>301</v>
      </c>
      <c r="B40" s="77" t="s">
        <v>174</v>
      </c>
      <c r="C40" s="76" t="s">
        <v>175</v>
      </c>
      <c r="D40" s="77" t="s">
        <v>143</v>
      </c>
      <c r="E40" s="77" t="s">
        <v>64</v>
      </c>
      <c r="F40" s="77" t="s">
        <v>144</v>
      </c>
      <c r="G40" s="79">
        <v>3.8</v>
      </c>
      <c r="H40" s="79">
        <v>3.8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/>
      <c r="B41" s="77"/>
      <c r="C41" s="76" t="s">
        <v>176</v>
      </c>
      <c r="D41" s="77"/>
      <c r="E41" s="77"/>
      <c r="F41" s="77"/>
      <c r="G41" s="79">
        <f t="shared" ref="G41:V41" si="18">G42</f>
        <v>6.32</v>
      </c>
      <c r="H41" s="79">
        <f t="shared" si="18"/>
        <v>6.32</v>
      </c>
      <c r="I41" s="79">
        <f t="shared" si="18"/>
        <v>0</v>
      </c>
      <c r="J41" s="79">
        <f t="shared" si="18"/>
        <v>0</v>
      </c>
      <c r="K41" s="79">
        <f t="shared" si="18"/>
        <v>0</v>
      </c>
      <c r="L41" s="79">
        <f t="shared" si="18"/>
        <v>0</v>
      </c>
      <c r="M41" s="79">
        <f t="shared" si="18"/>
        <v>0</v>
      </c>
      <c r="N41" s="79">
        <f t="shared" si="18"/>
        <v>0</v>
      </c>
      <c r="O41" s="79">
        <f t="shared" si="18"/>
        <v>0</v>
      </c>
      <c r="P41" s="79">
        <f t="shared" si="18"/>
        <v>0</v>
      </c>
      <c r="Q41" s="79">
        <f t="shared" si="18"/>
        <v>0</v>
      </c>
      <c r="R41" s="79">
        <f t="shared" si="18"/>
        <v>0</v>
      </c>
      <c r="S41" s="79">
        <f t="shared" si="18"/>
        <v>0</v>
      </c>
      <c r="T41" s="79">
        <f t="shared" si="18"/>
        <v>0</v>
      </c>
      <c r="U41" s="79">
        <f t="shared" si="18"/>
        <v>0</v>
      </c>
      <c r="V41" s="79">
        <f t="shared" si="18"/>
        <v>0</v>
      </c>
    </row>
    <row r="42" spans="1:22" ht="20.100000000000001" customHeight="1">
      <c r="A42" s="76">
        <v>301</v>
      </c>
      <c r="B42" s="77" t="s">
        <v>177</v>
      </c>
      <c r="C42" s="76" t="s">
        <v>178</v>
      </c>
      <c r="D42" s="77" t="s">
        <v>143</v>
      </c>
      <c r="E42" s="77" t="s">
        <v>64</v>
      </c>
      <c r="F42" s="77" t="s">
        <v>144</v>
      </c>
      <c r="G42" s="79">
        <v>6.32</v>
      </c>
      <c r="H42" s="79">
        <v>6.32</v>
      </c>
      <c r="I42" s="79">
        <v>0</v>
      </c>
      <c r="J42" s="79">
        <v>0</v>
      </c>
      <c r="K42" s="79">
        <v>0</v>
      </c>
      <c r="L42" s="79">
        <v>0</v>
      </c>
      <c r="M42" s="79">
        <v>0</v>
      </c>
      <c r="N42" s="79">
        <v>0</v>
      </c>
      <c r="O42" s="79">
        <v>0</v>
      </c>
      <c r="P42" s="79">
        <v>0</v>
      </c>
      <c r="Q42" s="79">
        <v>0</v>
      </c>
      <c r="R42" s="79">
        <v>0</v>
      </c>
      <c r="S42" s="79">
        <v>0</v>
      </c>
      <c r="T42" s="79">
        <v>0</v>
      </c>
      <c r="U42" s="79">
        <v>0</v>
      </c>
      <c r="V42" s="79">
        <v>0</v>
      </c>
    </row>
    <row r="43" spans="1:22" ht="20.100000000000001" customHeight="1">
      <c r="A43" s="76"/>
      <c r="B43" s="77"/>
      <c r="C43" s="76" t="s">
        <v>179</v>
      </c>
      <c r="D43" s="77"/>
      <c r="E43" s="77"/>
      <c r="F43" s="77"/>
      <c r="G43" s="79">
        <f t="shared" ref="G43:V43" si="19">G44</f>
        <v>3.16</v>
      </c>
      <c r="H43" s="79">
        <f t="shared" si="19"/>
        <v>3.16</v>
      </c>
      <c r="I43" s="79">
        <f t="shared" si="19"/>
        <v>0</v>
      </c>
      <c r="J43" s="79">
        <f t="shared" si="19"/>
        <v>0</v>
      </c>
      <c r="K43" s="79">
        <f t="shared" si="19"/>
        <v>0</v>
      </c>
      <c r="L43" s="79">
        <f t="shared" si="19"/>
        <v>0</v>
      </c>
      <c r="M43" s="79">
        <f t="shared" si="19"/>
        <v>0</v>
      </c>
      <c r="N43" s="79">
        <f t="shared" si="19"/>
        <v>0</v>
      </c>
      <c r="O43" s="79">
        <f t="shared" si="19"/>
        <v>0</v>
      </c>
      <c r="P43" s="79">
        <f t="shared" si="19"/>
        <v>0</v>
      </c>
      <c r="Q43" s="79">
        <f t="shared" si="19"/>
        <v>0</v>
      </c>
      <c r="R43" s="79">
        <f t="shared" si="19"/>
        <v>0</v>
      </c>
      <c r="S43" s="79">
        <f t="shared" si="19"/>
        <v>0</v>
      </c>
      <c r="T43" s="79">
        <f t="shared" si="19"/>
        <v>0</v>
      </c>
      <c r="U43" s="79">
        <f t="shared" si="19"/>
        <v>0</v>
      </c>
      <c r="V43" s="79">
        <f t="shared" si="19"/>
        <v>0</v>
      </c>
    </row>
    <row r="44" spans="1:22" ht="20.100000000000001" customHeight="1">
      <c r="A44" s="76">
        <v>302</v>
      </c>
      <c r="B44" s="77" t="s">
        <v>180</v>
      </c>
      <c r="C44" s="76" t="s">
        <v>181</v>
      </c>
      <c r="D44" s="77" t="s">
        <v>143</v>
      </c>
      <c r="E44" s="77" t="s">
        <v>67</v>
      </c>
      <c r="F44" s="77" t="s">
        <v>182</v>
      </c>
      <c r="G44" s="79">
        <v>3.16</v>
      </c>
      <c r="H44" s="79">
        <v>3.16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183</v>
      </c>
      <c r="D45" s="77"/>
      <c r="E45" s="77"/>
      <c r="F45" s="77"/>
      <c r="G45" s="79">
        <f t="shared" ref="G45:V45" si="20">G46</f>
        <v>3.89</v>
      </c>
      <c r="H45" s="79">
        <f t="shared" si="20"/>
        <v>3.89</v>
      </c>
      <c r="I45" s="79">
        <f t="shared" si="20"/>
        <v>0</v>
      </c>
      <c r="J45" s="79">
        <f t="shared" si="20"/>
        <v>0</v>
      </c>
      <c r="K45" s="79">
        <f t="shared" si="20"/>
        <v>0</v>
      </c>
      <c r="L45" s="79">
        <f t="shared" si="20"/>
        <v>0</v>
      </c>
      <c r="M45" s="79">
        <f t="shared" si="20"/>
        <v>0</v>
      </c>
      <c r="N45" s="79">
        <f t="shared" si="20"/>
        <v>0</v>
      </c>
      <c r="O45" s="79">
        <f t="shared" si="20"/>
        <v>0</v>
      </c>
      <c r="P45" s="79">
        <f t="shared" si="20"/>
        <v>0</v>
      </c>
      <c r="Q45" s="79">
        <f t="shared" si="20"/>
        <v>0</v>
      </c>
      <c r="R45" s="79">
        <f t="shared" si="20"/>
        <v>0</v>
      </c>
      <c r="S45" s="79">
        <f t="shared" si="20"/>
        <v>0</v>
      </c>
      <c r="T45" s="79">
        <f t="shared" si="20"/>
        <v>0</v>
      </c>
      <c r="U45" s="79">
        <f t="shared" si="20"/>
        <v>0</v>
      </c>
      <c r="V45" s="79">
        <f t="shared" si="20"/>
        <v>0</v>
      </c>
    </row>
    <row r="46" spans="1:22" ht="20.100000000000001" customHeight="1">
      <c r="A46" s="76">
        <v>301</v>
      </c>
      <c r="B46" s="77" t="s">
        <v>174</v>
      </c>
      <c r="C46" s="76" t="s">
        <v>175</v>
      </c>
      <c r="D46" s="77" t="s">
        <v>143</v>
      </c>
      <c r="E46" s="77" t="s">
        <v>64</v>
      </c>
      <c r="F46" s="77" t="s">
        <v>144</v>
      </c>
      <c r="G46" s="79">
        <v>3.89</v>
      </c>
      <c r="H46" s="79">
        <v>3.89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/>
      <c r="B47" s="77"/>
      <c r="C47" s="76" t="s">
        <v>184</v>
      </c>
      <c r="D47" s="77"/>
      <c r="E47" s="77"/>
      <c r="F47" s="77"/>
      <c r="G47" s="79">
        <f t="shared" ref="G47:V47" si="21">G48+G57</f>
        <v>10.87</v>
      </c>
      <c r="H47" s="79">
        <f t="shared" si="21"/>
        <v>10.87</v>
      </c>
      <c r="I47" s="79">
        <f t="shared" si="21"/>
        <v>0</v>
      </c>
      <c r="J47" s="79">
        <f t="shared" si="21"/>
        <v>0</v>
      </c>
      <c r="K47" s="79">
        <f t="shared" si="21"/>
        <v>0</v>
      </c>
      <c r="L47" s="79">
        <f t="shared" si="21"/>
        <v>0</v>
      </c>
      <c r="M47" s="79">
        <f t="shared" si="21"/>
        <v>0</v>
      </c>
      <c r="N47" s="79">
        <f t="shared" si="21"/>
        <v>0</v>
      </c>
      <c r="O47" s="79">
        <f t="shared" si="21"/>
        <v>0</v>
      </c>
      <c r="P47" s="79">
        <f t="shared" si="21"/>
        <v>0</v>
      </c>
      <c r="Q47" s="79">
        <f t="shared" si="21"/>
        <v>0</v>
      </c>
      <c r="R47" s="79">
        <f t="shared" si="21"/>
        <v>0</v>
      </c>
      <c r="S47" s="79">
        <f t="shared" si="21"/>
        <v>0</v>
      </c>
      <c r="T47" s="79">
        <f t="shared" si="21"/>
        <v>0</v>
      </c>
      <c r="U47" s="79">
        <f t="shared" si="21"/>
        <v>0</v>
      </c>
      <c r="V47" s="79">
        <f t="shared" si="21"/>
        <v>0</v>
      </c>
    </row>
    <row r="48" spans="1:22" ht="20.100000000000001" customHeight="1">
      <c r="A48" s="76"/>
      <c r="B48" s="77"/>
      <c r="C48" s="76" t="s">
        <v>185</v>
      </c>
      <c r="D48" s="77"/>
      <c r="E48" s="77"/>
      <c r="F48" s="77"/>
      <c r="G48" s="79">
        <f t="shared" ref="G48:V48" si="22">SUM(G49:G56)</f>
        <v>10.39</v>
      </c>
      <c r="H48" s="79">
        <f t="shared" si="22"/>
        <v>10.39</v>
      </c>
      <c r="I48" s="79">
        <f t="shared" si="22"/>
        <v>0</v>
      </c>
      <c r="J48" s="79">
        <f t="shared" si="22"/>
        <v>0</v>
      </c>
      <c r="K48" s="79">
        <f t="shared" si="22"/>
        <v>0</v>
      </c>
      <c r="L48" s="79">
        <f t="shared" si="22"/>
        <v>0</v>
      </c>
      <c r="M48" s="79">
        <f t="shared" si="22"/>
        <v>0</v>
      </c>
      <c r="N48" s="79">
        <f t="shared" si="22"/>
        <v>0</v>
      </c>
      <c r="O48" s="79">
        <f t="shared" si="22"/>
        <v>0</v>
      </c>
      <c r="P48" s="79">
        <f t="shared" si="22"/>
        <v>0</v>
      </c>
      <c r="Q48" s="79">
        <f t="shared" si="22"/>
        <v>0</v>
      </c>
      <c r="R48" s="79">
        <f t="shared" si="22"/>
        <v>0</v>
      </c>
      <c r="S48" s="79">
        <f t="shared" si="22"/>
        <v>0</v>
      </c>
      <c r="T48" s="79">
        <f t="shared" si="22"/>
        <v>0</v>
      </c>
      <c r="U48" s="79">
        <f t="shared" si="22"/>
        <v>0</v>
      </c>
      <c r="V48" s="79">
        <f t="shared" si="22"/>
        <v>0</v>
      </c>
    </row>
    <row r="49" spans="1:22" ht="20.100000000000001" customHeight="1">
      <c r="A49" s="76">
        <v>302</v>
      </c>
      <c r="B49" s="77" t="s">
        <v>64</v>
      </c>
      <c r="C49" s="76" t="s">
        <v>186</v>
      </c>
      <c r="D49" s="77" t="s">
        <v>143</v>
      </c>
      <c r="E49" s="77" t="s">
        <v>67</v>
      </c>
      <c r="F49" s="77" t="s">
        <v>182</v>
      </c>
      <c r="G49" s="79">
        <v>1.68</v>
      </c>
      <c r="H49" s="79">
        <v>1.68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>
        <v>302</v>
      </c>
      <c r="B50" s="77" t="s">
        <v>59</v>
      </c>
      <c r="C50" s="76" t="s">
        <v>187</v>
      </c>
      <c r="D50" s="77" t="s">
        <v>143</v>
      </c>
      <c r="E50" s="77" t="s">
        <v>67</v>
      </c>
      <c r="F50" s="77" t="s">
        <v>182</v>
      </c>
      <c r="G50" s="79">
        <v>1.1200000000000001</v>
      </c>
      <c r="H50" s="79">
        <v>1.1200000000000001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79">
        <v>0</v>
      </c>
      <c r="R50" s="79">
        <v>0</v>
      </c>
      <c r="S50" s="79">
        <v>0</v>
      </c>
      <c r="T50" s="79">
        <v>0</v>
      </c>
      <c r="U50" s="79">
        <v>0</v>
      </c>
      <c r="V50" s="79">
        <v>0</v>
      </c>
    </row>
    <row r="51" spans="1:22" ht="20.100000000000001" customHeight="1">
      <c r="A51" s="76">
        <v>302</v>
      </c>
      <c r="B51" s="77" t="s">
        <v>146</v>
      </c>
      <c r="C51" s="76" t="s">
        <v>188</v>
      </c>
      <c r="D51" s="77" t="s">
        <v>143</v>
      </c>
      <c r="E51" s="77" t="s">
        <v>67</v>
      </c>
      <c r="F51" s="77" t="s">
        <v>182</v>
      </c>
      <c r="G51" s="79">
        <v>1.1200000000000001</v>
      </c>
      <c r="H51" s="79">
        <v>1.1200000000000001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>
        <v>302</v>
      </c>
      <c r="B52" s="77" t="s">
        <v>155</v>
      </c>
      <c r="C52" s="76" t="s">
        <v>189</v>
      </c>
      <c r="D52" s="77" t="s">
        <v>143</v>
      </c>
      <c r="E52" s="77" t="s">
        <v>67</v>
      </c>
      <c r="F52" s="77" t="s">
        <v>182</v>
      </c>
      <c r="G52" s="79">
        <v>0.84</v>
      </c>
      <c r="H52" s="79">
        <v>0.84</v>
      </c>
      <c r="I52" s="79">
        <v>0</v>
      </c>
      <c r="J52" s="79">
        <v>0</v>
      </c>
      <c r="K52" s="79">
        <v>0</v>
      </c>
      <c r="L52" s="79">
        <v>0</v>
      </c>
      <c r="M52" s="79">
        <v>0</v>
      </c>
      <c r="N52" s="79">
        <v>0</v>
      </c>
      <c r="O52" s="79">
        <v>0</v>
      </c>
      <c r="P52" s="79">
        <v>0</v>
      </c>
      <c r="Q52" s="79">
        <v>0</v>
      </c>
      <c r="R52" s="79">
        <v>0</v>
      </c>
      <c r="S52" s="79">
        <v>0</v>
      </c>
      <c r="T52" s="79">
        <v>0</v>
      </c>
      <c r="U52" s="79">
        <v>0</v>
      </c>
      <c r="V52" s="79">
        <v>0</v>
      </c>
    </row>
    <row r="53" spans="1:22" ht="20.100000000000001" customHeight="1">
      <c r="A53" s="76">
        <v>302</v>
      </c>
      <c r="B53" s="77" t="s">
        <v>76</v>
      </c>
      <c r="C53" s="76" t="s">
        <v>190</v>
      </c>
      <c r="D53" s="77" t="s">
        <v>143</v>
      </c>
      <c r="E53" s="77" t="s">
        <v>67</v>
      </c>
      <c r="F53" s="77" t="s">
        <v>182</v>
      </c>
      <c r="G53" s="79">
        <v>2.8</v>
      </c>
      <c r="H53" s="79">
        <v>2.8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302</v>
      </c>
      <c r="B54" s="77" t="s">
        <v>191</v>
      </c>
      <c r="C54" s="76" t="s">
        <v>192</v>
      </c>
      <c r="D54" s="77" t="s">
        <v>143</v>
      </c>
      <c r="E54" s="77" t="s">
        <v>67</v>
      </c>
      <c r="F54" s="77" t="s">
        <v>182</v>
      </c>
      <c r="G54" s="79">
        <v>1.45</v>
      </c>
      <c r="H54" s="79">
        <v>1.45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>
        <v>302</v>
      </c>
      <c r="B55" s="77" t="s">
        <v>193</v>
      </c>
      <c r="C55" s="76" t="s">
        <v>194</v>
      </c>
      <c r="D55" s="77" t="s">
        <v>143</v>
      </c>
      <c r="E55" s="77" t="s">
        <v>67</v>
      </c>
      <c r="F55" s="77" t="s">
        <v>182</v>
      </c>
      <c r="G55" s="79">
        <v>0.18</v>
      </c>
      <c r="H55" s="79">
        <v>0.18</v>
      </c>
      <c r="I55" s="79">
        <v>0</v>
      </c>
      <c r="J55" s="79">
        <v>0</v>
      </c>
      <c r="K55" s="79">
        <v>0</v>
      </c>
      <c r="L55" s="79">
        <v>0</v>
      </c>
      <c r="M55" s="79">
        <v>0</v>
      </c>
      <c r="N55" s="79">
        <v>0</v>
      </c>
      <c r="O55" s="79">
        <v>0</v>
      </c>
      <c r="P55" s="79">
        <v>0</v>
      </c>
      <c r="Q55" s="79">
        <v>0</v>
      </c>
      <c r="R55" s="79">
        <v>0</v>
      </c>
      <c r="S55" s="79">
        <v>0</v>
      </c>
      <c r="T55" s="79">
        <v>0</v>
      </c>
      <c r="U55" s="79">
        <v>0</v>
      </c>
      <c r="V55" s="79">
        <v>0</v>
      </c>
    </row>
    <row r="56" spans="1:22" ht="20.100000000000001" customHeight="1">
      <c r="A56" s="76">
        <v>302</v>
      </c>
      <c r="B56" s="77" t="s">
        <v>195</v>
      </c>
      <c r="C56" s="76" t="s">
        <v>196</v>
      </c>
      <c r="D56" s="77" t="s">
        <v>143</v>
      </c>
      <c r="E56" s="77" t="s">
        <v>67</v>
      </c>
      <c r="F56" s="77" t="s">
        <v>182</v>
      </c>
      <c r="G56" s="79">
        <v>1.2</v>
      </c>
      <c r="H56" s="79">
        <v>1.2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/>
      <c r="B57" s="77"/>
      <c r="C57" s="76" t="s">
        <v>197</v>
      </c>
      <c r="D57" s="77"/>
      <c r="E57" s="77"/>
      <c r="F57" s="77"/>
      <c r="G57" s="79">
        <f t="shared" ref="G57:V57" si="23">G58</f>
        <v>0.48</v>
      </c>
      <c r="H57" s="79">
        <f t="shared" si="23"/>
        <v>0.48</v>
      </c>
      <c r="I57" s="79">
        <f t="shared" si="23"/>
        <v>0</v>
      </c>
      <c r="J57" s="79">
        <f t="shared" si="23"/>
        <v>0</v>
      </c>
      <c r="K57" s="79">
        <f t="shared" si="23"/>
        <v>0</v>
      </c>
      <c r="L57" s="79">
        <f t="shared" si="23"/>
        <v>0</v>
      </c>
      <c r="M57" s="79">
        <f t="shared" si="23"/>
        <v>0</v>
      </c>
      <c r="N57" s="79">
        <f t="shared" si="23"/>
        <v>0</v>
      </c>
      <c r="O57" s="79">
        <f t="shared" si="23"/>
        <v>0</v>
      </c>
      <c r="P57" s="79">
        <f t="shared" si="23"/>
        <v>0</v>
      </c>
      <c r="Q57" s="79">
        <f t="shared" si="23"/>
        <v>0</v>
      </c>
      <c r="R57" s="79">
        <f t="shared" si="23"/>
        <v>0</v>
      </c>
      <c r="S57" s="79">
        <f t="shared" si="23"/>
        <v>0</v>
      </c>
      <c r="T57" s="79">
        <f t="shared" si="23"/>
        <v>0</v>
      </c>
      <c r="U57" s="79">
        <f t="shared" si="23"/>
        <v>0</v>
      </c>
      <c r="V57" s="79">
        <f t="shared" si="23"/>
        <v>0</v>
      </c>
    </row>
    <row r="58" spans="1:22" ht="20.100000000000001" customHeight="1">
      <c r="A58" s="76">
        <v>302</v>
      </c>
      <c r="B58" s="77" t="s">
        <v>146</v>
      </c>
      <c r="C58" s="76" t="s">
        <v>188</v>
      </c>
      <c r="D58" s="77" t="s">
        <v>143</v>
      </c>
      <c r="E58" s="77" t="s">
        <v>67</v>
      </c>
      <c r="F58" s="77" t="s">
        <v>182</v>
      </c>
      <c r="G58" s="79">
        <v>0.48</v>
      </c>
      <c r="H58" s="79">
        <v>0.48</v>
      </c>
      <c r="I58" s="79">
        <v>0</v>
      </c>
      <c r="J58" s="79">
        <v>0</v>
      </c>
      <c r="K58" s="79">
        <v>0</v>
      </c>
      <c r="L58" s="79">
        <v>0</v>
      </c>
      <c r="M58" s="79">
        <v>0</v>
      </c>
      <c r="N58" s="79">
        <v>0</v>
      </c>
      <c r="O58" s="79">
        <v>0</v>
      </c>
      <c r="P58" s="79">
        <v>0</v>
      </c>
      <c r="Q58" s="79">
        <v>0</v>
      </c>
      <c r="R58" s="79">
        <v>0</v>
      </c>
      <c r="S58" s="79">
        <v>0</v>
      </c>
      <c r="T58" s="79">
        <v>0</v>
      </c>
      <c r="U58" s="79">
        <v>0</v>
      </c>
      <c r="V58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7" sqref="B7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198</v>
      </c>
      <c r="B1" s="190"/>
      <c r="C1" s="59"/>
    </row>
    <row r="2" spans="1:3" ht="18.75" customHeight="1">
      <c r="A2" s="60" t="s">
        <v>1</v>
      </c>
      <c r="B2" s="61" t="s">
        <v>2</v>
      </c>
    </row>
    <row r="3" spans="1:3" s="55" customFormat="1" ht="30" customHeight="1">
      <c r="A3" s="62" t="s">
        <v>199</v>
      </c>
      <c r="B3" s="63" t="s">
        <v>200</v>
      </c>
      <c r="C3" s="57"/>
    </row>
    <row r="4" spans="1:3" s="56" customFormat="1" ht="30" customHeight="1">
      <c r="A4" s="64" t="s">
        <v>201</v>
      </c>
      <c r="B4" s="65">
        <v>1.9850000000000001</v>
      </c>
      <c r="C4" s="66"/>
    </row>
    <row r="5" spans="1:3" s="56" customFormat="1" ht="30" customHeight="1">
      <c r="A5" s="67" t="s">
        <v>202</v>
      </c>
      <c r="B5" s="65">
        <v>0</v>
      </c>
      <c r="C5" s="66"/>
    </row>
    <row r="6" spans="1:3" s="56" customFormat="1" ht="30" customHeight="1">
      <c r="A6" s="67" t="s">
        <v>203</v>
      </c>
      <c r="B6" s="65">
        <v>0.185</v>
      </c>
      <c r="C6" s="66"/>
    </row>
    <row r="7" spans="1:3" s="56" customFormat="1" ht="30" customHeight="1">
      <c r="A7" s="67" t="s">
        <v>204</v>
      </c>
      <c r="B7" s="65">
        <v>1.8</v>
      </c>
      <c r="C7" s="66"/>
    </row>
    <row r="8" spans="1:3" s="56" customFormat="1" ht="30" customHeight="1">
      <c r="A8" s="67" t="s">
        <v>205</v>
      </c>
      <c r="B8" s="65">
        <v>1.8</v>
      </c>
      <c r="C8" s="66"/>
    </row>
    <row r="9" spans="1:3" s="56" customFormat="1" ht="30" customHeight="1">
      <c r="A9" s="67" t="s">
        <v>206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207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208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111</v>
      </c>
      <c r="B3" s="193"/>
      <c r="C3" s="194"/>
      <c r="D3" s="199" t="s">
        <v>112</v>
      </c>
      <c r="E3" s="195" t="s">
        <v>113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114</v>
      </c>
      <c r="G4" s="196"/>
      <c r="H4" s="196"/>
      <c r="I4" s="43" t="s">
        <v>115</v>
      </c>
    </row>
    <row r="5" spans="1:9" s="34" customFormat="1" ht="37.5" customHeight="1">
      <c r="A5" s="197"/>
      <c r="B5" s="198"/>
      <c r="C5" s="198"/>
      <c r="D5" s="201"/>
      <c r="E5" s="202"/>
      <c r="F5" s="42" t="s">
        <v>116</v>
      </c>
      <c r="G5" s="42" t="s">
        <v>117</v>
      </c>
      <c r="H5" s="42" t="s">
        <v>118</v>
      </c>
      <c r="I5" s="42" t="s">
        <v>116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209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134</v>
      </c>
      <c r="B3" s="29" t="s">
        <v>135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10.87</v>
      </c>
      <c r="D4" s="33"/>
    </row>
    <row r="5" spans="1:4" ht="20.100000000000001" customHeight="1">
      <c r="A5" s="30" t="s">
        <v>182</v>
      </c>
      <c r="B5" s="31"/>
      <c r="C5" s="32">
        <f>SUM(C6:C13)</f>
        <v>10.87</v>
      </c>
    </row>
    <row r="6" spans="1:4" ht="20.100000000000001" customHeight="1">
      <c r="A6" s="30" t="s">
        <v>210</v>
      </c>
      <c r="B6" s="31" t="s">
        <v>182</v>
      </c>
      <c r="C6" s="32">
        <v>1.68</v>
      </c>
    </row>
    <row r="7" spans="1:4" ht="20.100000000000001" customHeight="1">
      <c r="A7" s="30" t="s">
        <v>211</v>
      </c>
      <c r="B7" s="31" t="s">
        <v>182</v>
      </c>
      <c r="C7" s="32">
        <v>1.1200000000000001</v>
      </c>
    </row>
    <row r="8" spans="1:4" ht="20.100000000000001" customHeight="1">
      <c r="A8" s="30" t="s">
        <v>212</v>
      </c>
      <c r="B8" s="31" t="s">
        <v>182</v>
      </c>
      <c r="C8" s="32">
        <v>1.6</v>
      </c>
    </row>
    <row r="9" spans="1:4" ht="20.100000000000001" customHeight="1">
      <c r="A9" s="30" t="s">
        <v>213</v>
      </c>
      <c r="B9" s="31" t="s">
        <v>182</v>
      </c>
      <c r="C9" s="32">
        <v>0.84</v>
      </c>
    </row>
    <row r="10" spans="1:4" ht="20.100000000000001" customHeight="1">
      <c r="A10" s="30" t="s">
        <v>214</v>
      </c>
      <c r="B10" s="31" t="s">
        <v>182</v>
      </c>
      <c r="C10" s="32">
        <v>2.8</v>
      </c>
    </row>
    <row r="11" spans="1:4" ht="20.100000000000001" customHeight="1">
      <c r="A11" s="30" t="s">
        <v>215</v>
      </c>
      <c r="B11" s="31" t="s">
        <v>182</v>
      </c>
      <c r="C11" s="32">
        <v>1.45</v>
      </c>
    </row>
    <row r="12" spans="1:4" ht="20.100000000000001" customHeight="1">
      <c r="A12" s="30" t="s">
        <v>216</v>
      </c>
      <c r="B12" s="31" t="s">
        <v>182</v>
      </c>
      <c r="C12" s="32">
        <v>0.18</v>
      </c>
    </row>
    <row r="13" spans="1:4" ht="20.100000000000001" customHeight="1">
      <c r="A13" s="30" t="s">
        <v>217</v>
      </c>
      <c r="B13" s="31" t="s">
        <v>182</v>
      </c>
      <c r="C13" s="32">
        <v>1.2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22</vt:i4>
      </vt:variant>
    </vt:vector>
  </HeadingPairs>
  <TitlesOfParts>
    <vt:vector size="34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Sheet1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2052-11.1.0.8213</vt:lpwstr>
  </property>
</Properties>
</file>