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'2部门收入总体情况表'!$A$1:$V$59</definedName>
    <definedName name="_xlnm.Print_Area" localSheetId="2">'3部门支出总体情况表'!$A$1:$J$62</definedName>
    <definedName name="_xlnm.Print_Area" localSheetId="3">'4部门财政拨款收支总体情况表'!$A$1:$D$19</definedName>
    <definedName name="_xlnm.Print_Area" localSheetId="4">'5一般公共预算支出情况表'!$A$1:$I$57</definedName>
    <definedName name="_xlnm.Print_Area" localSheetId="5">'6一般公共预算基本支出情况表'!$A$1:$V$71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'9机关运行经费'!$A$1:$C$15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70" i="57"/>
  <c r="U70"/>
  <c r="T70"/>
  <c r="S70"/>
  <c r="R70"/>
  <c r="Q70"/>
  <c r="P70"/>
  <c r="O70"/>
  <c r="N70"/>
  <c r="M70"/>
  <c r="L70"/>
  <c r="K70"/>
  <c r="J70"/>
  <c r="I70"/>
  <c r="H70"/>
  <c r="G70"/>
  <c r="V68"/>
  <c r="U68"/>
  <c r="T68"/>
  <c r="S68"/>
  <c r="R68"/>
  <c r="Q68"/>
  <c r="P68"/>
  <c r="O68"/>
  <c r="N68"/>
  <c r="M68"/>
  <c r="L68"/>
  <c r="K68"/>
  <c r="J68"/>
  <c r="I68"/>
  <c r="H68"/>
  <c r="G68"/>
  <c r="V58"/>
  <c r="U58"/>
  <c r="T58"/>
  <c r="S58"/>
  <c r="R58"/>
  <c r="Q58"/>
  <c r="P58"/>
  <c r="O58"/>
  <c r="N58"/>
  <c r="M58"/>
  <c r="L58"/>
  <c r="K58"/>
  <c r="J58"/>
  <c r="I58"/>
  <c r="H58"/>
  <c r="G58"/>
  <c r="V57"/>
  <c r="U57"/>
  <c r="T57"/>
  <c r="S57"/>
  <c r="R57"/>
  <c r="Q57"/>
  <c r="P57"/>
  <c r="O57"/>
  <c r="N57"/>
  <c r="M57"/>
  <c r="L57"/>
  <c r="K57"/>
  <c r="J57"/>
  <c r="I57"/>
  <c r="H57"/>
  <c r="G57"/>
  <c r="V54"/>
  <c r="U54"/>
  <c r="T54"/>
  <c r="S54"/>
  <c r="R54"/>
  <c r="Q54"/>
  <c r="P54"/>
  <c r="O54"/>
  <c r="N54"/>
  <c r="M54"/>
  <c r="L54"/>
  <c r="K54"/>
  <c r="J54"/>
  <c r="I54"/>
  <c r="H54"/>
  <c r="G54"/>
  <c r="V51"/>
  <c r="U51"/>
  <c r="T51"/>
  <c r="S51"/>
  <c r="R51"/>
  <c r="Q51"/>
  <c r="P51"/>
  <c r="O51"/>
  <c r="N51"/>
  <c r="M51"/>
  <c r="L51"/>
  <c r="K51"/>
  <c r="J51"/>
  <c r="I51"/>
  <c r="H51"/>
  <c r="G51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G7" s="1"/>
  <c r="V7"/>
  <c r="U7"/>
  <c r="T7"/>
  <c r="S7"/>
  <c r="R7"/>
  <c r="Q7"/>
  <c r="P7"/>
  <c r="O7"/>
  <c r="N7"/>
  <c r="M7"/>
  <c r="L7"/>
  <c r="K7"/>
  <c r="J7"/>
  <c r="I7"/>
  <c r="H7"/>
  <c r="I56" i="32"/>
  <c r="H56"/>
  <c r="H55" s="1"/>
  <c r="H54" s="1"/>
  <c r="G56"/>
  <c r="F56"/>
  <c r="F55" s="1"/>
  <c r="F54" s="1"/>
  <c r="E56"/>
  <c r="E55" s="1"/>
  <c r="E54" s="1"/>
  <c r="I55"/>
  <c r="I54" s="1"/>
  <c r="G55"/>
  <c r="G54"/>
  <c r="I52"/>
  <c r="H52"/>
  <c r="G52"/>
  <c r="F52"/>
  <c r="E52"/>
  <c r="I50"/>
  <c r="I49" s="1"/>
  <c r="I48" s="1"/>
  <c r="H50"/>
  <c r="G50"/>
  <c r="G49" s="1"/>
  <c r="G48" s="1"/>
  <c r="F50"/>
  <c r="E50"/>
  <c r="E49" s="1"/>
  <c r="E48" s="1"/>
  <c r="H49"/>
  <c r="H48" s="1"/>
  <c r="F49"/>
  <c r="F48" s="1"/>
  <c r="I46"/>
  <c r="H46"/>
  <c r="G46"/>
  <c r="F46"/>
  <c r="E46"/>
  <c r="I44"/>
  <c r="H44"/>
  <c r="G44"/>
  <c r="F44"/>
  <c r="E44"/>
  <c r="I42"/>
  <c r="I41" s="1"/>
  <c r="H42"/>
  <c r="H41" s="1"/>
  <c r="G42"/>
  <c r="F42"/>
  <c r="E42"/>
  <c r="G41"/>
  <c r="I39"/>
  <c r="H39"/>
  <c r="H38" s="1"/>
  <c r="G39"/>
  <c r="G38" s="1"/>
  <c r="F39"/>
  <c r="F38" s="1"/>
  <c r="E39"/>
  <c r="E38" s="1"/>
  <c r="I38"/>
  <c r="I25"/>
  <c r="H25"/>
  <c r="G25"/>
  <c r="F25"/>
  <c r="E25"/>
  <c r="I10"/>
  <c r="H10"/>
  <c r="G10"/>
  <c r="F10"/>
  <c r="E10"/>
  <c r="J60" i="9"/>
  <c r="I60"/>
  <c r="H60"/>
  <c r="H59" s="1"/>
  <c r="H58" s="1"/>
  <c r="G60"/>
  <c r="G59" s="1"/>
  <c r="G58" s="1"/>
  <c r="F60"/>
  <c r="E60"/>
  <c r="J59"/>
  <c r="J58" s="1"/>
  <c r="I59"/>
  <c r="I58" s="1"/>
  <c r="F59"/>
  <c r="F58" s="1"/>
  <c r="E59"/>
  <c r="E58" s="1"/>
  <c r="J56"/>
  <c r="I56"/>
  <c r="H56"/>
  <c r="G56"/>
  <c r="F56"/>
  <c r="E56"/>
  <c r="J54"/>
  <c r="I54"/>
  <c r="H54"/>
  <c r="H53" s="1"/>
  <c r="H52" s="1"/>
  <c r="G54"/>
  <c r="G53" s="1"/>
  <c r="G52" s="1"/>
  <c r="F54"/>
  <c r="E54"/>
  <c r="J53"/>
  <c r="J52" s="1"/>
  <c r="I53"/>
  <c r="I52" s="1"/>
  <c r="F53"/>
  <c r="F52" s="1"/>
  <c r="E53"/>
  <c r="E52" s="1"/>
  <c r="J49"/>
  <c r="I49"/>
  <c r="H49"/>
  <c r="G49"/>
  <c r="F49"/>
  <c r="E49"/>
  <c r="J46"/>
  <c r="I46"/>
  <c r="H46"/>
  <c r="G46"/>
  <c r="F46"/>
  <c r="E46"/>
  <c r="J43"/>
  <c r="J42" s="1"/>
  <c r="I43"/>
  <c r="I42" s="1"/>
  <c r="H43"/>
  <c r="G43"/>
  <c r="F43"/>
  <c r="F42" s="1"/>
  <c r="E43"/>
  <c r="E42" s="1"/>
  <c r="H42"/>
  <c r="G42"/>
  <c r="J39"/>
  <c r="J38" s="1"/>
  <c r="J37" s="1"/>
  <c r="I39"/>
  <c r="I38" s="1"/>
  <c r="I37" s="1"/>
  <c r="H39"/>
  <c r="G39"/>
  <c r="F39"/>
  <c r="F38" s="1"/>
  <c r="F37" s="1"/>
  <c r="E39"/>
  <c r="E38" s="1"/>
  <c r="E37" s="1"/>
  <c r="H38"/>
  <c r="H37" s="1"/>
  <c r="G38"/>
  <c r="G37" s="1"/>
  <c r="J25"/>
  <c r="I25"/>
  <c r="H25"/>
  <c r="G25"/>
  <c r="F25"/>
  <c r="E25"/>
  <c r="J10"/>
  <c r="J9" s="1"/>
  <c r="J8" s="1"/>
  <c r="I10"/>
  <c r="I9" s="1"/>
  <c r="I8" s="1"/>
  <c r="H10"/>
  <c r="G10"/>
  <c r="F10"/>
  <c r="F9" s="1"/>
  <c r="F8" s="1"/>
  <c r="E10"/>
  <c r="E9" s="1"/>
  <c r="E8" s="1"/>
  <c r="H9"/>
  <c r="H8" s="1"/>
  <c r="H7" s="1"/>
  <c r="G9"/>
  <c r="G8" s="1"/>
  <c r="G7" s="1"/>
  <c r="V57" i="5"/>
  <c r="V56" s="1"/>
  <c r="V55" s="1"/>
  <c r="V8" s="1"/>
  <c r="U57"/>
  <c r="U56" s="1"/>
  <c r="U55" s="1"/>
  <c r="T57"/>
  <c r="S57"/>
  <c r="R57"/>
  <c r="R56" s="1"/>
  <c r="R55" s="1"/>
  <c r="R8" s="1"/>
  <c r="Q57"/>
  <c r="Q56" s="1"/>
  <c r="Q55" s="1"/>
  <c r="P57"/>
  <c r="O57"/>
  <c r="N57"/>
  <c r="N56" s="1"/>
  <c r="N55" s="1"/>
  <c r="N8" s="1"/>
  <c r="M57"/>
  <c r="M56" s="1"/>
  <c r="M55" s="1"/>
  <c r="L57"/>
  <c r="K57"/>
  <c r="J57"/>
  <c r="J56" s="1"/>
  <c r="J55" s="1"/>
  <c r="J8" s="1"/>
  <c r="I57"/>
  <c r="I56" s="1"/>
  <c r="I55" s="1"/>
  <c r="H57"/>
  <c r="G57"/>
  <c r="F57"/>
  <c r="F56" s="1"/>
  <c r="F55" s="1"/>
  <c r="F8" s="1"/>
  <c r="E57"/>
  <c r="E56" s="1"/>
  <c r="E55" s="1"/>
  <c r="T56"/>
  <c r="T55" s="1"/>
  <c r="T8" s="1"/>
  <c r="S56"/>
  <c r="S55" s="1"/>
  <c r="P56"/>
  <c r="P55" s="1"/>
  <c r="P8" s="1"/>
  <c r="O56"/>
  <c r="O55" s="1"/>
  <c r="L56"/>
  <c r="L55" s="1"/>
  <c r="L8" s="1"/>
  <c r="K56"/>
  <c r="K55" s="1"/>
  <c r="H56"/>
  <c r="H55" s="1"/>
  <c r="H8" s="1"/>
  <c r="G56"/>
  <c r="G55" s="1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U50" s="1"/>
  <c r="U49" s="1"/>
  <c r="T51"/>
  <c r="S51"/>
  <c r="R51"/>
  <c r="Q51"/>
  <c r="Q50" s="1"/>
  <c r="Q49" s="1"/>
  <c r="P51"/>
  <c r="O51"/>
  <c r="N51"/>
  <c r="M51"/>
  <c r="M50" s="1"/>
  <c r="M49" s="1"/>
  <c r="L51"/>
  <c r="K51"/>
  <c r="J51"/>
  <c r="I51"/>
  <c r="I50" s="1"/>
  <c r="I49" s="1"/>
  <c r="H51"/>
  <c r="G51"/>
  <c r="F51"/>
  <c r="E51"/>
  <c r="E50" s="1"/>
  <c r="E49" s="1"/>
  <c r="V50"/>
  <c r="T50"/>
  <c r="S50"/>
  <c r="S49" s="1"/>
  <c r="R50"/>
  <c r="P50"/>
  <c r="O50"/>
  <c r="O49" s="1"/>
  <c r="N50"/>
  <c r="L50"/>
  <c r="K50"/>
  <c r="K49" s="1"/>
  <c r="J50"/>
  <c r="H50"/>
  <c r="G50"/>
  <c r="G49" s="1"/>
  <c r="F50"/>
  <c r="V49"/>
  <c r="T49"/>
  <c r="R49"/>
  <c r="P49"/>
  <c r="N49"/>
  <c r="L49"/>
  <c r="J49"/>
  <c r="H49"/>
  <c r="F49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S42" s="1"/>
  <c r="R43"/>
  <c r="Q43"/>
  <c r="P43"/>
  <c r="O43"/>
  <c r="O42" s="1"/>
  <c r="N43"/>
  <c r="M43"/>
  <c r="L43"/>
  <c r="K43"/>
  <c r="K42" s="1"/>
  <c r="J43"/>
  <c r="I43"/>
  <c r="H43"/>
  <c r="G43"/>
  <c r="G42" s="1"/>
  <c r="F43"/>
  <c r="E43"/>
  <c r="V42"/>
  <c r="U42"/>
  <c r="T42"/>
  <c r="R42"/>
  <c r="Q42"/>
  <c r="P42"/>
  <c r="N42"/>
  <c r="M42"/>
  <c r="L42"/>
  <c r="J42"/>
  <c r="I42"/>
  <c r="H42"/>
  <c r="F42"/>
  <c r="E42"/>
  <c r="V40"/>
  <c r="U40"/>
  <c r="T40"/>
  <c r="S40"/>
  <c r="S39" s="1"/>
  <c r="S38" s="1"/>
  <c r="R40"/>
  <c r="Q40"/>
  <c r="P40"/>
  <c r="O40"/>
  <c r="O39" s="1"/>
  <c r="O38" s="1"/>
  <c r="N40"/>
  <c r="M40"/>
  <c r="L40"/>
  <c r="K40"/>
  <c r="K39" s="1"/>
  <c r="K38" s="1"/>
  <c r="J40"/>
  <c r="I40"/>
  <c r="H40"/>
  <c r="G40"/>
  <c r="G39" s="1"/>
  <c r="G38" s="1"/>
  <c r="F40"/>
  <c r="E40"/>
  <c r="V39"/>
  <c r="U39"/>
  <c r="U38" s="1"/>
  <c r="T39"/>
  <c r="R39"/>
  <c r="Q39"/>
  <c r="Q38" s="1"/>
  <c r="P39"/>
  <c r="N39"/>
  <c r="M39"/>
  <c r="M38" s="1"/>
  <c r="L39"/>
  <c r="J39"/>
  <c r="I39"/>
  <c r="I38" s="1"/>
  <c r="H39"/>
  <c r="F39"/>
  <c r="E39"/>
  <c r="E38" s="1"/>
  <c r="V38"/>
  <c r="T38"/>
  <c r="R38"/>
  <c r="P38"/>
  <c r="N38"/>
  <c r="L38"/>
  <c r="J38"/>
  <c r="H38"/>
  <c r="F38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11"/>
  <c r="U11"/>
  <c r="T11"/>
  <c r="S11"/>
  <c r="S10" s="1"/>
  <c r="S9" s="1"/>
  <c r="S8" s="1"/>
  <c r="R11"/>
  <c r="Q11"/>
  <c r="P11"/>
  <c r="O11"/>
  <c r="O10" s="1"/>
  <c r="O9" s="1"/>
  <c r="O8" s="1"/>
  <c r="N11"/>
  <c r="M11"/>
  <c r="L11"/>
  <c r="K11"/>
  <c r="K10" s="1"/>
  <c r="K9" s="1"/>
  <c r="K8" s="1"/>
  <c r="J11"/>
  <c r="I11"/>
  <c r="H11"/>
  <c r="G11"/>
  <c r="G10" s="1"/>
  <c r="G9" s="1"/>
  <c r="G8" s="1"/>
  <c r="F11"/>
  <c r="E11"/>
  <c r="V10"/>
  <c r="U10"/>
  <c r="U9" s="1"/>
  <c r="U8" s="1"/>
  <c r="T10"/>
  <c r="R10"/>
  <c r="Q10"/>
  <c r="Q9" s="1"/>
  <c r="P10"/>
  <c r="N10"/>
  <c r="M10"/>
  <c r="M9" s="1"/>
  <c r="M8" s="1"/>
  <c r="L10"/>
  <c r="J10"/>
  <c r="I10"/>
  <c r="I9" s="1"/>
  <c r="I8" s="1"/>
  <c r="H10"/>
  <c r="F10"/>
  <c r="E10"/>
  <c r="E9" s="1"/>
  <c r="E8" s="1"/>
  <c r="V9"/>
  <c r="T9"/>
  <c r="R9"/>
  <c r="P9"/>
  <c r="N9"/>
  <c r="L9"/>
  <c r="J9"/>
  <c r="H9"/>
  <c r="F9"/>
  <c r="F7" i="9" l="1"/>
  <c r="J7"/>
  <c r="Q8" i="5"/>
  <c r="E7" i="9"/>
  <c r="I7"/>
  <c r="F41" i="32"/>
  <c r="H37"/>
  <c r="G37"/>
  <c r="E41"/>
  <c r="E37" s="1"/>
  <c r="I37"/>
  <c r="F37"/>
  <c r="I9"/>
  <c r="I8" s="1"/>
  <c r="I7" s="1"/>
  <c r="H9"/>
  <c r="H8" s="1"/>
  <c r="G9"/>
  <c r="G8" s="1"/>
  <c r="F9"/>
  <c r="F8" s="1"/>
  <c r="E9"/>
  <c r="E8" s="1"/>
  <c r="H7" l="1"/>
  <c r="G7"/>
  <c r="F7"/>
  <c r="E7"/>
</calcChain>
</file>

<file path=xl/sharedStrings.xml><?xml version="1.0" encoding="utf-8"?>
<sst xmlns="http://schemas.openxmlformats.org/spreadsheetml/2006/main" count="1021" uniqueCount="280">
  <si>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</si>
  <si>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</si>
  <si>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</si>
  <si>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</si>
  <si>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</si>
  <si>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</si>
  <si>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</si>
  <si>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</si>
  <si>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</si>
  <si>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</si>
  <si>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</si>
  <si>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</si>
  <si>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</si>
  <si>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</si>
  <si>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</si>
  <si>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</si>
  <si>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</si>
  <si>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</si>
  <si>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</si>
  <si>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</si>
  <si>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</si>
  <si>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</si>
  <si>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</si>
  <si>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</si>
  <si>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</si>
  <si>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</si>
  <si>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</si>
  <si>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</si>
  <si>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</si>
  <si>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</si>
  <si>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</si>
  <si>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</si>
  <si>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</si>
  <si>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</si>
  <si>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</si>
  <si>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</si>
  <si>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</si>
  <si>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</si>
  <si>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</si>
  <si>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</si>
  <si>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</si>
  <si>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</si>
  <si>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</si>
  <si>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</si>
  <si>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</si>
  <si>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</si>
  <si>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</si>
  <si>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</si>
  <si>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</si>
  <si>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</si>
  <si>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</si>
  <si>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</si>
  <si>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</si>
  <si>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</si>
  <si>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</si>
  <si>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</si>
  <si>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</si>
  <si>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</si>
  <si>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</si>
  <si>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</si>
  <si>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</si>
  <si>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</si>
  <si>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</si>
  <si>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</si>
  <si>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</si>
  <si>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</si>
  <si>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</si>
  <si>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</si>
  <si>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</si>
  <si>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</si>
  <si>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</si>
  <si>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</si>
  <si>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</si>
  <si>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</si>
  <si>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</si>
  <si>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</si>
  <si>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</si>
  <si>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</si>
  <si>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</si>
  <si>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</si>
  <si>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</si>
  <si>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</si>
  <si>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</si>
  <si>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</si>
  <si>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</si>
  <si>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</si>
  <si>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</si>
  <si>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</si>
  <si>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</si>
  <si>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</si>
  <si>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</si>
  <si>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</si>
  <si>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</si>
  <si>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</si>
  <si>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</si>
  <si>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</si>
  <si>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</si>
  <si>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</si>
  <si>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</si>
  <si>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</si>
  <si>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</si>
  <si>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</si>
  <si>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</si>
  <si>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</si>
  <si>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</si>
  <si>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</si>
  <si>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</si>
  <si>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</si>
  <si>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一般公共服务支出</t>
  </si>
  <si>
    <t>201</t>
  </si>
  <si>
    <t>03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</si>
  <si>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</si>
  <si>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</si>
  <si>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</si>
  <si>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</si>
  <si>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</si>
  <si>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</si>
  <si>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</si>
  <si>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</si>
  <si>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</si>
  <si>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</si>
  <si>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</si>
  <si>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</si>
  <si>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>13</t>
  </si>
  <si>
    <t>08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</si>
  <si>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</si>
  <si>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</si>
  <si>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</si>
  <si>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</si>
  <si>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</si>
  <si>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</si>
  <si>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</si>
  <si>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</si>
  <si>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</si>
  <si>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</si>
  <si>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</si>
  <si>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</si>
  <si>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</si>
  <si>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</si>
  <si>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</si>
  <si>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</si>
  <si>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</si>
  <si>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</si>
  <si>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</si>
  <si>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</si>
  <si>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</si>
  <si>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</si>
  <si>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</si>
  <si>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</si>
  <si>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</si>
  <si>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</si>
  <si>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</si>
  <si>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</si>
  <si>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03</t>
  </si>
  <si>
    <t xml:space="preserve">  50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</si>
  <si>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</si>
  <si>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</si>
  <si>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</si>
  <si>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</si>
  <si>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</si>
  <si>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</si>
  <si>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</si>
  <si>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</si>
  <si>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</si>
  <si>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</si>
  <si>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</si>
  <si>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</si>
  <si>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</si>
  <si>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</si>
  <si>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</si>
  <si>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</si>
  <si>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</si>
  <si>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</si>
  <si>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</si>
  <si>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</si>
  <si>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</si>
  <si>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</si>
  <si>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</si>
  <si>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</si>
  <si>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</si>
  <si>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</si>
  <si>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</si>
  <si>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</si>
  <si>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</si>
  <si>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</si>
  <si>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</si>
  <si>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</si>
  <si>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</si>
  <si>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</si>
  <si>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</si>
  <si>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</si>
  <si>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</si>
  <si>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</si>
  <si>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</si>
  <si>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</si>
  <si>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</si>
  <si>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</si>
  <si>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</si>
  <si>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</si>
  <si>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</si>
  <si>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</si>
  <si>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</si>
  <si>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邮电费</t>
  </si>
  <si>
    <t xml:space="preserve">    差旅费</t>
  </si>
  <si>
    <t>16</t>
  </si>
  <si>
    <t xml:space="preserve">    培训费</t>
  </si>
  <si>
    <t>17</t>
  </si>
  <si>
    <t xml:space="preserve">    公务接待费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</si>
  <si>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</si>
  <si>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</si>
  <si>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</si>
  <si>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</si>
  <si>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</si>
  <si>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</si>
  <si>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</si>
  <si>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</si>
  <si>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</si>
  <si>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</si>
  <si>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</si>
  <si>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</si>
  <si>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</si>
  <si>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</si>
  <si>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</si>
  <si>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</si>
  <si>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</si>
  <si>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</si>
  <si>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</si>
  <si>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</si>
  <si>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</si>
  <si>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</si>
  <si>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</si>
  <si>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</si>
  <si>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</si>
  <si>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</si>
  <si>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</si>
  <si>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</si>
  <si>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  行政人员及机关技术工人年工资总额</t>
  </si>
  <si>
    <t xml:space="preserve">      在职人员公用经费（手机话费）</t>
  </si>
  <si>
    <t xml:space="preserve">      在职人员公用经费（公务交通）</t>
  </si>
  <si>
    <t xml:space="preserve">    行政单位医疗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</si>
  <si>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</si>
  <si>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</si>
  <si>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</si>
  <si>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</si>
  <si>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</si>
  <si>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</si>
  <si>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</si>
  <si>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</si>
  <si>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</si>
  <si>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</si>
  <si>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行政人员及机关技术工人年工资总额</t>
  </si>
  <si>
    <t>501</t>
  </si>
  <si>
    <t>工资奖金津补贴</t>
  </si>
  <si>
    <t>社会保障缴费</t>
  </si>
  <si>
    <t>住房公积金</t>
  </si>
  <si>
    <t>其他工资福利支出</t>
  </si>
  <si>
    <t>502</t>
  </si>
  <si>
    <t>办公经费</t>
  </si>
  <si>
    <t>培训费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</si>
  <si>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</si>
  <si>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</si>
  <si>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</si>
  <si>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</si>
  <si>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</si>
  <si>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</si>
  <si>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2019年“三公”经费预算数</t>
  </si>
  <si>
    <t xml:space="preserve">  其他交通费用</t>
  </si>
  <si>
    <t>2020年</t>
  </si>
  <si>
    <t>2021年</t>
  </si>
  <si>
    <t>单位名称：焦作市中站区机构编制委员会办公室</t>
    <phoneticPr fontId="2" type="noConversion"/>
  </si>
  <si>
    <t xml:space="preserve">  人力资源事务</t>
  </si>
  <si>
    <t xml:space="preserve">    行政运行（人力资源事务）</t>
  </si>
  <si>
    <t xml:space="preserve">      全区机构编制电子政务中心设备维护经费</t>
  </si>
  <si>
    <t xml:space="preserve">      全区机构改革工作经费</t>
  </si>
  <si>
    <t xml:space="preserve">      全区机关事业单位中文域名管理工作续费经费</t>
  </si>
  <si>
    <t xml:space="preserve">    事业运行（人力资源事务）</t>
  </si>
  <si>
    <t>单位名称：焦作市中站区机构编制委员会办公室</t>
    <phoneticPr fontId="2" type="noConversion"/>
  </si>
  <si>
    <t xml:space="preserve">  10</t>
  </si>
  <si>
    <t>单位名称：焦作市中站区机构编制委员会办公室</t>
    <phoneticPr fontId="2" type="noConversion"/>
  </si>
  <si>
    <t>单位名称：焦作市中站区机构编制委员会办公室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</si>
</sst>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5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2" fillId="0" borderId="0"/>
    <xf numFmtId="0" fontId="3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150">
    <cellStyle name="20% - 着色 1 2" xfId="1"/>
    <cellStyle name="20% - 着色 1 2 2" xfId="2"/>
    <cellStyle name="20% - 着色 1 2 2 2" xfId="108"/>
    <cellStyle name="20% - 着色 1 2 3" xfId="102"/>
    <cellStyle name="20% - 着色 1 3" xfId="3"/>
    <cellStyle name="20% - 着色 1 3 2" xfId="109"/>
    <cellStyle name="20% - 着色 2 2" xfId="4"/>
    <cellStyle name="20% - 着色 2 2 2" xfId="5"/>
    <cellStyle name="20% - 着色 2 2 2 2" xfId="94"/>
    <cellStyle name="20% - 着色 2 2 3" xfId="105"/>
    <cellStyle name="20% - 着色 2 3" xfId="6"/>
    <cellStyle name="20% - 着色 2 3 2" xfId="106"/>
    <cellStyle name="20% - 着色 3 2" xfId="7"/>
    <cellStyle name="20% - 着色 3 2 2" xfId="8"/>
    <cellStyle name="20% - 着色 3 2 2 2" xfId="111"/>
    <cellStyle name="20% - 着色 3 2 3" xfId="107"/>
    <cellStyle name="20% - 着色 3 3" xfId="9"/>
    <cellStyle name="20% - 着色 3 3 2" xfId="95"/>
    <cellStyle name="20% - 着色 4 2" xfId="10"/>
    <cellStyle name="20% - 着色 4 2 2" xfId="11"/>
    <cellStyle name="20% - 着色 4 2 2 2" xfId="97"/>
    <cellStyle name="20% - 着色 4 2 3" xfId="112"/>
    <cellStyle name="20% - 着色 4 3" xfId="12"/>
    <cellStyle name="20% - 着色 4 3 2" xfId="110"/>
    <cellStyle name="20% - 着色 5 2" xfId="13"/>
    <cellStyle name="20% - 着色 5 2 2" xfId="14"/>
    <cellStyle name="20% - 着色 5 2 2 2" xfId="99"/>
    <cellStyle name="20% - 着色 5 2 3" xfId="113"/>
    <cellStyle name="20% - 着色 5 3" xfId="15"/>
    <cellStyle name="20% - 着色 5 3 2" xfId="114"/>
    <cellStyle name="20% - 着色 6 2" xfId="16"/>
    <cellStyle name="20% - 着色 6 2 2" xfId="17"/>
    <cellStyle name="20% - 着色 6 2 2 2" xfId="115"/>
    <cellStyle name="20% - 着色 6 2 3" xfId="96"/>
    <cellStyle name="20% - 着色 6 3" xfId="18"/>
    <cellStyle name="20% - 着色 6 3 2" xfId="116"/>
    <cellStyle name="40% - 着色 1 2" xfId="19"/>
    <cellStyle name="40% - 着色 1 2 2" xfId="20"/>
    <cellStyle name="40% - 着色 1 2 2 2" xfId="119"/>
    <cellStyle name="40% - 着色 1 2 3" xfId="117"/>
    <cellStyle name="40% - 着色 1 3" xfId="21"/>
    <cellStyle name="40% - 着色 1 3 2" xfId="120"/>
    <cellStyle name="40% - 着色 2 2" xfId="22"/>
    <cellStyle name="40% - 着色 2 2 2" xfId="23"/>
    <cellStyle name="40% - 着色 2 2 2 2" xfId="122"/>
    <cellStyle name="40% - 着色 2 2 3" xfId="121"/>
    <cellStyle name="40% - 着色 2 3" xfId="24"/>
    <cellStyle name="40% - 着色 2 3 2" xfId="118"/>
    <cellStyle name="40% - 着色 3 2" xfId="25"/>
    <cellStyle name="40% - 着色 3 2 2" xfId="26"/>
    <cellStyle name="40% - 着色 3 2 2 2" xfId="124"/>
    <cellStyle name="40% - 着色 3 2 3" xfId="123"/>
    <cellStyle name="40% - 着色 3 3" xfId="27"/>
    <cellStyle name="40% - 着色 3 3 2" xfId="100"/>
    <cellStyle name="40% - 着色 4 2" xfId="28"/>
    <cellStyle name="40% - 着色 4 2 2" xfId="29"/>
    <cellStyle name="40% - 着色 4 2 2 2" xfId="126"/>
    <cellStyle name="40% - 着色 4 2 3" xfId="125"/>
    <cellStyle name="40% - 着色 4 3" xfId="30"/>
    <cellStyle name="40% - 着色 4 3 2" xfId="127"/>
    <cellStyle name="40% - 着色 5 2" xfId="31"/>
    <cellStyle name="40% - 着色 5 2 2" xfId="32"/>
    <cellStyle name="40% - 着色 5 2 2 2" xfId="128"/>
    <cellStyle name="40% - 着色 5 2 3" xfId="104"/>
    <cellStyle name="40% - 着色 5 3" xfId="33"/>
    <cellStyle name="40% - 着色 5 3 2" xfId="129"/>
    <cellStyle name="40% - 着色 6 2" xfId="34"/>
    <cellStyle name="40% - 着色 6 2 2" xfId="35"/>
    <cellStyle name="40% - 着色 6 2 2 2" xfId="131"/>
    <cellStyle name="40% - 着色 6 2 3" xfId="130"/>
    <cellStyle name="40% - 着色 6 3" xfId="36"/>
    <cellStyle name="40% - 着色 6 3 2" xfId="132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34"/>
    <cellStyle name="差_2017预算公开表_(010010010)中国共产党焦作市委员会办公室" xfId="135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6009AE0530A08AF09009A 2" xfId="101"/>
    <cellStyle name="差_64242C78E6FB009AE0530A08AF09009A" xfId="55"/>
    <cellStyle name="差_67D34CE2EC6AAB52E050080A1CAF164B" xfId="56"/>
    <cellStyle name="差_67D34CE2EC6AAB52E050080A1CAF164B 2" xfId="103"/>
    <cellStyle name="常规" xfId="0" builtinId="0"/>
    <cellStyle name="常规 10" xfId="147"/>
    <cellStyle name="常规 11" xfId="57"/>
    <cellStyle name="常规 11 2" xfId="136"/>
    <cellStyle name="常规 2" xfId="58"/>
    <cellStyle name="常规 2_67D34CE2EC6AAB52E050080A1CAF164B" xfId="59"/>
    <cellStyle name="常规 3" xfId="60"/>
    <cellStyle name="常规 3 2" xfId="61"/>
    <cellStyle name="常规 3 2 2" xfId="138"/>
    <cellStyle name="常规 3 3" xfId="137"/>
    <cellStyle name="常规 3_6162030C6A600132E0530A0804CCAD99_c" xfId="62"/>
    <cellStyle name="常规 4" xfId="63"/>
    <cellStyle name="常规 4 2" xfId="139"/>
    <cellStyle name="常规 5" xfId="64"/>
    <cellStyle name="常规 5 2" xfId="140"/>
    <cellStyle name="常规 6" xfId="98"/>
    <cellStyle name="常规 6 2" xfId="148"/>
    <cellStyle name="常规 7" xfId="141"/>
    <cellStyle name="常规 7 2" xfId="146"/>
    <cellStyle name="常规 8" xfId="133"/>
    <cellStyle name="常规 9" xfId="149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42"/>
    <cellStyle name="好_2017预算公开表_(010010010)中国共产党焦作市委员会办公室" xfId="143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4242C78E6F6009AE0530A08AF09009A 2" xfId="144"/>
    <cellStyle name="好_67D34CE2EC6AAB52E050080A1CAF164B" xfId="77"/>
    <cellStyle name="好_67D34CE2EC6AAB52E050080A1CAF164B 2" xfId="145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213</v>
      </c>
      <c r="B1" s="198"/>
      <c r="C1" s="198"/>
      <c r="D1" s="198"/>
      <c r="E1" s="67"/>
      <c r="F1" s="67"/>
      <c r="G1" s="67"/>
      <c r="H1" s="67"/>
      <c r="I1" s="67"/>
      <c r="J1" s="67"/>
    </row>
    <row r="2" spans="1:10" s="13" customFormat="1" ht="20.100000000000001" customHeight="1">
      <c r="A2" s="32" t="s">
        <v>269</v>
      </c>
      <c r="B2" s="69"/>
      <c r="C2" s="69"/>
      <c r="D2" s="70" t="s">
        <v>76</v>
      </c>
      <c r="E2" s="71"/>
      <c r="F2" s="71"/>
      <c r="G2" s="71"/>
      <c r="H2" s="71"/>
      <c r="I2" s="71"/>
      <c r="J2" s="71"/>
    </row>
    <row r="3" spans="1:10" s="13" customFormat="1" ht="27.75" customHeight="1">
      <c r="A3" s="72" t="s">
        <v>0</v>
      </c>
      <c r="B3" s="73" t="s">
        <v>1</v>
      </c>
      <c r="C3" s="72" t="s">
        <v>2</v>
      </c>
      <c r="D3" s="74" t="s">
        <v>1</v>
      </c>
      <c r="E3" s="71"/>
      <c r="F3" s="71"/>
      <c r="G3" s="71"/>
      <c r="H3" s="71"/>
      <c r="I3" s="71"/>
      <c r="J3" s="71"/>
    </row>
    <row r="4" spans="1:10" s="77" customFormat="1" ht="23.25" customHeight="1">
      <c r="A4" s="75" t="s">
        <v>3</v>
      </c>
      <c r="B4" s="20">
        <v>105.49</v>
      </c>
      <c r="C4" s="76" t="s">
        <v>4</v>
      </c>
      <c r="D4" s="21">
        <v>100.4</v>
      </c>
    </row>
    <row r="5" spans="1:10" s="77" customFormat="1" ht="23.25" customHeight="1">
      <c r="A5" s="75" t="s">
        <v>214</v>
      </c>
      <c r="B5" s="22">
        <v>105.49</v>
      </c>
      <c r="C5" s="76" t="s">
        <v>215</v>
      </c>
      <c r="D5" s="21">
        <v>93.29</v>
      </c>
    </row>
    <row r="6" spans="1:10" s="77" customFormat="1" ht="23.25" customHeight="1">
      <c r="A6" s="75" t="s">
        <v>216</v>
      </c>
      <c r="B6" s="23">
        <v>0</v>
      </c>
      <c r="C6" s="78" t="s">
        <v>217</v>
      </c>
      <c r="D6" s="21">
        <v>7.11</v>
      </c>
    </row>
    <row r="7" spans="1:10" s="77" customFormat="1" ht="23.25" customHeight="1">
      <c r="A7" s="75" t="s">
        <v>218</v>
      </c>
      <c r="B7" s="20">
        <v>0</v>
      </c>
      <c r="C7" s="78" t="s">
        <v>5</v>
      </c>
      <c r="D7" s="21">
        <v>5.09</v>
      </c>
    </row>
    <row r="8" spans="1:10" s="77" customFormat="1" ht="23.25" customHeight="1">
      <c r="A8" s="75" t="s">
        <v>219</v>
      </c>
      <c r="B8" s="22">
        <v>0</v>
      </c>
      <c r="C8" s="76"/>
      <c r="D8" s="24"/>
    </row>
    <row r="9" spans="1:10" s="77" customFormat="1" ht="23.25" customHeight="1">
      <c r="A9" s="79" t="s">
        <v>220</v>
      </c>
      <c r="B9" s="25">
        <v>0</v>
      </c>
      <c r="C9" s="78"/>
      <c r="D9" s="26"/>
    </row>
    <row r="10" spans="1:10" s="77" customFormat="1" ht="23.25" customHeight="1">
      <c r="A10" s="80" t="s">
        <v>221</v>
      </c>
      <c r="B10" s="23">
        <v>0</v>
      </c>
      <c r="C10" s="81"/>
      <c r="D10" s="27"/>
    </row>
    <row r="11" spans="1:10" s="77" customFormat="1" ht="19.350000000000001" customHeight="1">
      <c r="A11" s="83" t="s">
        <v>222</v>
      </c>
      <c r="B11" s="20">
        <v>0</v>
      </c>
      <c r="C11" s="81"/>
      <c r="D11" s="27"/>
    </row>
    <row r="12" spans="1:10" s="13" customFormat="1" ht="19.350000000000001" customHeight="1">
      <c r="A12" s="83"/>
      <c r="B12" s="84"/>
      <c r="C12" s="81"/>
      <c r="D12" s="82"/>
      <c r="E12" s="77"/>
      <c r="F12" s="77"/>
      <c r="G12" s="77"/>
      <c r="H12" s="71"/>
      <c r="I12" s="77"/>
      <c r="J12" s="71"/>
    </row>
    <row r="13" spans="1:10" s="13" customFormat="1" ht="19.350000000000001" customHeight="1">
      <c r="A13" s="85"/>
      <c r="B13" s="86"/>
      <c r="C13" s="87"/>
      <c r="D13" s="88"/>
      <c r="E13" s="77"/>
      <c r="F13" s="77"/>
      <c r="G13" s="77"/>
      <c r="H13" s="71"/>
      <c r="I13" s="71"/>
      <c r="J13" s="71"/>
    </row>
    <row r="14" spans="1:10" s="13" customFormat="1" ht="19.350000000000001" customHeight="1">
      <c r="A14" s="89"/>
      <c r="B14" s="90"/>
      <c r="C14" s="91"/>
      <c r="D14" s="88"/>
      <c r="E14" s="77"/>
      <c r="F14" s="71"/>
      <c r="G14" s="77"/>
      <c r="H14" s="71"/>
      <c r="I14" s="77"/>
      <c r="J14" s="77"/>
    </row>
    <row r="15" spans="1:10" s="77" customFormat="1" ht="20.100000000000001" customHeight="1">
      <c r="A15" s="92" t="s">
        <v>6</v>
      </c>
      <c r="B15" s="20">
        <v>105.49</v>
      </c>
      <c r="C15" s="92" t="s">
        <v>7</v>
      </c>
      <c r="D15" s="21">
        <v>105.49</v>
      </c>
    </row>
    <row r="16" spans="1:10" s="77" customFormat="1" ht="20.100000000000001" customHeight="1">
      <c r="A16" s="93" t="s">
        <v>223</v>
      </c>
      <c r="B16" s="22">
        <v>0</v>
      </c>
      <c r="C16" s="94" t="s">
        <v>8</v>
      </c>
      <c r="D16" s="28">
        <v>0</v>
      </c>
    </row>
    <row r="17" spans="1:10" s="77" customFormat="1" ht="20.100000000000001" customHeight="1">
      <c r="A17" s="93" t="s">
        <v>224</v>
      </c>
      <c r="B17" s="25">
        <v>0</v>
      </c>
      <c r="C17" s="94" t="s">
        <v>224</v>
      </c>
      <c r="D17" s="29">
        <v>0</v>
      </c>
    </row>
    <row r="18" spans="1:10" s="77" customFormat="1" ht="20.100000000000001" customHeight="1">
      <c r="A18" s="93" t="s">
        <v>225</v>
      </c>
      <c r="B18" s="25">
        <v>0</v>
      </c>
      <c r="C18" s="94" t="s">
        <v>225</v>
      </c>
      <c r="D18" s="28">
        <v>0</v>
      </c>
    </row>
    <row r="19" spans="1:10" s="77" customFormat="1" ht="20.100000000000001" customHeight="1">
      <c r="A19" s="30" t="s">
        <v>11</v>
      </c>
      <c r="B19" s="25">
        <v>105.49</v>
      </c>
      <c r="C19" s="95" t="s">
        <v>12</v>
      </c>
      <c r="D19" s="31">
        <v>105.49</v>
      </c>
    </row>
    <row r="20" spans="1:10" ht="9.75" customHeight="1">
      <c r="A20" s="67"/>
      <c r="B20" s="68"/>
      <c r="C20" s="67"/>
      <c r="D20" s="67"/>
      <c r="E20" s="67"/>
      <c r="F20" s="67"/>
      <c r="G20" s="67"/>
      <c r="H20" s="67"/>
      <c r="I20" s="67"/>
      <c r="J20" s="67"/>
    </row>
    <row r="21" spans="1:10" ht="14.25">
      <c r="A21" s="67"/>
      <c r="B21" s="67"/>
      <c r="C21" s="67"/>
      <c r="D21" s="67"/>
      <c r="E21" s="67"/>
      <c r="F21" s="67"/>
      <c r="G21" s="67"/>
      <c r="H21" s="68"/>
      <c r="I21" s="67"/>
      <c r="J21" s="67"/>
    </row>
    <row r="22" spans="1:10" ht="14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14.25">
      <c r="A23" s="66"/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4.25">
      <c r="A24" s="67"/>
      <c r="B24" s="67"/>
      <c r="C24" s="68"/>
      <c r="D24" s="67"/>
      <c r="E24" s="67"/>
      <c r="F24" s="67"/>
      <c r="G24" s="67"/>
      <c r="H24" s="67"/>
      <c r="I24" s="67"/>
      <c r="J24" s="67"/>
    </row>
    <row r="25" spans="1:10" ht="14.25">
      <c r="A25" s="67"/>
      <c r="B25" s="68"/>
      <c r="C25" s="67"/>
      <c r="D25" s="67"/>
      <c r="E25" s="67"/>
      <c r="F25" s="67"/>
      <c r="G25" s="67"/>
      <c r="H25" s="67"/>
      <c r="I25" s="67"/>
      <c r="J25" s="67"/>
    </row>
    <row r="26" spans="1:10" ht="14.2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4.2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14.2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4.2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4.2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4.25">
      <c r="A31" s="67"/>
      <c r="B31" s="67"/>
      <c r="C31" s="67"/>
      <c r="D31" s="67"/>
      <c r="E31" s="67"/>
      <c r="F31" s="67"/>
      <c r="G31" s="67"/>
      <c r="H31" s="67"/>
      <c r="I31" s="67"/>
      <c r="J31" s="6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59" t="s">
        <v>106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</row>
    <row r="2" spans="1:20" ht="20.100000000000001" customHeight="1">
      <c r="A2" s="65" t="s">
        <v>279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60" t="s">
        <v>76</v>
      </c>
      <c r="R2" s="260"/>
      <c r="S2" s="260"/>
      <c r="T2" s="260"/>
    </row>
    <row r="3" spans="1:20" ht="20.100000000000001" customHeight="1">
      <c r="A3" s="258" t="s">
        <v>37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</row>
    <row r="4" spans="1:20" ht="20.100000000000001" customHeight="1">
      <c r="A4" s="258" t="s">
        <v>39</v>
      </c>
      <c r="B4" s="258"/>
      <c r="C4" s="258"/>
      <c r="D4" s="258"/>
      <c r="E4" s="258"/>
      <c r="F4" s="258"/>
      <c r="G4" s="258"/>
      <c r="H4" s="258"/>
      <c r="I4" s="258"/>
      <c r="J4" s="258" t="s">
        <v>40</v>
      </c>
      <c r="K4" s="258"/>
      <c r="L4" s="258"/>
      <c r="M4" s="258"/>
      <c r="N4" s="258"/>
      <c r="O4" s="258"/>
      <c r="P4" s="258"/>
      <c r="Q4" s="258"/>
      <c r="R4" s="258"/>
      <c r="S4" s="258"/>
      <c r="T4" s="258"/>
    </row>
    <row r="5" spans="1:20" ht="20.100000000000001" customHeight="1">
      <c r="A5" s="258" t="s">
        <v>41</v>
      </c>
      <c r="B5" s="258" t="s">
        <v>42</v>
      </c>
      <c r="C5" s="258"/>
      <c r="D5" s="258"/>
      <c r="E5" s="258"/>
      <c r="F5" s="258"/>
      <c r="G5" s="258"/>
      <c r="H5" s="258"/>
      <c r="I5" s="258"/>
      <c r="J5" s="258" t="s">
        <v>43</v>
      </c>
      <c r="K5" s="258"/>
      <c r="L5" s="258"/>
      <c r="M5" s="258"/>
      <c r="N5" s="258"/>
      <c r="O5" s="258"/>
      <c r="P5" s="258"/>
      <c r="Q5" s="258"/>
      <c r="R5" s="258"/>
      <c r="S5" s="258"/>
      <c r="T5" s="258"/>
    </row>
    <row r="6" spans="1:20" ht="39.950000000000003" customHeight="1">
      <c r="A6" s="258"/>
      <c r="B6" s="258" t="s">
        <v>44</v>
      </c>
      <c r="C6" s="258"/>
      <c r="D6" s="258"/>
      <c r="E6" s="258"/>
      <c r="F6" s="258"/>
      <c r="G6" s="258"/>
      <c r="H6" s="258"/>
      <c r="I6" s="258"/>
      <c r="J6" s="258" t="s">
        <v>45</v>
      </c>
      <c r="K6" s="258"/>
      <c r="L6" s="258"/>
      <c r="M6" s="258"/>
      <c r="N6" s="258"/>
      <c r="O6" s="258"/>
      <c r="P6" s="258"/>
      <c r="Q6" s="258"/>
      <c r="R6" s="258"/>
      <c r="S6" s="258"/>
      <c r="T6" s="258"/>
    </row>
    <row r="7" spans="1:20" s="55" customFormat="1" ht="60" customHeight="1">
      <c r="A7" s="258"/>
      <c r="B7" s="261" t="s">
        <v>46</v>
      </c>
      <c r="C7" s="261"/>
      <c r="D7" s="261"/>
      <c r="E7" s="261"/>
      <c r="F7" s="261"/>
      <c r="G7" s="261"/>
      <c r="H7" s="56" t="s">
        <v>47</v>
      </c>
      <c r="I7" s="56"/>
      <c r="J7" s="261" t="s">
        <v>48</v>
      </c>
      <c r="K7" s="261"/>
      <c r="L7" s="261"/>
      <c r="M7" s="261"/>
      <c r="N7" s="261"/>
      <c r="O7" s="261"/>
      <c r="P7" s="261"/>
      <c r="Q7" s="56" t="s">
        <v>49</v>
      </c>
      <c r="R7" s="262">
        <v>0</v>
      </c>
      <c r="S7" s="263"/>
      <c r="T7" s="264"/>
    </row>
    <row r="8" spans="1:20" ht="39.950000000000003" customHeight="1">
      <c r="A8" s="258"/>
      <c r="B8" s="258" t="s">
        <v>50</v>
      </c>
      <c r="C8" s="258"/>
      <c r="D8" s="258"/>
      <c r="E8" s="258"/>
      <c r="F8" s="258"/>
      <c r="G8" s="258"/>
      <c r="H8" s="180" t="s">
        <v>51</v>
      </c>
      <c r="I8" s="180"/>
      <c r="J8" s="258" t="s">
        <v>267</v>
      </c>
      <c r="K8" s="258"/>
      <c r="L8" s="258"/>
      <c r="M8" s="258"/>
      <c r="N8" s="258"/>
      <c r="O8" s="258"/>
      <c r="P8" s="258"/>
      <c r="Q8" s="180" t="s">
        <v>268</v>
      </c>
      <c r="R8" s="258"/>
      <c r="S8" s="258"/>
      <c r="T8" s="258"/>
    </row>
    <row r="9" spans="1:20" ht="20.100000000000001" customHeight="1">
      <c r="A9" s="258"/>
      <c r="B9" s="258" t="s">
        <v>52</v>
      </c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</row>
    <row r="10" spans="1:20" ht="20.100000000000001" customHeight="1">
      <c r="A10" s="258"/>
      <c r="B10" s="258" t="s">
        <v>53</v>
      </c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</row>
    <row r="11" spans="1:20" ht="20.100000000000001" customHeight="1">
      <c r="A11" s="258" t="s">
        <v>54</v>
      </c>
      <c r="B11" s="258" t="s">
        <v>55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</row>
    <row r="12" spans="1:20" ht="39.950000000000003" customHeight="1">
      <c r="A12" s="258"/>
      <c r="B12" s="258" t="s">
        <v>56</v>
      </c>
      <c r="C12" s="258"/>
      <c r="D12" s="258" t="s">
        <v>57</v>
      </c>
      <c r="E12" s="258"/>
      <c r="F12" s="258" t="s">
        <v>58</v>
      </c>
      <c r="G12" s="258"/>
      <c r="H12" s="258" t="s">
        <v>59</v>
      </c>
      <c r="I12" s="258"/>
      <c r="J12" s="258"/>
      <c r="K12" s="258"/>
      <c r="L12" s="258"/>
      <c r="M12" s="258"/>
      <c r="N12" s="258"/>
      <c r="O12" s="258"/>
      <c r="P12" s="258" t="s">
        <v>60</v>
      </c>
      <c r="Q12" s="258"/>
      <c r="R12" s="258"/>
      <c r="S12" s="258"/>
      <c r="T12" s="258"/>
    </row>
    <row r="13" spans="1:20" ht="20.100000000000001" customHeight="1">
      <c r="A13" s="258"/>
      <c r="B13" s="258"/>
      <c r="C13" s="258"/>
      <c r="D13" s="258" t="s">
        <v>61</v>
      </c>
      <c r="E13" s="258"/>
      <c r="F13" s="258" t="s">
        <v>62</v>
      </c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</row>
    <row r="14" spans="1:20" ht="20.100000000000001" customHeight="1">
      <c r="A14" s="258"/>
      <c r="B14" s="258"/>
      <c r="C14" s="258"/>
      <c r="D14" s="258"/>
      <c r="E14" s="258"/>
      <c r="F14" s="258" t="s">
        <v>63</v>
      </c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</row>
    <row r="15" spans="1:20" ht="20.100000000000001" customHeight="1">
      <c r="A15" s="258"/>
      <c r="B15" s="258"/>
      <c r="C15" s="258"/>
      <c r="D15" s="258"/>
      <c r="E15" s="258"/>
      <c r="F15" s="258" t="s">
        <v>64</v>
      </c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</row>
    <row r="16" spans="1:20" ht="20.100000000000001" customHeight="1">
      <c r="A16" s="258"/>
      <c r="B16" s="258"/>
      <c r="C16" s="258"/>
      <c r="D16" s="258"/>
      <c r="E16" s="258"/>
      <c r="F16" s="258" t="s">
        <v>65</v>
      </c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</row>
    <row r="17" spans="1:20" ht="39.950000000000003" customHeight="1">
      <c r="A17" s="258"/>
      <c r="B17" s="258"/>
      <c r="C17" s="258"/>
      <c r="D17" s="258" t="s">
        <v>66</v>
      </c>
      <c r="E17" s="258"/>
      <c r="F17" s="258" t="s">
        <v>67</v>
      </c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</row>
    <row r="18" spans="1:20" ht="39.950000000000003" customHeight="1">
      <c r="A18" s="258"/>
      <c r="B18" s="258"/>
      <c r="C18" s="258"/>
      <c r="D18" s="258"/>
      <c r="E18" s="258"/>
      <c r="F18" s="258" t="s">
        <v>68</v>
      </c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</row>
    <row r="19" spans="1:20" ht="39.950000000000003" customHeight="1">
      <c r="A19" s="258"/>
      <c r="B19" s="258"/>
      <c r="C19" s="258"/>
      <c r="D19" s="258"/>
      <c r="E19" s="258"/>
      <c r="F19" s="258" t="s">
        <v>69</v>
      </c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</row>
    <row r="20" spans="1:20" ht="39.950000000000003" customHeight="1">
      <c r="A20" s="258"/>
      <c r="B20" s="258"/>
      <c r="C20" s="258"/>
      <c r="D20" s="258"/>
      <c r="E20" s="258"/>
      <c r="F20" s="258" t="s">
        <v>70</v>
      </c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</row>
    <row r="21" spans="1:20" ht="60" customHeight="1">
      <c r="A21" s="258"/>
      <c r="B21" s="258"/>
      <c r="C21" s="258"/>
      <c r="D21" s="258" t="s">
        <v>71</v>
      </c>
      <c r="E21" s="258"/>
      <c r="F21" s="258" t="s">
        <v>72</v>
      </c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</row>
    <row r="22" spans="1:20" ht="14.25" customHeight="1">
      <c r="A22" s="265" t="s">
        <v>73</v>
      </c>
      <c r="B22" s="265"/>
      <c r="C22" s="265"/>
      <c r="D22" s="265"/>
      <c r="E22" s="265"/>
      <c r="F22" s="265"/>
      <c r="G22" s="265"/>
      <c r="H22" s="266" t="s">
        <v>74</v>
      </c>
      <c r="I22" s="266"/>
      <c r="J22" s="257"/>
      <c r="K22" s="257"/>
      <c r="L22" s="257" t="s">
        <v>75</v>
      </c>
      <c r="M22" s="257"/>
      <c r="N22" s="257"/>
      <c r="O22" s="257"/>
      <c r="P22" s="257"/>
      <c r="Q22" s="257"/>
      <c r="R22" s="257"/>
      <c r="S22" s="257"/>
      <c r="T22" s="257"/>
    </row>
  </sheetData>
  <sheetProtection formatCells="0" formatColumns="0" formatRows="0"/>
  <mergeCells count="72">
    <mergeCell ref="A22:G22"/>
    <mergeCell ref="H22:I22"/>
    <mergeCell ref="J22:K22"/>
    <mergeCell ref="L22:O22"/>
    <mergeCell ref="F21:G21"/>
    <mergeCell ref="A11:A21"/>
    <mergeCell ref="F16:G16"/>
    <mergeCell ref="H16:O16"/>
    <mergeCell ref="F19:G19"/>
    <mergeCell ref="F20:G20"/>
    <mergeCell ref="H20:O20"/>
    <mergeCell ref="F17:G17"/>
    <mergeCell ref="H17:O17"/>
    <mergeCell ref="B11:G11"/>
    <mergeCell ref="H11:T11"/>
    <mergeCell ref="B12:C21"/>
    <mergeCell ref="P12:T12"/>
    <mergeCell ref="P16:T16"/>
    <mergeCell ref="D21:E21"/>
    <mergeCell ref="P17:T17"/>
    <mergeCell ref="F18:G18"/>
    <mergeCell ref="H18:O18"/>
    <mergeCell ref="P18:T18"/>
    <mergeCell ref="H19:O19"/>
    <mergeCell ref="P19:T19"/>
    <mergeCell ref="H21:O21"/>
    <mergeCell ref="P20:T20"/>
    <mergeCell ref="F12:G12"/>
    <mergeCell ref="H12:O12"/>
    <mergeCell ref="D12:E12"/>
    <mergeCell ref="D13:E16"/>
    <mergeCell ref="F13:G13"/>
    <mergeCell ref="A5:A10"/>
    <mergeCell ref="B5:G5"/>
    <mergeCell ref="H5:I5"/>
    <mergeCell ref="J5:M5"/>
    <mergeCell ref="B7:G7"/>
    <mergeCell ref="H10:T10"/>
    <mergeCell ref="R8:T8"/>
    <mergeCell ref="B10:G10"/>
    <mergeCell ref="J7:M7"/>
    <mergeCell ref="N5:T5"/>
    <mergeCell ref="B6:G6"/>
    <mergeCell ref="H6:I6"/>
    <mergeCell ref="J8:M8"/>
    <mergeCell ref="N8:P8"/>
    <mergeCell ref="N7:P7"/>
    <mergeCell ref="R7:T7"/>
    <mergeCell ref="A1:T1"/>
    <mergeCell ref="A3:G3"/>
    <mergeCell ref="H3:T3"/>
    <mergeCell ref="Q2:T2"/>
    <mergeCell ref="A4:G4"/>
    <mergeCell ref="H4:I4"/>
    <mergeCell ref="J4:M4"/>
    <mergeCell ref="N4:T4"/>
    <mergeCell ref="P22:T22"/>
    <mergeCell ref="B9:G9"/>
    <mergeCell ref="H9:T9"/>
    <mergeCell ref="J6:M6"/>
    <mergeCell ref="N6:T6"/>
    <mergeCell ref="D17:E20"/>
    <mergeCell ref="F15:G15"/>
    <mergeCell ref="H15:O15"/>
    <mergeCell ref="P21:T21"/>
    <mergeCell ref="P15:T15"/>
    <mergeCell ref="H13:O13"/>
    <mergeCell ref="P13:T13"/>
    <mergeCell ref="F14:G14"/>
    <mergeCell ref="H14:O14"/>
    <mergeCell ref="P14:T14"/>
    <mergeCell ref="B8:G8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279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4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showGridLines="0" showZeros="0" topLeftCell="A43" workbookViewId="0">
      <selection activeCell="A55" sqref="A55:XFD55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6" t="s">
        <v>226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1:22" s="14" customFormat="1" ht="20.100000000000001" customHeight="1">
      <c r="A2" s="205" t="s">
        <v>276</v>
      </c>
      <c r="B2" s="205"/>
      <c r="C2" s="205"/>
      <c r="D2" s="205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98"/>
      <c r="S2" s="98"/>
      <c r="T2" s="98"/>
      <c r="U2" s="98"/>
      <c r="V2" s="99" t="s">
        <v>76</v>
      </c>
    </row>
    <row r="3" spans="1:22" s="14" customFormat="1" ht="20.100000000000001" customHeight="1">
      <c r="A3" s="208" t="s">
        <v>13</v>
      </c>
      <c r="B3" s="208"/>
      <c r="C3" s="208"/>
      <c r="D3" s="207" t="s">
        <v>227</v>
      </c>
      <c r="E3" s="199" t="s">
        <v>14</v>
      </c>
      <c r="F3" s="202" t="s">
        <v>15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4"/>
      <c r="R3" s="199" t="s">
        <v>16</v>
      </c>
      <c r="S3" s="199"/>
      <c r="T3" s="199" t="s">
        <v>228</v>
      </c>
      <c r="U3" s="199" t="s">
        <v>49</v>
      </c>
      <c r="V3" s="199" t="s">
        <v>17</v>
      </c>
    </row>
    <row r="4" spans="1:22" s="14" customFormat="1" ht="20.100000000000001" customHeight="1">
      <c r="A4" s="208"/>
      <c r="B4" s="208"/>
      <c r="C4" s="208"/>
      <c r="D4" s="207"/>
      <c r="E4" s="199"/>
      <c r="F4" s="199" t="s">
        <v>18</v>
      </c>
      <c r="G4" s="202" t="s">
        <v>229</v>
      </c>
      <c r="H4" s="203"/>
      <c r="I4" s="204"/>
      <c r="J4" s="202" t="s">
        <v>230</v>
      </c>
      <c r="K4" s="203"/>
      <c r="L4" s="203"/>
      <c r="M4" s="203"/>
      <c r="N4" s="203"/>
      <c r="O4" s="204"/>
      <c r="P4" s="199" t="s">
        <v>19</v>
      </c>
      <c r="Q4" s="199" t="s">
        <v>20</v>
      </c>
      <c r="R4" s="199" t="s">
        <v>21</v>
      </c>
      <c r="S4" s="199" t="s">
        <v>22</v>
      </c>
      <c r="T4" s="199"/>
      <c r="U4" s="199"/>
      <c r="V4" s="199"/>
    </row>
    <row r="5" spans="1:22" s="14" customFormat="1" ht="20.100000000000001" customHeight="1">
      <c r="A5" s="207" t="s">
        <v>23</v>
      </c>
      <c r="B5" s="207" t="s">
        <v>24</v>
      </c>
      <c r="C5" s="207" t="s">
        <v>25</v>
      </c>
      <c r="D5" s="207"/>
      <c r="E5" s="199"/>
      <c r="F5" s="199"/>
      <c r="G5" s="200" t="s">
        <v>231</v>
      </c>
      <c r="H5" s="200" t="s">
        <v>232</v>
      </c>
      <c r="I5" s="200" t="s">
        <v>233</v>
      </c>
      <c r="J5" s="199" t="s">
        <v>234</v>
      </c>
      <c r="K5" s="199" t="s">
        <v>26</v>
      </c>
      <c r="L5" s="199" t="s">
        <v>27</v>
      </c>
      <c r="M5" s="199" t="s">
        <v>28</v>
      </c>
      <c r="N5" s="199" t="s">
        <v>29</v>
      </c>
      <c r="O5" s="199" t="s">
        <v>235</v>
      </c>
      <c r="P5" s="199"/>
      <c r="Q5" s="199"/>
      <c r="R5" s="199"/>
      <c r="S5" s="199"/>
      <c r="T5" s="199"/>
      <c r="U5" s="199"/>
      <c r="V5" s="199"/>
    </row>
    <row r="6" spans="1:22" s="14" customFormat="1" ht="30" customHeight="1">
      <c r="A6" s="207"/>
      <c r="B6" s="207"/>
      <c r="C6" s="207"/>
      <c r="D6" s="207"/>
      <c r="E6" s="199"/>
      <c r="F6" s="199"/>
      <c r="G6" s="201"/>
      <c r="H6" s="201"/>
      <c r="I6" s="201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</row>
    <row r="7" spans="1:22" s="14" customFormat="1" ht="20.100000000000001" customHeight="1">
      <c r="A7" s="96" t="s">
        <v>30</v>
      </c>
      <c r="B7" s="96" t="s">
        <v>30</v>
      </c>
      <c r="C7" s="96" t="s">
        <v>30</v>
      </c>
      <c r="D7" s="96" t="s">
        <v>30</v>
      </c>
      <c r="E7" s="100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  <c r="T7" s="101">
        <v>16</v>
      </c>
      <c r="U7" s="101">
        <v>17</v>
      </c>
      <c r="V7" s="101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E9+E38+E49+E55</f>
        <v>105.49000000000001</v>
      </c>
      <c r="F8" s="36">
        <f t="shared" si="0"/>
        <v>105.49000000000001</v>
      </c>
      <c r="G8" s="37">
        <f t="shared" si="0"/>
        <v>105.49000000000001</v>
      </c>
      <c r="H8" s="37">
        <f t="shared" si="0"/>
        <v>105.49000000000001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V9" si="1">E10</f>
        <v>85.79</v>
      </c>
      <c r="F9" s="36">
        <f t="shared" si="1"/>
        <v>85.79</v>
      </c>
      <c r="G9" s="37">
        <f t="shared" si="1"/>
        <v>85.79</v>
      </c>
      <c r="H9" s="37">
        <f t="shared" si="1"/>
        <v>85.79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270</v>
      </c>
      <c r="E10" s="36">
        <f t="shared" ref="E10:V10" si="2">E11+E26</f>
        <v>85.79</v>
      </c>
      <c r="F10" s="36">
        <f t="shared" si="2"/>
        <v>85.79</v>
      </c>
      <c r="G10" s="37">
        <f t="shared" si="2"/>
        <v>85.79</v>
      </c>
      <c r="H10" s="37">
        <f t="shared" si="2"/>
        <v>85.79</v>
      </c>
      <c r="I10" s="37">
        <f t="shared" si="2"/>
        <v>0</v>
      </c>
      <c r="J10" s="37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271</v>
      </c>
      <c r="E11" s="36">
        <f t="shared" ref="E11:V11" si="3">SUM(E12:E25)</f>
        <v>62.290000000000006</v>
      </c>
      <c r="F11" s="36">
        <f t="shared" si="3"/>
        <v>62.290000000000006</v>
      </c>
      <c r="G11" s="37">
        <f t="shared" si="3"/>
        <v>62.290000000000006</v>
      </c>
      <c r="H11" s="37">
        <f t="shared" si="3"/>
        <v>62.290000000000006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109</v>
      </c>
      <c r="B12" s="33" t="s">
        <v>175</v>
      </c>
      <c r="C12" s="33" t="s">
        <v>134</v>
      </c>
      <c r="D12" s="34" t="s">
        <v>236</v>
      </c>
      <c r="E12" s="36">
        <v>33.46</v>
      </c>
      <c r="F12" s="36">
        <v>33.46</v>
      </c>
      <c r="G12" s="37">
        <v>33.46</v>
      </c>
      <c r="H12" s="37">
        <v>33.46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109</v>
      </c>
      <c r="B13" s="33" t="s">
        <v>175</v>
      </c>
      <c r="C13" s="33" t="s">
        <v>134</v>
      </c>
      <c r="D13" s="34" t="s">
        <v>115</v>
      </c>
      <c r="E13" s="36">
        <v>2.79</v>
      </c>
      <c r="F13" s="36">
        <v>2.79</v>
      </c>
      <c r="G13" s="37">
        <v>2.79</v>
      </c>
      <c r="H13" s="37">
        <v>2.79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109</v>
      </c>
      <c r="B14" s="33" t="s">
        <v>175</v>
      </c>
      <c r="C14" s="33" t="s">
        <v>134</v>
      </c>
      <c r="D14" s="34" t="s">
        <v>116</v>
      </c>
      <c r="E14" s="36">
        <v>1.06</v>
      </c>
      <c r="F14" s="36">
        <v>1.06</v>
      </c>
      <c r="G14" s="37">
        <v>1.06</v>
      </c>
      <c r="H14" s="37">
        <v>1.06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109</v>
      </c>
      <c r="B15" s="33" t="s">
        <v>175</v>
      </c>
      <c r="C15" s="33" t="s">
        <v>134</v>
      </c>
      <c r="D15" s="34" t="s">
        <v>117</v>
      </c>
      <c r="E15" s="36">
        <v>2.79</v>
      </c>
      <c r="F15" s="36">
        <v>2.79</v>
      </c>
      <c r="G15" s="37">
        <v>2.79</v>
      </c>
      <c r="H15" s="37">
        <v>2.79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109</v>
      </c>
      <c r="B16" s="33" t="s">
        <v>175</v>
      </c>
      <c r="C16" s="33" t="s">
        <v>134</v>
      </c>
      <c r="D16" s="34" t="s">
        <v>118</v>
      </c>
      <c r="E16" s="36">
        <v>8.64</v>
      </c>
      <c r="F16" s="36">
        <v>8.64</v>
      </c>
      <c r="G16" s="37">
        <v>8.64</v>
      </c>
      <c r="H16" s="37">
        <v>8.64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109</v>
      </c>
      <c r="B17" s="33" t="s">
        <v>175</v>
      </c>
      <c r="C17" s="33" t="s">
        <v>134</v>
      </c>
      <c r="D17" s="34" t="s">
        <v>119</v>
      </c>
      <c r="E17" s="36">
        <v>7.0000000000000007E-2</v>
      </c>
      <c r="F17" s="36">
        <v>7.0000000000000007E-2</v>
      </c>
      <c r="G17" s="37">
        <v>7.0000000000000007E-2</v>
      </c>
      <c r="H17" s="37">
        <v>7.0000000000000007E-2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109</v>
      </c>
      <c r="B18" s="33" t="s">
        <v>175</v>
      </c>
      <c r="C18" s="33" t="s">
        <v>134</v>
      </c>
      <c r="D18" s="34" t="s">
        <v>120</v>
      </c>
      <c r="E18" s="36">
        <v>1.34</v>
      </c>
      <c r="F18" s="36">
        <v>1.34</v>
      </c>
      <c r="G18" s="37">
        <v>1.34</v>
      </c>
      <c r="H18" s="37">
        <v>1.34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109</v>
      </c>
      <c r="B19" s="33" t="s">
        <v>175</v>
      </c>
      <c r="C19" s="33" t="s">
        <v>134</v>
      </c>
      <c r="D19" s="34" t="s">
        <v>121</v>
      </c>
      <c r="E19" s="36">
        <v>0.67</v>
      </c>
      <c r="F19" s="36">
        <v>0.67</v>
      </c>
      <c r="G19" s="37">
        <v>0.67</v>
      </c>
      <c r="H19" s="37">
        <v>0.67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109</v>
      </c>
      <c r="B20" s="33" t="s">
        <v>175</v>
      </c>
      <c r="C20" s="33" t="s">
        <v>134</v>
      </c>
      <c r="D20" s="34" t="s">
        <v>122</v>
      </c>
      <c r="E20" s="36">
        <v>1.52</v>
      </c>
      <c r="F20" s="36">
        <v>1.52</v>
      </c>
      <c r="G20" s="37">
        <v>1.52</v>
      </c>
      <c r="H20" s="37">
        <v>1.52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109</v>
      </c>
      <c r="B21" s="33" t="s">
        <v>175</v>
      </c>
      <c r="C21" s="33" t="s">
        <v>134</v>
      </c>
      <c r="D21" s="34" t="s">
        <v>237</v>
      </c>
      <c r="E21" s="36">
        <v>0.24</v>
      </c>
      <c r="F21" s="36">
        <v>0.24</v>
      </c>
      <c r="G21" s="37">
        <v>0.24</v>
      </c>
      <c r="H21" s="37">
        <v>0.24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109</v>
      </c>
      <c r="B22" s="33" t="s">
        <v>175</v>
      </c>
      <c r="C22" s="33" t="s">
        <v>134</v>
      </c>
      <c r="D22" s="34" t="s">
        <v>238</v>
      </c>
      <c r="E22" s="36">
        <v>4.62</v>
      </c>
      <c r="F22" s="36">
        <v>4.62</v>
      </c>
      <c r="G22" s="37">
        <v>4.62</v>
      </c>
      <c r="H22" s="37">
        <v>4.62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109</v>
      </c>
      <c r="B23" s="33" t="s">
        <v>175</v>
      </c>
      <c r="C23" s="33" t="s">
        <v>134</v>
      </c>
      <c r="D23" s="34" t="s">
        <v>272</v>
      </c>
      <c r="E23" s="36">
        <v>0.65</v>
      </c>
      <c r="F23" s="36">
        <v>0.65</v>
      </c>
      <c r="G23" s="37">
        <v>0.65</v>
      </c>
      <c r="H23" s="37">
        <v>0.65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109</v>
      </c>
      <c r="B24" s="33" t="s">
        <v>175</v>
      </c>
      <c r="C24" s="33" t="s">
        <v>134</v>
      </c>
      <c r="D24" s="34" t="s">
        <v>273</v>
      </c>
      <c r="E24" s="36">
        <v>1</v>
      </c>
      <c r="F24" s="36">
        <v>1</v>
      </c>
      <c r="G24" s="37">
        <v>1</v>
      </c>
      <c r="H24" s="37">
        <v>1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 t="s">
        <v>109</v>
      </c>
      <c r="B25" s="33" t="s">
        <v>175</v>
      </c>
      <c r="C25" s="33" t="s">
        <v>134</v>
      </c>
      <c r="D25" s="34" t="s">
        <v>274</v>
      </c>
      <c r="E25" s="36">
        <v>3.44</v>
      </c>
      <c r="F25" s="36">
        <v>3.44</v>
      </c>
      <c r="G25" s="37">
        <v>3.44</v>
      </c>
      <c r="H25" s="37">
        <v>3.44</v>
      </c>
      <c r="I25" s="37">
        <v>0</v>
      </c>
      <c r="J25" s="37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7">
        <v>0</v>
      </c>
    </row>
    <row r="26" spans="1:22" ht="20.100000000000001" customHeight="1">
      <c r="A26" s="33"/>
      <c r="B26" s="33"/>
      <c r="C26" s="33"/>
      <c r="D26" s="34" t="s">
        <v>275</v>
      </c>
      <c r="E26" s="36">
        <f t="shared" ref="E26:V26" si="4">SUM(E27:E37)</f>
        <v>23.5</v>
      </c>
      <c r="F26" s="36">
        <f t="shared" si="4"/>
        <v>23.5</v>
      </c>
      <c r="G26" s="37">
        <f t="shared" si="4"/>
        <v>23.5</v>
      </c>
      <c r="H26" s="37">
        <f t="shared" si="4"/>
        <v>23.5</v>
      </c>
      <c r="I26" s="37">
        <f t="shared" si="4"/>
        <v>0</v>
      </c>
      <c r="J26" s="37">
        <f t="shared" si="4"/>
        <v>0</v>
      </c>
      <c r="K26" s="36">
        <f t="shared" si="4"/>
        <v>0</v>
      </c>
      <c r="L26" s="36">
        <f t="shared" si="4"/>
        <v>0</v>
      </c>
      <c r="M26" s="36">
        <f t="shared" si="4"/>
        <v>0</v>
      </c>
      <c r="N26" s="36">
        <f t="shared" si="4"/>
        <v>0</v>
      </c>
      <c r="O26" s="36">
        <f t="shared" si="4"/>
        <v>0</v>
      </c>
      <c r="P26" s="36">
        <f t="shared" si="4"/>
        <v>0</v>
      </c>
      <c r="Q26" s="36">
        <f t="shared" si="4"/>
        <v>0</v>
      </c>
      <c r="R26" s="36">
        <f t="shared" si="4"/>
        <v>0</v>
      </c>
      <c r="S26" s="36">
        <f t="shared" si="4"/>
        <v>0</v>
      </c>
      <c r="T26" s="36">
        <f t="shared" si="4"/>
        <v>0</v>
      </c>
      <c r="U26" s="36">
        <f t="shared" si="4"/>
        <v>0</v>
      </c>
      <c r="V26" s="37">
        <f t="shared" si="4"/>
        <v>0</v>
      </c>
    </row>
    <row r="27" spans="1:22" ht="20.100000000000001" customHeight="1">
      <c r="A27" s="33" t="s">
        <v>109</v>
      </c>
      <c r="B27" s="33" t="s">
        <v>175</v>
      </c>
      <c r="C27" s="33" t="s">
        <v>111</v>
      </c>
      <c r="D27" s="34" t="s">
        <v>112</v>
      </c>
      <c r="E27" s="36">
        <v>8.5299999999999994</v>
      </c>
      <c r="F27" s="36">
        <v>8.5299999999999994</v>
      </c>
      <c r="G27" s="37">
        <v>8.5299999999999994</v>
      </c>
      <c r="H27" s="37">
        <v>8.5299999999999994</v>
      </c>
      <c r="I27" s="37">
        <v>0</v>
      </c>
      <c r="J27" s="37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7">
        <v>0</v>
      </c>
    </row>
    <row r="28" spans="1:22" ht="20.100000000000001" customHeight="1">
      <c r="A28" s="33" t="s">
        <v>109</v>
      </c>
      <c r="B28" s="33" t="s">
        <v>175</v>
      </c>
      <c r="C28" s="33" t="s">
        <v>111</v>
      </c>
      <c r="D28" s="34" t="s">
        <v>113</v>
      </c>
      <c r="E28" s="36">
        <v>4.28</v>
      </c>
      <c r="F28" s="36">
        <v>4.28</v>
      </c>
      <c r="G28" s="37">
        <v>4.28</v>
      </c>
      <c r="H28" s="37">
        <v>4.28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 t="s">
        <v>109</v>
      </c>
      <c r="B29" s="33" t="s">
        <v>175</v>
      </c>
      <c r="C29" s="33" t="s">
        <v>111</v>
      </c>
      <c r="D29" s="34" t="s">
        <v>114</v>
      </c>
      <c r="E29" s="36">
        <v>1.83</v>
      </c>
      <c r="F29" s="36">
        <v>1.83</v>
      </c>
      <c r="G29" s="37">
        <v>1.83</v>
      </c>
      <c r="H29" s="37">
        <v>1.83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 t="s">
        <v>109</v>
      </c>
      <c r="B30" s="33" t="s">
        <v>175</v>
      </c>
      <c r="C30" s="33" t="s">
        <v>111</v>
      </c>
      <c r="D30" s="34" t="s">
        <v>115</v>
      </c>
      <c r="E30" s="36">
        <v>1.22</v>
      </c>
      <c r="F30" s="36">
        <v>1.22</v>
      </c>
      <c r="G30" s="37">
        <v>1.22</v>
      </c>
      <c r="H30" s="37">
        <v>1.22</v>
      </c>
      <c r="I30" s="37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20.100000000000001" customHeight="1">
      <c r="A31" s="33" t="s">
        <v>109</v>
      </c>
      <c r="B31" s="33" t="s">
        <v>175</v>
      </c>
      <c r="C31" s="33" t="s">
        <v>111</v>
      </c>
      <c r="D31" s="34" t="s">
        <v>116</v>
      </c>
      <c r="E31" s="36">
        <v>0.48</v>
      </c>
      <c r="F31" s="36">
        <v>0.48</v>
      </c>
      <c r="G31" s="37">
        <v>0.48</v>
      </c>
      <c r="H31" s="37">
        <v>0.48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 t="s">
        <v>109</v>
      </c>
      <c r="B32" s="33" t="s">
        <v>175</v>
      </c>
      <c r="C32" s="33" t="s">
        <v>111</v>
      </c>
      <c r="D32" s="34" t="s">
        <v>117</v>
      </c>
      <c r="E32" s="36">
        <v>1.22</v>
      </c>
      <c r="F32" s="36">
        <v>1.22</v>
      </c>
      <c r="G32" s="37">
        <v>1.22</v>
      </c>
      <c r="H32" s="37">
        <v>1.22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 t="s">
        <v>109</v>
      </c>
      <c r="B33" s="33" t="s">
        <v>175</v>
      </c>
      <c r="C33" s="33" t="s">
        <v>111</v>
      </c>
      <c r="D33" s="34" t="s">
        <v>118</v>
      </c>
      <c r="E33" s="36">
        <v>4.32</v>
      </c>
      <c r="F33" s="36">
        <v>4.32</v>
      </c>
      <c r="G33" s="37">
        <v>4.32</v>
      </c>
      <c r="H33" s="37">
        <v>4.32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 t="s">
        <v>109</v>
      </c>
      <c r="B34" s="33" t="s">
        <v>175</v>
      </c>
      <c r="C34" s="33" t="s">
        <v>111</v>
      </c>
      <c r="D34" s="34" t="s">
        <v>119</v>
      </c>
      <c r="E34" s="36">
        <v>0.01</v>
      </c>
      <c r="F34" s="36">
        <v>0.01</v>
      </c>
      <c r="G34" s="37">
        <v>0.01</v>
      </c>
      <c r="H34" s="37">
        <v>0.01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109</v>
      </c>
      <c r="B35" s="33" t="s">
        <v>175</v>
      </c>
      <c r="C35" s="33" t="s">
        <v>111</v>
      </c>
      <c r="D35" s="34" t="s">
        <v>120</v>
      </c>
      <c r="E35" s="36">
        <v>0.59</v>
      </c>
      <c r="F35" s="36">
        <v>0.59</v>
      </c>
      <c r="G35" s="37">
        <v>0.59</v>
      </c>
      <c r="H35" s="37">
        <v>0.59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 t="s">
        <v>109</v>
      </c>
      <c r="B36" s="33" t="s">
        <v>175</v>
      </c>
      <c r="C36" s="33" t="s">
        <v>111</v>
      </c>
      <c r="D36" s="34" t="s">
        <v>121</v>
      </c>
      <c r="E36" s="36">
        <v>0.28999999999999998</v>
      </c>
      <c r="F36" s="36">
        <v>0.28999999999999998</v>
      </c>
      <c r="G36" s="37">
        <v>0.28999999999999998</v>
      </c>
      <c r="H36" s="37">
        <v>0.28999999999999998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 t="s">
        <v>109</v>
      </c>
      <c r="B37" s="33" t="s">
        <v>175</v>
      </c>
      <c r="C37" s="33" t="s">
        <v>111</v>
      </c>
      <c r="D37" s="34" t="s">
        <v>122</v>
      </c>
      <c r="E37" s="36">
        <v>0.73</v>
      </c>
      <c r="F37" s="36">
        <v>0.73</v>
      </c>
      <c r="G37" s="37">
        <v>0.73</v>
      </c>
      <c r="H37" s="37">
        <v>0.73</v>
      </c>
      <c r="I37" s="37">
        <v>0</v>
      </c>
      <c r="J37" s="37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7">
        <v>0</v>
      </c>
    </row>
    <row r="38" spans="1:22" ht="20.100000000000001" customHeight="1">
      <c r="A38" s="33"/>
      <c r="B38" s="33"/>
      <c r="C38" s="33"/>
      <c r="D38" s="34" t="s">
        <v>125</v>
      </c>
      <c r="E38" s="36">
        <f t="shared" ref="E38:V38" si="5">E39+E42</f>
        <v>10.540000000000001</v>
      </c>
      <c r="F38" s="36">
        <f t="shared" si="5"/>
        <v>10.540000000000001</v>
      </c>
      <c r="G38" s="37">
        <f t="shared" si="5"/>
        <v>10.540000000000001</v>
      </c>
      <c r="H38" s="37">
        <f t="shared" si="5"/>
        <v>10.540000000000001</v>
      </c>
      <c r="I38" s="37">
        <f t="shared" si="5"/>
        <v>0</v>
      </c>
      <c r="J38" s="37">
        <f t="shared" si="5"/>
        <v>0</v>
      </c>
      <c r="K38" s="36">
        <f t="shared" si="5"/>
        <v>0</v>
      </c>
      <c r="L38" s="36">
        <f t="shared" si="5"/>
        <v>0</v>
      </c>
      <c r="M38" s="36">
        <f t="shared" si="5"/>
        <v>0</v>
      </c>
      <c r="N38" s="36">
        <f t="shared" si="5"/>
        <v>0</v>
      </c>
      <c r="O38" s="36">
        <f t="shared" si="5"/>
        <v>0</v>
      </c>
      <c r="P38" s="36">
        <f t="shared" si="5"/>
        <v>0</v>
      </c>
      <c r="Q38" s="36">
        <f t="shared" si="5"/>
        <v>0</v>
      </c>
      <c r="R38" s="36">
        <f t="shared" si="5"/>
        <v>0</v>
      </c>
      <c r="S38" s="36">
        <f t="shared" si="5"/>
        <v>0</v>
      </c>
      <c r="T38" s="36">
        <f t="shared" si="5"/>
        <v>0</v>
      </c>
      <c r="U38" s="36">
        <f t="shared" si="5"/>
        <v>0</v>
      </c>
      <c r="V38" s="37">
        <f t="shared" si="5"/>
        <v>0</v>
      </c>
    </row>
    <row r="39" spans="1:22" ht="20.100000000000001" customHeight="1">
      <c r="A39" s="33"/>
      <c r="B39" s="33"/>
      <c r="C39" s="33"/>
      <c r="D39" s="34" t="s">
        <v>126</v>
      </c>
      <c r="E39" s="36">
        <f t="shared" ref="E39:N40" si="6">E40</f>
        <v>9.64</v>
      </c>
      <c r="F39" s="36">
        <f t="shared" si="6"/>
        <v>9.64</v>
      </c>
      <c r="G39" s="37">
        <f t="shared" si="6"/>
        <v>9.64</v>
      </c>
      <c r="H39" s="37">
        <f t="shared" si="6"/>
        <v>9.64</v>
      </c>
      <c r="I39" s="37">
        <f t="shared" si="6"/>
        <v>0</v>
      </c>
      <c r="J39" s="37">
        <f t="shared" si="6"/>
        <v>0</v>
      </c>
      <c r="K39" s="36">
        <f t="shared" si="6"/>
        <v>0</v>
      </c>
      <c r="L39" s="36">
        <f t="shared" si="6"/>
        <v>0</v>
      </c>
      <c r="M39" s="36">
        <f t="shared" si="6"/>
        <v>0</v>
      </c>
      <c r="N39" s="36">
        <f t="shared" si="6"/>
        <v>0</v>
      </c>
      <c r="O39" s="36">
        <f t="shared" ref="O39:V40" si="7">O40</f>
        <v>0</v>
      </c>
      <c r="P39" s="36">
        <f t="shared" si="7"/>
        <v>0</v>
      </c>
      <c r="Q39" s="36">
        <f t="shared" si="7"/>
        <v>0</v>
      </c>
      <c r="R39" s="36">
        <f t="shared" si="7"/>
        <v>0</v>
      </c>
      <c r="S39" s="36">
        <f t="shared" si="7"/>
        <v>0</v>
      </c>
      <c r="T39" s="36">
        <f t="shared" si="7"/>
        <v>0</v>
      </c>
      <c r="U39" s="36">
        <f t="shared" si="7"/>
        <v>0</v>
      </c>
      <c r="V39" s="37">
        <f t="shared" si="7"/>
        <v>0</v>
      </c>
    </row>
    <row r="40" spans="1:22" ht="20.100000000000001" customHeight="1">
      <c r="A40" s="33"/>
      <c r="B40" s="33"/>
      <c r="C40" s="33"/>
      <c r="D40" s="34" t="s">
        <v>127</v>
      </c>
      <c r="E40" s="36">
        <f t="shared" si="6"/>
        <v>9.64</v>
      </c>
      <c r="F40" s="36">
        <f t="shared" si="6"/>
        <v>9.64</v>
      </c>
      <c r="G40" s="37">
        <f t="shared" si="6"/>
        <v>9.64</v>
      </c>
      <c r="H40" s="37">
        <f t="shared" si="6"/>
        <v>9.64</v>
      </c>
      <c r="I40" s="37">
        <f t="shared" si="6"/>
        <v>0</v>
      </c>
      <c r="J40" s="37">
        <f t="shared" si="6"/>
        <v>0</v>
      </c>
      <c r="K40" s="36">
        <f t="shared" si="6"/>
        <v>0</v>
      </c>
      <c r="L40" s="36">
        <f t="shared" si="6"/>
        <v>0</v>
      </c>
      <c r="M40" s="36">
        <f t="shared" si="6"/>
        <v>0</v>
      </c>
      <c r="N40" s="36">
        <f t="shared" si="6"/>
        <v>0</v>
      </c>
      <c r="O40" s="36">
        <f t="shared" si="7"/>
        <v>0</v>
      </c>
      <c r="P40" s="36">
        <f t="shared" si="7"/>
        <v>0</v>
      </c>
      <c r="Q40" s="36">
        <f t="shared" si="7"/>
        <v>0</v>
      </c>
      <c r="R40" s="36">
        <f t="shared" si="7"/>
        <v>0</v>
      </c>
      <c r="S40" s="36">
        <f t="shared" si="7"/>
        <v>0</v>
      </c>
      <c r="T40" s="36">
        <f t="shared" si="7"/>
        <v>0</v>
      </c>
      <c r="U40" s="36">
        <f t="shared" si="7"/>
        <v>0</v>
      </c>
      <c r="V40" s="37">
        <f t="shared" si="7"/>
        <v>0</v>
      </c>
    </row>
    <row r="41" spans="1:22" ht="20.100000000000001" customHeight="1">
      <c r="A41" s="33" t="s">
        <v>128</v>
      </c>
      <c r="B41" s="33" t="s">
        <v>129</v>
      </c>
      <c r="C41" s="33" t="s">
        <v>129</v>
      </c>
      <c r="D41" s="34" t="s">
        <v>130</v>
      </c>
      <c r="E41" s="36">
        <v>9.64</v>
      </c>
      <c r="F41" s="36">
        <v>9.64</v>
      </c>
      <c r="G41" s="37">
        <v>9.64</v>
      </c>
      <c r="H41" s="37">
        <v>9.64</v>
      </c>
      <c r="I41" s="37">
        <v>0</v>
      </c>
      <c r="J41" s="37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7">
        <v>0</v>
      </c>
    </row>
    <row r="42" spans="1:22" ht="20.100000000000001" customHeight="1">
      <c r="A42" s="33"/>
      <c r="B42" s="33"/>
      <c r="C42" s="33"/>
      <c r="D42" s="34" t="s">
        <v>131</v>
      </c>
      <c r="E42" s="36">
        <f t="shared" ref="E42:V42" si="8">E43+E45+E47</f>
        <v>0.9</v>
      </c>
      <c r="F42" s="36">
        <f t="shared" si="8"/>
        <v>0.9</v>
      </c>
      <c r="G42" s="37">
        <f t="shared" si="8"/>
        <v>0.9</v>
      </c>
      <c r="H42" s="37">
        <f t="shared" si="8"/>
        <v>0.9</v>
      </c>
      <c r="I42" s="37">
        <f t="shared" si="8"/>
        <v>0</v>
      </c>
      <c r="J42" s="37">
        <f t="shared" si="8"/>
        <v>0</v>
      </c>
      <c r="K42" s="36">
        <f t="shared" si="8"/>
        <v>0</v>
      </c>
      <c r="L42" s="36">
        <f t="shared" si="8"/>
        <v>0</v>
      </c>
      <c r="M42" s="36">
        <f t="shared" si="8"/>
        <v>0</v>
      </c>
      <c r="N42" s="36">
        <f t="shared" si="8"/>
        <v>0</v>
      </c>
      <c r="O42" s="36">
        <f t="shared" si="8"/>
        <v>0</v>
      </c>
      <c r="P42" s="36">
        <f t="shared" si="8"/>
        <v>0</v>
      </c>
      <c r="Q42" s="36">
        <f t="shared" si="8"/>
        <v>0</v>
      </c>
      <c r="R42" s="36">
        <f t="shared" si="8"/>
        <v>0</v>
      </c>
      <c r="S42" s="36">
        <f t="shared" si="8"/>
        <v>0</v>
      </c>
      <c r="T42" s="36">
        <f t="shared" si="8"/>
        <v>0</v>
      </c>
      <c r="U42" s="36">
        <f t="shared" si="8"/>
        <v>0</v>
      </c>
      <c r="V42" s="37">
        <f t="shared" si="8"/>
        <v>0</v>
      </c>
    </row>
    <row r="43" spans="1:22" ht="20.100000000000001" customHeight="1">
      <c r="A43" s="33"/>
      <c r="B43" s="33"/>
      <c r="C43" s="33"/>
      <c r="D43" s="34" t="s">
        <v>132</v>
      </c>
      <c r="E43" s="36">
        <f t="shared" ref="E43:V43" si="9">E44</f>
        <v>0.33</v>
      </c>
      <c r="F43" s="36">
        <f t="shared" si="9"/>
        <v>0.33</v>
      </c>
      <c r="G43" s="37">
        <f t="shared" si="9"/>
        <v>0.33</v>
      </c>
      <c r="H43" s="37">
        <f t="shared" si="9"/>
        <v>0.33</v>
      </c>
      <c r="I43" s="37">
        <f t="shared" si="9"/>
        <v>0</v>
      </c>
      <c r="J43" s="37">
        <f t="shared" si="9"/>
        <v>0</v>
      </c>
      <c r="K43" s="36">
        <f t="shared" si="9"/>
        <v>0</v>
      </c>
      <c r="L43" s="36">
        <f t="shared" si="9"/>
        <v>0</v>
      </c>
      <c r="M43" s="36">
        <f t="shared" si="9"/>
        <v>0</v>
      </c>
      <c r="N43" s="36">
        <f t="shared" si="9"/>
        <v>0</v>
      </c>
      <c r="O43" s="36">
        <f t="shared" si="9"/>
        <v>0</v>
      </c>
      <c r="P43" s="36">
        <f t="shared" si="9"/>
        <v>0</v>
      </c>
      <c r="Q43" s="36">
        <f t="shared" si="9"/>
        <v>0</v>
      </c>
      <c r="R43" s="36">
        <f t="shared" si="9"/>
        <v>0</v>
      </c>
      <c r="S43" s="36">
        <f t="shared" si="9"/>
        <v>0</v>
      </c>
      <c r="T43" s="36">
        <f t="shared" si="9"/>
        <v>0</v>
      </c>
      <c r="U43" s="36">
        <f t="shared" si="9"/>
        <v>0</v>
      </c>
      <c r="V43" s="37">
        <f t="shared" si="9"/>
        <v>0</v>
      </c>
    </row>
    <row r="44" spans="1:22" ht="20.100000000000001" customHeight="1">
      <c r="A44" s="33" t="s">
        <v>128</v>
      </c>
      <c r="B44" s="33" t="s">
        <v>133</v>
      </c>
      <c r="C44" s="33" t="s">
        <v>134</v>
      </c>
      <c r="D44" s="34" t="s">
        <v>135</v>
      </c>
      <c r="E44" s="36">
        <v>0.33</v>
      </c>
      <c r="F44" s="36">
        <v>0.33</v>
      </c>
      <c r="G44" s="37">
        <v>0.33</v>
      </c>
      <c r="H44" s="37">
        <v>0.33</v>
      </c>
      <c r="I44" s="37">
        <v>0</v>
      </c>
      <c r="J44" s="37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7">
        <v>0</v>
      </c>
    </row>
    <row r="45" spans="1:22" ht="20.100000000000001" customHeight="1">
      <c r="A45" s="33"/>
      <c r="B45" s="33"/>
      <c r="C45" s="33"/>
      <c r="D45" s="34" t="s">
        <v>136</v>
      </c>
      <c r="E45" s="36">
        <f t="shared" ref="E45:V45" si="10">E46</f>
        <v>0.33</v>
      </c>
      <c r="F45" s="36">
        <f t="shared" si="10"/>
        <v>0.33</v>
      </c>
      <c r="G45" s="37">
        <f t="shared" si="10"/>
        <v>0.33</v>
      </c>
      <c r="H45" s="37">
        <f t="shared" si="10"/>
        <v>0.33</v>
      </c>
      <c r="I45" s="37">
        <f t="shared" si="10"/>
        <v>0</v>
      </c>
      <c r="J45" s="37">
        <f t="shared" si="10"/>
        <v>0</v>
      </c>
      <c r="K45" s="36">
        <f t="shared" si="10"/>
        <v>0</v>
      </c>
      <c r="L45" s="36">
        <f t="shared" si="10"/>
        <v>0</v>
      </c>
      <c r="M45" s="36">
        <f t="shared" si="10"/>
        <v>0</v>
      </c>
      <c r="N45" s="36">
        <f t="shared" si="10"/>
        <v>0</v>
      </c>
      <c r="O45" s="36">
        <f t="shared" si="10"/>
        <v>0</v>
      </c>
      <c r="P45" s="36">
        <f t="shared" si="10"/>
        <v>0</v>
      </c>
      <c r="Q45" s="36">
        <f t="shared" si="10"/>
        <v>0</v>
      </c>
      <c r="R45" s="36">
        <f t="shared" si="10"/>
        <v>0</v>
      </c>
      <c r="S45" s="36">
        <f t="shared" si="10"/>
        <v>0</v>
      </c>
      <c r="T45" s="36">
        <f t="shared" si="10"/>
        <v>0</v>
      </c>
      <c r="U45" s="36">
        <f t="shared" si="10"/>
        <v>0</v>
      </c>
      <c r="V45" s="37">
        <f t="shared" si="10"/>
        <v>0</v>
      </c>
    </row>
    <row r="46" spans="1:22" ht="20.100000000000001" customHeight="1">
      <c r="A46" s="33" t="s">
        <v>128</v>
      </c>
      <c r="B46" s="33" t="s">
        <v>133</v>
      </c>
      <c r="C46" s="33" t="s">
        <v>137</v>
      </c>
      <c r="D46" s="34" t="s">
        <v>138</v>
      </c>
      <c r="E46" s="36">
        <v>0.33</v>
      </c>
      <c r="F46" s="36">
        <v>0.33</v>
      </c>
      <c r="G46" s="37">
        <v>0.33</v>
      </c>
      <c r="H46" s="37">
        <v>0.33</v>
      </c>
      <c r="I46" s="37">
        <v>0</v>
      </c>
      <c r="J46" s="37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7">
        <v>0</v>
      </c>
    </row>
    <row r="47" spans="1:22" ht="20.100000000000001" customHeight="1">
      <c r="A47" s="33"/>
      <c r="B47" s="33"/>
      <c r="C47" s="33"/>
      <c r="D47" s="34" t="s">
        <v>139</v>
      </c>
      <c r="E47" s="36">
        <f t="shared" ref="E47:V47" si="11">E48</f>
        <v>0.24</v>
      </c>
      <c r="F47" s="36">
        <f t="shared" si="11"/>
        <v>0.24</v>
      </c>
      <c r="G47" s="37">
        <f t="shared" si="11"/>
        <v>0.24</v>
      </c>
      <c r="H47" s="37">
        <f t="shared" si="11"/>
        <v>0.24</v>
      </c>
      <c r="I47" s="37">
        <f t="shared" si="11"/>
        <v>0</v>
      </c>
      <c r="J47" s="37">
        <f t="shared" si="11"/>
        <v>0</v>
      </c>
      <c r="K47" s="36">
        <f t="shared" si="11"/>
        <v>0</v>
      </c>
      <c r="L47" s="36">
        <f t="shared" si="11"/>
        <v>0</v>
      </c>
      <c r="M47" s="36">
        <f t="shared" si="11"/>
        <v>0</v>
      </c>
      <c r="N47" s="36">
        <f t="shared" si="11"/>
        <v>0</v>
      </c>
      <c r="O47" s="36">
        <f t="shared" si="11"/>
        <v>0</v>
      </c>
      <c r="P47" s="36">
        <f t="shared" si="11"/>
        <v>0</v>
      </c>
      <c r="Q47" s="36">
        <f t="shared" si="11"/>
        <v>0</v>
      </c>
      <c r="R47" s="36">
        <f t="shared" si="11"/>
        <v>0</v>
      </c>
      <c r="S47" s="36">
        <f t="shared" si="11"/>
        <v>0</v>
      </c>
      <c r="T47" s="36">
        <f t="shared" si="11"/>
        <v>0</v>
      </c>
      <c r="U47" s="36">
        <f t="shared" si="11"/>
        <v>0</v>
      </c>
      <c r="V47" s="37">
        <f t="shared" si="11"/>
        <v>0</v>
      </c>
    </row>
    <row r="48" spans="1:22" ht="20.100000000000001" customHeight="1">
      <c r="A48" s="33" t="s">
        <v>128</v>
      </c>
      <c r="B48" s="33" t="s">
        <v>133</v>
      </c>
      <c r="C48" s="33" t="s">
        <v>110</v>
      </c>
      <c r="D48" s="34" t="s">
        <v>140</v>
      </c>
      <c r="E48" s="36">
        <v>0.24</v>
      </c>
      <c r="F48" s="36">
        <v>0.24</v>
      </c>
      <c r="G48" s="37">
        <v>0.24</v>
      </c>
      <c r="H48" s="37">
        <v>0.24</v>
      </c>
      <c r="I48" s="37">
        <v>0</v>
      </c>
      <c r="J48" s="37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7">
        <v>0</v>
      </c>
    </row>
    <row r="49" spans="1:22" ht="20.100000000000001" customHeight="1">
      <c r="A49" s="33"/>
      <c r="B49" s="33"/>
      <c r="C49" s="33"/>
      <c r="D49" s="34" t="s">
        <v>141</v>
      </c>
      <c r="E49" s="36">
        <f t="shared" ref="E49:V49" si="12">E50</f>
        <v>3.38</v>
      </c>
      <c r="F49" s="36">
        <f t="shared" si="12"/>
        <v>3.38</v>
      </c>
      <c r="G49" s="37">
        <f t="shared" si="12"/>
        <v>3.38</v>
      </c>
      <c r="H49" s="37">
        <f t="shared" si="12"/>
        <v>3.38</v>
      </c>
      <c r="I49" s="37">
        <f t="shared" si="12"/>
        <v>0</v>
      </c>
      <c r="J49" s="37">
        <f t="shared" si="12"/>
        <v>0</v>
      </c>
      <c r="K49" s="36">
        <f t="shared" si="12"/>
        <v>0</v>
      </c>
      <c r="L49" s="36">
        <f t="shared" si="12"/>
        <v>0</v>
      </c>
      <c r="M49" s="36">
        <f t="shared" si="12"/>
        <v>0</v>
      </c>
      <c r="N49" s="36">
        <f t="shared" si="12"/>
        <v>0</v>
      </c>
      <c r="O49" s="36">
        <f t="shared" si="12"/>
        <v>0</v>
      </c>
      <c r="P49" s="36">
        <f t="shared" si="12"/>
        <v>0</v>
      </c>
      <c r="Q49" s="36">
        <f t="shared" si="12"/>
        <v>0</v>
      </c>
      <c r="R49" s="36">
        <f t="shared" si="12"/>
        <v>0</v>
      </c>
      <c r="S49" s="36">
        <f t="shared" si="12"/>
        <v>0</v>
      </c>
      <c r="T49" s="36">
        <f t="shared" si="12"/>
        <v>0</v>
      </c>
      <c r="U49" s="36">
        <f t="shared" si="12"/>
        <v>0</v>
      </c>
      <c r="V49" s="37">
        <f t="shared" si="12"/>
        <v>0</v>
      </c>
    </row>
    <row r="50" spans="1:22" ht="20.100000000000001" customHeight="1">
      <c r="A50" s="33"/>
      <c r="B50" s="33"/>
      <c r="C50" s="33"/>
      <c r="D50" s="34" t="s">
        <v>142</v>
      </c>
      <c r="E50" s="36">
        <f t="shared" ref="E50:V50" si="13">E51+E53</f>
        <v>3.38</v>
      </c>
      <c r="F50" s="36">
        <f t="shared" si="13"/>
        <v>3.38</v>
      </c>
      <c r="G50" s="37">
        <f t="shared" si="13"/>
        <v>3.38</v>
      </c>
      <c r="H50" s="37">
        <f t="shared" si="13"/>
        <v>3.38</v>
      </c>
      <c r="I50" s="37">
        <f t="shared" si="13"/>
        <v>0</v>
      </c>
      <c r="J50" s="37">
        <f t="shared" si="13"/>
        <v>0</v>
      </c>
      <c r="K50" s="36">
        <f t="shared" si="13"/>
        <v>0</v>
      </c>
      <c r="L50" s="36">
        <f t="shared" si="13"/>
        <v>0</v>
      </c>
      <c r="M50" s="36">
        <f t="shared" si="13"/>
        <v>0</v>
      </c>
      <c r="N50" s="36">
        <f t="shared" si="13"/>
        <v>0</v>
      </c>
      <c r="O50" s="36">
        <f t="shared" si="13"/>
        <v>0</v>
      </c>
      <c r="P50" s="36">
        <f t="shared" si="13"/>
        <v>0</v>
      </c>
      <c r="Q50" s="36">
        <f t="shared" si="13"/>
        <v>0</v>
      </c>
      <c r="R50" s="36">
        <f t="shared" si="13"/>
        <v>0</v>
      </c>
      <c r="S50" s="36">
        <f t="shared" si="13"/>
        <v>0</v>
      </c>
      <c r="T50" s="36">
        <f t="shared" si="13"/>
        <v>0</v>
      </c>
      <c r="U50" s="36">
        <f t="shared" si="13"/>
        <v>0</v>
      </c>
      <c r="V50" s="37">
        <f t="shared" si="13"/>
        <v>0</v>
      </c>
    </row>
    <row r="51" spans="1:22" ht="20.100000000000001" customHeight="1">
      <c r="A51" s="33"/>
      <c r="B51" s="33"/>
      <c r="C51" s="33"/>
      <c r="D51" s="34" t="s">
        <v>239</v>
      </c>
      <c r="E51" s="36">
        <f t="shared" ref="E51:V51" si="14">E52</f>
        <v>2.35</v>
      </c>
      <c r="F51" s="36">
        <f t="shared" si="14"/>
        <v>2.35</v>
      </c>
      <c r="G51" s="37">
        <f t="shared" si="14"/>
        <v>2.35</v>
      </c>
      <c r="H51" s="37">
        <f t="shared" si="14"/>
        <v>2.35</v>
      </c>
      <c r="I51" s="37">
        <f t="shared" si="14"/>
        <v>0</v>
      </c>
      <c r="J51" s="37">
        <f t="shared" si="14"/>
        <v>0</v>
      </c>
      <c r="K51" s="36">
        <f t="shared" si="14"/>
        <v>0</v>
      </c>
      <c r="L51" s="36">
        <f t="shared" si="14"/>
        <v>0</v>
      </c>
      <c r="M51" s="36">
        <f t="shared" si="14"/>
        <v>0</v>
      </c>
      <c r="N51" s="36">
        <f t="shared" si="14"/>
        <v>0</v>
      </c>
      <c r="O51" s="36">
        <f t="shared" si="14"/>
        <v>0</v>
      </c>
      <c r="P51" s="36">
        <f t="shared" si="14"/>
        <v>0</v>
      </c>
      <c r="Q51" s="36">
        <f t="shared" si="14"/>
        <v>0</v>
      </c>
      <c r="R51" s="36">
        <f t="shared" si="14"/>
        <v>0</v>
      </c>
      <c r="S51" s="36">
        <f t="shared" si="14"/>
        <v>0</v>
      </c>
      <c r="T51" s="36">
        <f t="shared" si="14"/>
        <v>0</v>
      </c>
      <c r="U51" s="36">
        <f t="shared" si="14"/>
        <v>0</v>
      </c>
      <c r="V51" s="37">
        <f t="shared" si="14"/>
        <v>0</v>
      </c>
    </row>
    <row r="52" spans="1:22" ht="20.100000000000001" customHeight="1">
      <c r="A52" s="33" t="s">
        <v>144</v>
      </c>
      <c r="B52" s="33" t="s">
        <v>145</v>
      </c>
      <c r="C52" s="33" t="s">
        <v>134</v>
      </c>
      <c r="D52" s="34" t="s">
        <v>146</v>
      </c>
      <c r="E52" s="36">
        <v>2.35</v>
      </c>
      <c r="F52" s="36">
        <v>2.35</v>
      </c>
      <c r="G52" s="37">
        <v>2.35</v>
      </c>
      <c r="H52" s="37">
        <v>2.35</v>
      </c>
      <c r="I52" s="37">
        <v>0</v>
      </c>
      <c r="J52" s="37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7">
        <v>0</v>
      </c>
    </row>
    <row r="53" spans="1:22" ht="20.100000000000001" customHeight="1">
      <c r="A53" s="33"/>
      <c r="B53" s="33"/>
      <c r="C53" s="33"/>
      <c r="D53" s="34" t="s">
        <v>143</v>
      </c>
      <c r="E53" s="36">
        <f t="shared" ref="E53:V53" si="15">E54</f>
        <v>1.03</v>
      </c>
      <c r="F53" s="36">
        <f t="shared" si="15"/>
        <v>1.03</v>
      </c>
      <c r="G53" s="37">
        <f t="shared" si="15"/>
        <v>1.03</v>
      </c>
      <c r="H53" s="37">
        <f t="shared" si="15"/>
        <v>1.03</v>
      </c>
      <c r="I53" s="37">
        <f t="shared" si="15"/>
        <v>0</v>
      </c>
      <c r="J53" s="37">
        <f t="shared" si="15"/>
        <v>0</v>
      </c>
      <c r="K53" s="36">
        <f t="shared" si="15"/>
        <v>0</v>
      </c>
      <c r="L53" s="36">
        <f t="shared" si="15"/>
        <v>0</v>
      </c>
      <c r="M53" s="36">
        <f t="shared" si="15"/>
        <v>0</v>
      </c>
      <c r="N53" s="36">
        <f t="shared" si="15"/>
        <v>0</v>
      </c>
      <c r="O53" s="36">
        <f t="shared" si="15"/>
        <v>0</v>
      </c>
      <c r="P53" s="36">
        <f t="shared" si="15"/>
        <v>0</v>
      </c>
      <c r="Q53" s="36">
        <f t="shared" si="15"/>
        <v>0</v>
      </c>
      <c r="R53" s="36">
        <f t="shared" si="15"/>
        <v>0</v>
      </c>
      <c r="S53" s="36">
        <f t="shared" si="15"/>
        <v>0</v>
      </c>
      <c r="T53" s="36">
        <f t="shared" si="15"/>
        <v>0</v>
      </c>
      <c r="U53" s="36">
        <f t="shared" si="15"/>
        <v>0</v>
      </c>
      <c r="V53" s="37">
        <f t="shared" si="15"/>
        <v>0</v>
      </c>
    </row>
    <row r="54" spans="1:22" ht="20.100000000000001" customHeight="1">
      <c r="A54" s="33" t="s">
        <v>144</v>
      </c>
      <c r="B54" s="33" t="s">
        <v>145</v>
      </c>
      <c r="C54" s="33" t="s">
        <v>137</v>
      </c>
      <c r="D54" s="34" t="s">
        <v>146</v>
      </c>
      <c r="E54" s="36">
        <v>1.03</v>
      </c>
      <c r="F54" s="36">
        <v>1.03</v>
      </c>
      <c r="G54" s="37">
        <v>1.03</v>
      </c>
      <c r="H54" s="37">
        <v>1.03</v>
      </c>
      <c r="I54" s="37">
        <v>0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7">
        <v>0</v>
      </c>
    </row>
    <row r="55" spans="1:22" ht="20.100000000000001" customHeight="1">
      <c r="A55" s="33"/>
      <c r="B55" s="33"/>
      <c r="C55" s="33"/>
      <c r="D55" s="34" t="s">
        <v>147</v>
      </c>
      <c r="E55" s="36">
        <f t="shared" ref="E55:N57" si="16">E56</f>
        <v>5.78</v>
      </c>
      <c r="F55" s="36">
        <f t="shared" si="16"/>
        <v>5.78</v>
      </c>
      <c r="G55" s="37">
        <f t="shared" si="16"/>
        <v>5.78</v>
      </c>
      <c r="H55" s="37">
        <f t="shared" si="16"/>
        <v>5.78</v>
      </c>
      <c r="I55" s="37">
        <f t="shared" si="16"/>
        <v>0</v>
      </c>
      <c r="J55" s="37">
        <f t="shared" si="16"/>
        <v>0</v>
      </c>
      <c r="K55" s="36">
        <f t="shared" si="16"/>
        <v>0</v>
      </c>
      <c r="L55" s="36">
        <f t="shared" si="16"/>
        <v>0</v>
      </c>
      <c r="M55" s="36">
        <f t="shared" si="16"/>
        <v>0</v>
      </c>
      <c r="N55" s="36">
        <f t="shared" si="16"/>
        <v>0</v>
      </c>
      <c r="O55" s="36">
        <f t="shared" ref="O55:V57" si="17">O56</f>
        <v>0</v>
      </c>
      <c r="P55" s="36">
        <f t="shared" si="17"/>
        <v>0</v>
      </c>
      <c r="Q55" s="36">
        <f t="shared" si="17"/>
        <v>0</v>
      </c>
      <c r="R55" s="36">
        <f t="shared" si="17"/>
        <v>0</v>
      </c>
      <c r="S55" s="36">
        <f t="shared" si="17"/>
        <v>0</v>
      </c>
      <c r="T55" s="36">
        <f t="shared" si="17"/>
        <v>0</v>
      </c>
      <c r="U55" s="36">
        <f t="shared" si="17"/>
        <v>0</v>
      </c>
      <c r="V55" s="37">
        <f t="shared" si="17"/>
        <v>0</v>
      </c>
    </row>
    <row r="56" spans="1:22" ht="20.100000000000001" customHeight="1">
      <c r="A56" s="33"/>
      <c r="B56" s="33"/>
      <c r="C56" s="33"/>
      <c r="D56" s="34" t="s">
        <v>148</v>
      </c>
      <c r="E56" s="36">
        <f t="shared" si="16"/>
        <v>5.78</v>
      </c>
      <c r="F56" s="36">
        <f t="shared" si="16"/>
        <v>5.78</v>
      </c>
      <c r="G56" s="37">
        <f t="shared" si="16"/>
        <v>5.78</v>
      </c>
      <c r="H56" s="37">
        <f t="shared" si="16"/>
        <v>5.78</v>
      </c>
      <c r="I56" s="37">
        <f t="shared" si="16"/>
        <v>0</v>
      </c>
      <c r="J56" s="37">
        <f t="shared" si="16"/>
        <v>0</v>
      </c>
      <c r="K56" s="36">
        <f t="shared" si="16"/>
        <v>0</v>
      </c>
      <c r="L56" s="36">
        <f t="shared" si="16"/>
        <v>0</v>
      </c>
      <c r="M56" s="36">
        <f t="shared" si="16"/>
        <v>0</v>
      </c>
      <c r="N56" s="36">
        <f t="shared" si="16"/>
        <v>0</v>
      </c>
      <c r="O56" s="36">
        <f t="shared" si="17"/>
        <v>0</v>
      </c>
      <c r="P56" s="36">
        <f t="shared" si="17"/>
        <v>0</v>
      </c>
      <c r="Q56" s="36">
        <f t="shared" si="17"/>
        <v>0</v>
      </c>
      <c r="R56" s="36">
        <f t="shared" si="17"/>
        <v>0</v>
      </c>
      <c r="S56" s="36">
        <f t="shared" si="17"/>
        <v>0</v>
      </c>
      <c r="T56" s="36">
        <f t="shared" si="17"/>
        <v>0</v>
      </c>
      <c r="U56" s="36">
        <f t="shared" si="17"/>
        <v>0</v>
      </c>
      <c r="V56" s="37">
        <f t="shared" si="17"/>
        <v>0</v>
      </c>
    </row>
    <row r="57" spans="1:22" ht="20.100000000000001" customHeight="1">
      <c r="A57" s="33"/>
      <c r="B57" s="33"/>
      <c r="C57" s="33"/>
      <c r="D57" s="34" t="s">
        <v>149</v>
      </c>
      <c r="E57" s="36">
        <f t="shared" si="16"/>
        <v>5.78</v>
      </c>
      <c r="F57" s="36">
        <f t="shared" si="16"/>
        <v>5.78</v>
      </c>
      <c r="G57" s="37">
        <f t="shared" si="16"/>
        <v>5.78</v>
      </c>
      <c r="H57" s="37">
        <f t="shared" si="16"/>
        <v>5.78</v>
      </c>
      <c r="I57" s="37">
        <f t="shared" si="16"/>
        <v>0</v>
      </c>
      <c r="J57" s="37">
        <f t="shared" si="16"/>
        <v>0</v>
      </c>
      <c r="K57" s="36">
        <f t="shared" si="16"/>
        <v>0</v>
      </c>
      <c r="L57" s="36">
        <f t="shared" si="16"/>
        <v>0</v>
      </c>
      <c r="M57" s="36">
        <f t="shared" si="16"/>
        <v>0</v>
      </c>
      <c r="N57" s="36">
        <f t="shared" si="16"/>
        <v>0</v>
      </c>
      <c r="O57" s="36">
        <f t="shared" si="17"/>
        <v>0</v>
      </c>
      <c r="P57" s="36">
        <f t="shared" si="17"/>
        <v>0</v>
      </c>
      <c r="Q57" s="36">
        <f t="shared" si="17"/>
        <v>0</v>
      </c>
      <c r="R57" s="36">
        <f t="shared" si="17"/>
        <v>0</v>
      </c>
      <c r="S57" s="36">
        <f t="shared" si="17"/>
        <v>0</v>
      </c>
      <c r="T57" s="36">
        <f t="shared" si="17"/>
        <v>0</v>
      </c>
      <c r="U57" s="36">
        <f t="shared" si="17"/>
        <v>0</v>
      </c>
      <c r="V57" s="37">
        <f t="shared" si="17"/>
        <v>0</v>
      </c>
    </row>
    <row r="58" spans="1:22" ht="20.100000000000001" customHeight="1">
      <c r="A58" s="33" t="s">
        <v>150</v>
      </c>
      <c r="B58" s="33" t="s">
        <v>137</v>
      </c>
      <c r="C58" s="33" t="s">
        <v>134</v>
      </c>
      <c r="D58" s="34" t="s">
        <v>151</v>
      </c>
      <c r="E58" s="36">
        <v>5.78</v>
      </c>
      <c r="F58" s="36">
        <v>5.78</v>
      </c>
      <c r="G58" s="37">
        <v>5.78</v>
      </c>
      <c r="H58" s="37">
        <v>5.78</v>
      </c>
      <c r="I58" s="37">
        <v>0</v>
      </c>
      <c r="J58" s="37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7">
        <v>0</v>
      </c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</sheetData>
  <sheetProtection formatCells="0" formatColumns="0" formatRows="0"/>
  <mergeCells count="29"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V3:V6"/>
    <mergeCell ref="R3:S3"/>
    <mergeCell ref="T3:T6"/>
    <mergeCell ref="K5:K6"/>
    <mergeCell ref="J4:O4"/>
    <mergeCell ref="A3:C4"/>
    <mergeCell ref="E3:E6"/>
    <mergeCell ref="G5:G6"/>
    <mergeCell ref="U3:U6"/>
    <mergeCell ref="F4:F6"/>
    <mergeCell ref="H5:H6"/>
    <mergeCell ref="I5:I6"/>
    <mergeCell ref="G4:I4"/>
    <mergeCell ref="J5:J6"/>
    <mergeCell ref="P4:P6"/>
    <mergeCell ref="Q4:Q6"/>
    <mergeCell ref="S4:S6"/>
    <mergeCell ref="R4:R6"/>
    <mergeCell ref="F3:Q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2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09" t="s">
        <v>240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0.100000000000001" customHeight="1">
      <c r="A2" s="221" t="s">
        <v>276</v>
      </c>
      <c r="B2" s="222"/>
      <c r="C2" s="222"/>
      <c r="D2" s="222"/>
      <c r="E2" s="107"/>
      <c r="F2" s="107"/>
      <c r="G2" s="108"/>
      <c r="H2" s="108"/>
      <c r="I2" s="108"/>
      <c r="J2" s="110" t="s">
        <v>76</v>
      </c>
    </row>
    <row r="3" spans="1:10" s="15" customFormat="1" ht="16.5" customHeight="1">
      <c r="A3" s="210" t="s">
        <v>31</v>
      </c>
      <c r="B3" s="211"/>
      <c r="C3" s="212"/>
      <c r="D3" s="214" t="s">
        <v>38</v>
      </c>
      <c r="E3" s="217" t="s">
        <v>14</v>
      </c>
      <c r="F3" s="213" t="s">
        <v>51</v>
      </c>
      <c r="G3" s="213"/>
      <c r="H3" s="213"/>
      <c r="I3" s="213"/>
      <c r="J3" s="213"/>
    </row>
    <row r="4" spans="1:10" s="15" customFormat="1" ht="14.25" customHeight="1">
      <c r="A4" s="218" t="s">
        <v>23</v>
      </c>
      <c r="B4" s="219" t="s">
        <v>24</v>
      </c>
      <c r="C4" s="219" t="s">
        <v>25</v>
      </c>
      <c r="D4" s="215"/>
      <c r="E4" s="217"/>
      <c r="F4" s="217" t="s">
        <v>18</v>
      </c>
      <c r="G4" s="220" t="s">
        <v>32</v>
      </c>
      <c r="H4" s="220"/>
      <c r="I4" s="220"/>
      <c r="J4" s="105" t="s">
        <v>33</v>
      </c>
    </row>
    <row r="5" spans="1:10" s="15" customFormat="1" ht="27" customHeight="1">
      <c r="A5" s="218"/>
      <c r="B5" s="219"/>
      <c r="C5" s="219"/>
      <c r="D5" s="216"/>
      <c r="E5" s="217"/>
      <c r="F5" s="217"/>
      <c r="G5" s="104" t="s">
        <v>34</v>
      </c>
      <c r="H5" s="104" t="s">
        <v>35</v>
      </c>
      <c r="I5" s="104" t="s">
        <v>36</v>
      </c>
      <c r="J5" s="104" t="s">
        <v>34</v>
      </c>
    </row>
    <row r="6" spans="1:10" s="15" customFormat="1" ht="20.100000000000001" customHeight="1">
      <c r="A6" s="109" t="s">
        <v>30</v>
      </c>
      <c r="B6" s="106" t="s">
        <v>30</v>
      </c>
      <c r="C6" s="106" t="s">
        <v>30</v>
      </c>
      <c r="D6" s="106" t="s">
        <v>30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E8+E37+E52+E58</f>
        <v>105.49000000000001</v>
      </c>
      <c r="F7" s="40">
        <f t="shared" si="0"/>
        <v>105.49000000000001</v>
      </c>
      <c r="G7" s="40">
        <f t="shared" si="0"/>
        <v>100.4</v>
      </c>
      <c r="H7" s="40">
        <f t="shared" si="0"/>
        <v>93.29</v>
      </c>
      <c r="I7" s="40">
        <f t="shared" si="0"/>
        <v>7.1099999999999994</v>
      </c>
      <c r="J7" s="40">
        <f t="shared" si="0"/>
        <v>5.09</v>
      </c>
    </row>
    <row r="8" spans="1:10" s="5" customFormat="1" ht="20.100000000000001" customHeight="1">
      <c r="A8" s="38" t="s">
        <v>109</v>
      </c>
      <c r="B8" s="39"/>
      <c r="C8" s="39"/>
      <c r="D8" s="39" t="s">
        <v>108</v>
      </c>
      <c r="E8" s="40">
        <f t="shared" ref="E8:J8" si="1">E9</f>
        <v>85.79</v>
      </c>
      <c r="F8" s="40">
        <f t="shared" si="1"/>
        <v>85.79</v>
      </c>
      <c r="G8" s="40">
        <f t="shared" si="1"/>
        <v>80.7</v>
      </c>
      <c r="H8" s="40">
        <f t="shared" si="1"/>
        <v>73.59</v>
      </c>
      <c r="I8" s="40">
        <f t="shared" si="1"/>
        <v>7.1099999999999994</v>
      </c>
      <c r="J8" s="40">
        <f t="shared" si="1"/>
        <v>5.09</v>
      </c>
    </row>
    <row r="9" spans="1:10" s="5" customFormat="1" ht="20.100000000000001" customHeight="1">
      <c r="A9" s="38"/>
      <c r="B9" s="39" t="s">
        <v>175</v>
      </c>
      <c r="C9" s="39"/>
      <c r="D9" s="39" t="s">
        <v>270</v>
      </c>
      <c r="E9" s="40">
        <f t="shared" ref="E9:J9" si="2">E10+E25</f>
        <v>85.79</v>
      </c>
      <c r="F9" s="40">
        <f t="shared" si="2"/>
        <v>85.79</v>
      </c>
      <c r="G9" s="40">
        <f t="shared" si="2"/>
        <v>80.7</v>
      </c>
      <c r="H9" s="40">
        <f t="shared" si="2"/>
        <v>73.59</v>
      </c>
      <c r="I9" s="40">
        <f t="shared" si="2"/>
        <v>7.1099999999999994</v>
      </c>
      <c r="J9" s="40">
        <f t="shared" si="2"/>
        <v>5.09</v>
      </c>
    </row>
    <row r="10" spans="1:10" s="5" customFormat="1" ht="20.100000000000001" customHeight="1">
      <c r="A10" s="38"/>
      <c r="B10" s="39"/>
      <c r="C10" s="39" t="s">
        <v>134</v>
      </c>
      <c r="D10" s="39" t="s">
        <v>271</v>
      </c>
      <c r="E10" s="40">
        <f t="shared" ref="E10:J10" si="3">SUM(E11:E24)</f>
        <v>62.290000000000006</v>
      </c>
      <c r="F10" s="40">
        <f t="shared" si="3"/>
        <v>62.290000000000006</v>
      </c>
      <c r="G10" s="40">
        <f t="shared" si="3"/>
        <v>57.20000000000001</v>
      </c>
      <c r="H10" s="40">
        <f t="shared" si="3"/>
        <v>50.820000000000007</v>
      </c>
      <c r="I10" s="40">
        <f t="shared" si="3"/>
        <v>6.38</v>
      </c>
      <c r="J10" s="40">
        <f t="shared" si="3"/>
        <v>5.09</v>
      </c>
    </row>
    <row r="11" spans="1:10" s="5" customFormat="1" ht="20.100000000000001" customHeight="1">
      <c r="A11" s="38" t="s">
        <v>152</v>
      </c>
      <c r="B11" s="39" t="s">
        <v>277</v>
      </c>
      <c r="C11" s="39" t="s">
        <v>158</v>
      </c>
      <c r="D11" s="39" t="s">
        <v>120</v>
      </c>
      <c r="E11" s="40">
        <v>1.34</v>
      </c>
      <c r="F11" s="40">
        <v>1.34</v>
      </c>
      <c r="G11" s="40">
        <v>1.34</v>
      </c>
      <c r="H11" s="40">
        <v>1.34</v>
      </c>
      <c r="I11" s="40">
        <v>0</v>
      </c>
      <c r="J11" s="40">
        <v>0</v>
      </c>
    </row>
    <row r="12" spans="1:10" s="5" customFormat="1" ht="20.100000000000001" customHeight="1">
      <c r="A12" s="38" t="s">
        <v>152</v>
      </c>
      <c r="B12" s="39" t="s">
        <v>277</v>
      </c>
      <c r="C12" s="39" t="s">
        <v>158</v>
      </c>
      <c r="D12" s="39" t="s">
        <v>115</v>
      </c>
      <c r="E12" s="40">
        <v>2.79</v>
      </c>
      <c r="F12" s="40">
        <v>2.79</v>
      </c>
      <c r="G12" s="40">
        <v>2.79</v>
      </c>
      <c r="H12" s="40">
        <v>2.79</v>
      </c>
      <c r="I12" s="40">
        <v>0</v>
      </c>
      <c r="J12" s="40">
        <v>0</v>
      </c>
    </row>
    <row r="13" spans="1:10" s="5" customFormat="1" ht="20.100000000000001" customHeight="1">
      <c r="A13" s="38" t="s">
        <v>152</v>
      </c>
      <c r="B13" s="39" t="s">
        <v>277</v>
      </c>
      <c r="C13" s="39" t="s">
        <v>158</v>
      </c>
      <c r="D13" s="39" t="s">
        <v>274</v>
      </c>
      <c r="E13" s="40">
        <v>3.44</v>
      </c>
      <c r="F13" s="40">
        <v>3.44</v>
      </c>
      <c r="G13" s="40">
        <v>0</v>
      </c>
      <c r="H13" s="40">
        <v>0</v>
      </c>
      <c r="I13" s="40">
        <v>0</v>
      </c>
      <c r="J13" s="40">
        <v>3.44</v>
      </c>
    </row>
    <row r="14" spans="1:10" s="5" customFormat="1" ht="20.100000000000001" customHeight="1">
      <c r="A14" s="38" t="s">
        <v>152</v>
      </c>
      <c r="B14" s="39" t="s">
        <v>277</v>
      </c>
      <c r="C14" s="39" t="s">
        <v>158</v>
      </c>
      <c r="D14" s="39" t="s">
        <v>236</v>
      </c>
      <c r="E14" s="40">
        <v>33.46</v>
      </c>
      <c r="F14" s="40">
        <v>33.46</v>
      </c>
      <c r="G14" s="40">
        <v>33.46</v>
      </c>
      <c r="H14" s="40">
        <v>33.46</v>
      </c>
      <c r="I14" s="40">
        <v>0</v>
      </c>
      <c r="J14" s="40">
        <v>0</v>
      </c>
    </row>
    <row r="15" spans="1:10" s="5" customFormat="1" ht="20.100000000000001" customHeight="1">
      <c r="A15" s="38" t="s">
        <v>152</v>
      </c>
      <c r="B15" s="39" t="s">
        <v>277</v>
      </c>
      <c r="C15" s="39" t="s">
        <v>158</v>
      </c>
      <c r="D15" s="39" t="s">
        <v>273</v>
      </c>
      <c r="E15" s="40">
        <v>1</v>
      </c>
      <c r="F15" s="40">
        <v>1</v>
      </c>
      <c r="G15" s="40">
        <v>0</v>
      </c>
      <c r="H15" s="40">
        <v>0</v>
      </c>
      <c r="I15" s="40">
        <v>0</v>
      </c>
      <c r="J15" s="40">
        <v>1</v>
      </c>
    </row>
    <row r="16" spans="1:10" s="5" customFormat="1" ht="20.100000000000001" customHeight="1">
      <c r="A16" s="38" t="s">
        <v>152</v>
      </c>
      <c r="B16" s="39" t="s">
        <v>277</v>
      </c>
      <c r="C16" s="39" t="s">
        <v>158</v>
      </c>
      <c r="D16" s="39" t="s">
        <v>122</v>
      </c>
      <c r="E16" s="40">
        <v>1.52</v>
      </c>
      <c r="F16" s="40">
        <v>1.52</v>
      </c>
      <c r="G16" s="40">
        <v>1.52</v>
      </c>
      <c r="H16" s="40">
        <v>0</v>
      </c>
      <c r="I16" s="40">
        <v>1.52</v>
      </c>
      <c r="J16" s="40">
        <v>0</v>
      </c>
    </row>
    <row r="17" spans="1:10" s="5" customFormat="1" ht="20.100000000000001" customHeight="1">
      <c r="A17" s="38" t="s">
        <v>152</v>
      </c>
      <c r="B17" s="39" t="s">
        <v>277</v>
      </c>
      <c r="C17" s="39" t="s">
        <v>158</v>
      </c>
      <c r="D17" s="39" t="s">
        <v>116</v>
      </c>
      <c r="E17" s="40">
        <v>1.06</v>
      </c>
      <c r="F17" s="40">
        <v>1.06</v>
      </c>
      <c r="G17" s="40">
        <v>1.06</v>
      </c>
      <c r="H17" s="40">
        <v>1.06</v>
      </c>
      <c r="I17" s="40">
        <v>0</v>
      </c>
      <c r="J17" s="40">
        <v>0</v>
      </c>
    </row>
    <row r="18" spans="1:10" s="5" customFormat="1" ht="20.100000000000001" customHeight="1">
      <c r="A18" s="38" t="s">
        <v>152</v>
      </c>
      <c r="B18" s="39" t="s">
        <v>277</v>
      </c>
      <c r="C18" s="39" t="s">
        <v>158</v>
      </c>
      <c r="D18" s="39" t="s">
        <v>118</v>
      </c>
      <c r="E18" s="40">
        <v>8.64</v>
      </c>
      <c r="F18" s="40">
        <v>8.64</v>
      </c>
      <c r="G18" s="40">
        <v>8.64</v>
      </c>
      <c r="H18" s="40">
        <v>8.64</v>
      </c>
      <c r="I18" s="40">
        <v>0</v>
      </c>
      <c r="J18" s="40">
        <v>0</v>
      </c>
    </row>
    <row r="19" spans="1:10" s="5" customFormat="1" ht="20.100000000000001" customHeight="1">
      <c r="A19" s="38" t="s">
        <v>152</v>
      </c>
      <c r="B19" s="39" t="s">
        <v>277</v>
      </c>
      <c r="C19" s="39" t="s">
        <v>158</v>
      </c>
      <c r="D19" s="39" t="s">
        <v>119</v>
      </c>
      <c r="E19" s="40">
        <v>7.0000000000000007E-2</v>
      </c>
      <c r="F19" s="40">
        <v>7.0000000000000007E-2</v>
      </c>
      <c r="G19" s="40">
        <v>7.0000000000000007E-2</v>
      </c>
      <c r="H19" s="40">
        <v>7.0000000000000007E-2</v>
      </c>
      <c r="I19" s="40">
        <v>0</v>
      </c>
      <c r="J19" s="40">
        <v>0</v>
      </c>
    </row>
    <row r="20" spans="1:10" s="5" customFormat="1" ht="20.100000000000001" customHeight="1">
      <c r="A20" s="38" t="s">
        <v>152</v>
      </c>
      <c r="B20" s="39" t="s">
        <v>277</v>
      </c>
      <c r="C20" s="39" t="s">
        <v>158</v>
      </c>
      <c r="D20" s="39" t="s">
        <v>237</v>
      </c>
      <c r="E20" s="40">
        <v>0.24</v>
      </c>
      <c r="F20" s="40">
        <v>0.24</v>
      </c>
      <c r="G20" s="40">
        <v>0.24</v>
      </c>
      <c r="H20" s="40">
        <v>0</v>
      </c>
      <c r="I20" s="40">
        <v>0.24</v>
      </c>
      <c r="J20" s="40">
        <v>0</v>
      </c>
    </row>
    <row r="21" spans="1:10" s="5" customFormat="1" ht="20.100000000000001" customHeight="1">
      <c r="A21" s="38" t="s">
        <v>152</v>
      </c>
      <c r="B21" s="39" t="s">
        <v>277</v>
      </c>
      <c r="C21" s="39" t="s">
        <v>158</v>
      </c>
      <c r="D21" s="39" t="s">
        <v>238</v>
      </c>
      <c r="E21" s="40">
        <v>4.62</v>
      </c>
      <c r="F21" s="40">
        <v>4.62</v>
      </c>
      <c r="G21" s="40">
        <v>4.62</v>
      </c>
      <c r="H21" s="40">
        <v>0</v>
      </c>
      <c r="I21" s="40">
        <v>4.62</v>
      </c>
      <c r="J21" s="40">
        <v>0</v>
      </c>
    </row>
    <row r="22" spans="1:10" s="5" customFormat="1" ht="20.100000000000001" customHeight="1">
      <c r="A22" s="38" t="s">
        <v>152</v>
      </c>
      <c r="B22" s="39" t="s">
        <v>277</v>
      </c>
      <c r="C22" s="39" t="s">
        <v>158</v>
      </c>
      <c r="D22" s="39" t="s">
        <v>272</v>
      </c>
      <c r="E22" s="40">
        <v>0.65</v>
      </c>
      <c r="F22" s="40">
        <v>0.65</v>
      </c>
      <c r="G22" s="40">
        <v>0</v>
      </c>
      <c r="H22" s="40">
        <v>0</v>
      </c>
      <c r="I22" s="40">
        <v>0</v>
      </c>
      <c r="J22" s="40">
        <v>0.65</v>
      </c>
    </row>
    <row r="23" spans="1:10" s="5" customFormat="1" ht="20.100000000000001" customHeight="1">
      <c r="A23" s="38" t="s">
        <v>152</v>
      </c>
      <c r="B23" s="39" t="s">
        <v>277</v>
      </c>
      <c r="C23" s="39" t="s">
        <v>158</v>
      </c>
      <c r="D23" s="39" t="s">
        <v>121</v>
      </c>
      <c r="E23" s="40">
        <v>0.67</v>
      </c>
      <c r="F23" s="40">
        <v>0.67</v>
      </c>
      <c r="G23" s="40">
        <v>0.67</v>
      </c>
      <c r="H23" s="40">
        <v>0.67</v>
      </c>
      <c r="I23" s="40">
        <v>0</v>
      </c>
      <c r="J23" s="40">
        <v>0</v>
      </c>
    </row>
    <row r="24" spans="1:10" s="5" customFormat="1" ht="20.100000000000001" customHeight="1">
      <c r="A24" s="38" t="s">
        <v>152</v>
      </c>
      <c r="B24" s="39" t="s">
        <v>277</v>
      </c>
      <c r="C24" s="39" t="s">
        <v>158</v>
      </c>
      <c r="D24" s="39" t="s">
        <v>117</v>
      </c>
      <c r="E24" s="40">
        <v>2.79</v>
      </c>
      <c r="F24" s="40">
        <v>2.79</v>
      </c>
      <c r="G24" s="40">
        <v>2.79</v>
      </c>
      <c r="H24" s="40">
        <v>2.79</v>
      </c>
      <c r="I24" s="40">
        <v>0</v>
      </c>
      <c r="J24" s="40">
        <v>0</v>
      </c>
    </row>
    <row r="25" spans="1:10" s="5" customFormat="1" ht="20.100000000000001" customHeight="1">
      <c r="A25" s="38"/>
      <c r="B25" s="39"/>
      <c r="C25" s="39" t="s">
        <v>111</v>
      </c>
      <c r="D25" s="39" t="s">
        <v>275</v>
      </c>
      <c r="E25" s="40">
        <f t="shared" ref="E25:J25" si="4">SUM(E26:E36)</f>
        <v>23.499999999999996</v>
      </c>
      <c r="F25" s="40">
        <f t="shared" si="4"/>
        <v>23.499999999999996</v>
      </c>
      <c r="G25" s="40">
        <f t="shared" si="4"/>
        <v>23.499999999999996</v>
      </c>
      <c r="H25" s="40">
        <f t="shared" si="4"/>
        <v>22.769999999999996</v>
      </c>
      <c r="I25" s="40">
        <f t="shared" si="4"/>
        <v>0.73</v>
      </c>
      <c r="J25" s="40">
        <f t="shared" si="4"/>
        <v>0</v>
      </c>
    </row>
    <row r="26" spans="1:10" s="5" customFormat="1" ht="20.100000000000001" customHeight="1">
      <c r="A26" s="38" t="s">
        <v>152</v>
      </c>
      <c r="B26" s="39" t="s">
        <v>277</v>
      </c>
      <c r="C26" s="39" t="s">
        <v>154</v>
      </c>
      <c r="D26" s="39" t="s">
        <v>121</v>
      </c>
      <c r="E26" s="40">
        <v>0.28999999999999998</v>
      </c>
      <c r="F26" s="40">
        <v>0.28999999999999998</v>
      </c>
      <c r="G26" s="40">
        <v>0.28999999999999998</v>
      </c>
      <c r="H26" s="40">
        <v>0.28999999999999998</v>
      </c>
      <c r="I26" s="40">
        <v>0</v>
      </c>
      <c r="J26" s="40">
        <v>0</v>
      </c>
    </row>
    <row r="27" spans="1:10" s="5" customFormat="1" ht="20.100000000000001" customHeight="1">
      <c r="A27" s="38" t="s">
        <v>152</v>
      </c>
      <c r="B27" s="39" t="s">
        <v>277</v>
      </c>
      <c r="C27" s="39" t="s">
        <v>154</v>
      </c>
      <c r="D27" s="39" t="s">
        <v>116</v>
      </c>
      <c r="E27" s="40">
        <v>0.48</v>
      </c>
      <c r="F27" s="40">
        <v>0.48</v>
      </c>
      <c r="G27" s="40">
        <v>0.48</v>
      </c>
      <c r="H27" s="40">
        <v>0.48</v>
      </c>
      <c r="I27" s="40">
        <v>0</v>
      </c>
      <c r="J27" s="40">
        <v>0</v>
      </c>
    </row>
    <row r="28" spans="1:10" s="5" customFormat="1" ht="20.100000000000001" customHeight="1">
      <c r="A28" s="38" t="s">
        <v>152</v>
      </c>
      <c r="B28" s="39" t="s">
        <v>277</v>
      </c>
      <c r="C28" s="39" t="s">
        <v>154</v>
      </c>
      <c r="D28" s="39" t="s">
        <v>122</v>
      </c>
      <c r="E28" s="40">
        <v>0.73</v>
      </c>
      <c r="F28" s="40">
        <v>0.73</v>
      </c>
      <c r="G28" s="40">
        <v>0.73</v>
      </c>
      <c r="H28" s="40">
        <v>0</v>
      </c>
      <c r="I28" s="40">
        <v>0.73</v>
      </c>
      <c r="J28" s="40">
        <v>0</v>
      </c>
    </row>
    <row r="29" spans="1:10" s="5" customFormat="1" ht="20.100000000000001" customHeight="1">
      <c r="A29" s="38" t="s">
        <v>152</v>
      </c>
      <c r="B29" s="39" t="s">
        <v>277</v>
      </c>
      <c r="C29" s="39" t="s">
        <v>154</v>
      </c>
      <c r="D29" s="39" t="s">
        <v>114</v>
      </c>
      <c r="E29" s="40">
        <v>1.83</v>
      </c>
      <c r="F29" s="40">
        <v>1.83</v>
      </c>
      <c r="G29" s="40">
        <v>1.83</v>
      </c>
      <c r="H29" s="40">
        <v>1.83</v>
      </c>
      <c r="I29" s="40">
        <v>0</v>
      </c>
      <c r="J29" s="40">
        <v>0</v>
      </c>
    </row>
    <row r="30" spans="1:10" s="5" customFormat="1" ht="20.100000000000001" customHeight="1">
      <c r="A30" s="38" t="s">
        <v>152</v>
      </c>
      <c r="B30" s="39" t="s">
        <v>277</v>
      </c>
      <c r="C30" s="39" t="s">
        <v>154</v>
      </c>
      <c r="D30" s="39" t="s">
        <v>119</v>
      </c>
      <c r="E30" s="40">
        <v>0.01</v>
      </c>
      <c r="F30" s="40">
        <v>0.01</v>
      </c>
      <c r="G30" s="40">
        <v>0.01</v>
      </c>
      <c r="H30" s="40">
        <v>0.01</v>
      </c>
      <c r="I30" s="40">
        <v>0</v>
      </c>
      <c r="J30" s="40">
        <v>0</v>
      </c>
    </row>
    <row r="31" spans="1:10" s="5" customFormat="1" ht="20.100000000000001" customHeight="1">
      <c r="A31" s="38" t="s">
        <v>152</v>
      </c>
      <c r="B31" s="39" t="s">
        <v>277</v>
      </c>
      <c r="C31" s="39" t="s">
        <v>154</v>
      </c>
      <c r="D31" s="39" t="s">
        <v>112</v>
      </c>
      <c r="E31" s="40">
        <v>8.5299999999999994</v>
      </c>
      <c r="F31" s="40">
        <v>8.5299999999999994</v>
      </c>
      <c r="G31" s="40">
        <v>8.5299999999999994</v>
      </c>
      <c r="H31" s="40">
        <v>8.5299999999999994</v>
      </c>
      <c r="I31" s="40">
        <v>0</v>
      </c>
      <c r="J31" s="40">
        <v>0</v>
      </c>
    </row>
    <row r="32" spans="1:10" ht="20.100000000000001" customHeight="1">
      <c r="A32" s="38" t="s">
        <v>152</v>
      </c>
      <c r="B32" s="39" t="s">
        <v>277</v>
      </c>
      <c r="C32" s="39" t="s">
        <v>154</v>
      </c>
      <c r="D32" s="39" t="s">
        <v>118</v>
      </c>
      <c r="E32" s="40">
        <v>4.32</v>
      </c>
      <c r="F32" s="40">
        <v>4.32</v>
      </c>
      <c r="G32" s="40">
        <v>4.32</v>
      </c>
      <c r="H32" s="40">
        <v>4.32</v>
      </c>
      <c r="I32" s="40">
        <v>0</v>
      </c>
      <c r="J32" s="40">
        <v>0</v>
      </c>
    </row>
    <row r="33" spans="1:10" ht="20.100000000000001" customHeight="1">
      <c r="A33" s="38" t="s">
        <v>152</v>
      </c>
      <c r="B33" s="39" t="s">
        <v>277</v>
      </c>
      <c r="C33" s="39" t="s">
        <v>154</v>
      </c>
      <c r="D33" s="39" t="s">
        <v>113</v>
      </c>
      <c r="E33" s="40">
        <v>4.28</v>
      </c>
      <c r="F33" s="40">
        <v>4.28</v>
      </c>
      <c r="G33" s="40">
        <v>4.28</v>
      </c>
      <c r="H33" s="40">
        <v>4.28</v>
      </c>
      <c r="I33" s="40">
        <v>0</v>
      </c>
      <c r="J33" s="40">
        <v>0</v>
      </c>
    </row>
    <row r="34" spans="1:10" ht="20.100000000000001" customHeight="1">
      <c r="A34" s="38" t="s">
        <v>152</v>
      </c>
      <c r="B34" s="39" t="s">
        <v>277</v>
      </c>
      <c r="C34" s="39" t="s">
        <v>154</v>
      </c>
      <c r="D34" s="39" t="s">
        <v>117</v>
      </c>
      <c r="E34" s="40">
        <v>1.22</v>
      </c>
      <c r="F34" s="40">
        <v>1.22</v>
      </c>
      <c r="G34" s="40">
        <v>1.22</v>
      </c>
      <c r="H34" s="40">
        <v>1.22</v>
      </c>
      <c r="I34" s="40">
        <v>0</v>
      </c>
      <c r="J34" s="40">
        <v>0</v>
      </c>
    </row>
    <row r="35" spans="1:10" ht="20.100000000000001" customHeight="1">
      <c r="A35" s="38" t="s">
        <v>152</v>
      </c>
      <c r="B35" s="39" t="s">
        <v>277</v>
      </c>
      <c r="C35" s="39" t="s">
        <v>154</v>
      </c>
      <c r="D35" s="39" t="s">
        <v>120</v>
      </c>
      <c r="E35" s="40">
        <v>0.59</v>
      </c>
      <c r="F35" s="40">
        <v>0.59</v>
      </c>
      <c r="G35" s="40">
        <v>0.59</v>
      </c>
      <c r="H35" s="40">
        <v>0.59</v>
      </c>
      <c r="I35" s="40">
        <v>0</v>
      </c>
      <c r="J35" s="40">
        <v>0</v>
      </c>
    </row>
    <row r="36" spans="1:10" ht="20.100000000000001" customHeight="1">
      <c r="A36" s="38" t="s">
        <v>152</v>
      </c>
      <c r="B36" s="39" t="s">
        <v>277</v>
      </c>
      <c r="C36" s="39" t="s">
        <v>154</v>
      </c>
      <c r="D36" s="39" t="s">
        <v>115</v>
      </c>
      <c r="E36" s="40">
        <v>1.22</v>
      </c>
      <c r="F36" s="40">
        <v>1.22</v>
      </c>
      <c r="G36" s="40">
        <v>1.22</v>
      </c>
      <c r="H36" s="40">
        <v>1.22</v>
      </c>
      <c r="I36" s="40">
        <v>0</v>
      </c>
      <c r="J36" s="40">
        <v>0</v>
      </c>
    </row>
    <row r="37" spans="1:10" ht="20.100000000000001" customHeight="1">
      <c r="A37" s="38" t="s">
        <v>128</v>
      </c>
      <c r="B37" s="39"/>
      <c r="C37" s="39"/>
      <c r="D37" s="39" t="s">
        <v>125</v>
      </c>
      <c r="E37" s="40">
        <f t="shared" ref="E37:J37" si="5">E38+E42</f>
        <v>10.540000000000001</v>
      </c>
      <c r="F37" s="40">
        <f t="shared" si="5"/>
        <v>10.540000000000001</v>
      </c>
      <c r="G37" s="40">
        <f t="shared" si="5"/>
        <v>10.540000000000001</v>
      </c>
      <c r="H37" s="40">
        <f t="shared" si="5"/>
        <v>10.540000000000001</v>
      </c>
      <c r="I37" s="40">
        <f t="shared" si="5"/>
        <v>0</v>
      </c>
      <c r="J37" s="40">
        <f t="shared" si="5"/>
        <v>0</v>
      </c>
    </row>
    <row r="38" spans="1:10" ht="20.100000000000001" customHeight="1">
      <c r="A38" s="38"/>
      <c r="B38" s="39" t="s">
        <v>129</v>
      </c>
      <c r="C38" s="39"/>
      <c r="D38" s="39" t="s">
        <v>126</v>
      </c>
      <c r="E38" s="40">
        <f t="shared" ref="E38:J38" si="6">E39</f>
        <v>9.64</v>
      </c>
      <c r="F38" s="40">
        <f t="shared" si="6"/>
        <v>9.64</v>
      </c>
      <c r="G38" s="40">
        <f t="shared" si="6"/>
        <v>9.64</v>
      </c>
      <c r="H38" s="40">
        <f t="shared" si="6"/>
        <v>9.64</v>
      </c>
      <c r="I38" s="40">
        <f t="shared" si="6"/>
        <v>0</v>
      </c>
      <c r="J38" s="40">
        <f t="shared" si="6"/>
        <v>0</v>
      </c>
    </row>
    <row r="39" spans="1:10" ht="20.100000000000001" customHeight="1">
      <c r="A39" s="38"/>
      <c r="B39" s="39"/>
      <c r="C39" s="39" t="s">
        <v>129</v>
      </c>
      <c r="D39" s="39" t="s">
        <v>127</v>
      </c>
      <c r="E39" s="40">
        <f t="shared" ref="E39:J39" si="7">SUM(E40:E41)</f>
        <v>9.64</v>
      </c>
      <c r="F39" s="40">
        <f t="shared" si="7"/>
        <v>9.64</v>
      </c>
      <c r="G39" s="40">
        <f t="shared" si="7"/>
        <v>9.64</v>
      </c>
      <c r="H39" s="40">
        <f t="shared" si="7"/>
        <v>9.64</v>
      </c>
      <c r="I39" s="40">
        <f t="shared" si="7"/>
        <v>0</v>
      </c>
      <c r="J39" s="40">
        <f t="shared" si="7"/>
        <v>0</v>
      </c>
    </row>
    <row r="40" spans="1:10" ht="20.100000000000001" customHeight="1">
      <c r="A40" s="38" t="s">
        <v>155</v>
      </c>
      <c r="B40" s="39" t="s">
        <v>156</v>
      </c>
      <c r="C40" s="39" t="s">
        <v>156</v>
      </c>
      <c r="D40" s="39" t="s">
        <v>130</v>
      </c>
      <c r="E40" s="40">
        <v>6.71</v>
      </c>
      <c r="F40" s="40">
        <v>6.71</v>
      </c>
      <c r="G40" s="40">
        <v>6.71</v>
      </c>
      <c r="H40" s="40">
        <v>6.71</v>
      </c>
      <c r="I40" s="40">
        <v>0</v>
      </c>
      <c r="J40" s="40">
        <v>0</v>
      </c>
    </row>
    <row r="41" spans="1:10" ht="20.100000000000001" customHeight="1">
      <c r="A41" s="38" t="s">
        <v>155</v>
      </c>
      <c r="B41" s="39" t="s">
        <v>156</v>
      </c>
      <c r="C41" s="39" t="s">
        <v>156</v>
      </c>
      <c r="D41" s="39" t="s">
        <v>130</v>
      </c>
      <c r="E41" s="40">
        <v>2.93</v>
      </c>
      <c r="F41" s="40">
        <v>2.93</v>
      </c>
      <c r="G41" s="40">
        <v>2.93</v>
      </c>
      <c r="H41" s="40">
        <v>2.93</v>
      </c>
      <c r="I41" s="40">
        <v>0</v>
      </c>
      <c r="J41" s="40">
        <v>0</v>
      </c>
    </row>
    <row r="42" spans="1:10" ht="20.100000000000001" customHeight="1">
      <c r="A42" s="38"/>
      <c r="B42" s="39" t="s">
        <v>133</v>
      </c>
      <c r="C42" s="39"/>
      <c r="D42" s="39" t="s">
        <v>131</v>
      </c>
      <c r="E42" s="40">
        <f t="shared" ref="E42:J42" si="8">E43+E46+E49</f>
        <v>0.9</v>
      </c>
      <c r="F42" s="40">
        <f t="shared" si="8"/>
        <v>0.9</v>
      </c>
      <c r="G42" s="40">
        <f t="shared" si="8"/>
        <v>0.9</v>
      </c>
      <c r="H42" s="40">
        <f t="shared" si="8"/>
        <v>0.9</v>
      </c>
      <c r="I42" s="40">
        <f t="shared" si="8"/>
        <v>0</v>
      </c>
      <c r="J42" s="40">
        <f t="shared" si="8"/>
        <v>0</v>
      </c>
    </row>
    <row r="43" spans="1:10" ht="20.100000000000001" customHeight="1">
      <c r="A43" s="38"/>
      <c r="B43" s="39"/>
      <c r="C43" s="39" t="s">
        <v>134</v>
      </c>
      <c r="D43" s="39" t="s">
        <v>132</v>
      </c>
      <c r="E43" s="40">
        <f t="shared" ref="E43:J43" si="9">SUM(E44:E45)</f>
        <v>0.33</v>
      </c>
      <c r="F43" s="40">
        <f t="shared" si="9"/>
        <v>0.33</v>
      </c>
      <c r="G43" s="40">
        <f t="shared" si="9"/>
        <v>0.33</v>
      </c>
      <c r="H43" s="40">
        <f t="shared" si="9"/>
        <v>0.33</v>
      </c>
      <c r="I43" s="40">
        <f t="shared" si="9"/>
        <v>0</v>
      </c>
      <c r="J43" s="40">
        <f t="shared" si="9"/>
        <v>0</v>
      </c>
    </row>
    <row r="44" spans="1:10" ht="20.100000000000001" customHeight="1">
      <c r="A44" s="38" t="s">
        <v>155</v>
      </c>
      <c r="B44" s="39" t="s">
        <v>157</v>
      </c>
      <c r="C44" s="39" t="s">
        <v>158</v>
      </c>
      <c r="D44" s="39" t="s">
        <v>135</v>
      </c>
      <c r="E44" s="40">
        <v>0.23</v>
      </c>
      <c r="F44" s="40">
        <v>0.23</v>
      </c>
      <c r="G44" s="40">
        <v>0.23</v>
      </c>
      <c r="H44" s="40">
        <v>0.23</v>
      </c>
      <c r="I44" s="40">
        <v>0</v>
      </c>
      <c r="J44" s="40">
        <v>0</v>
      </c>
    </row>
    <row r="45" spans="1:10" ht="20.100000000000001" customHeight="1">
      <c r="A45" s="38" t="s">
        <v>155</v>
      </c>
      <c r="B45" s="39" t="s">
        <v>157</v>
      </c>
      <c r="C45" s="39" t="s">
        <v>158</v>
      </c>
      <c r="D45" s="39" t="s">
        <v>135</v>
      </c>
      <c r="E45" s="40">
        <v>0.1</v>
      </c>
      <c r="F45" s="40">
        <v>0.1</v>
      </c>
      <c r="G45" s="40">
        <v>0.1</v>
      </c>
      <c r="H45" s="40">
        <v>0.1</v>
      </c>
      <c r="I45" s="40">
        <v>0</v>
      </c>
      <c r="J45" s="40">
        <v>0</v>
      </c>
    </row>
    <row r="46" spans="1:10" ht="20.100000000000001" customHeight="1">
      <c r="A46" s="38"/>
      <c r="B46" s="39"/>
      <c r="C46" s="39" t="s">
        <v>137</v>
      </c>
      <c r="D46" s="39" t="s">
        <v>136</v>
      </c>
      <c r="E46" s="40">
        <f t="shared" ref="E46:J46" si="10">SUM(E47:E48)</f>
        <v>0.33</v>
      </c>
      <c r="F46" s="40">
        <f t="shared" si="10"/>
        <v>0.33</v>
      </c>
      <c r="G46" s="40">
        <f t="shared" si="10"/>
        <v>0.33</v>
      </c>
      <c r="H46" s="40">
        <f t="shared" si="10"/>
        <v>0.33</v>
      </c>
      <c r="I46" s="40">
        <f t="shared" si="10"/>
        <v>0</v>
      </c>
      <c r="J46" s="40">
        <f t="shared" si="10"/>
        <v>0</v>
      </c>
    </row>
    <row r="47" spans="1:10" ht="20.100000000000001" customHeight="1">
      <c r="A47" s="38" t="s">
        <v>155</v>
      </c>
      <c r="B47" s="39" t="s">
        <v>157</v>
      </c>
      <c r="C47" s="39" t="s">
        <v>159</v>
      </c>
      <c r="D47" s="39" t="s">
        <v>138</v>
      </c>
      <c r="E47" s="40">
        <v>0.23</v>
      </c>
      <c r="F47" s="40">
        <v>0.23</v>
      </c>
      <c r="G47" s="40">
        <v>0.23</v>
      </c>
      <c r="H47" s="40">
        <v>0.23</v>
      </c>
      <c r="I47" s="40">
        <v>0</v>
      </c>
      <c r="J47" s="40">
        <v>0</v>
      </c>
    </row>
    <row r="48" spans="1:10" ht="20.100000000000001" customHeight="1">
      <c r="A48" s="38" t="s">
        <v>155</v>
      </c>
      <c r="B48" s="39" t="s">
        <v>157</v>
      </c>
      <c r="C48" s="39" t="s">
        <v>159</v>
      </c>
      <c r="D48" s="39" t="s">
        <v>138</v>
      </c>
      <c r="E48" s="40">
        <v>0.1</v>
      </c>
      <c r="F48" s="40">
        <v>0.1</v>
      </c>
      <c r="G48" s="40">
        <v>0.1</v>
      </c>
      <c r="H48" s="40">
        <v>0.1</v>
      </c>
      <c r="I48" s="40">
        <v>0</v>
      </c>
      <c r="J48" s="40">
        <v>0</v>
      </c>
    </row>
    <row r="49" spans="1:10" ht="20.100000000000001" customHeight="1">
      <c r="A49" s="38"/>
      <c r="B49" s="39"/>
      <c r="C49" s="39" t="s">
        <v>110</v>
      </c>
      <c r="D49" s="39" t="s">
        <v>139</v>
      </c>
      <c r="E49" s="40">
        <f t="shared" ref="E49:J49" si="11">SUM(E50:E51)</f>
        <v>0.24000000000000002</v>
      </c>
      <c r="F49" s="40">
        <f t="shared" si="11"/>
        <v>0.24000000000000002</v>
      </c>
      <c r="G49" s="40">
        <f t="shared" si="11"/>
        <v>0.24000000000000002</v>
      </c>
      <c r="H49" s="40">
        <f t="shared" si="11"/>
        <v>0.24000000000000002</v>
      </c>
      <c r="I49" s="40">
        <f t="shared" si="11"/>
        <v>0</v>
      </c>
      <c r="J49" s="40">
        <f t="shared" si="11"/>
        <v>0</v>
      </c>
    </row>
    <row r="50" spans="1:10" ht="20.100000000000001" customHeight="1">
      <c r="A50" s="38" t="s">
        <v>155</v>
      </c>
      <c r="B50" s="39" t="s">
        <v>157</v>
      </c>
      <c r="C50" s="39" t="s">
        <v>153</v>
      </c>
      <c r="D50" s="39" t="s">
        <v>140</v>
      </c>
      <c r="E50" s="40">
        <v>0.17</v>
      </c>
      <c r="F50" s="40">
        <v>0.17</v>
      </c>
      <c r="G50" s="40">
        <v>0.17</v>
      </c>
      <c r="H50" s="40">
        <v>0.17</v>
      </c>
      <c r="I50" s="40">
        <v>0</v>
      </c>
      <c r="J50" s="40">
        <v>0</v>
      </c>
    </row>
    <row r="51" spans="1:10" ht="20.100000000000001" customHeight="1">
      <c r="A51" s="38" t="s">
        <v>155</v>
      </c>
      <c r="B51" s="39" t="s">
        <v>157</v>
      </c>
      <c r="C51" s="39" t="s">
        <v>153</v>
      </c>
      <c r="D51" s="39" t="s">
        <v>140</v>
      </c>
      <c r="E51" s="40">
        <v>7.0000000000000007E-2</v>
      </c>
      <c r="F51" s="40">
        <v>7.0000000000000007E-2</v>
      </c>
      <c r="G51" s="40">
        <v>7.0000000000000007E-2</v>
      </c>
      <c r="H51" s="40">
        <v>7.0000000000000007E-2</v>
      </c>
      <c r="I51" s="40">
        <v>0</v>
      </c>
      <c r="J51" s="40">
        <v>0</v>
      </c>
    </row>
    <row r="52" spans="1:10" ht="20.100000000000001" customHeight="1">
      <c r="A52" s="38" t="s">
        <v>144</v>
      </c>
      <c r="B52" s="39"/>
      <c r="C52" s="39"/>
      <c r="D52" s="39" t="s">
        <v>141</v>
      </c>
      <c r="E52" s="40">
        <f t="shared" ref="E52:J52" si="12">E53</f>
        <v>3.38</v>
      </c>
      <c r="F52" s="40">
        <f t="shared" si="12"/>
        <v>3.38</v>
      </c>
      <c r="G52" s="40">
        <f t="shared" si="12"/>
        <v>3.38</v>
      </c>
      <c r="H52" s="40">
        <f t="shared" si="12"/>
        <v>3.38</v>
      </c>
      <c r="I52" s="40">
        <f t="shared" si="12"/>
        <v>0</v>
      </c>
      <c r="J52" s="40">
        <f t="shared" si="12"/>
        <v>0</v>
      </c>
    </row>
    <row r="53" spans="1:10" ht="20.100000000000001" customHeight="1">
      <c r="A53" s="38"/>
      <c r="B53" s="39" t="s">
        <v>145</v>
      </c>
      <c r="C53" s="39"/>
      <c r="D53" s="39" t="s">
        <v>142</v>
      </c>
      <c r="E53" s="40">
        <f t="shared" ref="E53:J53" si="13">E54+E56</f>
        <v>3.38</v>
      </c>
      <c r="F53" s="40">
        <f t="shared" si="13"/>
        <v>3.38</v>
      </c>
      <c r="G53" s="40">
        <f t="shared" si="13"/>
        <v>3.38</v>
      </c>
      <c r="H53" s="40">
        <f t="shared" si="13"/>
        <v>3.38</v>
      </c>
      <c r="I53" s="40">
        <f t="shared" si="13"/>
        <v>0</v>
      </c>
      <c r="J53" s="40">
        <f t="shared" si="13"/>
        <v>0</v>
      </c>
    </row>
    <row r="54" spans="1:10" ht="20.100000000000001" customHeight="1">
      <c r="A54" s="38"/>
      <c r="B54" s="39"/>
      <c r="C54" s="39" t="s">
        <v>134</v>
      </c>
      <c r="D54" s="39" t="s">
        <v>239</v>
      </c>
      <c r="E54" s="40">
        <f t="shared" ref="E54:J54" si="14">E55</f>
        <v>2.35</v>
      </c>
      <c r="F54" s="40">
        <f t="shared" si="14"/>
        <v>2.35</v>
      </c>
      <c r="G54" s="40">
        <f t="shared" si="14"/>
        <v>2.35</v>
      </c>
      <c r="H54" s="40">
        <f t="shared" si="14"/>
        <v>2.35</v>
      </c>
      <c r="I54" s="40">
        <f t="shared" si="14"/>
        <v>0</v>
      </c>
      <c r="J54" s="40">
        <f t="shared" si="14"/>
        <v>0</v>
      </c>
    </row>
    <row r="55" spans="1:10" ht="20.100000000000001" customHeight="1">
      <c r="A55" s="38" t="s">
        <v>160</v>
      </c>
      <c r="B55" s="39" t="s">
        <v>161</v>
      </c>
      <c r="C55" s="39" t="s">
        <v>158</v>
      </c>
      <c r="D55" s="39" t="s">
        <v>146</v>
      </c>
      <c r="E55" s="40">
        <v>2.35</v>
      </c>
      <c r="F55" s="40">
        <v>2.35</v>
      </c>
      <c r="G55" s="40">
        <v>2.35</v>
      </c>
      <c r="H55" s="40">
        <v>2.35</v>
      </c>
      <c r="I55" s="40">
        <v>0</v>
      </c>
      <c r="J55" s="40">
        <v>0</v>
      </c>
    </row>
    <row r="56" spans="1:10" ht="20.100000000000001" customHeight="1">
      <c r="A56" s="38"/>
      <c r="B56" s="39"/>
      <c r="C56" s="39" t="s">
        <v>137</v>
      </c>
      <c r="D56" s="39" t="s">
        <v>143</v>
      </c>
      <c r="E56" s="40">
        <f t="shared" ref="E56:J56" si="15">E57</f>
        <v>1.03</v>
      </c>
      <c r="F56" s="40">
        <f t="shared" si="15"/>
        <v>1.03</v>
      </c>
      <c r="G56" s="40">
        <f t="shared" si="15"/>
        <v>1.03</v>
      </c>
      <c r="H56" s="40">
        <f t="shared" si="15"/>
        <v>1.03</v>
      </c>
      <c r="I56" s="40">
        <f t="shared" si="15"/>
        <v>0</v>
      </c>
      <c r="J56" s="40">
        <f t="shared" si="15"/>
        <v>0</v>
      </c>
    </row>
    <row r="57" spans="1:10" ht="20.100000000000001" customHeight="1">
      <c r="A57" s="38" t="s">
        <v>160</v>
      </c>
      <c r="B57" s="39" t="s">
        <v>161</v>
      </c>
      <c r="C57" s="39" t="s">
        <v>159</v>
      </c>
      <c r="D57" s="39" t="s">
        <v>146</v>
      </c>
      <c r="E57" s="40">
        <v>1.03</v>
      </c>
      <c r="F57" s="40">
        <v>1.03</v>
      </c>
      <c r="G57" s="40">
        <v>1.03</v>
      </c>
      <c r="H57" s="40">
        <v>1.03</v>
      </c>
      <c r="I57" s="40">
        <v>0</v>
      </c>
      <c r="J57" s="40">
        <v>0</v>
      </c>
    </row>
    <row r="58" spans="1:10" ht="20.100000000000001" customHeight="1">
      <c r="A58" s="38" t="s">
        <v>150</v>
      </c>
      <c r="B58" s="39"/>
      <c r="C58" s="39"/>
      <c r="D58" s="39" t="s">
        <v>147</v>
      </c>
      <c r="E58" s="40">
        <f t="shared" ref="E58:J59" si="16">E59</f>
        <v>5.7799999999999994</v>
      </c>
      <c r="F58" s="40">
        <f t="shared" si="16"/>
        <v>5.7799999999999994</v>
      </c>
      <c r="G58" s="40">
        <f t="shared" si="16"/>
        <v>5.7799999999999994</v>
      </c>
      <c r="H58" s="40">
        <f t="shared" si="16"/>
        <v>5.7799999999999994</v>
      </c>
      <c r="I58" s="40">
        <f t="shared" si="16"/>
        <v>0</v>
      </c>
      <c r="J58" s="40">
        <f t="shared" si="16"/>
        <v>0</v>
      </c>
    </row>
    <row r="59" spans="1:10" ht="20.100000000000001" customHeight="1">
      <c r="A59" s="38"/>
      <c r="B59" s="39" t="s">
        <v>137</v>
      </c>
      <c r="C59" s="39"/>
      <c r="D59" s="39" t="s">
        <v>148</v>
      </c>
      <c r="E59" s="40">
        <f t="shared" si="16"/>
        <v>5.7799999999999994</v>
      </c>
      <c r="F59" s="40">
        <f t="shared" si="16"/>
        <v>5.7799999999999994</v>
      </c>
      <c r="G59" s="40">
        <f t="shared" si="16"/>
        <v>5.7799999999999994</v>
      </c>
      <c r="H59" s="40">
        <f t="shared" si="16"/>
        <v>5.7799999999999994</v>
      </c>
      <c r="I59" s="40">
        <f t="shared" si="16"/>
        <v>0</v>
      </c>
      <c r="J59" s="40">
        <f t="shared" si="16"/>
        <v>0</v>
      </c>
    </row>
    <row r="60" spans="1:10" ht="20.100000000000001" customHeight="1">
      <c r="A60" s="38"/>
      <c r="B60" s="39"/>
      <c r="C60" s="39" t="s">
        <v>134</v>
      </c>
      <c r="D60" s="39" t="s">
        <v>149</v>
      </c>
      <c r="E60" s="40">
        <f t="shared" ref="E60:J60" si="17">SUM(E61:E62)</f>
        <v>5.7799999999999994</v>
      </c>
      <c r="F60" s="40">
        <f t="shared" si="17"/>
        <v>5.7799999999999994</v>
      </c>
      <c r="G60" s="40">
        <f t="shared" si="17"/>
        <v>5.7799999999999994</v>
      </c>
      <c r="H60" s="40">
        <f t="shared" si="17"/>
        <v>5.7799999999999994</v>
      </c>
      <c r="I60" s="40">
        <f t="shared" si="17"/>
        <v>0</v>
      </c>
      <c r="J60" s="40">
        <f t="shared" si="17"/>
        <v>0</v>
      </c>
    </row>
    <row r="61" spans="1:10" ht="20.100000000000001" customHeight="1">
      <c r="A61" s="38" t="s">
        <v>162</v>
      </c>
      <c r="B61" s="39" t="s">
        <v>159</v>
      </c>
      <c r="C61" s="39" t="s">
        <v>158</v>
      </c>
      <c r="D61" s="39" t="s">
        <v>151</v>
      </c>
      <c r="E61" s="40">
        <v>4.0199999999999996</v>
      </c>
      <c r="F61" s="40">
        <v>4.0199999999999996</v>
      </c>
      <c r="G61" s="40">
        <v>4.0199999999999996</v>
      </c>
      <c r="H61" s="40">
        <v>4.0199999999999996</v>
      </c>
      <c r="I61" s="40">
        <v>0</v>
      </c>
      <c r="J61" s="40">
        <v>0</v>
      </c>
    </row>
    <row r="62" spans="1:10" ht="20.100000000000001" customHeight="1">
      <c r="A62" s="38" t="s">
        <v>162</v>
      </c>
      <c r="B62" s="39" t="s">
        <v>159</v>
      </c>
      <c r="C62" s="39" t="s">
        <v>158</v>
      </c>
      <c r="D62" s="39" t="s">
        <v>151</v>
      </c>
      <c r="E62" s="40">
        <v>1.76</v>
      </c>
      <c r="F62" s="40">
        <v>1.76</v>
      </c>
      <c r="G62" s="40">
        <v>1.76</v>
      </c>
      <c r="H62" s="40">
        <v>1.76</v>
      </c>
      <c r="I62" s="40">
        <v>0</v>
      </c>
      <c r="J62" s="40">
        <v>0</v>
      </c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</sheetData>
  <sheetProtection formatCells="0" formatColumns="0" formatRows="0"/>
  <mergeCells count="11"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241</v>
      </c>
      <c r="B1" s="198"/>
      <c r="C1" s="198"/>
      <c r="D1" s="198"/>
      <c r="E1" s="111"/>
      <c r="F1" s="111"/>
      <c r="G1" s="111"/>
      <c r="H1" s="111"/>
      <c r="I1" s="111"/>
      <c r="J1" s="111"/>
    </row>
    <row r="2" spans="1:10" s="13" customFormat="1" ht="20.100000000000001" customHeight="1">
      <c r="A2" s="32" t="s">
        <v>269</v>
      </c>
      <c r="B2" s="113"/>
      <c r="C2" s="113"/>
      <c r="D2" s="114" t="s">
        <v>76</v>
      </c>
      <c r="E2" s="115"/>
      <c r="F2" s="115"/>
      <c r="G2" s="115"/>
      <c r="H2" s="115"/>
      <c r="I2" s="115"/>
      <c r="J2" s="115"/>
    </row>
    <row r="3" spans="1:10" s="13" customFormat="1" ht="27.75" customHeight="1">
      <c r="A3" s="116" t="s">
        <v>0</v>
      </c>
      <c r="B3" s="117" t="s">
        <v>1</v>
      </c>
      <c r="C3" s="116" t="s">
        <v>2</v>
      </c>
      <c r="D3" s="118" t="s">
        <v>1</v>
      </c>
      <c r="E3" s="115"/>
      <c r="F3" s="115"/>
      <c r="G3" s="115"/>
      <c r="H3" s="115"/>
      <c r="I3" s="115"/>
      <c r="J3" s="115"/>
    </row>
    <row r="4" spans="1:10" s="121" customFormat="1" ht="23.25" customHeight="1">
      <c r="A4" s="119" t="s">
        <v>3</v>
      </c>
      <c r="B4" s="20">
        <v>105.49</v>
      </c>
      <c r="C4" s="120" t="s">
        <v>4</v>
      </c>
      <c r="D4" s="21">
        <v>100.4</v>
      </c>
    </row>
    <row r="5" spans="1:10" s="121" customFormat="1" ht="23.25" customHeight="1">
      <c r="A5" s="119" t="s">
        <v>214</v>
      </c>
      <c r="B5" s="22">
        <v>105.49</v>
      </c>
      <c r="C5" s="120" t="s">
        <v>215</v>
      </c>
      <c r="D5" s="21">
        <v>93.29</v>
      </c>
    </row>
    <row r="6" spans="1:10" s="121" customFormat="1" ht="23.25" customHeight="1">
      <c r="A6" s="119" t="s">
        <v>216</v>
      </c>
      <c r="B6" s="23">
        <v>0</v>
      </c>
      <c r="C6" s="122" t="s">
        <v>217</v>
      </c>
      <c r="D6" s="21">
        <v>7.11</v>
      </c>
    </row>
    <row r="7" spans="1:10" s="121" customFormat="1" ht="23.25" customHeight="1">
      <c r="A7" s="119" t="s">
        <v>218</v>
      </c>
      <c r="B7" s="20">
        <v>0</v>
      </c>
      <c r="C7" s="122" t="s">
        <v>5</v>
      </c>
      <c r="D7" s="21">
        <v>5.09</v>
      </c>
    </row>
    <row r="8" spans="1:10" s="121" customFormat="1" ht="23.25" customHeight="1">
      <c r="A8" s="119" t="s">
        <v>219</v>
      </c>
      <c r="B8" s="22">
        <v>0</v>
      </c>
      <c r="C8" s="120"/>
      <c r="D8" s="24"/>
    </row>
    <row r="9" spans="1:10" s="121" customFormat="1" ht="23.25" customHeight="1">
      <c r="A9" s="123" t="s">
        <v>220</v>
      </c>
      <c r="B9" s="25">
        <v>0</v>
      </c>
      <c r="C9" s="122"/>
      <c r="D9" s="26"/>
    </row>
    <row r="10" spans="1:10" s="121" customFormat="1" ht="23.25" customHeight="1">
      <c r="A10" s="124" t="s">
        <v>221</v>
      </c>
      <c r="B10" s="23">
        <v>0</v>
      </c>
      <c r="C10" s="125"/>
      <c r="D10" s="27"/>
    </row>
    <row r="11" spans="1:10" s="121" customFormat="1" ht="19.350000000000001" customHeight="1">
      <c r="A11" s="127" t="s">
        <v>222</v>
      </c>
      <c r="B11" s="20">
        <v>0</v>
      </c>
      <c r="C11" s="125"/>
      <c r="D11" s="27"/>
    </row>
    <row r="12" spans="1:10" s="13" customFormat="1" ht="19.350000000000001" customHeight="1">
      <c r="A12" s="127"/>
      <c r="B12" s="128"/>
      <c r="C12" s="125"/>
      <c r="D12" s="126"/>
      <c r="E12" s="121"/>
      <c r="F12" s="121"/>
      <c r="G12" s="121"/>
      <c r="H12" s="115"/>
      <c r="I12" s="121"/>
      <c r="J12" s="115"/>
    </row>
    <row r="13" spans="1:10" s="13" customFormat="1" ht="19.350000000000001" customHeight="1">
      <c r="A13" s="129"/>
      <c r="B13" s="130"/>
      <c r="C13" s="131"/>
      <c r="D13" s="132"/>
      <c r="E13" s="121"/>
      <c r="F13" s="121"/>
      <c r="G13" s="121"/>
      <c r="H13" s="115"/>
      <c r="I13" s="115"/>
      <c r="J13" s="115"/>
    </row>
    <row r="14" spans="1:10" s="13" customFormat="1" ht="19.350000000000001" customHeight="1">
      <c r="A14" s="133"/>
      <c r="B14" s="134"/>
      <c r="C14" s="135"/>
      <c r="D14" s="132"/>
      <c r="E14" s="121"/>
      <c r="F14" s="115"/>
      <c r="G14" s="121"/>
      <c r="H14" s="115"/>
      <c r="I14" s="121"/>
      <c r="J14" s="121"/>
    </row>
    <row r="15" spans="1:10" s="121" customFormat="1" ht="20.100000000000001" customHeight="1">
      <c r="A15" s="136" t="s">
        <v>6</v>
      </c>
      <c r="B15" s="20">
        <v>105.49</v>
      </c>
      <c r="C15" s="136" t="s">
        <v>7</v>
      </c>
      <c r="D15" s="21">
        <v>105.49</v>
      </c>
    </row>
    <row r="16" spans="1:10" s="121" customFormat="1" ht="20.100000000000001" customHeight="1">
      <c r="A16" s="137" t="s">
        <v>223</v>
      </c>
      <c r="B16" s="22">
        <v>0</v>
      </c>
      <c r="C16" s="138" t="s">
        <v>8</v>
      </c>
      <c r="D16" s="28">
        <v>0</v>
      </c>
    </row>
    <row r="17" spans="1:10" s="121" customFormat="1" ht="20.100000000000001" customHeight="1">
      <c r="A17" s="137" t="s">
        <v>224</v>
      </c>
      <c r="B17" s="25">
        <v>0</v>
      </c>
      <c r="C17" s="138" t="s">
        <v>9</v>
      </c>
      <c r="D17" s="29">
        <v>0</v>
      </c>
    </row>
    <row r="18" spans="1:10" s="121" customFormat="1" ht="20.100000000000001" customHeight="1">
      <c r="A18" s="137" t="s">
        <v>225</v>
      </c>
      <c r="B18" s="25">
        <v>0</v>
      </c>
      <c r="C18" s="138" t="s">
        <v>10</v>
      </c>
      <c r="D18" s="28">
        <v>0</v>
      </c>
    </row>
    <row r="19" spans="1:10" s="121" customFormat="1" ht="20.100000000000001" customHeight="1">
      <c r="A19" s="30" t="s">
        <v>11</v>
      </c>
      <c r="B19" s="25">
        <v>105.49</v>
      </c>
      <c r="C19" s="139" t="s">
        <v>12</v>
      </c>
      <c r="D19" s="31">
        <v>105.49</v>
      </c>
    </row>
    <row r="20" spans="1:10" ht="9.75" customHeight="1">
      <c r="A20" s="111"/>
      <c r="B20" s="112"/>
      <c r="C20" s="111"/>
      <c r="D20" s="111"/>
      <c r="E20" s="111"/>
      <c r="F20" s="111"/>
      <c r="G20" s="111"/>
      <c r="H20" s="111"/>
      <c r="I20" s="111"/>
      <c r="J20" s="111"/>
    </row>
    <row r="21" spans="1:10" ht="14.25">
      <c r="A21" s="111"/>
      <c r="B21" s="111"/>
      <c r="C21" s="111"/>
      <c r="D21" s="111"/>
      <c r="E21" s="111"/>
      <c r="F21" s="111"/>
      <c r="G21" s="111"/>
      <c r="H21" s="112"/>
      <c r="I21" s="111"/>
      <c r="J21" s="111"/>
    </row>
    <row r="22" spans="1:10" ht="14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ht="14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ht="14.25">
      <c r="A24" s="111"/>
      <c r="B24" s="111"/>
      <c r="C24" s="112"/>
      <c r="D24" s="111"/>
      <c r="E24" s="111"/>
      <c r="F24" s="111"/>
      <c r="G24" s="111"/>
      <c r="H24" s="111"/>
      <c r="I24" s="111"/>
      <c r="J24" s="111"/>
    </row>
    <row r="25" spans="1:10" ht="14.25">
      <c r="A25" s="111"/>
      <c r="B25" s="112"/>
      <c r="C25" s="111"/>
      <c r="D25" s="111"/>
      <c r="E25" s="111"/>
      <c r="F25" s="111"/>
      <c r="G25" s="111"/>
      <c r="H25" s="111"/>
      <c r="I25" s="111"/>
      <c r="J25" s="111"/>
    </row>
    <row r="26" spans="1:10" ht="14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ht="14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14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4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4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14.25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7"/>
  <sheetViews>
    <sheetView showGridLines="0" showZeros="0" topLeftCell="A34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5" width="9.875" style="3" customWidth="1"/>
    <col min="6" max="6" width="7.375" style="3" customWidth="1"/>
    <col min="7" max="7" width="10.125" style="3" customWidth="1"/>
    <col min="8" max="8" width="9.875" style="3" customWidth="1"/>
    <col min="9" max="9" width="8.25" style="3" customWidth="1"/>
    <col min="10" max="16384" width="9" style="3"/>
  </cols>
  <sheetData>
    <row r="1" spans="1:9" ht="42" customHeight="1">
      <c r="A1" s="209" t="s">
        <v>242</v>
      </c>
      <c r="B1" s="209"/>
      <c r="C1" s="209"/>
      <c r="D1" s="209"/>
      <c r="E1" s="209"/>
      <c r="F1" s="209"/>
      <c r="G1" s="209"/>
      <c r="H1" s="209"/>
      <c r="I1" s="209"/>
    </row>
    <row r="2" spans="1:9" ht="20.100000000000001" customHeight="1">
      <c r="A2" s="221" t="s">
        <v>276</v>
      </c>
      <c r="B2" s="222"/>
      <c r="C2" s="222"/>
      <c r="D2" s="222"/>
      <c r="E2" s="144"/>
      <c r="F2" s="145"/>
      <c r="G2" s="145"/>
      <c r="H2" s="145"/>
      <c r="I2" s="147" t="s">
        <v>76</v>
      </c>
    </row>
    <row r="3" spans="1:9" s="15" customFormat="1" ht="16.5" customHeight="1">
      <c r="A3" s="210" t="s">
        <v>31</v>
      </c>
      <c r="B3" s="211"/>
      <c r="C3" s="212"/>
      <c r="D3" s="214" t="s">
        <v>38</v>
      </c>
      <c r="E3" s="217" t="s">
        <v>14</v>
      </c>
      <c r="F3" s="213" t="s">
        <v>51</v>
      </c>
      <c r="G3" s="213"/>
      <c r="H3" s="213"/>
      <c r="I3" s="213"/>
    </row>
    <row r="4" spans="1:9" s="15" customFormat="1" ht="14.25" customHeight="1">
      <c r="A4" s="218" t="s">
        <v>23</v>
      </c>
      <c r="B4" s="219" t="s">
        <v>24</v>
      </c>
      <c r="C4" s="219" t="s">
        <v>25</v>
      </c>
      <c r="D4" s="215"/>
      <c r="E4" s="217"/>
      <c r="F4" s="220" t="s">
        <v>32</v>
      </c>
      <c r="G4" s="220"/>
      <c r="H4" s="220"/>
      <c r="I4" s="142" t="s">
        <v>33</v>
      </c>
    </row>
    <row r="5" spans="1:9" s="15" customFormat="1" ht="37.5" customHeight="1">
      <c r="A5" s="218"/>
      <c r="B5" s="219"/>
      <c r="C5" s="219"/>
      <c r="D5" s="216"/>
      <c r="E5" s="217"/>
      <c r="F5" s="141" t="s">
        <v>34</v>
      </c>
      <c r="G5" s="141" t="s">
        <v>35</v>
      </c>
      <c r="H5" s="141" t="s">
        <v>36</v>
      </c>
      <c r="I5" s="141" t="s">
        <v>34</v>
      </c>
    </row>
    <row r="6" spans="1:9" s="15" customFormat="1" ht="20.100000000000001" customHeight="1">
      <c r="A6" s="146" t="s">
        <v>30</v>
      </c>
      <c r="B6" s="143" t="s">
        <v>30</v>
      </c>
      <c r="C6" s="143" t="s">
        <v>30</v>
      </c>
      <c r="D6" s="143" t="s">
        <v>30</v>
      </c>
      <c r="E6" s="140">
        <v>1</v>
      </c>
      <c r="F6" s="140">
        <v>2</v>
      </c>
      <c r="G6" s="140">
        <v>3</v>
      </c>
      <c r="H6" s="140">
        <v>4</v>
      </c>
      <c r="I6" s="140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E8+E37+E48+E54</f>
        <v>105.49</v>
      </c>
      <c r="F7" s="40">
        <f>F8+F37+F48+F54</f>
        <v>100.4</v>
      </c>
      <c r="G7" s="40">
        <f>G8+G37+G48+G54</f>
        <v>93.29</v>
      </c>
      <c r="H7" s="40">
        <f>H8+H37+H48+H54</f>
        <v>7.1100000000000012</v>
      </c>
      <c r="I7" s="40">
        <f>I8+I37+I48+I54</f>
        <v>5.09</v>
      </c>
    </row>
    <row r="8" spans="1:9" s="5" customFormat="1" ht="20.100000000000001" customHeight="1">
      <c r="A8" s="38" t="s">
        <v>109</v>
      </c>
      <c r="B8" s="39"/>
      <c r="C8" s="39"/>
      <c r="D8" s="42" t="s">
        <v>108</v>
      </c>
      <c r="E8" s="40">
        <f>E9</f>
        <v>85.789999999999992</v>
      </c>
      <c r="F8" s="40">
        <f>F9</f>
        <v>80.7</v>
      </c>
      <c r="G8" s="40">
        <f>G9</f>
        <v>73.59</v>
      </c>
      <c r="H8" s="40">
        <f>H9</f>
        <v>7.1100000000000012</v>
      </c>
      <c r="I8" s="40">
        <f>I9</f>
        <v>5.09</v>
      </c>
    </row>
    <row r="9" spans="1:9" s="5" customFormat="1" ht="20.100000000000001" customHeight="1">
      <c r="A9" s="38"/>
      <c r="B9" s="39" t="s">
        <v>175</v>
      </c>
      <c r="C9" s="39"/>
      <c r="D9" s="42" t="s">
        <v>270</v>
      </c>
      <c r="E9" s="40">
        <f>E10+E25</f>
        <v>85.789999999999992</v>
      </c>
      <c r="F9" s="40">
        <f>F10+F25</f>
        <v>80.7</v>
      </c>
      <c r="G9" s="40">
        <f>G10+G25</f>
        <v>73.59</v>
      </c>
      <c r="H9" s="40">
        <f>H10+H25</f>
        <v>7.1100000000000012</v>
      </c>
      <c r="I9" s="40">
        <f>I10+I25</f>
        <v>5.09</v>
      </c>
    </row>
    <row r="10" spans="1:9" s="5" customFormat="1" ht="20.100000000000001" customHeight="1">
      <c r="A10" s="38"/>
      <c r="B10" s="39"/>
      <c r="C10" s="39" t="s">
        <v>134</v>
      </c>
      <c r="D10" s="42" t="s">
        <v>271</v>
      </c>
      <c r="E10" s="40">
        <f>SUM(E11:E24)</f>
        <v>62.29</v>
      </c>
      <c r="F10" s="40">
        <f>SUM(F11:F24)</f>
        <v>57.2</v>
      </c>
      <c r="G10" s="40">
        <f>SUM(G11:G24)</f>
        <v>50.82</v>
      </c>
      <c r="H10" s="40">
        <f>SUM(H11:H24)</f>
        <v>6.3800000000000008</v>
      </c>
      <c r="I10" s="40">
        <f>SUM(I11:I24)</f>
        <v>5.09</v>
      </c>
    </row>
    <row r="11" spans="1:9" s="5" customFormat="1" ht="20.100000000000001" customHeight="1">
      <c r="A11" s="38" t="s">
        <v>152</v>
      </c>
      <c r="B11" s="39" t="s">
        <v>277</v>
      </c>
      <c r="C11" s="39" t="s">
        <v>158</v>
      </c>
      <c r="D11" s="42" t="s">
        <v>274</v>
      </c>
      <c r="E11" s="40">
        <v>3.44</v>
      </c>
      <c r="F11" s="40">
        <v>0</v>
      </c>
      <c r="G11" s="40">
        <v>0</v>
      </c>
      <c r="H11" s="40">
        <v>0</v>
      </c>
      <c r="I11" s="40">
        <v>3.44</v>
      </c>
    </row>
    <row r="12" spans="1:9" s="5" customFormat="1" ht="20.100000000000001" customHeight="1">
      <c r="A12" s="38" t="s">
        <v>152</v>
      </c>
      <c r="B12" s="39" t="s">
        <v>277</v>
      </c>
      <c r="C12" s="39" t="s">
        <v>158</v>
      </c>
      <c r="D12" s="42" t="s">
        <v>116</v>
      </c>
      <c r="E12" s="40">
        <v>1.06</v>
      </c>
      <c r="F12" s="40">
        <v>1.06</v>
      </c>
      <c r="G12" s="40">
        <v>1.06</v>
      </c>
      <c r="H12" s="40">
        <v>0</v>
      </c>
      <c r="I12" s="40">
        <v>0</v>
      </c>
    </row>
    <row r="13" spans="1:9" s="5" customFormat="1" ht="20.100000000000001" customHeight="1">
      <c r="A13" s="38" t="s">
        <v>152</v>
      </c>
      <c r="B13" s="39" t="s">
        <v>277</v>
      </c>
      <c r="C13" s="39" t="s">
        <v>158</v>
      </c>
      <c r="D13" s="42" t="s">
        <v>120</v>
      </c>
      <c r="E13" s="40">
        <v>1.34</v>
      </c>
      <c r="F13" s="40">
        <v>1.34</v>
      </c>
      <c r="G13" s="40">
        <v>1.34</v>
      </c>
      <c r="H13" s="40">
        <v>0</v>
      </c>
      <c r="I13" s="40">
        <v>0</v>
      </c>
    </row>
    <row r="14" spans="1:9" s="5" customFormat="1" ht="20.100000000000001" customHeight="1">
      <c r="A14" s="38" t="s">
        <v>152</v>
      </c>
      <c r="B14" s="39" t="s">
        <v>277</v>
      </c>
      <c r="C14" s="39" t="s">
        <v>158</v>
      </c>
      <c r="D14" s="42" t="s">
        <v>236</v>
      </c>
      <c r="E14" s="40">
        <v>33.46</v>
      </c>
      <c r="F14" s="40">
        <v>33.46</v>
      </c>
      <c r="G14" s="40">
        <v>33.46</v>
      </c>
      <c r="H14" s="40">
        <v>0</v>
      </c>
      <c r="I14" s="40">
        <v>0</v>
      </c>
    </row>
    <row r="15" spans="1:9" s="5" customFormat="1" ht="20.100000000000001" customHeight="1">
      <c r="A15" s="38" t="s">
        <v>152</v>
      </c>
      <c r="B15" s="39" t="s">
        <v>277</v>
      </c>
      <c r="C15" s="39" t="s">
        <v>158</v>
      </c>
      <c r="D15" s="42" t="s">
        <v>237</v>
      </c>
      <c r="E15" s="40">
        <v>0.24</v>
      </c>
      <c r="F15" s="40">
        <v>0.24</v>
      </c>
      <c r="G15" s="40">
        <v>0</v>
      </c>
      <c r="H15" s="40">
        <v>0.24</v>
      </c>
      <c r="I15" s="40">
        <v>0</v>
      </c>
    </row>
    <row r="16" spans="1:9" s="5" customFormat="1" ht="20.100000000000001" customHeight="1">
      <c r="A16" s="38" t="s">
        <v>152</v>
      </c>
      <c r="B16" s="39" t="s">
        <v>277</v>
      </c>
      <c r="C16" s="39" t="s">
        <v>158</v>
      </c>
      <c r="D16" s="42" t="s">
        <v>117</v>
      </c>
      <c r="E16" s="40">
        <v>2.79</v>
      </c>
      <c r="F16" s="40">
        <v>2.79</v>
      </c>
      <c r="G16" s="40">
        <v>2.79</v>
      </c>
      <c r="H16" s="40">
        <v>0</v>
      </c>
      <c r="I16" s="40">
        <v>0</v>
      </c>
    </row>
    <row r="17" spans="1:9" s="5" customFormat="1" ht="20.100000000000001" customHeight="1">
      <c r="A17" s="38" t="s">
        <v>152</v>
      </c>
      <c r="B17" s="39" t="s">
        <v>277</v>
      </c>
      <c r="C17" s="39" t="s">
        <v>158</v>
      </c>
      <c r="D17" s="42" t="s">
        <v>121</v>
      </c>
      <c r="E17" s="40">
        <v>0.67</v>
      </c>
      <c r="F17" s="40">
        <v>0.67</v>
      </c>
      <c r="G17" s="40">
        <v>0.67</v>
      </c>
      <c r="H17" s="40">
        <v>0</v>
      </c>
      <c r="I17" s="40">
        <v>0</v>
      </c>
    </row>
    <row r="18" spans="1:9" s="5" customFormat="1" ht="20.100000000000001" customHeight="1">
      <c r="A18" s="38" t="s">
        <v>152</v>
      </c>
      <c r="B18" s="39" t="s">
        <v>277</v>
      </c>
      <c r="C18" s="39" t="s">
        <v>158</v>
      </c>
      <c r="D18" s="42" t="s">
        <v>273</v>
      </c>
      <c r="E18" s="40">
        <v>1</v>
      </c>
      <c r="F18" s="40">
        <v>0</v>
      </c>
      <c r="G18" s="40">
        <v>0</v>
      </c>
      <c r="H18" s="40">
        <v>0</v>
      </c>
      <c r="I18" s="40">
        <v>1</v>
      </c>
    </row>
    <row r="19" spans="1:9" s="5" customFormat="1" ht="20.100000000000001" customHeight="1">
      <c r="A19" s="38" t="s">
        <v>152</v>
      </c>
      <c r="B19" s="39" t="s">
        <v>277</v>
      </c>
      <c r="C19" s="39" t="s">
        <v>158</v>
      </c>
      <c r="D19" s="42" t="s">
        <v>238</v>
      </c>
      <c r="E19" s="40">
        <v>4.62</v>
      </c>
      <c r="F19" s="40">
        <v>4.62</v>
      </c>
      <c r="G19" s="40">
        <v>0</v>
      </c>
      <c r="H19" s="40">
        <v>4.62</v>
      </c>
      <c r="I19" s="40">
        <v>0</v>
      </c>
    </row>
    <row r="20" spans="1:9" s="5" customFormat="1" ht="20.100000000000001" customHeight="1">
      <c r="A20" s="38" t="s">
        <v>152</v>
      </c>
      <c r="B20" s="39" t="s">
        <v>277</v>
      </c>
      <c r="C20" s="39" t="s">
        <v>158</v>
      </c>
      <c r="D20" s="42" t="s">
        <v>122</v>
      </c>
      <c r="E20" s="40">
        <v>1.52</v>
      </c>
      <c r="F20" s="40">
        <v>1.52</v>
      </c>
      <c r="G20" s="40">
        <v>0</v>
      </c>
      <c r="H20" s="40">
        <v>1.52</v>
      </c>
      <c r="I20" s="40">
        <v>0</v>
      </c>
    </row>
    <row r="21" spans="1:9" s="5" customFormat="1" ht="20.100000000000001" customHeight="1">
      <c r="A21" s="38" t="s">
        <v>152</v>
      </c>
      <c r="B21" s="39" t="s">
        <v>277</v>
      </c>
      <c r="C21" s="39" t="s">
        <v>158</v>
      </c>
      <c r="D21" s="42" t="s">
        <v>118</v>
      </c>
      <c r="E21" s="40">
        <v>8.64</v>
      </c>
      <c r="F21" s="40">
        <v>8.64</v>
      </c>
      <c r="G21" s="40">
        <v>8.64</v>
      </c>
      <c r="H21" s="40">
        <v>0</v>
      </c>
      <c r="I21" s="40">
        <v>0</v>
      </c>
    </row>
    <row r="22" spans="1:9" s="5" customFormat="1" ht="20.100000000000001" customHeight="1">
      <c r="A22" s="38" t="s">
        <v>152</v>
      </c>
      <c r="B22" s="39" t="s">
        <v>277</v>
      </c>
      <c r="C22" s="39" t="s">
        <v>158</v>
      </c>
      <c r="D22" s="42" t="s">
        <v>272</v>
      </c>
      <c r="E22" s="40">
        <v>0.65</v>
      </c>
      <c r="F22" s="40">
        <v>0</v>
      </c>
      <c r="G22" s="40">
        <v>0</v>
      </c>
      <c r="H22" s="40">
        <v>0</v>
      </c>
      <c r="I22" s="40">
        <v>0.65</v>
      </c>
    </row>
    <row r="23" spans="1:9" s="5" customFormat="1" ht="20.100000000000001" customHeight="1">
      <c r="A23" s="38" t="s">
        <v>152</v>
      </c>
      <c r="B23" s="39" t="s">
        <v>277</v>
      </c>
      <c r="C23" s="39" t="s">
        <v>158</v>
      </c>
      <c r="D23" s="42" t="s">
        <v>115</v>
      </c>
      <c r="E23" s="40">
        <v>2.79</v>
      </c>
      <c r="F23" s="40">
        <v>2.79</v>
      </c>
      <c r="G23" s="40">
        <v>2.79</v>
      </c>
      <c r="H23" s="40">
        <v>0</v>
      </c>
      <c r="I23" s="40">
        <v>0</v>
      </c>
    </row>
    <row r="24" spans="1:9" s="5" customFormat="1" ht="20.100000000000001" customHeight="1">
      <c r="A24" s="38" t="s">
        <v>152</v>
      </c>
      <c r="B24" s="39" t="s">
        <v>277</v>
      </c>
      <c r="C24" s="39" t="s">
        <v>158</v>
      </c>
      <c r="D24" s="42" t="s">
        <v>119</v>
      </c>
      <c r="E24" s="40">
        <v>7.0000000000000007E-2</v>
      </c>
      <c r="F24" s="40">
        <v>7.0000000000000007E-2</v>
      </c>
      <c r="G24" s="40">
        <v>7.0000000000000007E-2</v>
      </c>
      <c r="H24" s="40">
        <v>0</v>
      </c>
      <c r="I24" s="40">
        <v>0</v>
      </c>
    </row>
    <row r="25" spans="1:9" s="5" customFormat="1" ht="20.100000000000001" customHeight="1">
      <c r="A25" s="38"/>
      <c r="B25" s="39"/>
      <c r="C25" s="39" t="s">
        <v>111</v>
      </c>
      <c r="D25" s="42" t="s">
        <v>275</v>
      </c>
      <c r="E25" s="40">
        <f>SUM(E26:E36)</f>
        <v>23.5</v>
      </c>
      <c r="F25" s="40">
        <f>SUM(F26:F36)</f>
        <v>23.5</v>
      </c>
      <c r="G25" s="40">
        <f>SUM(G26:G36)</f>
        <v>22.770000000000003</v>
      </c>
      <c r="H25" s="40">
        <f>SUM(H26:H36)</f>
        <v>0.73</v>
      </c>
      <c r="I25" s="40">
        <f>SUM(I26:I36)</f>
        <v>0</v>
      </c>
    </row>
    <row r="26" spans="1:9" s="5" customFormat="1" ht="20.100000000000001" customHeight="1">
      <c r="A26" s="38" t="s">
        <v>152</v>
      </c>
      <c r="B26" s="39" t="s">
        <v>277</v>
      </c>
      <c r="C26" s="39" t="s">
        <v>154</v>
      </c>
      <c r="D26" s="42" t="s">
        <v>117</v>
      </c>
      <c r="E26" s="40">
        <v>1.22</v>
      </c>
      <c r="F26" s="40">
        <v>1.22</v>
      </c>
      <c r="G26" s="40">
        <v>1.22</v>
      </c>
      <c r="H26" s="40">
        <v>0</v>
      </c>
      <c r="I26" s="40">
        <v>0</v>
      </c>
    </row>
    <row r="27" spans="1:9" s="5" customFormat="1" ht="20.100000000000001" customHeight="1">
      <c r="A27" s="38" t="s">
        <v>152</v>
      </c>
      <c r="B27" s="39" t="s">
        <v>277</v>
      </c>
      <c r="C27" s="39" t="s">
        <v>154</v>
      </c>
      <c r="D27" s="42" t="s">
        <v>113</v>
      </c>
      <c r="E27" s="40">
        <v>4.28</v>
      </c>
      <c r="F27" s="40">
        <v>4.28</v>
      </c>
      <c r="G27" s="40">
        <v>4.28</v>
      </c>
      <c r="H27" s="40">
        <v>0</v>
      </c>
      <c r="I27" s="40">
        <v>0</v>
      </c>
    </row>
    <row r="28" spans="1:9" s="5" customFormat="1" ht="20.100000000000001" customHeight="1">
      <c r="A28" s="38" t="s">
        <v>152</v>
      </c>
      <c r="B28" s="39" t="s">
        <v>277</v>
      </c>
      <c r="C28" s="39" t="s">
        <v>154</v>
      </c>
      <c r="D28" s="42" t="s">
        <v>121</v>
      </c>
      <c r="E28" s="40">
        <v>0.28999999999999998</v>
      </c>
      <c r="F28" s="40">
        <v>0.28999999999999998</v>
      </c>
      <c r="G28" s="40">
        <v>0.28999999999999998</v>
      </c>
      <c r="H28" s="40">
        <v>0</v>
      </c>
      <c r="I28" s="40">
        <v>0</v>
      </c>
    </row>
    <row r="29" spans="1:9" s="5" customFormat="1" ht="20.100000000000001" customHeight="1">
      <c r="A29" s="38" t="s">
        <v>152</v>
      </c>
      <c r="B29" s="39" t="s">
        <v>277</v>
      </c>
      <c r="C29" s="39" t="s">
        <v>154</v>
      </c>
      <c r="D29" s="42" t="s">
        <v>120</v>
      </c>
      <c r="E29" s="40">
        <v>0.59</v>
      </c>
      <c r="F29" s="40">
        <v>0.59</v>
      </c>
      <c r="G29" s="40">
        <v>0.59</v>
      </c>
      <c r="H29" s="40">
        <v>0</v>
      </c>
      <c r="I29" s="40">
        <v>0</v>
      </c>
    </row>
    <row r="30" spans="1:9" s="5" customFormat="1" ht="20.100000000000001" customHeight="1">
      <c r="A30" s="38" t="s">
        <v>152</v>
      </c>
      <c r="B30" s="39" t="s">
        <v>277</v>
      </c>
      <c r="C30" s="39" t="s">
        <v>154</v>
      </c>
      <c r="D30" s="42" t="s">
        <v>119</v>
      </c>
      <c r="E30" s="40">
        <v>0.01</v>
      </c>
      <c r="F30" s="40">
        <v>0.01</v>
      </c>
      <c r="G30" s="40">
        <v>0.01</v>
      </c>
      <c r="H30" s="40">
        <v>0</v>
      </c>
      <c r="I30" s="40">
        <v>0</v>
      </c>
    </row>
    <row r="31" spans="1:9" s="5" customFormat="1" ht="20.100000000000001" customHeight="1">
      <c r="A31" s="38" t="s">
        <v>152</v>
      </c>
      <c r="B31" s="39" t="s">
        <v>277</v>
      </c>
      <c r="C31" s="39" t="s">
        <v>154</v>
      </c>
      <c r="D31" s="42" t="s">
        <v>118</v>
      </c>
      <c r="E31" s="40">
        <v>4.32</v>
      </c>
      <c r="F31" s="40">
        <v>4.32</v>
      </c>
      <c r="G31" s="40">
        <v>4.32</v>
      </c>
      <c r="H31" s="40">
        <v>0</v>
      </c>
      <c r="I31" s="40">
        <v>0</v>
      </c>
    </row>
    <row r="32" spans="1:9" ht="20.100000000000001" customHeight="1">
      <c r="A32" s="38" t="s">
        <v>152</v>
      </c>
      <c r="B32" s="39" t="s">
        <v>277</v>
      </c>
      <c r="C32" s="39" t="s">
        <v>154</v>
      </c>
      <c r="D32" s="42" t="s">
        <v>115</v>
      </c>
      <c r="E32" s="40">
        <v>1.22</v>
      </c>
      <c r="F32" s="40">
        <v>1.22</v>
      </c>
      <c r="G32" s="40">
        <v>1.22</v>
      </c>
      <c r="H32" s="40">
        <v>0</v>
      </c>
      <c r="I32" s="40">
        <v>0</v>
      </c>
    </row>
    <row r="33" spans="1:9" ht="20.100000000000001" customHeight="1">
      <c r="A33" s="38" t="s">
        <v>152</v>
      </c>
      <c r="B33" s="39" t="s">
        <v>277</v>
      </c>
      <c r="C33" s="39" t="s">
        <v>154</v>
      </c>
      <c r="D33" s="42" t="s">
        <v>116</v>
      </c>
      <c r="E33" s="40">
        <v>0.48</v>
      </c>
      <c r="F33" s="40">
        <v>0.48</v>
      </c>
      <c r="G33" s="40">
        <v>0.48</v>
      </c>
      <c r="H33" s="40">
        <v>0</v>
      </c>
      <c r="I33" s="40">
        <v>0</v>
      </c>
    </row>
    <row r="34" spans="1:9" ht="20.100000000000001" customHeight="1">
      <c r="A34" s="38" t="s">
        <v>152</v>
      </c>
      <c r="B34" s="39" t="s">
        <v>277</v>
      </c>
      <c r="C34" s="39" t="s">
        <v>154</v>
      </c>
      <c r="D34" s="42" t="s">
        <v>114</v>
      </c>
      <c r="E34" s="40">
        <v>1.83</v>
      </c>
      <c r="F34" s="40">
        <v>1.83</v>
      </c>
      <c r="G34" s="40">
        <v>1.83</v>
      </c>
      <c r="H34" s="40">
        <v>0</v>
      </c>
      <c r="I34" s="40">
        <v>0</v>
      </c>
    </row>
    <row r="35" spans="1:9" ht="20.100000000000001" customHeight="1">
      <c r="A35" s="38" t="s">
        <v>152</v>
      </c>
      <c r="B35" s="39" t="s">
        <v>277</v>
      </c>
      <c r="C35" s="39" t="s">
        <v>154</v>
      </c>
      <c r="D35" s="42" t="s">
        <v>122</v>
      </c>
      <c r="E35" s="40">
        <v>0.73</v>
      </c>
      <c r="F35" s="40">
        <v>0.73</v>
      </c>
      <c r="G35" s="40">
        <v>0</v>
      </c>
      <c r="H35" s="40">
        <v>0.73</v>
      </c>
      <c r="I35" s="40">
        <v>0</v>
      </c>
    </row>
    <row r="36" spans="1:9" ht="20.100000000000001" customHeight="1">
      <c r="A36" s="38" t="s">
        <v>152</v>
      </c>
      <c r="B36" s="39" t="s">
        <v>277</v>
      </c>
      <c r="C36" s="39" t="s">
        <v>154</v>
      </c>
      <c r="D36" s="42" t="s">
        <v>112</v>
      </c>
      <c r="E36" s="40">
        <v>8.5299999999999994</v>
      </c>
      <c r="F36" s="40">
        <v>8.5299999999999994</v>
      </c>
      <c r="G36" s="40">
        <v>8.5299999999999994</v>
      </c>
      <c r="H36" s="40">
        <v>0</v>
      </c>
      <c r="I36" s="40">
        <v>0</v>
      </c>
    </row>
    <row r="37" spans="1:9" ht="20.100000000000001" customHeight="1">
      <c r="A37" s="38" t="s">
        <v>128</v>
      </c>
      <c r="B37" s="39"/>
      <c r="C37" s="39"/>
      <c r="D37" s="42" t="s">
        <v>125</v>
      </c>
      <c r="E37" s="40">
        <f>E38+E41</f>
        <v>10.540000000000001</v>
      </c>
      <c r="F37" s="40">
        <f>F38+F41</f>
        <v>10.540000000000001</v>
      </c>
      <c r="G37" s="40">
        <f>G38+G41</f>
        <v>10.540000000000001</v>
      </c>
      <c r="H37" s="40">
        <f>H38+H41</f>
        <v>0</v>
      </c>
      <c r="I37" s="40">
        <f>I38+I41</f>
        <v>0</v>
      </c>
    </row>
    <row r="38" spans="1:9" ht="20.100000000000001" customHeight="1">
      <c r="A38" s="38"/>
      <c r="B38" s="39" t="s">
        <v>129</v>
      </c>
      <c r="C38" s="39"/>
      <c r="D38" s="42" t="s">
        <v>126</v>
      </c>
      <c r="E38" s="40">
        <f t="shared" ref="E38:I39" si="0">E39</f>
        <v>9.64</v>
      </c>
      <c r="F38" s="40">
        <f t="shared" si="0"/>
        <v>9.64</v>
      </c>
      <c r="G38" s="40">
        <f t="shared" si="0"/>
        <v>9.64</v>
      </c>
      <c r="H38" s="40">
        <f t="shared" si="0"/>
        <v>0</v>
      </c>
      <c r="I38" s="40">
        <f t="shared" si="0"/>
        <v>0</v>
      </c>
    </row>
    <row r="39" spans="1:9" ht="20.100000000000001" customHeight="1">
      <c r="A39" s="38"/>
      <c r="B39" s="39"/>
      <c r="C39" s="39" t="s">
        <v>129</v>
      </c>
      <c r="D39" s="42" t="s">
        <v>127</v>
      </c>
      <c r="E39" s="40">
        <f t="shared" si="0"/>
        <v>9.64</v>
      </c>
      <c r="F39" s="40">
        <f t="shared" si="0"/>
        <v>9.64</v>
      </c>
      <c r="G39" s="40">
        <f t="shared" si="0"/>
        <v>9.64</v>
      </c>
      <c r="H39" s="40">
        <f t="shared" si="0"/>
        <v>0</v>
      </c>
      <c r="I39" s="40">
        <f t="shared" si="0"/>
        <v>0</v>
      </c>
    </row>
    <row r="40" spans="1:9" ht="20.100000000000001" customHeight="1">
      <c r="A40" s="38" t="s">
        <v>155</v>
      </c>
      <c r="B40" s="39" t="s">
        <v>156</v>
      </c>
      <c r="C40" s="39" t="s">
        <v>156</v>
      </c>
      <c r="D40" s="42" t="s">
        <v>130</v>
      </c>
      <c r="E40" s="40">
        <v>9.64</v>
      </c>
      <c r="F40" s="40">
        <v>9.64</v>
      </c>
      <c r="G40" s="40">
        <v>9.64</v>
      </c>
      <c r="H40" s="40">
        <v>0</v>
      </c>
      <c r="I40" s="40">
        <v>0</v>
      </c>
    </row>
    <row r="41" spans="1:9" ht="20.100000000000001" customHeight="1">
      <c r="A41" s="38"/>
      <c r="B41" s="39" t="s">
        <v>133</v>
      </c>
      <c r="C41" s="39"/>
      <c r="D41" s="42" t="s">
        <v>131</v>
      </c>
      <c r="E41" s="40">
        <f>E42+E44+E46</f>
        <v>0.9</v>
      </c>
      <c r="F41" s="40">
        <f>F42+F44+F46</f>
        <v>0.9</v>
      </c>
      <c r="G41" s="40">
        <f>G42+G44+G46</f>
        <v>0.9</v>
      </c>
      <c r="H41" s="40">
        <f>H42+H44+H46</f>
        <v>0</v>
      </c>
      <c r="I41" s="40">
        <f>I42+I44+I46</f>
        <v>0</v>
      </c>
    </row>
    <row r="42" spans="1:9" ht="20.100000000000001" customHeight="1">
      <c r="A42" s="38"/>
      <c r="B42" s="39"/>
      <c r="C42" s="39" t="s">
        <v>134</v>
      </c>
      <c r="D42" s="42" t="s">
        <v>132</v>
      </c>
      <c r="E42" s="40">
        <f>E43</f>
        <v>0.33</v>
      </c>
      <c r="F42" s="40">
        <f>F43</f>
        <v>0.33</v>
      </c>
      <c r="G42" s="40">
        <f>G43</f>
        <v>0.33</v>
      </c>
      <c r="H42" s="40">
        <f>H43</f>
        <v>0</v>
      </c>
      <c r="I42" s="40">
        <f>I43</f>
        <v>0</v>
      </c>
    </row>
    <row r="43" spans="1:9" ht="20.100000000000001" customHeight="1">
      <c r="A43" s="38" t="s">
        <v>155</v>
      </c>
      <c r="B43" s="39" t="s">
        <v>157</v>
      </c>
      <c r="C43" s="39" t="s">
        <v>158</v>
      </c>
      <c r="D43" s="42" t="s">
        <v>135</v>
      </c>
      <c r="E43" s="40">
        <v>0.33</v>
      </c>
      <c r="F43" s="40">
        <v>0.33</v>
      </c>
      <c r="G43" s="40">
        <v>0.33</v>
      </c>
      <c r="H43" s="40">
        <v>0</v>
      </c>
      <c r="I43" s="40">
        <v>0</v>
      </c>
    </row>
    <row r="44" spans="1:9" ht="20.100000000000001" customHeight="1">
      <c r="A44" s="38"/>
      <c r="B44" s="39"/>
      <c r="C44" s="39" t="s">
        <v>137</v>
      </c>
      <c r="D44" s="42" t="s">
        <v>136</v>
      </c>
      <c r="E44" s="40">
        <f>E45</f>
        <v>0.33</v>
      </c>
      <c r="F44" s="40">
        <f>F45</f>
        <v>0.33</v>
      </c>
      <c r="G44" s="40">
        <f>G45</f>
        <v>0.33</v>
      </c>
      <c r="H44" s="40">
        <f>H45</f>
        <v>0</v>
      </c>
      <c r="I44" s="40">
        <f>I45</f>
        <v>0</v>
      </c>
    </row>
    <row r="45" spans="1:9" ht="20.100000000000001" customHeight="1">
      <c r="A45" s="38" t="s">
        <v>155</v>
      </c>
      <c r="B45" s="39" t="s">
        <v>157</v>
      </c>
      <c r="C45" s="39" t="s">
        <v>159</v>
      </c>
      <c r="D45" s="42" t="s">
        <v>138</v>
      </c>
      <c r="E45" s="40">
        <v>0.33</v>
      </c>
      <c r="F45" s="40">
        <v>0.33</v>
      </c>
      <c r="G45" s="40">
        <v>0.33</v>
      </c>
      <c r="H45" s="40">
        <v>0</v>
      </c>
      <c r="I45" s="40">
        <v>0</v>
      </c>
    </row>
    <row r="46" spans="1:9" ht="20.100000000000001" customHeight="1">
      <c r="A46" s="38"/>
      <c r="B46" s="39"/>
      <c r="C46" s="39" t="s">
        <v>110</v>
      </c>
      <c r="D46" s="42" t="s">
        <v>139</v>
      </c>
      <c r="E46" s="40">
        <f>E47</f>
        <v>0.24</v>
      </c>
      <c r="F46" s="40">
        <f>F47</f>
        <v>0.24</v>
      </c>
      <c r="G46" s="40">
        <f>G47</f>
        <v>0.24</v>
      </c>
      <c r="H46" s="40">
        <f>H47</f>
        <v>0</v>
      </c>
      <c r="I46" s="40">
        <f>I47</f>
        <v>0</v>
      </c>
    </row>
    <row r="47" spans="1:9" ht="20.100000000000001" customHeight="1">
      <c r="A47" s="38" t="s">
        <v>155</v>
      </c>
      <c r="B47" s="39" t="s">
        <v>157</v>
      </c>
      <c r="C47" s="39" t="s">
        <v>153</v>
      </c>
      <c r="D47" s="42" t="s">
        <v>140</v>
      </c>
      <c r="E47" s="40">
        <v>0.24</v>
      </c>
      <c r="F47" s="40">
        <v>0.24</v>
      </c>
      <c r="G47" s="40">
        <v>0.24</v>
      </c>
      <c r="H47" s="40">
        <v>0</v>
      </c>
      <c r="I47" s="40">
        <v>0</v>
      </c>
    </row>
    <row r="48" spans="1:9" ht="20.100000000000001" customHeight="1">
      <c r="A48" s="38" t="s">
        <v>144</v>
      </c>
      <c r="B48" s="39"/>
      <c r="C48" s="39"/>
      <c r="D48" s="42" t="s">
        <v>141</v>
      </c>
      <c r="E48" s="40">
        <f>E49</f>
        <v>3.38</v>
      </c>
      <c r="F48" s="40">
        <f>F49</f>
        <v>3.38</v>
      </c>
      <c r="G48" s="40">
        <f>G49</f>
        <v>3.38</v>
      </c>
      <c r="H48" s="40">
        <f>H49</f>
        <v>0</v>
      </c>
      <c r="I48" s="40">
        <f>I49</f>
        <v>0</v>
      </c>
    </row>
    <row r="49" spans="1:9" ht="20.100000000000001" customHeight="1">
      <c r="A49" s="38"/>
      <c r="B49" s="39" t="s">
        <v>145</v>
      </c>
      <c r="C49" s="39"/>
      <c r="D49" s="42" t="s">
        <v>142</v>
      </c>
      <c r="E49" s="40">
        <f>E50+E52</f>
        <v>3.38</v>
      </c>
      <c r="F49" s="40">
        <f>F50+F52</f>
        <v>3.38</v>
      </c>
      <c r="G49" s="40">
        <f>G50+G52</f>
        <v>3.38</v>
      </c>
      <c r="H49" s="40">
        <f>H50+H52</f>
        <v>0</v>
      </c>
      <c r="I49" s="40">
        <f>I50+I52</f>
        <v>0</v>
      </c>
    </row>
    <row r="50" spans="1:9" ht="20.100000000000001" customHeight="1">
      <c r="A50" s="38"/>
      <c r="B50" s="39"/>
      <c r="C50" s="39" t="s">
        <v>134</v>
      </c>
      <c r="D50" s="42" t="s">
        <v>239</v>
      </c>
      <c r="E50" s="40">
        <f>E51</f>
        <v>2.35</v>
      </c>
      <c r="F50" s="40">
        <f>F51</f>
        <v>2.35</v>
      </c>
      <c r="G50" s="40">
        <f>G51</f>
        <v>2.35</v>
      </c>
      <c r="H50" s="40">
        <f>H51</f>
        <v>0</v>
      </c>
      <c r="I50" s="40">
        <f>I51</f>
        <v>0</v>
      </c>
    </row>
    <row r="51" spans="1:9" ht="20.100000000000001" customHeight="1">
      <c r="A51" s="38" t="s">
        <v>160</v>
      </c>
      <c r="B51" s="39" t="s">
        <v>161</v>
      </c>
      <c r="C51" s="39" t="s">
        <v>158</v>
      </c>
      <c r="D51" s="42" t="s">
        <v>146</v>
      </c>
      <c r="E51" s="40">
        <v>2.35</v>
      </c>
      <c r="F51" s="40">
        <v>2.35</v>
      </c>
      <c r="G51" s="40">
        <v>2.35</v>
      </c>
      <c r="H51" s="40">
        <v>0</v>
      </c>
      <c r="I51" s="40">
        <v>0</v>
      </c>
    </row>
    <row r="52" spans="1:9" ht="20.100000000000001" customHeight="1">
      <c r="A52" s="38"/>
      <c r="B52" s="39"/>
      <c r="C52" s="39" t="s">
        <v>137</v>
      </c>
      <c r="D52" s="42" t="s">
        <v>143</v>
      </c>
      <c r="E52" s="40">
        <f>E53</f>
        <v>1.03</v>
      </c>
      <c r="F52" s="40">
        <f>F53</f>
        <v>1.03</v>
      </c>
      <c r="G52" s="40">
        <f>G53</f>
        <v>1.03</v>
      </c>
      <c r="H52" s="40">
        <f>H53</f>
        <v>0</v>
      </c>
      <c r="I52" s="40">
        <f>I53</f>
        <v>0</v>
      </c>
    </row>
    <row r="53" spans="1:9" ht="20.100000000000001" customHeight="1">
      <c r="A53" s="38" t="s">
        <v>160</v>
      </c>
      <c r="B53" s="39" t="s">
        <v>161</v>
      </c>
      <c r="C53" s="39" t="s">
        <v>159</v>
      </c>
      <c r="D53" s="42" t="s">
        <v>146</v>
      </c>
      <c r="E53" s="40">
        <v>1.03</v>
      </c>
      <c r="F53" s="40">
        <v>1.03</v>
      </c>
      <c r="G53" s="40">
        <v>1.03</v>
      </c>
      <c r="H53" s="40">
        <v>0</v>
      </c>
      <c r="I53" s="40">
        <v>0</v>
      </c>
    </row>
    <row r="54" spans="1:9" ht="20.100000000000001" customHeight="1">
      <c r="A54" s="38" t="s">
        <v>150</v>
      </c>
      <c r="B54" s="39"/>
      <c r="C54" s="39"/>
      <c r="D54" s="42" t="s">
        <v>147</v>
      </c>
      <c r="E54" s="40">
        <f t="shared" ref="E54:I56" si="1">E55</f>
        <v>5.78</v>
      </c>
      <c r="F54" s="40">
        <f t="shared" si="1"/>
        <v>5.78</v>
      </c>
      <c r="G54" s="40">
        <f t="shared" si="1"/>
        <v>5.78</v>
      </c>
      <c r="H54" s="40">
        <f t="shared" si="1"/>
        <v>0</v>
      </c>
      <c r="I54" s="40">
        <f t="shared" si="1"/>
        <v>0</v>
      </c>
    </row>
    <row r="55" spans="1:9" ht="20.100000000000001" customHeight="1">
      <c r="A55" s="38"/>
      <c r="B55" s="39" t="s">
        <v>137</v>
      </c>
      <c r="C55" s="39"/>
      <c r="D55" s="42" t="s">
        <v>148</v>
      </c>
      <c r="E55" s="40">
        <f t="shared" si="1"/>
        <v>5.78</v>
      </c>
      <c r="F55" s="40">
        <f t="shared" si="1"/>
        <v>5.78</v>
      </c>
      <c r="G55" s="40">
        <f t="shared" si="1"/>
        <v>5.78</v>
      </c>
      <c r="H55" s="40">
        <f t="shared" si="1"/>
        <v>0</v>
      </c>
      <c r="I55" s="40">
        <f t="shared" si="1"/>
        <v>0</v>
      </c>
    </row>
    <row r="56" spans="1:9" ht="20.100000000000001" customHeight="1">
      <c r="A56" s="38"/>
      <c r="B56" s="39"/>
      <c r="C56" s="39" t="s">
        <v>134</v>
      </c>
      <c r="D56" s="42" t="s">
        <v>149</v>
      </c>
      <c r="E56" s="40">
        <f t="shared" si="1"/>
        <v>5.78</v>
      </c>
      <c r="F56" s="40">
        <f t="shared" si="1"/>
        <v>5.78</v>
      </c>
      <c r="G56" s="40">
        <f t="shared" si="1"/>
        <v>5.78</v>
      </c>
      <c r="H56" s="40">
        <f t="shared" si="1"/>
        <v>0</v>
      </c>
      <c r="I56" s="40">
        <f t="shared" si="1"/>
        <v>0</v>
      </c>
    </row>
    <row r="57" spans="1:9" ht="20.100000000000001" customHeight="1">
      <c r="A57" s="38" t="s">
        <v>162</v>
      </c>
      <c r="B57" s="39" t="s">
        <v>159</v>
      </c>
      <c r="C57" s="39" t="s">
        <v>158</v>
      </c>
      <c r="D57" s="42" t="s">
        <v>151</v>
      </c>
      <c r="E57" s="40">
        <v>5.78</v>
      </c>
      <c r="F57" s="40">
        <v>5.78</v>
      </c>
      <c r="G57" s="40">
        <v>5.78</v>
      </c>
      <c r="H57" s="40">
        <v>0</v>
      </c>
      <c r="I57" s="40">
        <v>0</v>
      </c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</sheetData>
  <sheetProtection formatCells="0" formatColumns="0" formatRows="0"/>
  <mergeCells count="10">
    <mergeCell ref="A1:I1"/>
    <mergeCell ref="A3:C3"/>
    <mergeCell ref="F3:I3"/>
    <mergeCell ref="D3:D5"/>
    <mergeCell ref="A4:A5"/>
    <mergeCell ref="B4:B5"/>
    <mergeCell ref="F4:H4"/>
    <mergeCell ref="A2:D2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3"/>
  <sheetViews>
    <sheetView showGridLines="0" showZeros="0" topLeftCell="A43" workbookViewId="0">
      <selection sqref="A1:V1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23" t="s">
        <v>243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</row>
    <row r="2" spans="1:22" s="17" customFormat="1" ht="17.25" customHeight="1">
      <c r="A2" s="240" t="s">
        <v>276</v>
      </c>
      <c r="B2" s="241"/>
      <c r="C2" s="241"/>
      <c r="D2" s="241"/>
      <c r="E2" s="241"/>
      <c r="F2" s="241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42" t="s">
        <v>76</v>
      </c>
      <c r="V2" s="242"/>
    </row>
    <row r="3" spans="1:22" s="17" customFormat="1" ht="18" customHeight="1">
      <c r="A3" s="224" t="s">
        <v>244</v>
      </c>
      <c r="B3" s="225"/>
      <c r="C3" s="226"/>
      <c r="D3" s="224" t="s">
        <v>245</v>
      </c>
      <c r="E3" s="225"/>
      <c r="F3" s="226"/>
      <c r="G3" s="233" t="s">
        <v>51</v>
      </c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5"/>
    </row>
    <row r="4" spans="1:22" s="17" customFormat="1" ht="13.5" customHeight="1">
      <c r="A4" s="227"/>
      <c r="B4" s="228"/>
      <c r="C4" s="229"/>
      <c r="D4" s="227"/>
      <c r="E4" s="228"/>
      <c r="F4" s="229"/>
      <c r="G4" s="236" t="s">
        <v>18</v>
      </c>
      <c r="H4" s="224" t="s">
        <v>229</v>
      </c>
      <c r="I4" s="226"/>
      <c r="J4" s="233" t="s">
        <v>230</v>
      </c>
      <c r="K4" s="234"/>
      <c r="L4" s="234"/>
      <c r="M4" s="234"/>
      <c r="N4" s="234"/>
      <c r="O4" s="235"/>
      <c r="P4" s="236" t="s">
        <v>19</v>
      </c>
      <c r="Q4" s="236" t="s">
        <v>246</v>
      </c>
      <c r="R4" s="236" t="s">
        <v>247</v>
      </c>
      <c r="S4" s="224" t="s">
        <v>248</v>
      </c>
      <c r="T4" s="226"/>
      <c r="U4" s="236" t="s">
        <v>228</v>
      </c>
      <c r="V4" s="236" t="s">
        <v>49</v>
      </c>
    </row>
    <row r="5" spans="1:22" s="17" customFormat="1" ht="22.5" customHeight="1">
      <c r="A5" s="230"/>
      <c r="B5" s="231"/>
      <c r="C5" s="232"/>
      <c r="D5" s="230"/>
      <c r="E5" s="231"/>
      <c r="F5" s="232"/>
      <c r="G5" s="237"/>
      <c r="H5" s="230"/>
      <c r="I5" s="232"/>
      <c r="J5" s="239" t="s">
        <v>34</v>
      </c>
      <c r="K5" s="239" t="s">
        <v>26</v>
      </c>
      <c r="L5" s="239" t="s">
        <v>27</v>
      </c>
      <c r="M5" s="239" t="s">
        <v>28</v>
      </c>
      <c r="N5" s="239" t="s">
        <v>29</v>
      </c>
      <c r="O5" s="239" t="s">
        <v>235</v>
      </c>
      <c r="P5" s="237"/>
      <c r="Q5" s="237"/>
      <c r="R5" s="237"/>
      <c r="S5" s="230"/>
      <c r="T5" s="232"/>
      <c r="U5" s="237"/>
      <c r="V5" s="237"/>
    </row>
    <row r="6" spans="1:22" s="17" customFormat="1" ht="22.5" customHeight="1">
      <c r="A6" s="148" t="s">
        <v>23</v>
      </c>
      <c r="B6" s="148" t="s">
        <v>24</v>
      </c>
      <c r="C6" s="148" t="s">
        <v>227</v>
      </c>
      <c r="D6" s="148" t="s">
        <v>23</v>
      </c>
      <c r="E6" s="148" t="s">
        <v>24</v>
      </c>
      <c r="F6" s="148" t="s">
        <v>227</v>
      </c>
      <c r="G6" s="238"/>
      <c r="H6" s="148" t="s">
        <v>232</v>
      </c>
      <c r="I6" s="148" t="s">
        <v>233</v>
      </c>
      <c r="J6" s="239"/>
      <c r="K6" s="239"/>
      <c r="L6" s="239"/>
      <c r="M6" s="239"/>
      <c r="N6" s="239"/>
      <c r="O6" s="239"/>
      <c r="P6" s="238"/>
      <c r="Q6" s="238"/>
      <c r="R6" s="238"/>
      <c r="S6" s="148" t="s">
        <v>249</v>
      </c>
      <c r="T6" s="148" t="s">
        <v>22</v>
      </c>
      <c r="U6" s="238"/>
      <c r="V6" s="238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G8+G57</f>
        <v>100.39999999999999</v>
      </c>
      <c r="H7" s="46">
        <f t="shared" si="0"/>
        <v>100.39999999999999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163</v>
      </c>
      <c r="D8" s="45"/>
      <c r="E8" s="45"/>
      <c r="F8" s="45"/>
      <c r="G8" s="46">
        <f t="shared" ref="G8:V8" si="1">G9+G12+G14+G16+G18+G21+G24+G27+G30+G33+G36+G39+G42+G45+G48+G51+G54</f>
        <v>93.289999999999992</v>
      </c>
      <c r="H8" s="46">
        <f t="shared" si="1"/>
        <v>93.289999999999992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250</v>
      </c>
      <c r="D9" s="45"/>
      <c r="E9" s="45"/>
      <c r="F9" s="45"/>
      <c r="G9" s="46">
        <f t="shared" ref="G9:V9" si="2">SUM(G10:G11)</f>
        <v>33.46</v>
      </c>
      <c r="H9" s="46">
        <f t="shared" si="2"/>
        <v>33.46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134</v>
      </c>
      <c r="C10" s="44" t="s">
        <v>165</v>
      </c>
      <c r="D10" s="45" t="s">
        <v>251</v>
      </c>
      <c r="E10" s="45" t="s">
        <v>134</v>
      </c>
      <c r="F10" s="45" t="s">
        <v>252</v>
      </c>
      <c r="G10" s="46">
        <v>20.69</v>
      </c>
      <c r="H10" s="46">
        <v>20.69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137</v>
      </c>
      <c r="C11" s="44" t="s">
        <v>186</v>
      </c>
      <c r="D11" s="45" t="s">
        <v>251</v>
      </c>
      <c r="E11" s="45" t="s">
        <v>134</v>
      </c>
      <c r="F11" s="45" t="s">
        <v>252</v>
      </c>
      <c r="G11" s="46">
        <v>12.77</v>
      </c>
      <c r="H11" s="46">
        <v>12.77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164</v>
      </c>
      <c r="D12" s="45"/>
      <c r="E12" s="45"/>
      <c r="F12" s="45"/>
      <c r="G12" s="46">
        <f t="shared" ref="G12:V12" si="3">G13</f>
        <v>8.5299999999999994</v>
      </c>
      <c r="H12" s="46">
        <f t="shared" si="3"/>
        <v>8.5299999999999994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134</v>
      </c>
      <c r="C13" s="44" t="s">
        <v>165</v>
      </c>
      <c r="D13" s="45" t="s">
        <v>166</v>
      </c>
      <c r="E13" s="45" t="s">
        <v>134</v>
      </c>
      <c r="F13" s="45" t="s">
        <v>167</v>
      </c>
      <c r="G13" s="46">
        <v>8.5299999999999994</v>
      </c>
      <c r="H13" s="46">
        <v>8.5299999999999994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168</v>
      </c>
      <c r="D14" s="45"/>
      <c r="E14" s="45"/>
      <c r="F14" s="45"/>
      <c r="G14" s="46">
        <f t="shared" ref="G14:V14" si="4">G15</f>
        <v>4.28</v>
      </c>
      <c r="H14" s="46">
        <f t="shared" si="4"/>
        <v>4.28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169</v>
      </c>
      <c r="C15" s="44" t="s">
        <v>170</v>
      </c>
      <c r="D15" s="45" t="s">
        <v>166</v>
      </c>
      <c r="E15" s="45" t="s">
        <v>134</v>
      </c>
      <c r="F15" s="45" t="s">
        <v>167</v>
      </c>
      <c r="G15" s="46">
        <v>4.28</v>
      </c>
      <c r="H15" s="46">
        <v>4.28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44" t="s">
        <v>171</v>
      </c>
      <c r="D16" s="45"/>
      <c r="E16" s="45"/>
      <c r="F16" s="45"/>
      <c r="G16" s="46">
        <f t="shared" ref="G16:V16" si="5">G17</f>
        <v>1.83</v>
      </c>
      <c r="H16" s="46">
        <f t="shared" si="5"/>
        <v>1.83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169</v>
      </c>
      <c r="C17" s="44" t="s">
        <v>170</v>
      </c>
      <c r="D17" s="45" t="s">
        <v>166</v>
      </c>
      <c r="E17" s="45" t="s">
        <v>134</v>
      </c>
      <c r="F17" s="45" t="s">
        <v>167</v>
      </c>
      <c r="G17" s="46">
        <v>1.83</v>
      </c>
      <c r="H17" s="46">
        <v>1.83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44" t="s">
        <v>172</v>
      </c>
      <c r="D18" s="45"/>
      <c r="E18" s="45"/>
      <c r="F18" s="45"/>
      <c r="G18" s="46">
        <f t="shared" ref="G18:V18" si="6">SUM(G19:G20)</f>
        <v>4.01</v>
      </c>
      <c r="H18" s="46">
        <f t="shared" si="6"/>
        <v>4.01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110</v>
      </c>
      <c r="C19" s="44" t="s">
        <v>173</v>
      </c>
      <c r="D19" s="45" t="s">
        <v>251</v>
      </c>
      <c r="E19" s="45" t="s">
        <v>134</v>
      </c>
      <c r="F19" s="45" t="s">
        <v>252</v>
      </c>
      <c r="G19" s="46">
        <v>2.79</v>
      </c>
      <c r="H19" s="46">
        <v>2.79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>
        <v>301</v>
      </c>
      <c r="B20" s="45" t="s">
        <v>110</v>
      </c>
      <c r="C20" s="44" t="s">
        <v>173</v>
      </c>
      <c r="D20" s="45" t="s">
        <v>166</v>
      </c>
      <c r="E20" s="45" t="s">
        <v>134</v>
      </c>
      <c r="F20" s="45" t="s">
        <v>167</v>
      </c>
      <c r="G20" s="46">
        <v>1.22</v>
      </c>
      <c r="H20" s="46">
        <v>1.22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174</v>
      </c>
      <c r="D21" s="45"/>
      <c r="E21" s="45"/>
      <c r="F21" s="45"/>
      <c r="G21" s="46">
        <f t="shared" ref="G21:V21" si="7">SUM(G22:G23)</f>
        <v>3.38</v>
      </c>
      <c r="H21" s="46">
        <f t="shared" si="7"/>
        <v>3.38</v>
      </c>
      <c r="I21" s="46">
        <f t="shared" si="7"/>
        <v>0</v>
      </c>
      <c r="J21" s="46">
        <f t="shared" si="7"/>
        <v>0</v>
      </c>
      <c r="K21" s="46">
        <f t="shared" si="7"/>
        <v>0</v>
      </c>
      <c r="L21" s="46">
        <f t="shared" si="7"/>
        <v>0</v>
      </c>
      <c r="M21" s="46">
        <f t="shared" si="7"/>
        <v>0</v>
      </c>
      <c r="N21" s="46">
        <f t="shared" si="7"/>
        <v>0</v>
      </c>
      <c r="O21" s="46">
        <f t="shared" si="7"/>
        <v>0</v>
      </c>
      <c r="P21" s="46">
        <f t="shared" si="7"/>
        <v>0</v>
      </c>
      <c r="Q21" s="46">
        <f t="shared" si="7"/>
        <v>0</v>
      </c>
      <c r="R21" s="46">
        <f t="shared" si="7"/>
        <v>0</v>
      </c>
      <c r="S21" s="46">
        <f t="shared" si="7"/>
        <v>0</v>
      </c>
      <c r="T21" s="46">
        <f t="shared" si="7"/>
        <v>0</v>
      </c>
      <c r="U21" s="46">
        <f t="shared" si="7"/>
        <v>0</v>
      </c>
      <c r="V21" s="46">
        <f t="shared" si="7"/>
        <v>0</v>
      </c>
    </row>
    <row r="22" spans="1:22" ht="20.100000000000001" customHeight="1">
      <c r="A22" s="44">
        <v>301</v>
      </c>
      <c r="B22" s="45" t="s">
        <v>175</v>
      </c>
      <c r="C22" s="44" t="s">
        <v>176</v>
      </c>
      <c r="D22" s="45" t="s">
        <v>251</v>
      </c>
      <c r="E22" s="45" t="s">
        <v>137</v>
      </c>
      <c r="F22" s="45" t="s">
        <v>253</v>
      </c>
      <c r="G22" s="46">
        <v>2.35</v>
      </c>
      <c r="H22" s="46">
        <v>2.35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>
        <v>301</v>
      </c>
      <c r="B23" s="45" t="s">
        <v>175</v>
      </c>
      <c r="C23" s="44" t="s">
        <v>176</v>
      </c>
      <c r="D23" s="45" t="s">
        <v>166</v>
      </c>
      <c r="E23" s="45" t="s">
        <v>134</v>
      </c>
      <c r="F23" s="45" t="s">
        <v>167</v>
      </c>
      <c r="G23" s="46">
        <v>1.03</v>
      </c>
      <c r="H23" s="46">
        <v>1.03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44"/>
      <c r="B24" s="45"/>
      <c r="C24" s="44" t="s">
        <v>177</v>
      </c>
      <c r="D24" s="45"/>
      <c r="E24" s="45"/>
      <c r="F24" s="45"/>
      <c r="G24" s="46">
        <f t="shared" ref="G24:V24" si="8">SUM(G25:G26)</f>
        <v>9.64</v>
      </c>
      <c r="H24" s="46">
        <f t="shared" si="8"/>
        <v>9.64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</row>
    <row r="25" spans="1:22" ht="20.100000000000001" customHeight="1">
      <c r="A25" s="44">
        <v>301</v>
      </c>
      <c r="B25" s="45" t="s">
        <v>124</v>
      </c>
      <c r="C25" s="44" t="s">
        <v>178</v>
      </c>
      <c r="D25" s="45" t="s">
        <v>251</v>
      </c>
      <c r="E25" s="45" t="s">
        <v>137</v>
      </c>
      <c r="F25" s="45" t="s">
        <v>253</v>
      </c>
      <c r="G25" s="46">
        <v>6.71</v>
      </c>
      <c r="H25" s="46">
        <v>6.71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>
        <v>301</v>
      </c>
      <c r="B26" s="45" t="s">
        <v>124</v>
      </c>
      <c r="C26" s="44" t="s">
        <v>178</v>
      </c>
      <c r="D26" s="45" t="s">
        <v>166</v>
      </c>
      <c r="E26" s="45" t="s">
        <v>134</v>
      </c>
      <c r="F26" s="45" t="s">
        <v>167</v>
      </c>
      <c r="G26" s="46">
        <v>2.93</v>
      </c>
      <c r="H26" s="46">
        <v>2.93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179</v>
      </c>
      <c r="D27" s="45"/>
      <c r="E27" s="45"/>
      <c r="F27" s="45"/>
      <c r="G27" s="46">
        <f t="shared" ref="G27:V27" si="9">SUM(G28:G29)</f>
        <v>0.33</v>
      </c>
      <c r="H27" s="46">
        <f t="shared" si="9"/>
        <v>0.33</v>
      </c>
      <c r="I27" s="46">
        <f t="shared" si="9"/>
        <v>0</v>
      </c>
      <c r="J27" s="46">
        <f t="shared" si="9"/>
        <v>0</v>
      </c>
      <c r="K27" s="46">
        <f t="shared" si="9"/>
        <v>0</v>
      </c>
      <c r="L27" s="46">
        <f t="shared" si="9"/>
        <v>0</v>
      </c>
      <c r="M27" s="46">
        <f t="shared" si="9"/>
        <v>0</v>
      </c>
      <c r="N27" s="46">
        <f t="shared" si="9"/>
        <v>0</v>
      </c>
      <c r="O27" s="46">
        <f t="shared" si="9"/>
        <v>0</v>
      </c>
      <c r="P27" s="46">
        <f t="shared" si="9"/>
        <v>0</v>
      </c>
      <c r="Q27" s="46">
        <f t="shared" si="9"/>
        <v>0</v>
      </c>
      <c r="R27" s="46">
        <f t="shared" si="9"/>
        <v>0</v>
      </c>
      <c r="S27" s="46">
        <f t="shared" si="9"/>
        <v>0</v>
      </c>
      <c r="T27" s="46">
        <f t="shared" si="9"/>
        <v>0</v>
      </c>
      <c r="U27" s="46">
        <f t="shared" si="9"/>
        <v>0</v>
      </c>
      <c r="V27" s="46">
        <f t="shared" si="9"/>
        <v>0</v>
      </c>
    </row>
    <row r="28" spans="1:22" ht="20.100000000000001" customHeight="1">
      <c r="A28" s="44">
        <v>301</v>
      </c>
      <c r="B28" s="45" t="s">
        <v>180</v>
      </c>
      <c r="C28" s="44" t="s">
        <v>181</v>
      </c>
      <c r="D28" s="45" t="s">
        <v>251</v>
      </c>
      <c r="E28" s="45" t="s">
        <v>137</v>
      </c>
      <c r="F28" s="45" t="s">
        <v>253</v>
      </c>
      <c r="G28" s="46">
        <v>0.23</v>
      </c>
      <c r="H28" s="46">
        <v>0.23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>
        <v>301</v>
      </c>
      <c r="B29" s="45" t="s">
        <v>180</v>
      </c>
      <c r="C29" s="44" t="s">
        <v>181</v>
      </c>
      <c r="D29" s="45" t="s">
        <v>166</v>
      </c>
      <c r="E29" s="45" t="s">
        <v>134</v>
      </c>
      <c r="F29" s="45" t="s">
        <v>167</v>
      </c>
      <c r="G29" s="46">
        <v>0.1</v>
      </c>
      <c r="H29" s="46">
        <v>0.1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44"/>
      <c r="B30" s="45"/>
      <c r="C30" s="44" t="s">
        <v>182</v>
      </c>
      <c r="D30" s="45"/>
      <c r="E30" s="45"/>
      <c r="F30" s="45"/>
      <c r="G30" s="46">
        <f t="shared" ref="G30:V30" si="10">SUM(G31:G32)</f>
        <v>0.33</v>
      </c>
      <c r="H30" s="46">
        <f t="shared" si="10"/>
        <v>0.33</v>
      </c>
      <c r="I30" s="46">
        <f t="shared" si="10"/>
        <v>0</v>
      </c>
      <c r="J30" s="46">
        <f t="shared" si="10"/>
        <v>0</v>
      </c>
      <c r="K30" s="46">
        <f t="shared" si="10"/>
        <v>0</v>
      </c>
      <c r="L30" s="46">
        <f t="shared" si="10"/>
        <v>0</v>
      </c>
      <c r="M30" s="46">
        <f t="shared" si="10"/>
        <v>0</v>
      </c>
      <c r="N30" s="46">
        <f t="shared" si="10"/>
        <v>0</v>
      </c>
      <c r="O30" s="46">
        <f t="shared" si="10"/>
        <v>0</v>
      </c>
      <c r="P30" s="46">
        <f t="shared" si="10"/>
        <v>0</v>
      </c>
      <c r="Q30" s="46">
        <f t="shared" si="10"/>
        <v>0</v>
      </c>
      <c r="R30" s="46">
        <f t="shared" si="10"/>
        <v>0</v>
      </c>
      <c r="S30" s="46">
        <f t="shared" si="10"/>
        <v>0</v>
      </c>
      <c r="T30" s="46">
        <f t="shared" si="10"/>
        <v>0</v>
      </c>
      <c r="U30" s="46">
        <f t="shared" si="10"/>
        <v>0</v>
      </c>
      <c r="V30" s="46">
        <f t="shared" si="10"/>
        <v>0</v>
      </c>
    </row>
    <row r="31" spans="1:22" ht="20.100000000000001" customHeight="1">
      <c r="A31" s="44">
        <v>301</v>
      </c>
      <c r="B31" s="45" t="s">
        <v>180</v>
      </c>
      <c r="C31" s="44" t="s">
        <v>181</v>
      </c>
      <c r="D31" s="45" t="s">
        <v>251</v>
      </c>
      <c r="E31" s="45" t="s">
        <v>137</v>
      </c>
      <c r="F31" s="45" t="s">
        <v>253</v>
      </c>
      <c r="G31" s="46">
        <v>0.23</v>
      </c>
      <c r="H31" s="46">
        <v>0.23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>
        <v>301</v>
      </c>
      <c r="B32" s="45" t="s">
        <v>180</v>
      </c>
      <c r="C32" s="44" t="s">
        <v>181</v>
      </c>
      <c r="D32" s="45" t="s">
        <v>166</v>
      </c>
      <c r="E32" s="45" t="s">
        <v>134</v>
      </c>
      <c r="F32" s="45" t="s">
        <v>167</v>
      </c>
      <c r="G32" s="46">
        <v>0.1</v>
      </c>
      <c r="H32" s="46">
        <v>0.1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183</v>
      </c>
      <c r="D33" s="45"/>
      <c r="E33" s="45"/>
      <c r="F33" s="45"/>
      <c r="G33" s="46">
        <f t="shared" ref="G33:V33" si="11">SUM(G34:G35)</f>
        <v>0.24000000000000002</v>
      </c>
      <c r="H33" s="46">
        <f t="shared" si="11"/>
        <v>0.24000000000000002</v>
      </c>
      <c r="I33" s="46">
        <f t="shared" si="11"/>
        <v>0</v>
      </c>
      <c r="J33" s="46">
        <f t="shared" si="11"/>
        <v>0</v>
      </c>
      <c r="K33" s="46">
        <f t="shared" si="11"/>
        <v>0</v>
      </c>
      <c r="L33" s="46">
        <f t="shared" si="11"/>
        <v>0</v>
      </c>
      <c r="M33" s="46">
        <f t="shared" si="11"/>
        <v>0</v>
      </c>
      <c r="N33" s="46">
        <f t="shared" si="11"/>
        <v>0</v>
      </c>
      <c r="O33" s="46">
        <f t="shared" si="11"/>
        <v>0</v>
      </c>
      <c r="P33" s="46">
        <f t="shared" si="11"/>
        <v>0</v>
      </c>
      <c r="Q33" s="46">
        <f t="shared" si="11"/>
        <v>0</v>
      </c>
      <c r="R33" s="46">
        <f t="shared" si="11"/>
        <v>0</v>
      </c>
      <c r="S33" s="46">
        <f t="shared" si="11"/>
        <v>0</v>
      </c>
      <c r="T33" s="46">
        <f t="shared" si="11"/>
        <v>0</v>
      </c>
      <c r="U33" s="46">
        <f t="shared" si="11"/>
        <v>0</v>
      </c>
      <c r="V33" s="46">
        <f t="shared" si="11"/>
        <v>0</v>
      </c>
    </row>
    <row r="34" spans="1:22" ht="20.100000000000001" customHeight="1">
      <c r="A34" s="44">
        <v>301</v>
      </c>
      <c r="B34" s="45" t="s">
        <v>180</v>
      </c>
      <c r="C34" s="44" t="s">
        <v>181</v>
      </c>
      <c r="D34" s="45" t="s">
        <v>251</v>
      </c>
      <c r="E34" s="45" t="s">
        <v>137</v>
      </c>
      <c r="F34" s="45" t="s">
        <v>253</v>
      </c>
      <c r="G34" s="46">
        <v>0.17</v>
      </c>
      <c r="H34" s="46">
        <v>0.17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>
        <v>301</v>
      </c>
      <c r="B35" s="45" t="s">
        <v>180</v>
      </c>
      <c r="C35" s="44" t="s">
        <v>181</v>
      </c>
      <c r="D35" s="45" t="s">
        <v>166</v>
      </c>
      <c r="E35" s="45" t="s">
        <v>134</v>
      </c>
      <c r="F35" s="45" t="s">
        <v>167</v>
      </c>
      <c r="G35" s="46">
        <v>7.0000000000000007E-2</v>
      </c>
      <c r="H35" s="46">
        <v>7.0000000000000007E-2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44"/>
      <c r="B36" s="45"/>
      <c r="C36" s="44" t="s">
        <v>184</v>
      </c>
      <c r="D36" s="45"/>
      <c r="E36" s="45"/>
      <c r="F36" s="45"/>
      <c r="G36" s="46">
        <f t="shared" ref="G36:V36" si="12">SUM(G37:G38)</f>
        <v>5.7799999999999994</v>
      </c>
      <c r="H36" s="46">
        <f t="shared" si="12"/>
        <v>5.7799999999999994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46">
        <f t="shared" si="12"/>
        <v>0</v>
      </c>
      <c r="P36" s="46">
        <f t="shared" si="12"/>
        <v>0</v>
      </c>
      <c r="Q36" s="46">
        <f t="shared" si="12"/>
        <v>0</v>
      </c>
      <c r="R36" s="46">
        <f t="shared" si="12"/>
        <v>0</v>
      </c>
      <c r="S36" s="46">
        <f t="shared" si="12"/>
        <v>0</v>
      </c>
      <c r="T36" s="46">
        <f t="shared" si="12"/>
        <v>0</v>
      </c>
      <c r="U36" s="46">
        <f t="shared" si="12"/>
        <v>0</v>
      </c>
      <c r="V36" s="46">
        <f t="shared" si="12"/>
        <v>0</v>
      </c>
    </row>
    <row r="37" spans="1:22" ht="20.100000000000001" customHeight="1">
      <c r="A37" s="44">
        <v>301</v>
      </c>
      <c r="B37" s="45" t="s">
        <v>123</v>
      </c>
      <c r="C37" s="44" t="s">
        <v>149</v>
      </c>
      <c r="D37" s="45" t="s">
        <v>251</v>
      </c>
      <c r="E37" s="45" t="s">
        <v>110</v>
      </c>
      <c r="F37" s="45" t="s">
        <v>254</v>
      </c>
      <c r="G37" s="46">
        <v>4.0199999999999996</v>
      </c>
      <c r="H37" s="46">
        <v>4.0199999999999996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>
        <v>301</v>
      </c>
      <c r="B38" s="45" t="s">
        <v>123</v>
      </c>
      <c r="C38" s="44" t="s">
        <v>149</v>
      </c>
      <c r="D38" s="45" t="s">
        <v>166</v>
      </c>
      <c r="E38" s="45" t="s">
        <v>134</v>
      </c>
      <c r="F38" s="45" t="s">
        <v>167</v>
      </c>
      <c r="G38" s="46">
        <v>1.76</v>
      </c>
      <c r="H38" s="46">
        <v>1.76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185</v>
      </c>
      <c r="D39" s="45"/>
      <c r="E39" s="45"/>
      <c r="F39" s="45"/>
      <c r="G39" s="46">
        <f t="shared" ref="G39:V39" si="13">SUM(G40:G41)</f>
        <v>1.54</v>
      </c>
      <c r="H39" s="46">
        <f t="shared" si="13"/>
        <v>1.54</v>
      </c>
      <c r="I39" s="46">
        <f t="shared" si="13"/>
        <v>0</v>
      </c>
      <c r="J39" s="46">
        <f t="shared" si="13"/>
        <v>0</v>
      </c>
      <c r="K39" s="46">
        <f t="shared" si="13"/>
        <v>0</v>
      </c>
      <c r="L39" s="46">
        <f t="shared" si="13"/>
        <v>0</v>
      </c>
      <c r="M39" s="46">
        <f t="shared" si="13"/>
        <v>0</v>
      </c>
      <c r="N39" s="46">
        <f t="shared" si="13"/>
        <v>0</v>
      </c>
      <c r="O39" s="46">
        <f t="shared" si="13"/>
        <v>0</v>
      </c>
      <c r="P39" s="46">
        <f t="shared" si="13"/>
        <v>0</v>
      </c>
      <c r="Q39" s="46">
        <f t="shared" si="13"/>
        <v>0</v>
      </c>
      <c r="R39" s="46">
        <f t="shared" si="13"/>
        <v>0</v>
      </c>
      <c r="S39" s="46">
        <f t="shared" si="13"/>
        <v>0</v>
      </c>
      <c r="T39" s="46">
        <f t="shared" si="13"/>
        <v>0</v>
      </c>
      <c r="U39" s="46">
        <f t="shared" si="13"/>
        <v>0</v>
      </c>
      <c r="V39" s="46">
        <f t="shared" si="13"/>
        <v>0</v>
      </c>
    </row>
    <row r="40" spans="1:22" ht="20.100000000000001" customHeight="1">
      <c r="A40" s="44">
        <v>301</v>
      </c>
      <c r="B40" s="45" t="s">
        <v>137</v>
      </c>
      <c r="C40" s="44" t="s">
        <v>186</v>
      </c>
      <c r="D40" s="45" t="s">
        <v>251</v>
      </c>
      <c r="E40" s="45" t="s">
        <v>134</v>
      </c>
      <c r="F40" s="45" t="s">
        <v>252</v>
      </c>
      <c r="G40" s="46">
        <v>1.06</v>
      </c>
      <c r="H40" s="46">
        <v>1.06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>
        <v>301</v>
      </c>
      <c r="B41" s="45" t="s">
        <v>137</v>
      </c>
      <c r="C41" s="44" t="s">
        <v>186</v>
      </c>
      <c r="D41" s="45" t="s">
        <v>166</v>
      </c>
      <c r="E41" s="45" t="s">
        <v>134</v>
      </c>
      <c r="F41" s="45" t="s">
        <v>167</v>
      </c>
      <c r="G41" s="46">
        <v>0.48</v>
      </c>
      <c r="H41" s="46">
        <v>0.48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</row>
    <row r="42" spans="1:22" ht="20.100000000000001" customHeight="1">
      <c r="A42" s="44"/>
      <c r="B42" s="45"/>
      <c r="C42" s="44" t="s">
        <v>187</v>
      </c>
      <c r="D42" s="45"/>
      <c r="E42" s="45"/>
      <c r="F42" s="45"/>
      <c r="G42" s="46">
        <f t="shared" ref="G42:V42" si="14">SUM(G43:G44)</f>
        <v>4.01</v>
      </c>
      <c r="H42" s="46">
        <f t="shared" si="14"/>
        <v>4.01</v>
      </c>
      <c r="I42" s="46">
        <f t="shared" si="14"/>
        <v>0</v>
      </c>
      <c r="J42" s="46">
        <f t="shared" si="14"/>
        <v>0</v>
      </c>
      <c r="K42" s="46">
        <f t="shared" si="14"/>
        <v>0</v>
      </c>
      <c r="L42" s="46">
        <f t="shared" si="14"/>
        <v>0</v>
      </c>
      <c r="M42" s="46">
        <f t="shared" si="14"/>
        <v>0</v>
      </c>
      <c r="N42" s="46">
        <f t="shared" si="14"/>
        <v>0</v>
      </c>
      <c r="O42" s="46">
        <f t="shared" si="14"/>
        <v>0</v>
      </c>
      <c r="P42" s="46">
        <f t="shared" si="14"/>
        <v>0</v>
      </c>
      <c r="Q42" s="46">
        <f t="shared" si="14"/>
        <v>0</v>
      </c>
      <c r="R42" s="46">
        <f t="shared" si="14"/>
        <v>0</v>
      </c>
      <c r="S42" s="46">
        <f t="shared" si="14"/>
        <v>0</v>
      </c>
      <c r="T42" s="46">
        <f t="shared" si="14"/>
        <v>0</v>
      </c>
      <c r="U42" s="46">
        <f t="shared" si="14"/>
        <v>0</v>
      </c>
      <c r="V42" s="46">
        <f t="shared" si="14"/>
        <v>0</v>
      </c>
    </row>
    <row r="43" spans="1:22" ht="20.100000000000001" customHeight="1">
      <c r="A43" s="44">
        <v>301</v>
      </c>
      <c r="B43" s="45" t="s">
        <v>110</v>
      </c>
      <c r="C43" s="44" t="s">
        <v>173</v>
      </c>
      <c r="D43" s="45" t="s">
        <v>251</v>
      </c>
      <c r="E43" s="45" t="s">
        <v>134</v>
      </c>
      <c r="F43" s="45" t="s">
        <v>252</v>
      </c>
      <c r="G43" s="46">
        <v>2.79</v>
      </c>
      <c r="H43" s="46">
        <v>2.79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>
        <v>301</v>
      </c>
      <c r="B44" s="45" t="s">
        <v>110</v>
      </c>
      <c r="C44" s="44" t="s">
        <v>173</v>
      </c>
      <c r="D44" s="45" t="s">
        <v>166</v>
      </c>
      <c r="E44" s="45" t="s">
        <v>134</v>
      </c>
      <c r="F44" s="45" t="s">
        <v>167</v>
      </c>
      <c r="G44" s="46">
        <v>1.22</v>
      </c>
      <c r="H44" s="46">
        <v>1.22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188</v>
      </c>
      <c r="D45" s="45"/>
      <c r="E45" s="45"/>
      <c r="F45" s="45"/>
      <c r="G45" s="46">
        <f t="shared" ref="G45:V45" si="15">SUM(G46:G47)</f>
        <v>12.96</v>
      </c>
      <c r="H45" s="46">
        <f t="shared" si="15"/>
        <v>12.96</v>
      </c>
      <c r="I45" s="46">
        <f t="shared" si="15"/>
        <v>0</v>
      </c>
      <c r="J45" s="46">
        <f t="shared" si="15"/>
        <v>0</v>
      </c>
      <c r="K45" s="46">
        <f t="shared" si="15"/>
        <v>0</v>
      </c>
      <c r="L45" s="46">
        <f t="shared" si="15"/>
        <v>0</v>
      </c>
      <c r="M45" s="46">
        <f t="shared" si="15"/>
        <v>0</v>
      </c>
      <c r="N45" s="46">
        <f t="shared" si="15"/>
        <v>0</v>
      </c>
      <c r="O45" s="46">
        <f t="shared" si="15"/>
        <v>0</v>
      </c>
      <c r="P45" s="46">
        <f t="shared" si="15"/>
        <v>0</v>
      </c>
      <c r="Q45" s="46">
        <f t="shared" si="15"/>
        <v>0</v>
      </c>
      <c r="R45" s="46">
        <f t="shared" si="15"/>
        <v>0</v>
      </c>
      <c r="S45" s="46">
        <f t="shared" si="15"/>
        <v>0</v>
      </c>
      <c r="T45" s="46">
        <f t="shared" si="15"/>
        <v>0</v>
      </c>
      <c r="U45" s="46">
        <f t="shared" si="15"/>
        <v>0</v>
      </c>
      <c r="V45" s="46">
        <f t="shared" si="15"/>
        <v>0</v>
      </c>
    </row>
    <row r="46" spans="1:22" ht="20.100000000000001" customHeight="1">
      <c r="A46" s="44">
        <v>301</v>
      </c>
      <c r="B46" s="45" t="s">
        <v>110</v>
      </c>
      <c r="C46" s="44" t="s">
        <v>173</v>
      </c>
      <c r="D46" s="45" t="s">
        <v>251</v>
      </c>
      <c r="E46" s="45" t="s">
        <v>134</v>
      </c>
      <c r="F46" s="45" t="s">
        <v>252</v>
      </c>
      <c r="G46" s="46">
        <v>8.64</v>
      </c>
      <c r="H46" s="46">
        <v>8.64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>
        <v>301</v>
      </c>
      <c r="B47" s="45" t="s">
        <v>110</v>
      </c>
      <c r="C47" s="44" t="s">
        <v>173</v>
      </c>
      <c r="D47" s="45" t="s">
        <v>166</v>
      </c>
      <c r="E47" s="45" t="s">
        <v>134</v>
      </c>
      <c r="F47" s="45" t="s">
        <v>167</v>
      </c>
      <c r="G47" s="46">
        <v>4.32</v>
      </c>
      <c r="H47" s="46">
        <v>4.32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 s="44"/>
      <c r="B48" s="45"/>
      <c r="C48" s="44" t="s">
        <v>189</v>
      </c>
      <c r="D48" s="45"/>
      <c r="E48" s="45"/>
      <c r="F48" s="45"/>
      <c r="G48" s="46">
        <f t="shared" ref="G48:V48" si="16">SUM(G49:G50)</f>
        <v>0.08</v>
      </c>
      <c r="H48" s="46">
        <f t="shared" si="16"/>
        <v>0.08</v>
      </c>
      <c r="I48" s="46">
        <f t="shared" si="16"/>
        <v>0</v>
      </c>
      <c r="J48" s="46">
        <f t="shared" si="16"/>
        <v>0</v>
      </c>
      <c r="K48" s="46">
        <f t="shared" si="16"/>
        <v>0</v>
      </c>
      <c r="L48" s="46">
        <f t="shared" si="16"/>
        <v>0</v>
      </c>
      <c r="M48" s="46">
        <f t="shared" si="16"/>
        <v>0</v>
      </c>
      <c r="N48" s="46">
        <f t="shared" si="16"/>
        <v>0</v>
      </c>
      <c r="O48" s="46">
        <f t="shared" si="16"/>
        <v>0</v>
      </c>
      <c r="P48" s="46">
        <f t="shared" si="16"/>
        <v>0</v>
      </c>
      <c r="Q48" s="46">
        <f t="shared" si="16"/>
        <v>0</v>
      </c>
      <c r="R48" s="46">
        <f t="shared" si="16"/>
        <v>0</v>
      </c>
      <c r="S48" s="46">
        <f t="shared" si="16"/>
        <v>0</v>
      </c>
      <c r="T48" s="46">
        <f t="shared" si="16"/>
        <v>0</v>
      </c>
      <c r="U48" s="46">
        <f t="shared" si="16"/>
        <v>0</v>
      </c>
      <c r="V48" s="46">
        <f t="shared" si="16"/>
        <v>0</v>
      </c>
    </row>
    <row r="49" spans="1:22" ht="20.100000000000001" customHeight="1">
      <c r="A49" s="44">
        <v>301</v>
      </c>
      <c r="B49" s="45" t="s">
        <v>190</v>
      </c>
      <c r="C49" s="44" t="s">
        <v>191</v>
      </c>
      <c r="D49" s="45" t="s">
        <v>251</v>
      </c>
      <c r="E49" s="45" t="s">
        <v>190</v>
      </c>
      <c r="F49" s="45" t="s">
        <v>255</v>
      </c>
      <c r="G49" s="46">
        <v>7.0000000000000007E-2</v>
      </c>
      <c r="H49" s="46">
        <v>7.0000000000000007E-2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>
        <v>301</v>
      </c>
      <c r="B50" s="45" t="s">
        <v>190</v>
      </c>
      <c r="C50" s="44" t="s">
        <v>191</v>
      </c>
      <c r="D50" s="45" t="s">
        <v>166</v>
      </c>
      <c r="E50" s="45" t="s">
        <v>134</v>
      </c>
      <c r="F50" s="45" t="s">
        <v>167</v>
      </c>
      <c r="G50" s="46">
        <v>0.01</v>
      </c>
      <c r="H50" s="46">
        <v>0.01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</row>
    <row r="51" spans="1:22" ht="20.100000000000001" customHeight="1">
      <c r="A51" s="44"/>
      <c r="B51" s="45"/>
      <c r="C51" s="44" t="s">
        <v>192</v>
      </c>
      <c r="D51" s="45"/>
      <c r="E51" s="45"/>
      <c r="F51" s="45"/>
      <c r="G51" s="46">
        <f t="shared" ref="G51:V51" si="17">SUM(G52:G53)</f>
        <v>1.9300000000000002</v>
      </c>
      <c r="H51" s="46">
        <f t="shared" si="17"/>
        <v>1.9300000000000002</v>
      </c>
      <c r="I51" s="46">
        <f t="shared" si="17"/>
        <v>0</v>
      </c>
      <c r="J51" s="46">
        <f t="shared" si="17"/>
        <v>0</v>
      </c>
      <c r="K51" s="46">
        <f t="shared" si="17"/>
        <v>0</v>
      </c>
      <c r="L51" s="46">
        <f t="shared" si="17"/>
        <v>0</v>
      </c>
      <c r="M51" s="46">
        <f t="shared" si="17"/>
        <v>0</v>
      </c>
      <c r="N51" s="46">
        <f t="shared" si="17"/>
        <v>0</v>
      </c>
      <c r="O51" s="46">
        <f t="shared" si="17"/>
        <v>0</v>
      </c>
      <c r="P51" s="46">
        <f t="shared" si="17"/>
        <v>0</v>
      </c>
      <c r="Q51" s="46">
        <f t="shared" si="17"/>
        <v>0</v>
      </c>
      <c r="R51" s="46">
        <f t="shared" si="17"/>
        <v>0</v>
      </c>
      <c r="S51" s="46">
        <f t="shared" si="17"/>
        <v>0</v>
      </c>
      <c r="T51" s="46">
        <f t="shared" si="17"/>
        <v>0</v>
      </c>
      <c r="U51" s="46">
        <f t="shared" si="17"/>
        <v>0</v>
      </c>
      <c r="V51" s="46">
        <f t="shared" si="17"/>
        <v>0</v>
      </c>
    </row>
    <row r="52" spans="1:22" ht="20.100000000000001" customHeight="1">
      <c r="A52" s="44">
        <v>301</v>
      </c>
      <c r="B52" s="45" t="s">
        <v>193</v>
      </c>
      <c r="C52" s="44" t="s">
        <v>194</v>
      </c>
      <c r="D52" s="45" t="s">
        <v>251</v>
      </c>
      <c r="E52" s="45" t="s">
        <v>137</v>
      </c>
      <c r="F52" s="45" t="s">
        <v>253</v>
      </c>
      <c r="G52" s="46">
        <v>1.34</v>
      </c>
      <c r="H52" s="46">
        <v>1.34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</row>
    <row r="53" spans="1:22" ht="20.100000000000001" customHeight="1">
      <c r="A53" s="44">
        <v>301</v>
      </c>
      <c r="B53" s="45" t="s">
        <v>193</v>
      </c>
      <c r="C53" s="44" t="s">
        <v>194</v>
      </c>
      <c r="D53" s="45" t="s">
        <v>166</v>
      </c>
      <c r="E53" s="45" t="s">
        <v>134</v>
      </c>
      <c r="F53" s="45" t="s">
        <v>167</v>
      </c>
      <c r="G53" s="46">
        <v>0.59</v>
      </c>
      <c r="H53" s="46">
        <v>0.59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  <row r="54" spans="1:22" ht="20.100000000000001" customHeight="1">
      <c r="A54" s="44"/>
      <c r="B54" s="45"/>
      <c r="C54" s="44" t="s">
        <v>195</v>
      </c>
      <c r="D54" s="45"/>
      <c r="E54" s="45"/>
      <c r="F54" s="45"/>
      <c r="G54" s="46">
        <f t="shared" ref="G54:V54" si="18">SUM(G55:G56)</f>
        <v>0.96</v>
      </c>
      <c r="H54" s="46">
        <f t="shared" si="18"/>
        <v>0.96</v>
      </c>
      <c r="I54" s="46">
        <f t="shared" si="18"/>
        <v>0</v>
      </c>
      <c r="J54" s="46">
        <f t="shared" si="18"/>
        <v>0</v>
      </c>
      <c r="K54" s="46">
        <f t="shared" si="18"/>
        <v>0</v>
      </c>
      <c r="L54" s="46">
        <f t="shared" si="18"/>
        <v>0</v>
      </c>
      <c r="M54" s="46">
        <f t="shared" si="18"/>
        <v>0</v>
      </c>
      <c r="N54" s="46">
        <f t="shared" si="18"/>
        <v>0</v>
      </c>
      <c r="O54" s="46">
        <f t="shared" si="18"/>
        <v>0</v>
      </c>
      <c r="P54" s="46">
        <f t="shared" si="18"/>
        <v>0</v>
      </c>
      <c r="Q54" s="46">
        <f t="shared" si="18"/>
        <v>0</v>
      </c>
      <c r="R54" s="46">
        <f t="shared" si="18"/>
        <v>0</v>
      </c>
      <c r="S54" s="46">
        <f t="shared" si="18"/>
        <v>0</v>
      </c>
      <c r="T54" s="46">
        <f t="shared" si="18"/>
        <v>0</v>
      </c>
      <c r="U54" s="46">
        <f t="shared" si="18"/>
        <v>0</v>
      </c>
      <c r="V54" s="46">
        <f t="shared" si="18"/>
        <v>0</v>
      </c>
    </row>
    <row r="55" spans="1:22" ht="20.100000000000001" customHeight="1">
      <c r="A55" s="44">
        <v>302</v>
      </c>
      <c r="B55" s="45" t="s">
        <v>196</v>
      </c>
      <c r="C55" s="44" t="s">
        <v>197</v>
      </c>
      <c r="D55" s="45" t="s">
        <v>256</v>
      </c>
      <c r="E55" s="45" t="s">
        <v>134</v>
      </c>
      <c r="F55" s="45" t="s">
        <v>257</v>
      </c>
      <c r="G55" s="46">
        <v>0.67</v>
      </c>
      <c r="H55" s="46">
        <v>0.67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</row>
    <row r="56" spans="1:22" ht="20.100000000000001" customHeight="1">
      <c r="A56" s="44">
        <v>302</v>
      </c>
      <c r="B56" s="45" t="s">
        <v>196</v>
      </c>
      <c r="C56" s="44" t="s">
        <v>197</v>
      </c>
      <c r="D56" s="45" t="s">
        <v>166</v>
      </c>
      <c r="E56" s="45" t="s">
        <v>137</v>
      </c>
      <c r="F56" s="45" t="s">
        <v>198</v>
      </c>
      <c r="G56" s="46">
        <v>0.28999999999999998</v>
      </c>
      <c r="H56" s="46">
        <v>0.28999999999999998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/>
      <c r="B57" s="45"/>
      <c r="C57" s="44" t="s">
        <v>199</v>
      </c>
      <c r="D57" s="45"/>
      <c r="E57" s="45"/>
      <c r="F57" s="45"/>
      <c r="G57" s="46">
        <f t="shared" ref="G57:V57" si="19">G58+G68+G70</f>
        <v>7.1099999999999994</v>
      </c>
      <c r="H57" s="46">
        <f t="shared" si="19"/>
        <v>7.1099999999999994</v>
      </c>
      <c r="I57" s="46">
        <f t="shared" si="19"/>
        <v>0</v>
      </c>
      <c r="J57" s="46">
        <f t="shared" si="19"/>
        <v>0</v>
      </c>
      <c r="K57" s="46">
        <f t="shared" si="19"/>
        <v>0</v>
      </c>
      <c r="L57" s="46">
        <f t="shared" si="19"/>
        <v>0</v>
      </c>
      <c r="M57" s="46">
        <f t="shared" si="19"/>
        <v>0</v>
      </c>
      <c r="N57" s="46">
        <f t="shared" si="19"/>
        <v>0</v>
      </c>
      <c r="O57" s="46">
        <f t="shared" si="19"/>
        <v>0</v>
      </c>
      <c r="P57" s="46">
        <f t="shared" si="19"/>
        <v>0</v>
      </c>
      <c r="Q57" s="46">
        <f t="shared" si="19"/>
        <v>0</v>
      </c>
      <c r="R57" s="46">
        <f t="shared" si="19"/>
        <v>0</v>
      </c>
      <c r="S57" s="46">
        <f t="shared" si="19"/>
        <v>0</v>
      </c>
      <c r="T57" s="46">
        <f t="shared" si="19"/>
        <v>0</v>
      </c>
      <c r="U57" s="46">
        <f t="shared" si="19"/>
        <v>0</v>
      </c>
      <c r="V57" s="46">
        <f t="shared" si="19"/>
        <v>0</v>
      </c>
    </row>
    <row r="58" spans="1:22" ht="20.100000000000001" customHeight="1">
      <c r="A58" s="44"/>
      <c r="B58" s="45"/>
      <c r="C58" s="44" t="s">
        <v>200</v>
      </c>
      <c r="D58" s="45"/>
      <c r="E58" s="45"/>
      <c r="F58" s="45"/>
      <c r="G58" s="46">
        <f t="shared" ref="G58:V58" si="20">SUM(G59:G67)</f>
        <v>2.2499999999999996</v>
      </c>
      <c r="H58" s="46">
        <f t="shared" si="20"/>
        <v>2.2499999999999996</v>
      </c>
      <c r="I58" s="46">
        <f t="shared" si="20"/>
        <v>0</v>
      </c>
      <c r="J58" s="46">
        <f t="shared" si="20"/>
        <v>0</v>
      </c>
      <c r="K58" s="46">
        <f t="shared" si="20"/>
        <v>0</v>
      </c>
      <c r="L58" s="46">
        <f t="shared" si="20"/>
        <v>0</v>
      </c>
      <c r="M58" s="46">
        <f t="shared" si="20"/>
        <v>0</v>
      </c>
      <c r="N58" s="46">
        <f t="shared" si="20"/>
        <v>0</v>
      </c>
      <c r="O58" s="46">
        <f t="shared" si="20"/>
        <v>0</v>
      </c>
      <c r="P58" s="46">
        <f t="shared" si="20"/>
        <v>0</v>
      </c>
      <c r="Q58" s="46">
        <f t="shared" si="20"/>
        <v>0</v>
      </c>
      <c r="R58" s="46">
        <f t="shared" si="20"/>
        <v>0</v>
      </c>
      <c r="S58" s="46">
        <f t="shared" si="20"/>
        <v>0</v>
      </c>
      <c r="T58" s="46">
        <f t="shared" si="20"/>
        <v>0</v>
      </c>
      <c r="U58" s="46">
        <f t="shared" si="20"/>
        <v>0</v>
      </c>
      <c r="V58" s="46">
        <f t="shared" si="20"/>
        <v>0</v>
      </c>
    </row>
    <row r="59" spans="1:22" ht="20.100000000000001" customHeight="1">
      <c r="A59" s="44">
        <v>302</v>
      </c>
      <c r="B59" s="45" t="s">
        <v>134</v>
      </c>
      <c r="C59" s="44" t="s">
        <v>201</v>
      </c>
      <c r="D59" s="45" t="s">
        <v>256</v>
      </c>
      <c r="E59" s="45" t="s">
        <v>134</v>
      </c>
      <c r="F59" s="45" t="s">
        <v>257</v>
      </c>
      <c r="G59" s="46">
        <v>0.36</v>
      </c>
      <c r="H59" s="46">
        <v>0.36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</row>
    <row r="60" spans="1:22" ht="20.100000000000001" customHeight="1">
      <c r="A60" s="44">
        <v>302</v>
      </c>
      <c r="B60" s="45" t="s">
        <v>134</v>
      </c>
      <c r="C60" s="44" t="s">
        <v>201</v>
      </c>
      <c r="D60" s="45" t="s">
        <v>166</v>
      </c>
      <c r="E60" s="45" t="s">
        <v>137</v>
      </c>
      <c r="F60" s="45" t="s">
        <v>198</v>
      </c>
      <c r="G60" s="46">
        <v>0.18</v>
      </c>
      <c r="H60" s="46">
        <v>0.18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</row>
    <row r="61" spans="1:22" ht="20.100000000000001" customHeight="1">
      <c r="A61" s="44">
        <v>302</v>
      </c>
      <c r="B61" s="45" t="s">
        <v>169</v>
      </c>
      <c r="C61" s="44" t="s">
        <v>202</v>
      </c>
      <c r="D61" s="45" t="s">
        <v>256</v>
      </c>
      <c r="E61" s="45" t="s">
        <v>134</v>
      </c>
      <c r="F61" s="45" t="s">
        <v>257</v>
      </c>
      <c r="G61" s="46">
        <v>0.24</v>
      </c>
      <c r="H61" s="46">
        <v>0.24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</row>
    <row r="62" spans="1:22" ht="20.100000000000001" customHeight="1">
      <c r="A62" s="44">
        <v>302</v>
      </c>
      <c r="B62" s="45" t="s">
        <v>169</v>
      </c>
      <c r="C62" s="44" t="s">
        <v>202</v>
      </c>
      <c r="D62" s="45" t="s">
        <v>166</v>
      </c>
      <c r="E62" s="45" t="s">
        <v>137</v>
      </c>
      <c r="F62" s="45" t="s">
        <v>198</v>
      </c>
      <c r="G62" s="46">
        <v>0.12</v>
      </c>
      <c r="H62" s="46">
        <v>0.12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</row>
    <row r="63" spans="1:22" ht="20.100000000000001" customHeight="1">
      <c r="A63" s="44">
        <v>302</v>
      </c>
      <c r="B63" s="45" t="s">
        <v>145</v>
      </c>
      <c r="C63" s="44" t="s">
        <v>203</v>
      </c>
      <c r="D63" s="45" t="s">
        <v>256</v>
      </c>
      <c r="E63" s="45" t="s">
        <v>134</v>
      </c>
      <c r="F63" s="45" t="s">
        <v>257</v>
      </c>
      <c r="G63" s="46">
        <v>0.6</v>
      </c>
      <c r="H63" s="46">
        <v>0.6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46">
        <v>0</v>
      </c>
    </row>
    <row r="64" spans="1:22" ht="20.100000000000001" customHeight="1">
      <c r="A64" s="44">
        <v>302</v>
      </c>
      <c r="B64" s="45" t="s">
        <v>145</v>
      </c>
      <c r="C64" s="44" t="s">
        <v>203</v>
      </c>
      <c r="D64" s="45" t="s">
        <v>166</v>
      </c>
      <c r="E64" s="45" t="s">
        <v>137</v>
      </c>
      <c r="F64" s="45" t="s">
        <v>198</v>
      </c>
      <c r="G64" s="46">
        <v>0.3</v>
      </c>
      <c r="H64" s="46">
        <v>0.3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</row>
    <row r="65" spans="1:22" ht="20.100000000000001" customHeight="1">
      <c r="A65" s="44">
        <v>302</v>
      </c>
      <c r="B65" s="45" t="s">
        <v>204</v>
      </c>
      <c r="C65" s="44" t="s">
        <v>205</v>
      </c>
      <c r="D65" s="45" t="s">
        <v>256</v>
      </c>
      <c r="E65" s="45" t="s">
        <v>110</v>
      </c>
      <c r="F65" s="45" t="s">
        <v>258</v>
      </c>
      <c r="G65" s="46">
        <v>0.31</v>
      </c>
      <c r="H65" s="46">
        <v>0.31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</row>
    <row r="66" spans="1:22" ht="20.100000000000001" customHeight="1">
      <c r="A66" s="44">
        <v>302</v>
      </c>
      <c r="B66" s="45" t="s">
        <v>204</v>
      </c>
      <c r="C66" s="44" t="s">
        <v>205</v>
      </c>
      <c r="D66" s="45" t="s">
        <v>166</v>
      </c>
      <c r="E66" s="45" t="s">
        <v>137</v>
      </c>
      <c r="F66" s="45" t="s">
        <v>198</v>
      </c>
      <c r="G66" s="46">
        <v>0.13</v>
      </c>
      <c r="H66" s="46">
        <v>0.13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</row>
    <row r="67" spans="1:22" ht="20.100000000000001" customHeight="1">
      <c r="A67" s="44">
        <v>302</v>
      </c>
      <c r="B67" s="45" t="s">
        <v>206</v>
      </c>
      <c r="C67" s="44" t="s">
        <v>207</v>
      </c>
      <c r="D67" s="45" t="s">
        <v>256</v>
      </c>
      <c r="E67" s="45" t="s">
        <v>259</v>
      </c>
      <c r="F67" s="45" t="s">
        <v>260</v>
      </c>
      <c r="G67" s="46">
        <v>0.01</v>
      </c>
      <c r="H67" s="46">
        <v>0.01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</row>
    <row r="68" spans="1:22" ht="20.100000000000001" customHeight="1">
      <c r="A68" s="44"/>
      <c r="B68" s="45"/>
      <c r="C68" s="44" t="s">
        <v>261</v>
      </c>
      <c r="D68" s="45"/>
      <c r="E68" s="45"/>
      <c r="F68" s="45"/>
      <c r="G68" s="46">
        <f t="shared" ref="G68:V68" si="21">G69</f>
        <v>0.24</v>
      </c>
      <c r="H68" s="46">
        <f t="shared" si="21"/>
        <v>0.24</v>
      </c>
      <c r="I68" s="46">
        <f t="shared" si="21"/>
        <v>0</v>
      </c>
      <c r="J68" s="46">
        <f t="shared" si="21"/>
        <v>0</v>
      </c>
      <c r="K68" s="46">
        <f t="shared" si="21"/>
        <v>0</v>
      </c>
      <c r="L68" s="46">
        <f t="shared" si="21"/>
        <v>0</v>
      </c>
      <c r="M68" s="46">
        <f t="shared" si="21"/>
        <v>0</v>
      </c>
      <c r="N68" s="46">
        <f t="shared" si="21"/>
        <v>0</v>
      </c>
      <c r="O68" s="46">
        <f t="shared" si="21"/>
        <v>0</v>
      </c>
      <c r="P68" s="46">
        <f t="shared" si="21"/>
        <v>0</v>
      </c>
      <c r="Q68" s="46">
        <f t="shared" si="21"/>
        <v>0</v>
      </c>
      <c r="R68" s="46">
        <f t="shared" si="21"/>
        <v>0</v>
      </c>
      <c r="S68" s="46">
        <f t="shared" si="21"/>
        <v>0</v>
      </c>
      <c r="T68" s="46">
        <f t="shared" si="21"/>
        <v>0</v>
      </c>
      <c r="U68" s="46">
        <f t="shared" si="21"/>
        <v>0</v>
      </c>
      <c r="V68" s="46">
        <f t="shared" si="21"/>
        <v>0</v>
      </c>
    </row>
    <row r="69" spans="1:22" ht="20.100000000000001" customHeight="1">
      <c r="A69" s="44">
        <v>302</v>
      </c>
      <c r="B69" s="45" t="s">
        <v>169</v>
      </c>
      <c r="C69" s="44" t="s">
        <v>202</v>
      </c>
      <c r="D69" s="45" t="s">
        <v>256</v>
      </c>
      <c r="E69" s="45" t="s">
        <v>134</v>
      </c>
      <c r="F69" s="45" t="s">
        <v>257</v>
      </c>
      <c r="G69" s="46">
        <v>0.24</v>
      </c>
      <c r="H69" s="46">
        <v>0.24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</row>
    <row r="70" spans="1:22" ht="20.100000000000001" customHeight="1">
      <c r="A70" s="44"/>
      <c r="B70" s="45"/>
      <c r="C70" s="44" t="s">
        <v>262</v>
      </c>
      <c r="D70" s="45"/>
      <c r="E70" s="45"/>
      <c r="F70" s="45"/>
      <c r="G70" s="46">
        <f t="shared" ref="G70:V70" si="22">G71</f>
        <v>4.62</v>
      </c>
      <c r="H70" s="46">
        <f t="shared" si="22"/>
        <v>4.62</v>
      </c>
      <c r="I70" s="46">
        <f t="shared" si="22"/>
        <v>0</v>
      </c>
      <c r="J70" s="46">
        <f t="shared" si="22"/>
        <v>0</v>
      </c>
      <c r="K70" s="46">
        <f t="shared" si="22"/>
        <v>0</v>
      </c>
      <c r="L70" s="46">
        <f t="shared" si="22"/>
        <v>0</v>
      </c>
      <c r="M70" s="46">
        <f t="shared" si="22"/>
        <v>0</v>
      </c>
      <c r="N70" s="46">
        <f t="shared" si="22"/>
        <v>0</v>
      </c>
      <c r="O70" s="46">
        <f t="shared" si="22"/>
        <v>0</v>
      </c>
      <c r="P70" s="46">
        <f t="shared" si="22"/>
        <v>0</v>
      </c>
      <c r="Q70" s="46">
        <f t="shared" si="22"/>
        <v>0</v>
      </c>
      <c r="R70" s="46">
        <f t="shared" si="22"/>
        <v>0</v>
      </c>
      <c r="S70" s="46">
        <f t="shared" si="22"/>
        <v>0</v>
      </c>
      <c r="T70" s="46">
        <f t="shared" si="22"/>
        <v>0</v>
      </c>
      <c r="U70" s="46">
        <f t="shared" si="22"/>
        <v>0</v>
      </c>
      <c r="V70" s="46">
        <f t="shared" si="22"/>
        <v>0</v>
      </c>
    </row>
    <row r="71" spans="1:22" ht="20.100000000000001" customHeight="1">
      <c r="A71" s="44">
        <v>302</v>
      </c>
      <c r="B71" s="45" t="s">
        <v>263</v>
      </c>
      <c r="C71" s="44" t="s">
        <v>264</v>
      </c>
      <c r="D71" s="45" t="s">
        <v>256</v>
      </c>
      <c r="E71" s="45" t="s">
        <v>134</v>
      </c>
      <c r="F71" s="45" t="s">
        <v>257</v>
      </c>
      <c r="G71" s="46">
        <v>4.62</v>
      </c>
      <c r="H71" s="46">
        <v>4.62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</sheetData>
  <sheetProtection formatCells="0" formatColumns="0" formatRows="0"/>
  <mergeCells count="21">
    <mergeCell ref="L5:L6"/>
    <mergeCell ref="M5:M6"/>
    <mergeCell ref="Q4:Q6"/>
    <mergeCell ref="U4:U6"/>
    <mergeCell ref="V4:V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U2:V2"/>
    <mergeCell ref="S4:T5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2"/>
    </row>
    <row r="2" spans="1:3" ht="18.75" customHeight="1">
      <c r="A2" s="49" t="s">
        <v>278</v>
      </c>
      <c r="B2" s="160" t="s">
        <v>76</v>
      </c>
      <c r="C2" s="150"/>
    </row>
    <row r="3" spans="1:3" s="12" customFormat="1" ht="30" customHeight="1">
      <c r="A3" s="156" t="s">
        <v>95</v>
      </c>
      <c r="B3" s="157" t="s">
        <v>265</v>
      </c>
      <c r="C3" s="151"/>
    </row>
    <row r="4" spans="1:3" s="155" customFormat="1" ht="30" customHeight="1">
      <c r="A4" s="158" t="s">
        <v>96</v>
      </c>
      <c r="B4" s="48">
        <v>0.01</v>
      </c>
      <c r="C4" s="154"/>
    </row>
    <row r="5" spans="1:3" s="155" customFormat="1" ht="30" customHeight="1">
      <c r="A5" s="159" t="s">
        <v>97</v>
      </c>
      <c r="B5" s="48">
        <v>0</v>
      </c>
      <c r="C5" s="154"/>
    </row>
    <row r="6" spans="1:3" s="155" customFormat="1" ht="30" customHeight="1">
      <c r="A6" s="159" t="s">
        <v>98</v>
      </c>
      <c r="B6" s="48">
        <v>0.01</v>
      </c>
      <c r="C6" s="154"/>
    </row>
    <row r="7" spans="1:3" s="155" customFormat="1" ht="30" customHeight="1">
      <c r="A7" s="159" t="s">
        <v>99</v>
      </c>
      <c r="B7" s="48">
        <v>0</v>
      </c>
      <c r="C7" s="154"/>
    </row>
    <row r="8" spans="1:3" s="155" customFormat="1" ht="30" customHeight="1">
      <c r="A8" s="159" t="s">
        <v>100</v>
      </c>
      <c r="B8" s="48">
        <v>0</v>
      </c>
      <c r="C8" s="154"/>
    </row>
    <row r="9" spans="1:3" s="155" customFormat="1" ht="30" customHeight="1">
      <c r="A9" s="159" t="s">
        <v>101</v>
      </c>
      <c r="B9" s="48">
        <v>0</v>
      </c>
      <c r="C9" s="154"/>
    </row>
    <row r="10" spans="1:3" s="12" customFormat="1" ht="30" customHeight="1">
      <c r="A10" s="150"/>
      <c r="B10" s="150"/>
      <c r="C10" s="151"/>
    </row>
    <row r="11" spans="1:3" s="12" customFormat="1" ht="114.6" customHeight="1">
      <c r="A11" s="244" t="s">
        <v>102</v>
      </c>
      <c r="B11" s="244"/>
      <c r="C11" s="151"/>
    </row>
    <row r="12" spans="1:3" s="12" customFormat="1" ht="14.25" customHeight="1">
      <c r="A12" s="151"/>
      <c r="B12" s="151"/>
      <c r="C12" s="151"/>
    </row>
    <row r="13" spans="1:3" s="12" customFormat="1" ht="14.25" customHeight="1">
      <c r="A13" s="151"/>
      <c r="B13" s="151"/>
      <c r="C13" s="151"/>
    </row>
    <row r="14" spans="1:3" s="12" customFormat="1" ht="14.25" customHeight="1">
      <c r="A14" s="151"/>
      <c r="B14" s="151"/>
      <c r="C14" s="151"/>
    </row>
    <row r="15" spans="1:3" s="12" customFormat="1" ht="14.25" customHeight="1">
      <c r="A15" s="151"/>
      <c r="B15" s="151"/>
      <c r="C15" s="151"/>
    </row>
    <row r="16" spans="1:3" s="12" customFormat="1" ht="14.25" customHeight="1">
      <c r="A16" s="151"/>
      <c r="B16" s="151"/>
      <c r="C16" s="151"/>
    </row>
    <row r="17" spans="1:3" s="12" customFormat="1" ht="14.25" customHeight="1">
      <c r="A17" s="153"/>
      <c r="B17" s="153"/>
      <c r="C17" s="153"/>
    </row>
    <row r="18" spans="1:3" s="12" customFormat="1" ht="14.25" customHeight="1">
      <c r="A18" s="153"/>
      <c r="B18" s="153"/>
      <c r="C18" s="153"/>
    </row>
    <row r="19" spans="1:3" s="12" customFormat="1" ht="14.25" customHeight="1">
      <c r="A19" s="153"/>
      <c r="B19" s="153"/>
      <c r="C19" s="153"/>
    </row>
    <row r="20" spans="1:3" s="12" customFormat="1" ht="14.25" customHeight="1">
      <c r="A20" s="153"/>
      <c r="B20" s="153"/>
      <c r="C20" s="153"/>
    </row>
    <row r="21" spans="1:3" s="12" customFormat="1" ht="14.25" customHeight="1">
      <c r="A21" s="153"/>
      <c r="B21" s="153"/>
      <c r="C21" s="153"/>
    </row>
    <row r="22" spans="1:3" s="12" customFormat="1" ht="14.25" customHeight="1">
      <c r="A22" s="153"/>
      <c r="B22" s="153"/>
      <c r="C22" s="153"/>
    </row>
    <row r="23" spans="1:3" s="12" customFormat="1" ht="14.25" customHeight="1">
      <c r="A23" s="153"/>
      <c r="B23" s="153"/>
      <c r="C23" s="153"/>
    </row>
    <row r="24" spans="1:3" s="12" customFormat="1" ht="14.25" customHeight="1">
      <c r="A24" s="153"/>
      <c r="B24" s="153"/>
      <c r="C24" s="153"/>
    </row>
    <row r="25" spans="1:3" s="12" customFormat="1" ht="14.25" customHeight="1">
      <c r="A25" s="153"/>
      <c r="B25" s="153"/>
      <c r="C25" s="153"/>
    </row>
    <row r="26" spans="1:3" s="12" customFormat="1" ht="14.25" customHeight="1">
      <c r="A26" s="153"/>
      <c r="B26" s="153"/>
      <c r="C26" s="153"/>
    </row>
    <row r="27" spans="1:3" s="12" customFormat="1" ht="14.25" customHeight="1">
      <c r="A27" s="153"/>
      <c r="B27" s="153"/>
      <c r="C27" s="153"/>
    </row>
    <row r="28" spans="1:3" s="12" customFormat="1" ht="14.25" customHeight="1">
      <c r="A28" s="153"/>
      <c r="B28" s="153"/>
      <c r="C28" s="153"/>
    </row>
    <row r="29" spans="1:3" s="12" customFormat="1" ht="14.25" customHeight="1">
      <c r="A29" s="153"/>
      <c r="B29" s="153"/>
      <c r="C29" s="153"/>
    </row>
    <row r="30" spans="1:3" s="12" customFormat="1" ht="14.25" customHeight="1">
      <c r="A30" s="153"/>
      <c r="B30" s="153"/>
      <c r="C30" s="153"/>
    </row>
    <row r="31" spans="1:3" s="12" customFormat="1" ht="14.25" customHeight="1">
      <c r="A31" s="153"/>
      <c r="B31" s="153"/>
      <c r="C31" s="153"/>
    </row>
    <row r="32" spans="1:3" s="12" customFormat="1" ht="14.25" customHeight="1">
      <c r="A32" s="151"/>
      <c r="B32" s="151"/>
      <c r="C32" s="151"/>
    </row>
    <row r="33" spans="1:3" s="12" customFormat="1" ht="14.25" customHeight="1">
      <c r="A33" s="151"/>
      <c r="B33" s="151"/>
      <c r="C33" s="151"/>
    </row>
    <row r="34" spans="1:3" s="12" customFormat="1" ht="14.25" customHeight="1">
      <c r="A34" s="151"/>
      <c r="B34" s="151"/>
      <c r="C34" s="151"/>
    </row>
    <row r="35" spans="1:3" s="12" customFormat="1" ht="14.25" customHeight="1">
      <c r="A35" s="151"/>
      <c r="B35" s="151"/>
      <c r="C35" s="151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09" t="s">
        <v>104</v>
      </c>
      <c r="B1" s="209"/>
      <c r="C1" s="209"/>
      <c r="D1" s="209"/>
      <c r="E1" s="209"/>
      <c r="F1" s="209"/>
      <c r="G1" s="209"/>
      <c r="H1" s="209"/>
      <c r="I1" s="209"/>
    </row>
    <row r="2" spans="1:9" ht="18" customHeight="1">
      <c r="A2" s="221" t="s">
        <v>276</v>
      </c>
      <c r="B2" s="222"/>
      <c r="C2" s="222"/>
      <c r="D2" s="222"/>
      <c r="E2" s="162"/>
      <c r="F2" s="164"/>
      <c r="G2" s="164"/>
      <c r="H2" s="164"/>
      <c r="I2" s="173" t="s">
        <v>76</v>
      </c>
    </row>
    <row r="3" spans="1:9" s="4" customFormat="1" ht="16.5" customHeight="1">
      <c r="A3" s="246" t="s">
        <v>31</v>
      </c>
      <c r="B3" s="247"/>
      <c r="C3" s="248"/>
      <c r="D3" s="250" t="s">
        <v>38</v>
      </c>
      <c r="E3" s="249" t="s">
        <v>51</v>
      </c>
      <c r="F3" s="249"/>
      <c r="G3" s="249"/>
      <c r="H3" s="249"/>
      <c r="I3" s="249"/>
    </row>
    <row r="4" spans="1:9" s="4" customFormat="1" ht="14.25" customHeight="1">
      <c r="A4" s="254" t="s">
        <v>23</v>
      </c>
      <c r="B4" s="245" t="s">
        <v>24</v>
      </c>
      <c r="C4" s="245" t="s">
        <v>25</v>
      </c>
      <c r="D4" s="251"/>
      <c r="E4" s="253" t="s">
        <v>18</v>
      </c>
      <c r="F4" s="255" t="s">
        <v>32</v>
      </c>
      <c r="G4" s="255"/>
      <c r="H4" s="255"/>
      <c r="I4" s="172" t="s">
        <v>33</v>
      </c>
    </row>
    <row r="5" spans="1:9" s="4" customFormat="1" ht="37.5" customHeight="1">
      <c r="A5" s="254"/>
      <c r="B5" s="245"/>
      <c r="C5" s="245"/>
      <c r="D5" s="252"/>
      <c r="E5" s="253"/>
      <c r="F5" s="170" t="s">
        <v>34</v>
      </c>
      <c r="G5" s="170" t="s">
        <v>35</v>
      </c>
      <c r="H5" s="170" t="s">
        <v>36</v>
      </c>
      <c r="I5" s="170" t="s">
        <v>34</v>
      </c>
    </row>
    <row r="6" spans="1:9" s="4" customFormat="1" ht="12" customHeight="1">
      <c r="A6" s="171" t="s">
        <v>30</v>
      </c>
      <c r="B6" s="168" t="s">
        <v>30</v>
      </c>
      <c r="C6" s="168" t="s">
        <v>30</v>
      </c>
      <c r="D6" s="168" t="s">
        <v>30</v>
      </c>
      <c r="E6" s="169">
        <v>2</v>
      </c>
      <c r="F6" s="169">
        <v>3</v>
      </c>
      <c r="G6" s="169">
        <v>4</v>
      </c>
      <c r="H6" s="169">
        <v>5</v>
      </c>
      <c r="I6" s="169">
        <v>6</v>
      </c>
    </row>
    <row r="7" spans="1:9" s="58" customFormat="1" ht="20.100000000000001" customHeight="1">
      <c r="A7" s="64"/>
      <c r="B7" s="63"/>
      <c r="C7" s="63"/>
      <c r="D7" s="62"/>
      <c r="E7" s="61"/>
      <c r="F7" s="61"/>
      <c r="G7" s="60"/>
      <c r="H7" s="60"/>
      <c r="I7" s="59"/>
    </row>
    <row r="8" spans="1:9" s="5" customFormat="1" ht="14.25" customHeight="1">
      <c r="A8" s="165"/>
      <c r="B8" s="165"/>
      <c r="C8" s="165"/>
      <c r="D8" s="165"/>
      <c r="E8" s="165"/>
      <c r="F8" s="165"/>
      <c r="G8" s="166"/>
      <c r="H8" s="166"/>
      <c r="I8" s="166"/>
    </row>
    <row r="9" spans="1:9" s="5" customFormat="1" ht="14.25" customHeight="1">
      <c r="A9" s="163"/>
      <c r="B9" s="165"/>
      <c r="C9" s="165"/>
      <c r="D9" s="165"/>
      <c r="E9" s="165"/>
      <c r="F9" s="165"/>
      <c r="G9" s="165"/>
      <c r="H9" s="166"/>
      <c r="I9" s="166"/>
    </row>
    <row r="10" spans="1:9" s="5" customFormat="1" ht="14.25" customHeight="1">
      <c r="A10" s="166"/>
      <c r="B10" s="166"/>
      <c r="C10" s="166"/>
      <c r="D10" s="166"/>
      <c r="E10" s="165"/>
      <c r="F10" s="165"/>
      <c r="G10" s="165"/>
      <c r="H10" s="166"/>
      <c r="I10" s="166"/>
    </row>
    <row r="11" spans="1:9" s="5" customFormat="1" ht="14.25" customHeight="1">
      <c r="A11" s="166"/>
      <c r="B11" s="166"/>
      <c r="C11" s="166"/>
      <c r="D11" s="166"/>
      <c r="E11" s="166"/>
      <c r="F11" s="165"/>
      <c r="G11" s="165"/>
      <c r="H11" s="166"/>
      <c r="I11" s="166"/>
    </row>
    <row r="12" spans="1:9" s="5" customFormat="1" ht="14.25" customHeight="1">
      <c r="A12" s="166"/>
      <c r="B12" s="166"/>
      <c r="C12" s="166"/>
      <c r="D12" s="166"/>
      <c r="E12" s="166"/>
      <c r="F12" s="166"/>
      <c r="G12" s="165"/>
      <c r="H12" s="166"/>
      <c r="I12" s="166"/>
    </row>
    <row r="13" spans="1:9" s="5" customFormat="1" ht="14.25" customHeight="1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s="5" customFormat="1" ht="14.25" customHeight="1">
      <c r="A14" s="167"/>
      <c r="B14" s="167"/>
      <c r="C14" s="167"/>
      <c r="D14" s="167"/>
      <c r="E14" s="167"/>
      <c r="F14" s="167"/>
      <c r="G14" s="167"/>
      <c r="H14" s="167"/>
      <c r="I14" s="167"/>
    </row>
    <row r="15" spans="1:9" s="5" customFormat="1" ht="14.25" customHeight="1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9" s="5" customFormat="1" ht="14.25" customHeight="1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9" s="5" customFormat="1" ht="14.25" customHeight="1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s="5" customFormat="1" ht="14.25" customHeight="1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s="5" customFormat="1" ht="14.25" customHeight="1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s="5" customFormat="1" ht="14.25" customHeight="1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s="5" customFormat="1" ht="14.2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s="5" customFormat="1" ht="14.25" customHeight="1">
      <c r="A22" s="161"/>
      <c r="B22" s="161"/>
      <c r="C22" s="161"/>
      <c r="D22" s="161"/>
      <c r="E22" s="161"/>
      <c r="F22" s="161"/>
      <c r="G22" s="161"/>
      <c r="H22" s="161"/>
      <c r="I22" s="161"/>
    </row>
    <row r="23" spans="1:9" s="5" customFormat="1" ht="14.25" customHeight="1">
      <c r="A23" s="161"/>
      <c r="B23" s="161"/>
      <c r="C23" s="161"/>
      <c r="D23" s="161"/>
      <c r="E23" s="161"/>
      <c r="F23" s="161"/>
      <c r="G23" s="161"/>
      <c r="H23" s="161"/>
      <c r="I23" s="161"/>
    </row>
    <row r="24" spans="1:9" s="5" customFormat="1" ht="14.2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s="5" customFormat="1" ht="14.25" customHeight="1">
      <c r="A25" s="161"/>
      <c r="B25" s="161"/>
      <c r="C25" s="161"/>
      <c r="D25" s="161"/>
      <c r="E25" s="161"/>
      <c r="F25" s="161"/>
      <c r="G25" s="161"/>
      <c r="H25" s="161"/>
      <c r="I25" s="161"/>
    </row>
    <row r="26" spans="1:9" s="5" customFormat="1" ht="14.2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s="5" customFormat="1" ht="14.2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 s="5" customFormat="1" ht="14.2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s="5" customFormat="1" ht="14.25" customHeight="1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s="5" customFormat="1" ht="14.25" customHeight="1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s="5" customFormat="1" ht="14.25" customHeight="1">
      <c r="A31" s="161"/>
      <c r="B31" s="161"/>
      <c r="C31" s="161"/>
      <c r="D31" s="161"/>
      <c r="E31" s="161"/>
      <c r="F31" s="161"/>
      <c r="G31" s="161"/>
      <c r="H31" s="161"/>
      <c r="I31" s="161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activeCell="C12" sqref="C12:C13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4"/>
    </row>
    <row r="2" spans="1:4" ht="20.100000000000001" customHeight="1">
      <c r="A2" s="50" t="s">
        <v>269</v>
      </c>
      <c r="B2" s="177"/>
      <c r="C2" s="178" t="s">
        <v>76</v>
      </c>
      <c r="D2" s="174"/>
    </row>
    <row r="3" spans="1:4" ht="20.100000000000001" customHeight="1">
      <c r="A3" s="176" t="s">
        <v>244</v>
      </c>
      <c r="B3" s="176" t="s">
        <v>245</v>
      </c>
      <c r="C3" s="176" t="s">
        <v>1</v>
      </c>
      <c r="D3" s="174"/>
    </row>
    <row r="4" spans="1:4" s="57" customFormat="1" ht="20.100000000000001" customHeight="1">
      <c r="A4" s="52" t="s">
        <v>18</v>
      </c>
      <c r="B4" s="51"/>
      <c r="C4" s="53">
        <f>C5</f>
        <v>7.1099999999999994</v>
      </c>
      <c r="D4" s="175"/>
    </row>
    <row r="5" spans="1:4" ht="20.100000000000001" customHeight="1">
      <c r="A5" s="52" t="s">
        <v>198</v>
      </c>
      <c r="B5" s="51"/>
      <c r="C5" s="53">
        <f>SUM(C6:C15)</f>
        <v>7.1099999999999994</v>
      </c>
      <c r="D5" s="174"/>
    </row>
    <row r="6" spans="1:4" ht="20.100000000000001" customHeight="1">
      <c r="A6" s="52" t="s">
        <v>208</v>
      </c>
      <c r="B6" s="51" t="s">
        <v>257</v>
      </c>
      <c r="C6" s="53">
        <v>0.36</v>
      </c>
      <c r="D6" s="174"/>
    </row>
    <row r="7" spans="1:4" ht="20.100000000000001" customHeight="1">
      <c r="A7" s="52" t="s">
        <v>208</v>
      </c>
      <c r="B7" s="51" t="s">
        <v>198</v>
      </c>
      <c r="C7" s="53">
        <v>0.18</v>
      </c>
      <c r="D7" s="174"/>
    </row>
    <row r="8" spans="1:4" ht="20.100000000000001" customHeight="1">
      <c r="A8" s="52" t="s">
        <v>209</v>
      </c>
      <c r="B8" s="51" t="s">
        <v>198</v>
      </c>
      <c r="C8" s="53">
        <v>0.12</v>
      </c>
      <c r="D8" s="174"/>
    </row>
    <row r="9" spans="1:4" ht="20.100000000000001" customHeight="1">
      <c r="A9" s="52" t="s">
        <v>209</v>
      </c>
      <c r="B9" s="51" t="s">
        <v>257</v>
      </c>
      <c r="C9" s="53">
        <v>0.48</v>
      </c>
      <c r="D9" s="174"/>
    </row>
    <row r="10" spans="1:4" ht="20.100000000000001" customHeight="1">
      <c r="A10" s="52" t="s">
        <v>210</v>
      </c>
      <c r="B10" s="51" t="s">
        <v>198</v>
      </c>
      <c r="C10" s="53">
        <v>0.3</v>
      </c>
      <c r="D10" s="174"/>
    </row>
    <row r="11" spans="1:4" ht="20.100000000000001" customHeight="1">
      <c r="A11" s="52" t="s">
        <v>210</v>
      </c>
      <c r="B11" s="51" t="s">
        <v>257</v>
      </c>
      <c r="C11" s="53">
        <v>0.6</v>
      </c>
    </row>
    <row r="12" spans="1:4" ht="20.100000000000001" customHeight="1">
      <c r="A12" s="52" t="s">
        <v>211</v>
      </c>
      <c r="B12" s="51" t="s">
        <v>258</v>
      </c>
      <c r="C12" s="53">
        <v>0.31</v>
      </c>
    </row>
    <row r="13" spans="1:4" ht="20.100000000000001" customHeight="1">
      <c r="A13" s="52" t="s">
        <v>211</v>
      </c>
      <c r="B13" s="51" t="s">
        <v>198</v>
      </c>
      <c r="C13" s="53">
        <v>0.13</v>
      </c>
    </row>
    <row r="14" spans="1:4" ht="20.100000000000001" customHeight="1">
      <c r="A14" s="52" t="s">
        <v>212</v>
      </c>
      <c r="B14" s="51" t="s">
        <v>260</v>
      </c>
      <c r="C14" s="53">
        <v>0.01</v>
      </c>
    </row>
    <row r="15" spans="1:4" ht="20.100000000000001" customHeight="1">
      <c r="A15" s="52" t="s">
        <v>266</v>
      </c>
      <c r="B15" s="51" t="s">
        <v>257</v>
      </c>
      <c r="C15" s="53">
        <v>4.62</v>
      </c>
    </row>
    <row r="16" spans="1:4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2019-03-12T02:43:30Z</cp:lastPrinted>
  <dcterms:created xsi:type="dcterms:W3CDTF">2016-11-17T09:58:40Z</dcterms:created>
  <dcterms:modified xsi:type="dcterms:W3CDTF">2019-03-28T06:01:39Z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</Properties>
</file>