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'2部门收入总体情况表'!$A$1:$V$62</definedName>
    <definedName name="_xlnm.Print_Area" localSheetId="2">'3部门支出总体情况表'!$A$1:$J$60</definedName>
    <definedName name="_xlnm.Print_Area" localSheetId="3">'4部门财政拨款收支总体情况表'!$A$1:$D$19</definedName>
    <definedName name="_xlnm.Print_Area" localSheetId="4">'5一般公共预算支出情况表'!$A$1:$I$60</definedName>
    <definedName name="_xlnm.Print_Area" localSheetId="5">'6一般公共预算基本支出情况表'!$A$1:$V$59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8" i="57"/>
  <c r="U58"/>
  <c r="T58"/>
  <c r="S58"/>
  <c r="R58"/>
  <c r="Q58"/>
  <c r="P58"/>
  <c r="O58"/>
  <c r="N58"/>
  <c r="M58"/>
  <c r="L58"/>
  <c r="K58"/>
  <c r="J58"/>
  <c r="I58"/>
  <c r="H58"/>
  <c r="G58"/>
  <c r="V56"/>
  <c r="U56"/>
  <c r="T56"/>
  <c r="S56"/>
  <c r="R56"/>
  <c r="Q56"/>
  <c r="P56"/>
  <c r="O56"/>
  <c r="N56"/>
  <c r="M56"/>
  <c r="L56"/>
  <c r="K56"/>
  <c r="J56"/>
  <c r="I56"/>
  <c r="H56"/>
  <c r="G56"/>
  <c r="V49"/>
  <c r="U49"/>
  <c r="T49"/>
  <c r="S49"/>
  <c r="R49"/>
  <c r="Q49"/>
  <c r="P49"/>
  <c r="O49"/>
  <c r="N49"/>
  <c r="M49"/>
  <c r="L49"/>
  <c r="K49"/>
  <c r="J49"/>
  <c r="I49"/>
  <c r="H49"/>
  <c r="G49"/>
  <c r="V48"/>
  <c r="U48"/>
  <c r="T48"/>
  <c r="S48"/>
  <c r="R48"/>
  <c r="Q48"/>
  <c r="P48"/>
  <c r="O48"/>
  <c r="N48"/>
  <c r="M48"/>
  <c r="L48"/>
  <c r="K48"/>
  <c r="J48"/>
  <c r="I48"/>
  <c r="H48"/>
  <c r="G48"/>
  <c r="V46"/>
  <c r="U46"/>
  <c r="T46"/>
  <c r="S46"/>
  <c r="R46"/>
  <c r="Q46"/>
  <c r="P46"/>
  <c r="O46"/>
  <c r="N46"/>
  <c r="M46"/>
  <c r="L46"/>
  <c r="K46"/>
  <c r="J46"/>
  <c r="I46"/>
  <c r="H46"/>
  <c r="G46"/>
  <c r="V44"/>
  <c r="U44"/>
  <c r="T44"/>
  <c r="S44"/>
  <c r="R44"/>
  <c r="Q44"/>
  <c r="P44"/>
  <c r="O44"/>
  <c r="N44"/>
  <c r="M44"/>
  <c r="L44"/>
  <c r="K44"/>
  <c r="J44"/>
  <c r="I44"/>
  <c r="H44"/>
  <c r="G44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9" i="32"/>
  <c r="H59"/>
  <c r="G59"/>
  <c r="F59"/>
  <c r="E59"/>
  <c r="I58"/>
  <c r="H58"/>
  <c r="G58"/>
  <c r="F58"/>
  <c r="E58"/>
  <c r="I57"/>
  <c r="H57"/>
  <c r="G57"/>
  <c r="F57"/>
  <c r="E57"/>
  <c r="I55"/>
  <c r="H55"/>
  <c r="G55"/>
  <c r="F55"/>
  <c r="E55"/>
  <c r="I54"/>
  <c r="H54"/>
  <c r="G54"/>
  <c r="F54"/>
  <c r="E54"/>
  <c r="I53"/>
  <c r="H53"/>
  <c r="G53"/>
  <c r="F53"/>
  <c r="E53"/>
  <c r="I51"/>
  <c r="H51"/>
  <c r="G51"/>
  <c r="F51"/>
  <c r="E51"/>
  <c r="I49"/>
  <c r="H49"/>
  <c r="G49"/>
  <c r="F49"/>
  <c r="E49"/>
  <c r="I47"/>
  <c r="H47"/>
  <c r="G47"/>
  <c r="F47"/>
  <c r="E47"/>
  <c r="I46"/>
  <c r="H46"/>
  <c r="G46"/>
  <c r="F46"/>
  <c r="E46"/>
  <c r="I44"/>
  <c r="H44"/>
  <c r="G44"/>
  <c r="F44"/>
  <c r="E44"/>
  <c r="I43"/>
  <c r="H43"/>
  <c r="G43"/>
  <c r="F43"/>
  <c r="E43"/>
  <c r="I42"/>
  <c r="H42"/>
  <c r="G42"/>
  <c r="F42"/>
  <c r="E42"/>
  <c r="I40"/>
  <c r="H40"/>
  <c r="G40"/>
  <c r="F40"/>
  <c r="E40"/>
  <c r="I39"/>
  <c r="H39"/>
  <c r="G39"/>
  <c r="F39"/>
  <c r="E39"/>
  <c r="I13"/>
  <c r="H13"/>
  <c r="G13"/>
  <c r="F13"/>
  <c r="E13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59" i="9"/>
  <c r="I59"/>
  <c r="H59"/>
  <c r="G59"/>
  <c r="F59"/>
  <c r="E59"/>
  <c r="J58"/>
  <c r="I58"/>
  <c r="H58"/>
  <c r="G58"/>
  <c r="F58"/>
  <c r="E58"/>
  <c r="J57"/>
  <c r="I57"/>
  <c r="H57"/>
  <c r="G57"/>
  <c r="F57"/>
  <c r="E57"/>
  <c r="J55"/>
  <c r="I55"/>
  <c r="H55"/>
  <c r="G55"/>
  <c r="F55"/>
  <c r="E55"/>
  <c r="J54"/>
  <c r="I54"/>
  <c r="H54"/>
  <c r="G54"/>
  <c r="F54"/>
  <c r="E54"/>
  <c r="J53"/>
  <c r="I53"/>
  <c r="H53"/>
  <c r="G53"/>
  <c r="F53"/>
  <c r="E53"/>
  <c r="J51"/>
  <c r="I51"/>
  <c r="H51"/>
  <c r="G51"/>
  <c r="F51"/>
  <c r="E51"/>
  <c r="J49"/>
  <c r="I49"/>
  <c r="H49"/>
  <c r="G49"/>
  <c r="F49"/>
  <c r="E49"/>
  <c r="J47"/>
  <c r="I47"/>
  <c r="H47"/>
  <c r="G47"/>
  <c r="F47"/>
  <c r="E47"/>
  <c r="J46"/>
  <c r="I46"/>
  <c r="H46"/>
  <c r="G46"/>
  <c r="F46"/>
  <c r="E46"/>
  <c r="J44"/>
  <c r="I44"/>
  <c r="H44"/>
  <c r="G44"/>
  <c r="F44"/>
  <c r="E44"/>
  <c r="J43"/>
  <c r="I43"/>
  <c r="H43"/>
  <c r="G43"/>
  <c r="F43"/>
  <c r="E43"/>
  <c r="J42"/>
  <c r="I42"/>
  <c r="H42"/>
  <c r="G42"/>
  <c r="F42"/>
  <c r="E42"/>
  <c r="J40"/>
  <c r="I40"/>
  <c r="H40"/>
  <c r="G40"/>
  <c r="F40"/>
  <c r="E40"/>
  <c r="J39"/>
  <c r="I39"/>
  <c r="H39"/>
  <c r="G39"/>
  <c r="F39"/>
  <c r="E39"/>
  <c r="J13"/>
  <c r="I13"/>
  <c r="H13"/>
  <c r="G13"/>
  <c r="F13"/>
  <c r="E1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0" i="5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<sst xmlns="http://schemas.openxmlformats.org/spreadsheetml/2006/main" count="956" uniqueCount="288">
  <si>
    <t>2019年部门收支总体情况表</t>
  </si>
  <si>
    <t>单位名称：焦作市中站区机关事务管理局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</si>
  <si>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</si>
  <si>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</si>
  <si>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</si>
  <si>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</si>
  <si>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</si>
  <si>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</si>
  <si>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</si>
  <si>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</si>
  <si>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</si>
  <si>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</si>
  <si>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</si>
  <si>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</si>
  <si>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</si>
  <si>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</si>
  <si>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</si>
  <si>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</si>
  <si>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</si>
  <si>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</si>
  <si>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</si>
  <si>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</si>
  <si>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</si>
  <si>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</si>
  <si>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</si>
  <si>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</si>
  <si>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</si>
  <si>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</si>
  <si>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</si>
  <si>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</si>
  <si>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</si>
  <si>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</si>
  <si>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</si>
  <si>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</si>
  <si>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</si>
  <si>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</si>
  <si>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</si>
  <si>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</si>
  <si>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</si>
  <si>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</si>
  <si>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</si>
  <si>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</si>
  <si>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</si>
  <si>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</si>
  <si>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</si>
  <si>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</si>
  <si>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</si>
  <si>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</si>
  <si>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</si>
  <si>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</si>
  <si>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</si>
  <si>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</si>
  <si>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</si>
  <si>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</si>
  <si>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</si>
  <si>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</si>
  <si>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</si>
  <si>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</si>
  <si>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</si>
  <si>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</si>
  <si>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</si>
  <si>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会议费</t>
  </si>
  <si>
    <t xml:space="preserve">      印刷费</t>
  </si>
  <si>
    <t xml:space="preserve">    机关服务（政府办公厅（室）及相关机构事务）</t>
  </si>
  <si>
    <t xml:space="preserve">      行政人员及机关技术工人年工资总额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</si>
  <si>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</si>
  <si>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</si>
  <si>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</si>
  <si>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</si>
  <si>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</si>
  <si>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</si>
  <si>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</si>
  <si>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</si>
  <si>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</si>
  <si>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</si>
  <si>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</si>
  <si>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</si>
  <si>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</si>
  <si>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</si>
  <si>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</si>
  <si>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临时工工资及三金</t>
  </si>
  <si>
    <t xml:space="preserve">      大院绿化费</t>
  </si>
  <si>
    <t xml:space="preserve">      水电费</t>
  </si>
  <si>
    <t xml:space="preserve">      大院暖气费</t>
  </si>
  <si>
    <t xml:space="preserve">      保安服务费</t>
  </si>
  <si>
    <t xml:space="preserve">      保洁费</t>
  </si>
  <si>
    <t xml:space="preserve">      大院维护费</t>
  </si>
  <si>
    <t xml:space="preserve">      天然气费</t>
  </si>
  <si>
    <t xml:space="preserve">      机关食堂伙食补贴</t>
  </si>
  <si>
    <t xml:space="preserve">  商贸事务</t>
  </si>
  <si>
    <t xml:space="preserve">    招商引资</t>
  </si>
  <si>
    <t>13</t>
  </si>
  <si>
    <t>08</t>
  </si>
  <si>
    <t xml:space="preserve">      招商引资经费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</si>
  <si>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</si>
  <si>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</si>
  <si>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</si>
  <si>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</si>
  <si>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</si>
  <si>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</si>
  <si>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</si>
  <si>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</si>
  <si>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</si>
  <si>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</si>
  <si>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</si>
  <si>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</si>
  <si>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</si>
  <si>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</si>
  <si>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</si>
  <si>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</si>
  <si>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</si>
  <si>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</si>
  <si>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</si>
  <si>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</si>
  <si>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</si>
  <si>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</si>
  <si>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</si>
  <si>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</si>
  <si>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</si>
  <si>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</si>
  <si>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</si>
  <si>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</si>
  <si>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</si>
  <si>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</si>
  <si>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</si>
  <si>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</si>
  <si>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</si>
  <si>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</si>
  <si>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</si>
  <si>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</si>
  <si>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</si>
  <si>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01</t>
  </si>
  <si>
    <t xml:space="preserve">  13</t>
  </si>
  <si>
    <t xml:space="preserve">  08</t>
  </si>
  <si>
    <t xml:space="preserve">  208</t>
  </si>
  <si>
    <t xml:space="preserve">  05</t>
  </si>
  <si>
    <t xml:space="preserve">  27</t>
  </si>
  <si>
    <t xml:space="preserve">  02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</si>
  <si>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</si>
  <si>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</si>
  <si>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</si>
  <si>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</si>
  <si>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</si>
  <si>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</si>
  <si>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</si>
  <si>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</si>
  <si>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</si>
  <si>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</si>
  <si>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</si>
  <si>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</si>
  <si>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</si>
  <si>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</si>
  <si>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</si>
  <si>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</si>
  <si>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</si>
  <si>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505</t>
  </si>
  <si>
    <t>工资福利支出</t>
  </si>
  <si>
    <t xml:space="preserve">    津贴补贴</t>
  </si>
  <si>
    <t xml:space="preserve">  事业人员及事业技术工人年基本工资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</si>
  <si>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</si>
  <si>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</si>
  <si>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</si>
  <si>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</si>
  <si>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</si>
  <si>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</si>
  <si>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</si>
  <si>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</si>
  <si>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</si>
  <si>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</si>
  <si>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</si>
  <si>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</si>
  <si>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</si>
  <si>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</si>
  <si>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</si>
  <si>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</si>
  <si>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</si>
  <si>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</si>
  <si>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</si>
  <si>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</si>
  <si>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退休干部活动费</t>
  </si>
  <si>
    <t xml:space="preserve">    退休费</t>
  </si>
  <si>
    <t>509</t>
  </si>
  <si>
    <t>离退休费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</si>
  <si>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</si>
  <si>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</si>
  <si>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</si>
  <si>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</si>
  <si>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</si>
  <si>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</si>
  <si>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</si>
  <si>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</si>
  <si>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</si>
  <si>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</si>
  <si>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遗属补助</t>
  </si>
  <si>
    <t xml:space="preserve">    生活补助</t>
  </si>
  <si>
    <t>社会福利和救助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</si>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</sst>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 "/>
    <numFmt numFmtId="182" formatCode="#,##0.00_);[Red]\(#,##0.00\)"/>
    <numFmt numFmtId="183" formatCode="0.00_);[Red]\(0.00\)"/>
    <numFmt numFmtId="184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/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1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1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21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1178.5</v>
      </c>
      <c r="C4" s="99" t="s">
        <v>7</v>
      </c>
      <c r="D4" s="100">
        <v>721.3</v>
      </c>
    </row>
    <row r="5" spans="1:10" s="89" customFormat="1" ht="23.25" customHeight="1">
      <c r="A5" s="97" t="s">
        <v>8</v>
      </c>
      <c r="B5" s="101">
        <v>1178.5</v>
      </c>
      <c r="C5" s="99" t="s">
        <v>9</v>
      </c>
      <c r="D5" s="100">
        <v>623.82000000000005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97.48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457.2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1178.5</v>
      </c>
      <c r="C15" s="121" t="s">
        <v>19</v>
      </c>
      <c r="D15" s="100">
        <v>1178.5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1178.5</v>
      </c>
      <c r="C19" s="127" t="s">
        <v>25</v>
      </c>
      <c r="D19" s="128">
        <v>1178.5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showGridLines="0" showZeros="0" topLeftCell="A46" workbookViewId="0">
      <selection activeCell="A58" sqref="A58:XFD58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s="130" customFormat="1" ht="20.100000000000001" customHeight="1">
      <c r="A2" s="144" t="s">
        <v>1</v>
      </c>
      <c r="B2" s="144"/>
      <c r="C2" s="144"/>
      <c r="D2" s="144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51" t="s">
        <v>27</v>
      </c>
      <c r="B3" s="151"/>
      <c r="C3" s="151"/>
      <c r="D3" s="152" t="s">
        <v>28</v>
      </c>
      <c r="E3" s="148" t="s">
        <v>29</v>
      </c>
      <c r="F3" s="145" t="s">
        <v>30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31</v>
      </c>
      <c r="S3" s="148"/>
      <c r="T3" s="148" t="s">
        <v>32</v>
      </c>
      <c r="U3" s="148" t="s">
        <v>33</v>
      </c>
      <c r="V3" s="148" t="s">
        <v>34</v>
      </c>
    </row>
    <row r="4" spans="1:22" s="130" customFormat="1" ht="20.100000000000001" customHeight="1">
      <c r="A4" s="151"/>
      <c r="B4" s="151"/>
      <c r="C4" s="151"/>
      <c r="D4" s="152"/>
      <c r="E4" s="148"/>
      <c r="F4" s="148" t="s">
        <v>35</v>
      </c>
      <c r="G4" s="145" t="s">
        <v>36</v>
      </c>
      <c r="H4" s="146"/>
      <c r="I4" s="147"/>
      <c r="J4" s="145" t="s">
        <v>37</v>
      </c>
      <c r="K4" s="146"/>
      <c r="L4" s="146"/>
      <c r="M4" s="146"/>
      <c r="N4" s="146"/>
      <c r="O4" s="147"/>
      <c r="P4" s="148" t="s">
        <v>38</v>
      </c>
      <c r="Q4" s="148" t="s">
        <v>39</v>
      </c>
      <c r="R4" s="148" t="s">
        <v>40</v>
      </c>
      <c r="S4" s="148" t="s">
        <v>41</v>
      </c>
      <c r="T4" s="148"/>
      <c r="U4" s="148"/>
      <c r="V4" s="148"/>
    </row>
    <row r="5" spans="1:22" s="130" customFormat="1" ht="20.100000000000001" customHeight="1">
      <c r="A5" s="152" t="s">
        <v>42</v>
      </c>
      <c r="B5" s="152" t="s">
        <v>43</v>
      </c>
      <c r="C5" s="152" t="s">
        <v>44</v>
      </c>
      <c r="D5" s="152"/>
      <c r="E5" s="148"/>
      <c r="F5" s="148"/>
      <c r="G5" s="149" t="s">
        <v>45</v>
      </c>
      <c r="H5" s="149" t="s">
        <v>46</v>
      </c>
      <c r="I5" s="149" t="s">
        <v>47</v>
      </c>
      <c r="J5" s="148" t="s">
        <v>48</v>
      </c>
      <c r="K5" s="148" t="s">
        <v>49</v>
      </c>
      <c r="L5" s="148" t="s">
        <v>50</v>
      </c>
      <c r="M5" s="148" t="s">
        <v>51</v>
      </c>
      <c r="N5" s="148" t="s">
        <v>52</v>
      </c>
      <c r="O5" s="148" t="s">
        <v>53</v>
      </c>
      <c r="P5" s="148"/>
      <c r="Q5" s="148"/>
      <c r="R5" s="148"/>
      <c r="S5" s="148"/>
      <c r="T5" s="148"/>
      <c r="U5" s="148"/>
      <c r="V5" s="148"/>
    </row>
    <row r="6" spans="1:22" s="130" customFormat="1" ht="30" customHeight="1">
      <c r="A6" s="152"/>
      <c r="B6" s="152"/>
      <c r="C6" s="152"/>
      <c r="D6" s="152"/>
      <c r="E6" s="148"/>
      <c r="F6" s="148"/>
      <c r="G6" s="150"/>
      <c r="H6" s="150"/>
      <c r="I6" s="150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E9+E43+E54+E58</f>
        <v>1178.5</v>
      </c>
      <c r="F8" s="139">
        <f t="shared" si="0"/>
        <v>1178.5</v>
      </c>
      <c r="G8" s="140">
        <f t="shared" si="0"/>
        <v>1178.5</v>
      </c>
      <c r="H8" s="140">
        <f t="shared" si="0"/>
        <v>1178.5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E10+E40</f>
        <v>1047.6099999999999</v>
      </c>
      <c r="F9" s="139">
        <f t="shared" si="1"/>
        <v>1047.6099999999999</v>
      </c>
      <c r="G9" s="140">
        <f t="shared" si="1"/>
        <v>1047.6099999999999</v>
      </c>
      <c r="H9" s="140">
        <f t="shared" si="1"/>
        <v>1047.6099999999999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E11+E14</f>
        <v>997.61</v>
      </c>
      <c r="F10" s="139">
        <f t="shared" si="2"/>
        <v>997.61</v>
      </c>
      <c r="G10" s="140">
        <f t="shared" si="2"/>
        <v>997.61</v>
      </c>
      <c r="H10" s="140">
        <f t="shared" si="2"/>
        <v>997.61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SUM(E12:E13)</f>
        <v>70</v>
      </c>
      <c r="F11" s="139">
        <f t="shared" si="3"/>
        <v>70</v>
      </c>
      <c r="G11" s="140">
        <f t="shared" si="3"/>
        <v>70</v>
      </c>
      <c r="H11" s="140">
        <f t="shared" si="3"/>
        <v>70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50</v>
      </c>
      <c r="F12" s="139">
        <v>50</v>
      </c>
      <c r="G12" s="140">
        <v>50</v>
      </c>
      <c r="H12" s="140">
        <v>50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20</v>
      </c>
      <c r="F13" s="139">
        <v>20</v>
      </c>
      <c r="G13" s="140">
        <v>20</v>
      </c>
      <c r="H13" s="140">
        <v>20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/>
      <c r="B14" s="137"/>
      <c r="C14" s="137"/>
      <c r="D14" s="138" t="s">
        <v>63</v>
      </c>
      <c r="E14" s="139">
        <f t="shared" ref="E14:V14" si="4">SUM(E15:E39)</f>
        <v>927.61</v>
      </c>
      <c r="F14" s="139">
        <f t="shared" si="4"/>
        <v>927.61</v>
      </c>
      <c r="G14" s="140">
        <f t="shared" si="4"/>
        <v>927.61</v>
      </c>
      <c r="H14" s="140">
        <f t="shared" si="4"/>
        <v>927.61</v>
      </c>
      <c r="I14" s="140">
        <f t="shared" si="4"/>
        <v>0</v>
      </c>
      <c r="J14" s="140">
        <f t="shared" si="4"/>
        <v>0</v>
      </c>
      <c r="K14" s="139">
        <f t="shared" si="4"/>
        <v>0</v>
      </c>
      <c r="L14" s="139">
        <f t="shared" si="4"/>
        <v>0</v>
      </c>
      <c r="M14" s="139">
        <f t="shared" si="4"/>
        <v>0</v>
      </c>
      <c r="N14" s="139">
        <f t="shared" si="4"/>
        <v>0</v>
      </c>
      <c r="O14" s="139">
        <f t="shared" si="4"/>
        <v>0</v>
      </c>
      <c r="P14" s="139">
        <f t="shared" si="4"/>
        <v>0</v>
      </c>
      <c r="Q14" s="139">
        <f t="shared" si="4"/>
        <v>0</v>
      </c>
      <c r="R14" s="139">
        <f t="shared" si="4"/>
        <v>0</v>
      </c>
      <c r="S14" s="139">
        <f t="shared" si="4"/>
        <v>0</v>
      </c>
      <c r="T14" s="139">
        <f t="shared" si="4"/>
        <v>0</v>
      </c>
      <c r="U14" s="139">
        <f t="shared" si="4"/>
        <v>0</v>
      </c>
      <c r="V14" s="140">
        <f t="shared" si="4"/>
        <v>0</v>
      </c>
    </row>
    <row r="15" spans="1:22" ht="20.100000000000001" customHeight="1">
      <c r="A15" s="137" t="s">
        <v>58</v>
      </c>
      <c r="B15" s="137" t="s">
        <v>59</v>
      </c>
      <c r="C15" s="137" t="s">
        <v>59</v>
      </c>
      <c r="D15" s="138" t="s">
        <v>64</v>
      </c>
      <c r="E15" s="139">
        <v>191.36</v>
      </c>
      <c r="F15" s="139">
        <v>191.36</v>
      </c>
      <c r="G15" s="140">
        <v>191.36</v>
      </c>
      <c r="H15" s="140">
        <v>191.36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59</v>
      </c>
      <c r="D16" s="138" t="s">
        <v>65</v>
      </c>
      <c r="E16" s="139">
        <v>81.66</v>
      </c>
      <c r="F16" s="139">
        <v>81.66</v>
      </c>
      <c r="G16" s="140">
        <v>81.66</v>
      </c>
      <c r="H16" s="140">
        <v>81.66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59</v>
      </c>
      <c r="D17" s="138" t="s">
        <v>66</v>
      </c>
      <c r="E17" s="139">
        <v>33.29</v>
      </c>
      <c r="F17" s="139">
        <v>33.29</v>
      </c>
      <c r="G17" s="140">
        <v>33.29</v>
      </c>
      <c r="H17" s="140">
        <v>33.29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59</v>
      </c>
      <c r="D18" s="138" t="s">
        <v>67</v>
      </c>
      <c r="E18" s="139">
        <v>13.56</v>
      </c>
      <c r="F18" s="139">
        <v>13.56</v>
      </c>
      <c r="G18" s="140">
        <v>13.56</v>
      </c>
      <c r="H18" s="140">
        <v>13.56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59</v>
      </c>
      <c r="D19" s="138" t="s">
        <v>68</v>
      </c>
      <c r="E19" s="139">
        <v>26.67</v>
      </c>
      <c r="F19" s="139">
        <v>26.67</v>
      </c>
      <c r="G19" s="140">
        <v>26.67</v>
      </c>
      <c r="H19" s="140">
        <v>26.67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59</v>
      </c>
      <c r="D20" s="138" t="s">
        <v>69</v>
      </c>
      <c r="E20" s="139">
        <v>12.1</v>
      </c>
      <c r="F20" s="139">
        <v>12.1</v>
      </c>
      <c r="G20" s="140">
        <v>12.1</v>
      </c>
      <c r="H20" s="140">
        <v>12.1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59</v>
      </c>
      <c r="D21" s="138" t="s">
        <v>70</v>
      </c>
      <c r="E21" s="139">
        <v>26.67</v>
      </c>
      <c r="F21" s="139">
        <v>26.67</v>
      </c>
      <c r="G21" s="140">
        <v>26.67</v>
      </c>
      <c r="H21" s="140">
        <v>26.67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59</v>
      </c>
      <c r="D22" s="138" t="s">
        <v>71</v>
      </c>
      <c r="E22" s="139">
        <v>86.4</v>
      </c>
      <c r="F22" s="139">
        <v>86.4</v>
      </c>
      <c r="G22" s="140">
        <v>86.4</v>
      </c>
      <c r="H22" s="140">
        <v>86.4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59</v>
      </c>
      <c r="D23" s="138" t="s">
        <v>72</v>
      </c>
      <c r="E23" s="139">
        <v>0.3</v>
      </c>
      <c r="F23" s="139">
        <v>0.3</v>
      </c>
      <c r="G23" s="140">
        <v>0.3</v>
      </c>
      <c r="H23" s="140">
        <v>0.3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59</v>
      </c>
      <c r="D24" s="138" t="s">
        <v>73</v>
      </c>
      <c r="E24" s="139">
        <v>0.17</v>
      </c>
      <c r="F24" s="139">
        <v>0.17</v>
      </c>
      <c r="G24" s="140">
        <v>0.17</v>
      </c>
      <c r="H24" s="140">
        <v>0.17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59</v>
      </c>
      <c r="C25" s="137" t="s">
        <v>59</v>
      </c>
      <c r="D25" s="138" t="s">
        <v>74</v>
      </c>
      <c r="E25" s="139">
        <v>12.8</v>
      </c>
      <c r="F25" s="139">
        <v>12.8</v>
      </c>
      <c r="G25" s="140">
        <v>12.8</v>
      </c>
      <c r="H25" s="140">
        <v>12.8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58</v>
      </c>
      <c r="B26" s="137" t="s">
        <v>59</v>
      </c>
      <c r="C26" s="137" t="s">
        <v>59</v>
      </c>
      <c r="D26" s="138" t="s">
        <v>75</v>
      </c>
      <c r="E26" s="139">
        <v>6.4</v>
      </c>
      <c r="F26" s="139">
        <v>6.4</v>
      </c>
      <c r="G26" s="140">
        <v>6.4</v>
      </c>
      <c r="H26" s="140">
        <v>6.4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58</v>
      </c>
      <c r="B27" s="137" t="s">
        <v>59</v>
      </c>
      <c r="C27" s="137" t="s">
        <v>59</v>
      </c>
      <c r="D27" s="138" t="s">
        <v>76</v>
      </c>
      <c r="E27" s="139">
        <v>1.55</v>
      </c>
      <c r="F27" s="139">
        <v>1.55</v>
      </c>
      <c r="G27" s="140">
        <v>1.55</v>
      </c>
      <c r="H27" s="140">
        <v>1.55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58</v>
      </c>
      <c r="B28" s="137" t="s">
        <v>59</v>
      </c>
      <c r="C28" s="137" t="s">
        <v>59</v>
      </c>
      <c r="D28" s="138" t="s">
        <v>77</v>
      </c>
      <c r="E28" s="139">
        <v>72.92</v>
      </c>
      <c r="F28" s="139">
        <v>72.92</v>
      </c>
      <c r="G28" s="140">
        <v>72.92</v>
      </c>
      <c r="H28" s="140">
        <v>72.92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58</v>
      </c>
      <c r="B29" s="137" t="s">
        <v>59</v>
      </c>
      <c r="C29" s="137" t="s">
        <v>59</v>
      </c>
      <c r="D29" s="138" t="s">
        <v>78</v>
      </c>
      <c r="E29" s="139">
        <v>0.08</v>
      </c>
      <c r="F29" s="139">
        <v>0.08</v>
      </c>
      <c r="G29" s="140">
        <v>0.08</v>
      </c>
      <c r="H29" s="140">
        <v>0.08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58</v>
      </c>
      <c r="B30" s="137" t="s">
        <v>59</v>
      </c>
      <c r="C30" s="137" t="s">
        <v>59</v>
      </c>
      <c r="D30" s="138" t="s">
        <v>79</v>
      </c>
      <c r="E30" s="139">
        <v>24.48</v>
      </c>
      <c r="F30" s="139">
        <v>24.48</v>
      </c>
      <c r="G30" s="140">
        <v>24.48</v>
      </c>
      <c r="H30" s="140">
        <v>24.48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58</v>
      </c>
      <c r="B31" s="137" t="s">
        <v>59</v>
      </c>
      <c r="C31" s="137" t="s">
        <v>59</v>
      </c>
      <c r="D31" s="138" t="s">
        <v>80</v>
      </c>
      <c r="E31" s="139">
        <v>80</v>
      </c>
      <c r="F31" s="139">
        <v>80</v>
      </c>
      <c r="G31" s="140">
        <v>80</v>
      </c>
      <c r="H31" s="140">
        <v>80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58</v>
      </c>
      <c r="B32" s="137" t="s">
        <v>59</v>
      </c>
      <c r="C32" s="137" t="s">
        <v>59</v>
      </c>
      <c r="D32" s="138" t="s">
        <v>81</v>
      </c>
      <c r="E32" s="139">
        <v>10</v>
      </c>
      <c r="F32" s="139">
        <v>10</v>
      </c>
      <c r="G32" s="140">
        <v>10</v>
      </c>
      <c r="H32" s="140">
        <v>10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58</v>
      </c>
      <c r="B33" s="137" t="s">
        <v>59</v>
      </c>
      <c r="C33" s="137" t="s">
        <v>59</v>
      </c>
      <c r="D33" s="138" t="s">
        <v>82</v>
      </c>
      <c r="E33" s="139">
        <v>84</v>
      </c>
      <c r="F33" s="139">
        <v>84</v>
      </c>
      <c r="G33" s="140">
        <v>84</v>
      </c>
      <c r="H33" s="140">
        <v>84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58</v>
      </c>
      <c r="B34" s="137" t="s">
        <v>59</v>
      </c>
      <c r="C34" s="137" t="s">
        <v>59</v>
      </c>
      <c r="D34" s="138" t="s">
        <v>83</v>
      </c>
      <c r="E34" s="139">
        <v>54</v>
      </c>
      <c r="F34" s="139">
        <v>54</v>
      </c>
      <c r="G34" s="140">
        <v>54</v>
      </c>
      <c r="H34" s="140">
        <v>54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58</v>
      </c>
      <c r="B35" s="137" t="s">
        <v>59</v>
      </c>
      <c r="C35" s="137" t="s">
        <v>59</v>
      </c>
      <c r="D35" s="138" t="s">
        <v>84</v>
      </c>
      <c r="E35" s="139">
        <v>18</v>
      </c>
      <c r="F35" s="139">
        <v>18</v>
      </c>
      <c r="G35" s="140">
        <v>18</v>
      </c>
      <c r="H35" s="140">
        <v>18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58</v>
      </c>
      <c r="B36" s="137" t="s">
        <v>59</v>
      </c>
      <c r="C36" s="137" t="s">
        <v>59</v>
      </c>
      <c r="D36" s="138" t="s">
        <v>85</v>
      </c>
      <c r="E36" s="139">
        <v>16.2</v>
      </c>
      <c r="F36" s="139">
        <v>16.2</v>
      </c>
      <c r="G36" s="140">
        <v>16.2</v>
      </c>
      <c r="H36" s="140">
        <v>16.2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58</v>
      </c>
      <c r="B37" s="137" t="s">
        <v>59</v>
      </c>
      <c r="C37" s="137" t="s">
        <v>59</v>
      </c>
      <c r="D37" s="138" t="s">
        <v>86</v>
      </c>
      <c r="E37" s="139">
        <v>10</v>
      </c>
      <c r="F37" s="139">
        <v>10</v>
      </c>
      <c r="G37" s="140">
        <v>10</v>
      </c>
      <c r="H37" s="140">
        <v>10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58</v>
      </c>
      <c r="B38" s="137" t="s">
        <v>59</v>
      </c>
      <c r="C38" s="137" t="s">
        <v>59</v>
      </c>
      <c r="D38" s="138" t="s">
        <v>87</v>
      </c>
      <c r="E38" s="139">
        <v>5</v>
      </c>
      <c r="F38" s="139">
        <v>5</v>
      </c>
      <c r="G38" s="140">
        <v>5</v>
      </c>
      <c r="H38" s="140">
        <v>5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58</v>
      </c>
      <c r="B39" s="137" t="s">
        <v>59</v>
      </c>
      <c r="C39" s="137" t="s">
        <v>59</v>
      </c>
      <c r="D39" s="138" t="s">
        <v>88</v>
      </c>
      <c r="E39" s="139">
        <v>60</v>
      </c>
      <c r="F39" s="139">
        <v>60</v>
      </c>
      <c r="G39" s="140">
        <v>60</v>
      </c>
      <c r="H39" s="140">
        <v>60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89</v>
      </c>
      <c r="E40" s="139">
        <f t="shared" ref="E40:N41" si="5">E41</f>
        <v>50</v>
      </c>
      <c r="F40" s="139">
        <f t="shared" si="5"/>
        <v>50</v>
      </c>
      <c r="G40" s="140">
        <f t="shared" si="5"/>
        <v>50</v>
      </c>
      <c r="H40" s="140">
        <f t="shared" si="5"/>
        <v>50</v>
      </c>
      <c r="I40" s="140">
        <f t="shared" si="5"/>
        <v>0</v>
      </c>
      <c r="J40" s="140">
        <f t="shared" si="5"/>
        <v>0</v>
      </c>
      <c r="K40" s="139">
        <f t="shared" si="5"/>
        <v>0</v>
      </c>
      <c r="L40" s="139">
        <f t="shared" si="5"/>
        <v>0</v>
      </c>
      <c r="M40" s="139">
        <f t="shared" si="5"/>
        <v>0</v>
      </c>
      <c r="N40" s="139">
        <f t="shared" si="5"/>
        <v>0</v>
      </c>
      <c r="O40" s="139">
        <f t="shared" ref="O40:V41" si="6">O41</f>
        <v>0</v>
      </c>
      <c r="P40" s="139">
        <f t="shared" si="6"/>
        <v>0</v>
      </c>
      <c r="Q40" s="139">
        <f t="shared" si="6"/>
        <v>0</v>
      </c>
      <c r="R40" s="139">
        <f t="shared" si="6"/>
        <v>0</v>
      </c>
      <c r="S40" s="139">
        <f t="shared" si="6"/>
        <v>0</v>
      </c>
      <c r="T40" s="139">
        <f t="shared" si="6"/>
        <v>0</v>
      </c>
      <c r="U40" s="139">
        <f t="shared" si="6"/>
        <v>0</v>
      </c>
      <c r="V40" s="140">
        <f t="shared" si="6"/>
        <v>0</v>
      </c>
    </row>
    <row r="41" spans="1:22" ht="20.100000000000001" customHeight="1">
      <c r="A41" s="137"/>
      <c r="B41" s="137"/>
      <c r="C41" s="137"/>
      <c r="D41" s="138" t="s">
        <v>90</v>
      </c>
      <c r="E41" s="139">
        <f t="shared" si="5"/>
        <v>50</v>
      </c>
      <c r="F41" s="139">
        <f t="shared" si="5"/>
        <v>50</v>
      </c>
      <c r="G41" s="140">
        <f t="shared" si="5"/>
        <v>50</v>
      </c>
      <c r="H41" s="140">
        <f t="shared" si="5"/>
        <v>50</v>
      </c>
      <c r="I41" s="140">
        <f t="shared" si="5"/>
        <v>0</v>
      </c>
      <c r="J41" s="140">
        <f t="shared" si="5"/>
        <v>0</v>
      </c>
      <c r="K41" s="139">
        <f t="shared" si="5"/>
        <v>0</v>
      </c>
      <c r="L41" s="139">
        <f t="shared" si="5"/>
        <v>0</v>
      </c>
      <c r="M41" s="139">
        <f t="shared" si="5"/>
        <v>0</v>
      </c>
      <c r="N41" s="139">
        <f t="shared" si="5"/>
        <v>0</v>
      </c>
      <c r="O41" s="139">
        <f t="shared" si="6"/>
        <v>0</v>
      </c>
      <c r="P41" s="139">
        <f t="shared" si="6"/>
        <v>0</v>
      </c>
      <c r="Q41" s="139">
        <f t="shared" si="6"/>
        <v>0</v>
      </c>
      <c r="R41" s="139">
        <f t="shared" si="6"/>
        <v>0</v>
      </c>
      <c r="S41" s="139">
        <f t="shared" si="6"/>
        <v>0</v>
      </c>
      <c r="T41" s="139">
        <f t="shared" si="6"/>
        <v>0</v>
      </c>
      <c r="U41" s="139">
        <f t="shared" si="6"/>
        <v>0</v>
      </c>
      <c r="V41" s="140">
        <f t="shared" si="6"/>
        <v>0</v>
      </c>
    </row>
    <row r="42" spans="1:22" ht="20.100000000000001" customHeight="1">
      <c r="A42" s="137" t="s">
        <v>58</v>
      </c>
      <c r="B42" s="137" t="s">
        <v>91</v>
      </c>
      <c r="C42" s="137" t="s">
        <v>92</v>
      </c>
      <c r="D42" s="138" t="s">
        <v>93</v>
      </c>
      <c r="E42" s="139">
        <v>50</v>
      </c>
      <c r="F42" s="139">
        <v>50</v>
      </c>
      <c r="G42" s="140">
        <v>50</v>
      </c>
      <c r="H42" s="140">
        <v>50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/>
      <c r="B43" s="137"/>
      <c r="C43" s="137"/>
      <c r="D43" s="138" t="s">
        <v>94</v>
      </c>
      <c r="E43" s="139">
        <f t="shared" ref="E43:V43" si="7">E44+E47</f>
        <v>70.09</v>
      </c>
      <c r="F43" s="139">
        <f t="shared" si="7"/>
        <v>70.09</v>
      </c>
      <c r="G43" s="140">
        <f t="shared" si="7"/>
        <v>70.09</v>
      </c>
      <c r="H43" s="140">
        <f t="shared" si="7"/>
        <v>70.09</v>
      </c>
      <c r="I43" s="140">
        <f t="shared" si="7"/>
        <v>0</v>
      </c>
      <c r="J43" s="140">
        <f t="shared" si="7"/>
        <v>0</v>
      </c>
      <c r="K43" s="139">
        <f t="shared" si="7"/>
        <v>0</v>
      </c>
      <c r="L43" s="139">
        <f t="shared" si="7"/>
        <v>0</v>
      </c>
      <c r="M43" s="139">
        <f t="shared" si="7"/>
        <v>0</v>
      </c>
      <c r="N43" s="139">
        <f t="shared" si="7"/>
        <v>0</v>
      </c>
      <c r="O43" s="139">
        <f t="shared" si="7"/>
        <v>0</v>
      </c>
      <c r="P43" s="139">
        <f t="shared" si="7"/>
        <v>0</v>
      </c>
      <c r="Q43" s="139">
        <f t="shared" si="7"/>
        <v>0</v>
      </c>
      <c r="R43" s="139">
        <f t="shared" si="7"/>
        <v>0</v>
      </c>
      <c r="S43" s="139">
        <f t="shared" si="7"/>
        <v>0</v>
      </c>
      <c r="T43" s="139">
        <f t="shared" si="7"/>
        <v>0</v>
      </c>
      <c r="U43" s="139">
        <f t="shared" si="7"/>
        <v>0</v>
      </c>
      <c r="V43" s="140">
        <f t="shared" si="7"/>
        <v>0</v>
      </c>
    </row>
    <row r="44" spans="1:22" ht="20.100000000000001" customHeight="1">
      <c r="A44" s="137"/>
      <c r="B44" s="137"/>
      <c r="C44" s="137"/>
      <c r="D44" s="138" t="s">
        <v>95</v>
      </c>
      <c r="E44" s="139">
        <f t="shared" ref="E44:N45" si="8">E45</f>
        <v>64.010000000000005</v>
      </c>
      <c r="F44" s="139">
        <f t="shared" si="8"/>
        <v>64.010000000000005</v>
      </c>
      <c r="G44" s="140">
        <f t="shared" si="8"/>
        <v>64.010000000000005</v>
      </c>
      <c r="H44" s="140">
        <f t="shared" si="8"/>
        <v>64.010000000000005</v>
      </c>
      <c r="I44" s="140">
        <f t="shared" si="8"/>
        <v>0</v>
      </c>
      <c r="J44" s="140">
        <f t="shared" si="8"/>
        <v>0</v>
      </c>
      <c r="K44" s="139">
        <f t="shared" si="8"/>
        <v>0</v>
      </c>
      <c r="L44" s="139">
        <f t="shared" si="8"/>
        <v>0</v>
      </c>
      <c r="M44" s="139">
        <f t="shared" si="8"/>
        <v>0</v>
      </c>
      <c r="N44" s="139">
        <f t="shared" si="8"/>
        <v>0</v>
      </c>
      <c r="O44" s="139">
        <f t="shared" ref="O44:V45" si="9">O45</f>
        <v>0</v>
      </c>
      <c r="P44" s="139">
        <f t="shared" si="9"/>
        <v>0</v>
      </c>
      <c r="Q44" s="139">
        <f t="shared" si="9"/>
        <v>0</v>
      </c>
      <c r="R44" s="139">
        <f t="shared" si="9"/>
        <v>0</v>
      </c>
      <c r="S44" s="139">
        <f t="shared" si="9"/>
        <v>0</v>
      </c>
      <c r="T44" s="139">
        <f t="shared" si="9"/>
        <v>0</v>
      </c>
      <c r="U44" s="139">
        <f t="shared" si="9"/>
        <v>0</v>
      </c>
      <c r="V44" s="140">
        <f t="shared" si="9"/>
        <v>0</v>
      </c>
    </row>
    <row r="45" spans="1:22" ht="20.100000000000001" customHeight="1">
      <c r="A45" s="137"/>
      <c r="B45" s="137"/>
      <c r="C45" s="137"/>
      <c r="D45" s="138" t="s">
        <v>96</v>
      </c>
      <c r="E45" s="139">
        <f t="shared" si="8"/>
        <v>64.010000000000005</v>
      </c>
      <c r="F45" s="139">
        <f t="shared" si="8"/>
        <v>64.010000000000005</v>
      </c>
      <c r="G45" s="140">
        <f t="shared" si="8"/>
        <v>64.010000000000005</v>
      </c>
      <c r="H45" s="140">
        <f t="shared" si="8"/>
        <v>64.010000000000005</v>
      </c>
      <c r="I45" s="140">
        <f t="shared" si="8"/>
        <v>0</v>
      </c>
      <c r="J45" s="140">
        <f t="shared" si="8"/>
        <v>0</v>
      </c>
      <c r="K45" s="139">
        <f t="shared" si="8"/>
        <v>0</v>
      </c>
      <c r="L45" s="139">
        <f t="shared" si="8"/>
        <v>0</v>
      </c>
      <c r="M45" s="139">
        <f t="shared" si="8"/>
        <v>0</v>
      </c>
      <c r="N45" s="139">
        <f t="shared" si="8"/>
        <v>0</v>
      </c>
      <c r="O45" s="139">
        <f t="shared" si="9"/>
        <v>0</v>
      </c>
      <c r="P45" s="139">
        <f t="shared" si="9"/>
        <v>0</v>
      </c>
      <c r="Q45" s="139">
        <f t="shared" si="9"/>
        <v>0</v>
      </c>
      <c r="R45" s="139">
        <f t="shared" si="9"/>
        <v>0</v>
      </c>
      <c r="S45" s="139">
        <f t="shared" si="9"/>
        <v>0</v>
      </c>
      <c r="T45" s="139">
        <f t="shared" si="9"/>
        <v>0</v>
      </c>
      <c r="U45" s="139">
        <f t="shared" si="9"/>
        <v>0</v>
      </c>
      <c r="V45" s="140">
        <f t="shared" si="9"/>
        <v>0</v>
      </c>
    </row>
    <row r="46" spans="1:22" ht="20.100000000000001" customHeight="1">
      <c r="A46" s="137" t="s">
        <v>97</v>
      </c>
      <c r="B46" s="137" t="s">
        <v>98</v>
      </c>
      <c r="C46" s="137" t="s">
        <v>98</v>
      </c>
      <c r="D46" s="138" t="s">
        <v>99</v>
      </c>
      <c r="E46" s="139">
        <v>64.010000000000005</v>
      </c>
      <c r="F46" s="139">
        <v>64.010000000000005</v>
      </c>
      <c r="G46" s="140">
        <v>64.010000000000005</v>
      </c>
      <c r="H46" s="140">
        <v>64.010000000000005</v>
      </c>
      <c r="I46" s="140">
        <v>0</v>
      </c>
      <c r="J46" s="140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40">
        <v>0</v>
      </c>
    </row>
    <row r="47" spans="1:22" ht="20.100000000000001" customHeight="1">
      <c r="A47" s="137"/>
      <c r="B47" s="137"/>
      <c r="C47" s="137"/>
      <c r="D47" s="138" t="s">
        <v>100</v>
      </c>
      <c r="E47" s="139">
        <f t="shared" ref="E47:V47" si="10">E48+E50+E52</f>
        <v>6.08</v>
      </c>
      <c r="F47" s="139">
        <f t="shared" si="10"/>
        <v>6.08</v>
      </c>
      <c r="G47" s="140">
        <f t="shared" si="10"/>
        <v>6.08</v>
      </c>
      <c r="H47" s="140">
        <f t="shared" si="10"/>
        <v>6.08</v>
      </c>
      <c r="I47" s="140">
        <f t="shared" si="10"/>
        <v>0</v>
      </c>
      <c r="J47" s="140">
        <f t="shared" si="10"/>
        <v>0</v>
      </c>
      <c r="K47" s="139">
        <f t="shared" si="10"/>
        <v>0</v>
      </c>
      <c r="L47" s="139">
        <f t="shared" si="10"/>
        <v>0</v>
      </c>
      <c r="M47" s="139">
        <f t="shared" si="10"/>
        <v>0</v>
      </c>
      <c r="N47" s="139">
        <f t="shared" si="10"/>
        <v>0</v>
      </c>
      <c r="O47" s="139">
        <f t="shared" si="10"/>
        <v>0</v>
      </c>
      <c r="P47" s="139">
        <f t="shared" si="10"/>
        <v>0</v>
      </c>
      <c r="Q47" s="139">
        <f t="shared" si="10"/>
        <v>0</v>
      </c>
      <c r="R47" s="139">
        <f t="shared" si="10"/>
        <v>0</v>
      </c>
      <c r="S47" s="139">
        <f t="shared" si="10"/>
        <v>0</v>
      </c>
      <c r="T47" s="139">
        <f t="shared" si="10"/>
        <v>0</v>
      </c>
      <c r="U47" s="139">
        <f t="shared" si="10"/>
        <v>0</v>
      </c>
      <c r="V47" s="140">
        <f t="shared" si="10"/>
        <v>0</v>
      </c>
    </row>
    <row r="48" spans="1:22" ht="20.100000000000001" customHeight="1">
      <c r="A48" s="137"/>
      <c r="B48" s="137"/>
      <c r="C48" s="137"/>
      <c r="D48" s="138" t="s">
        <v>101</v>
      </c>
      <c r="E48" s="139">
        <f t="shared" ref="E48:V48" si="11">E49</f>
        <v>2.2400000000000002</v>
      </c>
      <c r="F48" s="139">
        <f t="shared" si="11"/>
        <v>2.2400000000000002</v>
      </c>
      <c r="G48" s="140">
        <f t="shared" si="11"/>
        <v>2.2400000000000002</v>
      </c>
      <c r="H48" s="140">
        <f t="shared" si="11"/>
        <v>2.2400000000000002</v>
      </c>
      <c r="I48" s="140">
        <f t="shared" si="11"/>
        <v>0</v>
      </c>
      <c r="J48" s="140">
        <f t="shared" si="11"/>
        <v>0</v>
      </c>
      <c r="K48" s="139">
        <f t="shared" si="11"/>
        <v>0</v>
      </c>
      <c r="L48" s="139">
        <f t="shared" si="11"/>
        <v>0</v>
      </c>
      <c r="M48" s="139">
        <f t="shared" si="11"/>
        <v>0</v>
      </c>
      <c r="N48" s="139">
        <f t="shared" si="11"/>
        <v>0</v>
      </c>
      <c r="O48" s="139">
        <f t="shared" si="11"/>
        <v>0</v>
      </c>
      <c r="P48" s="139">
        <f t="shared" si="11"/>
        <v>0</v>
      </c>
      <c r="Q48" s="139">
        <f t="shared" si="11"/>
        <v>0</v>
      </c>
      <c r="R48" s="139">
        <f t="shared" si="11"/>
        <v>0</v>
      </c>
      <c r="S48" s="139">
        <f t="shared" si="11"/>
        <v>0</v>
      </c>
      <c r="T48" s="139">
        <f t="shared" si="11"/>
        <v>0</v>
      </c>
      <c r="U48" s="139">
        <f t="shared" si="11"/>
        <v>0</v>
      </c>
      <c r="V48" s="140">
        <f t="shared" si="11"/>
        <v>0</v>
      </c>
    </row>
    <row r="49" spans="1:22" ht="20.100000000000001" customHeight="1">
      <c r="A49" s="137" t="s">
        <v>97</v>
      </c>
      <c r="B49" s="137" t="s">
        <v>102</v>
      </c>
      <c r="C49" s="137" t="s">
        <v>60</v>
      </c>
      <c r="D49" s="138" t="s">
        <v>103</v>
      </c>
      <c r="E49" s="139">
        <v>2.2400000000000002</v>
      </c>
      <c r="F49" s="139">
        <v>2.2400000000000002</v>
      </c>
      <c r="G49" s="140">
        <v>2.2400000000000002</v>
      </c>
      <c r="H49" s="140">
        <v>2.2400000000000002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 s="137"/>
      <c r="B50" s="137"/>
      <c r="C50" s="137"/>
      <c r="D50" s="138" t="s">
        <v>104</v>
      </c>
      <c r="E50" s="139">
        <f t="shared" ref="E50:V50" si="12">E51</f>
        <v>2.2400000000000002</v>
      </c>
      <c r="F50" s="139">
        <f t="shared" si="12"/>
        <v>2.2400000000000002</v>
      </c>
      <c r="G50" s="140">
        <f t="shared" si="12"/>
        <v>2.2400000000000002</v>
      </c>
      <c r="H50" s="140">
        <f t="shared" si="12"/>
        <v>2.2400000000000002</v>
      </c>
      <c r="I50" s="140">
        <f t="shared" si="12"/>
        <v>0</v>
      </c>
      <c r="J50" s="140">
        <f t="shared" si="12"/>
        <v>0</v>
      </c>
      <c r="K50" s="139">
        <f t="shared" si="12"/>
        <v>0</v>
      </c>
      <c r="L50" s="139">
        <f t="shared" si="12"/>
        <v>0</v>
      </c>
      <c r="M50" s="139">
        <f t="shared" si="12"/>
        <v>0</v>
      </c>
      <c r="N50" s="139">
        <f t="shared" si="12"/>
        <v>0</v>
      </c>
      <c r="O50" s="139">
        <f t="shared" si="12"/>
        <v>0</v>
      </c>
      <c r="P50" s="139">
        <f t="shared" si="12"/>
        <v>0</v>
      </c>
      <c r="Q50" s="139">
        <f t="shared" si="12"/>
        <v>0</v>
      </c>
      <c r="R50" s="139">
        <f t="shared" si="12"/>
        <v>0</v>
      </c>
      <c r="S50" s="139">
        <f t="shared" si="12"/>
        <v>0</v>
      </c>
      <c r="T50" s="139">
        <f t="shared" si="12"/>
        <v>0</v>
      </c>
      <c r="U50" s="139">
        <f t="shared" si="12"/>
        <v>0</v>
      </c>
      <c r="V50" s="140">
        <f t="shared" si="12"/>
        <v>0</v>
      </c>
    </row>
    <row r="51" spans="1:22" ht="20.100000000000001" customHeight="1">
      <c r="A51" s="137" t="s">
        <v>97</v>
      </c>
      <c r="B51" s="137" t="s">
        <v>102</v>
      </c>
      <c r="C51" s="137" t="s">
        <v>105</v>
      </c>
      <c r="D51" s="138" t="s">
        <v>106</v>
      </c>
      <c r="E51" s="139">
        <v>2.2400000000000002</v>
      </c>
      <c r="F51" s="139">
        <v>2.2400000000000002</v>
      </c>
      <c r="G51" s="140">
        <v>2.2400000000000002</v>
      </c>
      <c r="H51" s="140">
        <v>2.2400000000000002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 s="137"/>
      <c r="B52" s="137"/>
      <c r="C52" s="137"/>
      <c r="D52" s="138" t="s">
        <v>107</v>
      </c>
      <c r="E52" s="139">
        <f t="shared" ref="E52:V52" si="13">E53</f>
        <v>1.6</v>
      </c>
      <c r="F52" s="139">
        <f t="shared" si="13"/>
        <v>1.6</v>
      </c>
      <c r="G52" s="140">
        <f t="shared" si="13"/>
        <v>1.6</v>
      </c>
      <c r="H52" s="140">
        <f t="shared" si="13"/>
        <v>1.6</v>
      </c>
      <c r="I52" s="140">
        <f t="shared" si="13"/>
        <v>0</v>
      </c>
      <c r="J52" s="140">
        <f t="shared" si="13"/>
        <v>0</v>
      </c>
      <c r="K52" s="139">
        <f t="shared" si="13"/>
        <v>0</v>
      </c>
      <c r="L52" s="139">
        <f t="shared" si="13"/>
        <v>0</v>
      </c>
      <c r="M52" s="139">
        <f t="shared" si="13"/>
        <v>0</v>
      </c>
      <c r="N52" s="139">
        <f t="shared" si="13"/>
        <v>0</v>
      </c>
      <c r="O52" s="139">
        <f t="shared" si="13"/>
        <v>0</v>
      </c>
      <c r="P52" s="139">
        <f t="shared" si="13"/>
        <v>0</v>
      </c>
      <c r="Q52" s="139">
        <f t="shared" si="13"/>
        <v>0</v>
      </c>
      <c r="R52" s="139">
        <f t="shared" si="13"/>
        <v>0</v>
      </c>
      <c r="S52" s="139">
        <f t="shared" si="13"/>
        <v>0</v>
      </c>
      <c r="T52" s="139">
        <f t="shared" si="13"/>
        <v>0</v>
      </c>
      <c r="U52" s="139">
        <f t="shared" si="13"/>
        <v>0</v>
      </c>
      <c r="V52" s="140">
        <f t="shared" si="13"/>
        <v>0</v>
      </c>
    </row>
    <row r="53" spans="1:22" ht="20.100000000000001" customHeight="1">
      <c r="A53" s="137" t="s">
        <v>97</v>
      </c>
      <c r="B53" s="137" t="s">
        <v>102</v>
      </c>
      <c r="C53" s="137" t="s">
        <v>59</v>
      </c>
      <c r="D53" s="138" t="s">
        <v>108</v>
      </c>
      <c r="E53" s="139">
        <v>1.6</v>
      </c>
      <c r="F53" s="139">
        <v>1.6</v>
      </c>
      <c r="G53" s="140">
        <v>1.6</v>
      </c>
      <c r="H53" s="140">
        <v>1.6</v>
      </c>
      <c r="I53" s="140">
        <v>0</v>
      </c>
      <c r="J53" s="140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</row>
    <row r="54" spans="1:22" ht="20.100000000000001" customHeight="1">
      <c r="A54" s="137"/>
      <c r="B54" s="137"/>
      <c r="C54" s="137"/>
      <c r="D54" s="138" t="s">
        <v>109</v>
      </c>
      <c r="E54" s="139">
        <f t="shared" ref="E54:N56" si="14">E55</f>
        <v>22.4</v>
      </c>
      <c r="F54" s="139">
        <f t="shared" si="14"/>
        <v>22.4</v>
      </c>
      <c r="G54" s="140">
        <f t="shared" si="14"/>
        <v>22.4</v>
      </c>
      <c r="H54" s="140">
        <f t="shared" si="14"/>
        <v>22.4</v>
      </c>
      <c r="I54" s="140">
        <f t="shared" si="14"/>
        <v>0</v>
      </c>
      <c r="J54" s="140">
        <f t="shared" si="14"/>
        <v>0</v>
      </c>
      <c r="K54" s="139">
        <f t="shared" si="14"/>
        <v>0</v>
      </c>
      <c r="L54" s="139">
        <f t="shared" si="14"/>
        <v>0</v>
      </c>
      <c r="M54" s="139">
        <f t="shared" si="14"/>
        <v>0</v>
      </c>
      <c r="N54" s="139">
        <f t="shared" si="14"/>
        <v>0</v>
      </c>
      <c r="O54" s="139">
        <f t="shared" ref="O54:V56" si="15">O55</f>
        <v>0</v>
      </c>
      <c r="P54" s="139">
        <f t="shared" si="15"/>
        <v>0</v>
      </c>
      <c r="Q54" s="139">
        <f t="shared" si="15"/>
        <v>0</v>
      </c>
      <c r="R54" s="139">
        <f t="shared" si="15"/>
        <v>0</v>
      </c>
      <c r="S54" s="139">
        <f t="shared" si="15"/>
        <v>0</v>
      </c>
      <c r="T54" s="139">
        <f t="shared" si="15"/>
        <v>0</v>
      </c>
      <c r="U54" s="139">
        <f t="shared" si="15"/>
        <v>0</v>
      </c>
      <c r="V54" s="140">
        <f t="shared" si="15"/>
        <v>0</v>
      </c>
    </row>
    <row r="55" spans="1:22" ht="20.100000000000001" customHeight="1">
      <c r="A55" s="137"/>
      <c r="B55" s="137"/>
      <c r="C55" s="137"/>
      <c r="D55" s="138" t="s">
        <v>110</v>
      </c>
      <c r="E55" s="139">
        <f t="shared" si="14"/>
        <v>22.4</v>
      </c>
      <c r="F55" s="139">
        <f t="shared" si="14"/>
        <v>22.4</v>
      </c>
      <c r="G55" s="140">
        <f t="shared" si="14"/>
        <v>22.4</v>
      </c>
      <c r="H55" s="140">
        <f t="shared" si="14"/>
        <v>22.4</v>
      </c>
      <c r="I55" s="140">
        <f t="shared" si="14"/>
        <v>0</v>
      </c>
      <c r="J55" s="140">
        <f t="shared" si="14"/>
        <v>0</v>
      </c>
      <c r="K55" s="139">
        <f t="shared" si="14"/>
        <v>0</v>
      </c>
      <c r="L55" s="139">
        <f t="shared" si="14"/>
        <v>0</v>
      </c>
      <c r="M55" s="139">
        <f t="shared" si="14"/>
        <v>0</v>
      </c>
      <c r="N55" s="139">
        <f t="shared" si="14"/>
        <v>0</v>
      </c>
      <c r="O55" s="139">
        <f t="shared" si="15"/>
        <v>0</v>
      </c>
      <c r="P55" s="139">
        <f t="shared" si="15"/>
        <v>0</v>
      </c>
      <c r="Q55" s="139">
        <f t="shared" si="15"/>
        <v>0</v>
      </c>
      <c r="R55" s="139">
        <f t="shared" si="15"/>
        <v>0</v>
      </c>
      <c r="S55" s="139">
        <f t="shared" si="15"/>
        <v>0</v>
      </c>
      <c r="T55" s="139">
        <f t="shared" si="15"/>
        <v>0</v>
      </c>
      <c r="U55" s="139">
        <f t="shared" si="15"/>
        <v>0</v>
      </c>
      <c r="V55" s="140">
        <f t="shared" si="15"/>
        <v>0</v>
      </c>
    </row>
    <row r="56" spans="1:22" ht="20.100000000000001" customHeight="1">
      <c r="A56" s="137"/>
      <c r="B56" s="137"/>
      <c r="C56" s="137"/>
      <c r="D56" s="138" t="s">
        <v>111</v>
      </c>
      <c r="E56" s="139">
        <f t="shared" si="14"/>
        <v>22.4</v>
      </c>
      <c r="F56" s="139">
        <f t="shared" si="14"/>
        <v>22.4</v>
      </c>
      <c r="G56" s="140">
        <f t="shared" si="14"/>
        <v>22.4</v>
      </c>
      <c r="H56" s="140">
        <f t="shared" si="14"/>
        <v>22.4</v>
      </c>
      <c r="I56" s="140">
        <f t="shared" si="14"/>
        <v>0</v>
      </c>
      <c r="J56" s="140">
        <f t="shared" si="14"/>
        <v>0</v>
      </c>
      <c r="K56" s="139">
        <f t="shared" si="14"/>
        <v>0</v>
      </c>
      <c r="L56" s="139">
        <f t="shared" si="14"/>
        <v>0</v>
      </c>
      <c r="M56" s="139">
        <f t="shared" si="14"/>
        <v>0</v>
      </c>
      <c r="N56" s="139">
        <f t="shared" si="14"/>
        <v>0</v>
      </c>
      <c r="O56" s="139">
        <f t="shared" si="15"/>
        <v>0</v>
      </c>
      <c r="P56" s="139">
        <f t="shared" si="15"/>
        <v>0</v>
      </c>
      <c r="Q56" s="139">
        <f t="shared" si="15"/>
        <v>0</v>
      </c>
      <c r="R56" s="139">
        <f t="shared" si="15"/>
        <v>0</v>
      </c>
      <c r="S56" s="139">
        <f t="shared" si="15"/>
        <v>0</v>
      </c>
      <c r="T56" s="139">
        <f t="shared" si="15"/>
        <v>0</v>
      </c>
      <c r="U56" s="139">
        <f t="shared" si="15"/>
        <v>0</v>
      </c>
      <c r="V56" s="140">
        <f t="shared" si="15"/>
        <v>0</v>
      </c>
    </row>
    <row r="57" spans="1:22" ht="20.100000000000001" customHeight="1">
      <c r="A57" s="137" t="s">
        <v>112</v>
      </c>
      <c r="B57" s="137" t="s">
        <v>113</v>
      </c>
      <c r="C57" s="137" t="s">
        <v>105</v>
      </c>
      <c r="D57" s="138" t="s">
        <v>114</v>
      </c>
      <c r="E57" s="139">
        <v>22.4</v>
      </c>
      <c r="F57" s="139">
        <v>22.4</v>
      </c>
      <c r="G57" s="140">
        <v>22.4</v>
      </c>
      <c r="H57" s="140">
        <v>22.4</v>
      </c>
      <c r="I57" s="140">
        <v>0</v>
      </c>
      <c r="J57" s="140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40">
        <v>0</v>
      </c>
    </row>
    <row r="58" spans="1:22" ht="20.100000000000001" customHeight="1">
      <c r="A58" s="137"/>
      <c r="B58" s="137"/>
      <c r="C58" s="137"/>
      <c r="D58" s="138" t="s">
        <v>115</v>
      </c>
      <c r="E58" s="139">
        <f t="shared" ref="E58:N60" si="16">E59</f>
        <v>38.4</v>
      </c>
      <c r="F58" s="139">
        <f t="shared" si="16"/>
        <v>38.4</v>
      </c>
      <c r="G58" s="140">
        <f t="shared" si="16"/>
        <v>38.4</v>
      </c>
      <c r="H58" s="140">
        <f t="shared" si="16"/>
        <v>38.4</v>
      </c>
      <c r="I58" s="140">
        <f t="shared" si="16"/>
        <v>0</v>
      </c>
      <c r="J58" s="140">
        <f t="shared" si="16"/>
        <v>0</v>
      </c>
      <c r="K58" s="139">
        <f t="shared" si="16"/>
        <v>0</v>
      </c>
      <c r="L58" s="139">
        <f t="shared" si="16"/>
        <v>0</v>
      </c>
      <c r="M58" s="139">
        <f t="shared" si="16"/>
        <v>0</v>
      </c>
      <c r="N58" s="139">
        <f t="shared" si="16"/>
        <v>0</v>
      </c>
      <c r="O58" s="139">
        <f t="shared" ref="O58:V60" si="17">O59</f>
        <v>0</v>
      </c>
      <c r="P58" s="139">
        <f t="shared" si="17"/>
        <v>0</v>
      </c>
      <c r="Q58" s="139">
        <f t="shared" si="17"/>
        <v>0</v>
      </c>
      <c r="R58" s="139">
        <f t="shared" si="17"/>
        <v>0</v>
      </c>
      <c r="S58" s="139">
        <f t="shared" si="17"/>
        <v>0</v>
      </c>
      <c r="T58" s="139">
        <f t="shared" si="17"/>
        <v>0</v>
      </c>
      <c r="U58" s="139">
        <f t="shared" si="17"/>
        <v>0</v>
      </c>
      <c r="V58" s="140">
        <f t="shared" si="17"/>
        <v>0</v>
      </c>
    </row>
    <row r="59" spans="1:22" ht="20.100000000000001" customHeight="1">
      <c r="A59" s="137"/>
      <c r="B59" s="137"/>
      <c r="C59" s="137"/>
      <c r="D59" s="138" t="s">
        <v>116</v>
      </c>
      <c r="E59" s="139">
        <f t="shared" si="16"/>
        <v>38.4</v>
      </c>
      <c r="F59" s="139">
        <f t="shared" si="16"/>
        <v>38.4</v>
      </c>
      <c r="G59" s="140">
        <f t="shared" si="16"/>
        <v>38.4</v>
      </c>
      <c r="H59" s="140">
        <f t="shared" si="16"/>
        <v>38.4</v>
      </c>
      <c r="I59" s="140">
        <f t="shared" si="16"/>
        <v>0</v>
      </c>
      <c r="J59" s="140">
        <f t="shared" si="16"/>
        <v>0</v>
      </c>
      <c r="K59" s="139">
        <f t="shared" si="16"/>
        <v>0</v>
      </c>
      <c r="L59" s="139">
        <f t="shared" si="16"/>
        <v>0</v>
      </c>
      <c r="M59" s="139">
        <f t="shared" si="16"/>
        <v>0</v>
      </c>
      <c r="N59" s="139">
        <f t="shared" si="16"/>
        <v>0</v>
      </c>
      <c r="O59" s="139">
        <f t="shared" si="17"/>
        <v>0</v>
      </c>
      <c r="P59" s="139">
        <f t="shared" si="17"/>
        <v>0</v>
      </c>
      <c r="Q59" s="139">
        <f t="shared" si="17"/>
        <v>0</v>
      </c>
      <c r="R59" s="139">
        <f t="shared" si="17"/>
        <v>0</v>
      </c>
      <c r="S59" s="139">
        <f t="shared" si="17"/>
        <v>0</v>
      </c>
      <c r="T59" s="139">
        <f t="shared" si="17"/>
        <v>0</v>
      </c>
      <c r="U59" s="139">
        <f t="shared" si="17"/>
        <v>0</v>
      </c>
      <c r="V59" s="140">
        <f t="shared" si="17"/>
        <v>0</v>
      </c>
    </row>
    <row r="60" spans="1:22" ht="20.100000000000001" customHeight="1">
      <c r="A60" s="137"/>
      <c r="B60" s="137"/>
      <c r="C60" s="137"/>
      <c r="D60" s="138" t="s">
        <v>117</v>
      </c>
      <c r="E60" s="139">
        <f t="shared" si="16"/>
        <v>38.4</v>
      </c>
      <c r="F60" s="139">
        <f t="shared" si="16"/>
        <v>38.4</v>
      </c>
      <c r="G60" s="140">
        <f t="shared" si="16"/>
        <v>38.4</v>
      </c>
      <c r="H60" s="140">
        <f t="shared" si="16"/>
        <v>38.4</v>
      </c>
      <c r="I60" s="140">
        <f t="shared" si="16"/>
        <v>0</v>
      </c>
      <c r="J60" s="140">
        <f t="shared" si="16"/>
        <v>0</v>
      </c>
      <c r="K60" s="139">
        <f t="shared" si="16"/>
        <v>0</v>
      </c>
      <c r="L60" s="139">
        <f t="shared" si="16"/>
        <v>0</v>
      </c>
      <c r="M60" s="139">
        <f t="shared" si="16"/>
        <v>0</v>
      </c>
      <c r="N60" s="139">
        <f t="shared" si="16"/>
        <v>0</v>
      </c>
      <c r="O60" s="139">
        <f t="shared" si="17"/>
        <v>0</v>
      </c>
      <c r="P60" s="139">
        <f t="shared" si="17"/>
        <v>0</v>
      </c>
      <c r="Q60" s="139">
        <f t="shared" si="17"/>
        <v>0</v>
      </c>
      <c r="R60" s="139">
        <f t="shared" si="17"/>
        <v>0</v>
      </c>
      <c r="S60" s="139">
        <f t="shared" si="17"/>
        <v>0</v>
      </c>
      <c r="T60" s="139">
        <f t="shared" si="17"/>
        <v>0</v>
      </c>
      <c r="U60" s="139">
        <f t="shared" si="17"/>
        <v>0</v>
      </c>
      <c r="V60" s="140">
        <f t="shared" si="17"/>
        <v>0</v>
      </c>
    </row>
    <row r="61" spans="1:22" ht="20.100000000000001" customHeight="1">
      <c r="A61" s="137" t="s">
        <v>118</v>
      </c>
      <c r="B61" s="137" t="s">
        <v>105</v>
      </c>
      <c r="C61" s="137" t="s">
        <v>60</v>
      </c>
      <c r="D61" s="138" t="s">
        <v>119</v>
      </c>
      <c r="E61" s="139">
        <v>38.4</v>
      </c>
      <c r="F61" s="139">
        <v>38.4</v>
      </c>
      <c r="G61" s="140">
        <v>38.4</v>
      </c>
      <c r="H61" s="140">
        <v>38.4</v>
      </c>
      <c r="I61" s="140">
        <v>0</v>
      </c>
      <c r="J61" s="140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</sheetData>
  <sheetProtection formatCells="0" formatColumns="0" formatRows="0"/>
  <mergeCells count="29"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showGridLines="0" showZeros="0" topLeftCell="A22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120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121</v>
      </c>
      <c r="B3" s="157"/>
      <c r="C3" s="158"/>
      <c r="D3" s="163" t="s">
        <v>122</v>
      </c>
      <c r="E3" s="166" t="s">
        <v>29</v>
      </c>
      <c r="F3" s="159" t="s">
        <v>123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124</v>
      </c>
      <c r="H4" s="160"/>
      <c r="I4" s="160"/>
      <c r="J4" s="82" t="s">
        <v>125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126</v>
      </c>
      <c r="H5" s="79" t="s">
        <v>127</v>
      </c>
      <c r="I5" s="79" t="s">
        <v>128</v>
      </c>
      <c r="J5" s="79" t="s">
        <v>126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E8+E42+E53+E57</f>
        <v>1178.5</v>
      </c>
      <c r="F7" s="87">
        <f t="shared" si="0"/>
        <v>1178.5</v>
      </c>
      <c r="G7" s="87">
        <f t="shared" si="0"/>
        <v>721.3</v>
      </c>
      <c r="H7" s="87">
        <f t="shared" si="0"/>
        <v>623.82000000000005</v>
      </c>
      <c r="I7" s="87">
        <f t="shared" si="0"/>
        <v>97.48</v>
      </c>
      <c r="J7" s="87">
        <f t="shared" si="0"/>
        <v>457.2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E9+E39</f>
        <v>1047.6099999999999</v>
      </c>
      <c r="F8" s="87">
        <f t="shared" si="1"/>
        <v>1047.6099999999999</v>
      </c>
      <c r="G8" s="87">
        <f t="shared" si="1"/>
        <v>590.41</v>
      </c>
      <c r="H8" s="87">
        <f t="shared" si="1"/>
        <v>492.93</v>
      </c>
      <c r="I8" s="87">
        <f t="shared" si="1"/>
        <v>97.48</v>
      </c>
      <c r="J8" s="87">
        <f t="shared" si="1"/>
        <v>457.2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E10+E13</f>
        <v>997.61</v>
      </c>
      <c r="F9" s="87">
        <f t="shared" si="2"/>
        <v>997.61</v>
      </c>
      <c r="G9" s="87">
        <f t="shared" si="2"/>
        <v>590.41</v>
      </c>
      <c r="H9" s="87">
        <f t="shared" si="2"/>
        <v>492.93</v>
      </c>
      <c r="I9" s="87">
        <f t="shared" si="2"/>
        <v>97.48</v>
      </c>
      <c r="J9" s="87">
        <f t="shared" si="2"/>
        <v>407.2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SUM(E11:E12)</f>
        <v>70</v>
      </c>
      <c r="F10" s="87">
        <f t="shared" si="3"/>
        <v>70</v>
      </c>
      <c r="G10" s="87">
        <f t="shared" si="3"/>
        <v>0</v>
      </c>
      <c r="H10" s="87">
        <f t="shared" si="3"/>
        <v>0</v>
      </c>
      <c r="I10" s="87">
        <f t="shared" si="3"/>
        <v>0</v>
      </c>
      <c r="J10" s="87">
        <f t="shared" si="3"/>
        <v>70</v>
      </c>
    </row>
    <row r="11" spans="1:10" s="36" customFormat="1" ht="20.100000000000001" customHeight="1">
      <c r="A11" s="84" t="s">
        <v>129</v>
      </c>
      <c r="B11" s="85" t="s">
        <v>130</v>
      </c>
      <c r="C11" s="85" t="s">
        <v>131</v>
      </c>
      <c r="D11" s="85" t="s">
        <v>61</v>
      </c>
      <c r="E11" s="87">
        <v>50</v>
      </c>
      <c r="F11" s="87">
        <v>50</v>
      </c>
      <c r="G11" s="87">
        <v>0</v>
      </c>
      <c r="H11" s="87">
        <v>0</v>
      </c>
      <c r="I11" s="87">
        <v>0</v>
      </c>
      <c r="J11" s="87">
        <v>50</v>
      </c>
    </row>
    <row r="12" spans="1:10" s="36" customFormat="1" ht="20.100000000000001" customHeight="1">
      <c r="A12" s="84" t="s">
        <v>129</v>
      </c>
      <c r="B12" s="85" t="s">
        <v>130</v>
      </c>
      <c r="C12" s="85" t="s">
        <v>131</v>
      </c>
      <c r="D12" s="85" t="s">
        <v>62</v>
      </c>
      <c r="E12" s="87">
        <v>20</v>
      </c>
      <c r="F12" s="87">
        <v>20</v>
      </c>
      <c r="G12" s="87">
        <v>0</v>
      </c>
      <c r="H12" s="87">
        <v>0</v>
      </c>
      <c r="I12" s="87">
        <v>0</v>
      </c>
      <c r="J12" s="87">
        <v>20</v>
      </c>
    </row>
    <row r="13" spans="1:10" s="36" customFormat="1" ht="20.100000000000001" customHeight="1">
      <c r="A13" s="84"/>
      <c r="B13" s="85"/>
      <c r="C13" s="85" t="s">
        <v>59</v>
      </c>
      <c r="D13" s="85" t="s">
        <v>63</v>
      </c>
      <c r="E13" s="87">
        <f t="shared" ref="E13:J13" si="4">SUM(E14:E38)</f>
        <v>927.61</v>
      </c>
      <c r="F13" s="87">
        <f t="shared" si="4"/>
        <v>927.61</v>
      </c>
      <c r="G13" s="87">
        <f t="shared" si="4"/>
        <v>590.41</v>
      </c>
      <c r="H13" s="87">
        <f t="shared" si="4"/>
        <v>492.93</v>
      </c>
      <c r="I13" s="87">
        <f t="shared" si="4"/>
        <v>97.48</v>
      </c>
      <c r="J13" s="87">
        <f t="shared" si="4"/>
        <v>337.2</v>
      </c>
    </row>
    <row r="14" spans="1:10" s="36" customFormat="1" ht="20.100000000000001" customHeight="1">
      <c r="A14" s="84" t="s">
        <v>129</v>
      </c>
      <c r="B14" s="85" t="s">
        <v>130</v>
      </c>
      <c r="C14" s="85" t="s">
        <v>130</v>
      </c>
      <c r="D14" s="85" t="s">
        <v>87</v>
      </c>
      <c r="E14" s="87">
        <v>5</v>
      </c>
      <c r="F14" s="87">
        <v>5</v>
      </c>
      <c r="G14" s="87">
        <v>0</v>
      </c>
      <c r="H14" s="87">
        <v>0</v>
      </c>
      <c r="I14" s="87">
        <v>0</v>
      </c>
      <c r="J14" s="87">
        <v>5</v>
      </c>
    </row>
    <row r="15" spans="1:10" s="36" customFormat="1" ht="20.100000000000001" customHeight="1">
      <c r="A15" s="84" t="s">
        <v>129</v>
      </c>
      <c r="B15" s="85" t="s">
        <v>130</v>
      </c>
      <c r="C15" s="85" t="s">
        <v>130</v>
      </c>
      <c r="D15" s="85" t="s">
        <v>73</v>
      </c>
      <c r="E15" s="87">
        <v>0.17</v>
      </c>
      <c r="F15" s="87">
        <v>0.17</v>
      </c>
      <c r="G15" s="87">
        <v>0.17</v>
      </c>
      <c r="H15" s="87">
        <v>0.17</v>
      </c>
      <c r="I15" s="87">
        <v>0</v>
      </c>
      <c r="J15" s="87">
        <v>0</v>
      </c>
    </row>
    <row r="16" spans="1:10" s="36" customFormat="1" ht="20.100000000000001" customHeight="1">
      <c r="A16" s="84" t="s">
        <v>129</v>
      </c>
      <c r="B16" s="85" t="s">
        <v>130</v>
      </c>
      <c r="C16" s="85" t="s">
        <v>130</v>
      </c>
      <c r="D16" s="85" t="s">
        <v>68</v>
      </c>
      <c r="E16" s="87">
        <v>26.67</v>
      </c>
      <c r="F16" s="87">
        <v>26.67</v>
      </c>
      <c r="G16" s="87">
        <v>26.67</v>
      </c>
      <c r="H16" s="87">
        <v>26.67</v>
      </c>
      <c r="I16" s="87">
        <v>0</v>
      </c>
      <c r="J16" s="87">
        <v>0</v>
      </c>
    </row>
    <row r="17" spans="1:10" s="36" customFormat="1" ht="20.100000000000001" customHeight="1">
      <c r="A17" s="84" t="s">
        <v>129</v>
      </c>
      <c r="B17" s="85" t="s">
        <v>130</v>
      </c>
      <c r="C17" s="85" t="s">
        <v>130</v>
      </c>
      <c r="D17" s="85" t="s">
        <v>69</v>
      </c>
      <c r="E17" s="87">
        <v>12.1</v>
      </c>
      <c r="F17" s="87">
        <v>12.1</v>
      </c>
      <c r="G17" s="87">
        <v>12.1</v>
      </c>
      <c r="H17" s="87">
        <v>12.1</v>
      </c>
      <c r="I17" s="87">
        <v>0</v>
      </c>
      <c r="J17" s="87">
        <v>0</v>
      </c>
    </row>
    <row r="18" spans="1:10" s="36" customFormat="1" ht="20.100000000000001" customHeight="1">
      <c r="A18" s="84" t="s">
        <v>129</v>
      </c>
      <c r="B18" s="85" t="s">
        <v>130</v>
      </c>
      <c r="C18" s="85" t="s">
        <v>130</v>
      </c>
      <c r="D18" s="85" t="s">
        <v>80</v>
      </c>
      <c r="E18" s="87">
        <v>80</v>
      </c>
      <c r="F18" s="87">
        <v>80</v>
      </c>
      <c r="G18" s="87">
        <v>0</v>
      </c>
      <c r="H18" s="87">
        <v>0</v>
      </c>
      <c r="I18" s="87">
        <v>0</v>
      </c>
      <c r="J18" s="87">
        <v>80</v>
      </c>
    </row>
    <row r="19" spans="1:10" s="36" customFormat="1" ht="20.100000000000001" customHeight="1">
      <c r="A19" s="84" t="s">
        <v>129</v>
      </c>
      <c r="B19" s="85" t="s">
        <v>130</v>
      </c>
      <c r="C19" s="85" t="s">
        <v>130</v>
      </c>
      <c r="D19" s="85" t="s">
        <v>79</v>
      </c>
      <c r="E19" s="87">
        <v>24.48</v>
      </c>
      <c r="F19" s="87">
        <v>24.48</v>
      </c>
      <c r="G19" s="87">
        <v>24.48</v>
      </c>
      <c r="H19" s="87">
        <v>0</v>
      </c>
      <c r="I19" s="87">
        <v>24.48</v>
      </c>
      <c r="J19" s="87">
        <v>0</v>
      </c>
    </row>
    <row r="20" spans="1:10" s="36" customFormat="1" ht="20.100000000000001" customHeight="1">
      <c r="A20" s="84" t="s">
        <v>129</v>
      </c>
      <c r="B20" s="85" t="s">
        <v>130</v>
      </c>
      <c r="C20" s="85" t="s">
        <v>130</v>
      </c>
      <c r="D20" s="85" t="s">
        <v>75</v>
      </c>
      <c r="E20" s="87">
        <v>6.4</v>
      </c>
      <c r="F20" s="87">
        <v>6.4</v>
      </c>
      <c r="G20" s="87">
        <v>6.4</v>
      </c>
      <c r="H20" s="87">
        <v>6.4</v>
      </c>
      <c r="I20" s="87">
        <v>0</v>
      </c>
      <c r="J20" s="87">
        <v>0</v>
      </c>
    </row>
    <row r="21" spans="1:10" s="36" customFormat="1" ht="20.100000000000001" customHeight="1">
      <c r="A21" s="84" t="s">
        <v>129</v>
      </c>
      <c r="B21" s="85" t="s">
        <v>130</v>
      </c>
      <c r="C21" s="85" t="s">
        <v>130</v>
      </c>
      <c r="D21" s="85" t="s">
        <v>66</v>
      </c>
      <c r="E21" s="87">
        <v>33.29</v>
      </c>
      <c r="F21" s="87">
        <v>33.29</v>
      </c>
      <c r="G21" s="87">
        <v>33.29</v>
      </c>
      <c r="H21" s="87">
        <v>33.29</v>
      </c>
      <c r="I21" s="87">
        <v>0</v>
      </c>
      <c r="J21" s="87">
        <v>0</v>
      </c>
    </row>
    <row r="22" spans="1:10" s="36" customFormat="1" ht="20.100000000000001" customHeight="1">
      <c r="A22" s="84" t="s">
        <v>129</v>
      </c>
      <c r="B22" s="85" t="s">
        <v>130</v>
      </c>
      <c r="C22" s="85" t="s">
        <v>130</v>
      </c>
      <c r="D22" s="85" t="s">
        <v>70</v>
      </c>
      <c r="E22" s="87">
        <v>26.67</v>
      </c>
      <c r="F22" s="87">
        <v>26.67</v>
      </c>
      <c r="G22" s="87">
        <v>26.67</v>
      </c>
      <c r="H22" s="87">
        <v>26.67</v>
      </c>
      <c r="I22" s="87">
        <v>0</v>
      </c>
      <c r="J22" s="87">
        <v>0</v>
      </c>
    </row>
    <row r="23" spans="1:10" s="36" customFormat="1" ht="20.100000000000001" customHeight="1">
      <c r="A23" s="84" t="s">
        <v>129</v>
      </c>
      <c r="B23" s="85" t="s">
        <v>130</v>
      </c>
      <c r="C23" s="85" t="s">
        <v>130</v>
      </c>
      <c r="D23" s="85" t="s">
        <v>82</v>
      </c>
      <c r="E23" s="87">
        <v>84</v>
      </c>
      <c r="F23" s="87">
        <v>84</v>
      </c>
      <c r="G23" s="87">
        <v>0</v>
      </c>
      <c r="H23" s="87">
        <v>0</v>
      </c>
      <c r="I23" s="87">
        <v>0</v>
      </c>
      <c r="J23" s="87">
        <v>84</v>
      </c>
    </row>
    <row r="24" spans="1:10" s="36" customFormat="1" ht="20.100000000000001" customHeight="1">
      <c r="A24" s="84" t="s">
        <v>129</v>
      </c>
      <c r="B24" s="85" t="s">
        <v>130</v>
      </c>
      <c r="C24" s="85" t="s">
        <v>130</v>
      </c>
      <c r="D24" s="85" t="s">
        <v>76</v>
      </c>
      <c r="E24" s="87">
        <v>1.55</v>
      </c>
      <c r="F24" s="87">
        <v>1.55</v>
      </c>
      <c r="G24" s="87">
        <v>1.55</v>
      </c>
      <c r="H24" s="87">
        <v>1.55</v>
      </c>
      <c r="I24" s="87">
        <v>0</v>
      </c>
      <c r="J24" s="87">
        <v>0</v>
      </c>
    </row>
    <row r="25" spans="1:10" s="36" customFormat="1" ht="20.100000000000001" customHeight="1">
      <c r="A25" s="84" t="s">
        <v>129</v>
      </c>
      <c r="B25" s="85" t="s">
        <v>130</v>
      </c>
      <c r="C25" s="85" t="s">
        <v>130</v>
      </c>
      <c r="D25" s="85" t="s">
        <v>86</v>
      </c>
      <c r="E25" s="87">
        <v>10</v>
      </c>
      <c r="F25" s="87">
        <v>10</v>
      </c>
      <c r="G25" s="87">
        <v>0</v>
      </c>
      <c r="H25" s="87">
        <v>0</v>
      </c>
      <c r="I25" s="87">
        <v>0</v>
      </c>
      <c r="J25" s="87">
        <v>10</v>
      </c>
    </row>
    <row r="26" spans="1:10" s="36" customFormat="1" ht="20.100000000000001" customHeight="1">
      <c r="A26" s="84" t="s">
        <v>129</v>
      </c>
      <c r="B26" s="85" t="s">
        <v>130</v>
      </c>
      <c r="C26" s="85" t="s">
        <v>130</v>
      </c>
      <c r="D26" s="85" t="s">
        <v>78</v>
      </c>
      <c r="E26" s="87">
        <v>0.08</v>
      </c>
      <c r="F26" s="87">
        <v>0.08</v>
      </c>
      <c r="G26" s="87">
        <v>0.08</v>
      </c>
      <c r="H26" s="87">
        <v>0</v>
      </c>
      <c r="I26" s="87">
        <v>0.08</v>
      </c>
      <c r="J26" s="87">
        <v>0</v>
      </c>
    </row>
    <row r="27" spans="1:10" s="36" customFormat="1" ht="20.100000000000001" customHeight="1">
      <c r="A27" s="84" t="s">
        <v>129</v>
      </c>
      <c r="B27" s="85" t="s">
        <v>130</v>
      </c>
      <c r="C27" s="85" t="s">
        <v>130</v>
      </c>
      <c r="D27" s="85" t="s">
        <v>88</v>
      </c>
      <c r="E27" s="87">
        <v>60</v>
      </c>
      <c r="F27" s="87">
        <v>60</v>
      </c>
      <c r="G27" s="87">
        <v>0</v>
      </c>
      <c r="H27" s="87">
        <v>0</v>
      </c>
      <c r="I27" s="87">
        <v>0</v>
      </c>
      <c r="J27" s="87">
        <v>60</v>
      </c>
    </row>
    <row r="28" spans="1:10" s="36" customFormat="1" ht="20.100000000000001" customHeight="1">
      <c r="A28" s="84" t="s">
        <v>129</v>
      </c>
      <c r="B28" s="85" t="s">
        <v>130</v>
      </c>
      <c r="C28" s="85" t="s">
        <v>130</v>
      </c>
      <c r="D28" s="85" t="s">
        <v>74</v>
      </c>
      <c r="E28" s="87">
        <v>12.8</v>
      </c>
      <c r="F28" s="87">
        <v>12.8</v>
      </c>
      <c r="G28" s="87">
        <v>12.8</v>
      </c>
      <c r="H28" s="87">
        <v>12.8</v>
      </c>
      <c r="I28" s="87">
        <v>0</v>
      </c>
      <c r="J28" s="87">
        <v>0</v>
      </c>
    </row>
    <row r="29" spans="1:10" s="36" customFormat="1" ht="20.100000000000001" customHeight="1">
      <c r="A29" s="84" t="s">
        <v>129</v>
      </c>
      <c r="B29" s="85" t="s">
        <v>130</v>
      </c>
      <c r="C29" s="85" t="s">
        <v>130</v>
      </c>
      <c r="D29" s="85" t="s">
        <v>72</v>
      </c>
      <c r="E29" s="87">
        <v>0.3</v>
      </c>
      <c r="F29" s="87">
        <v>0.3</v>
      </c>
      <c r="G29" s="87">
        <v>0.3</v>
      </c>
      <c r="H29" s="87">
        <v>0.3</v>
      </c>
      <c r="I29" s="87">
        <v>0</v>
      </c>
      <c r="J29" s="87">
        <v>0</v>
      </c>
    </row>
    <row r="30" spans="1:10" s="36" customFormat="1" ht="20.100000000000001" customHeight="1">
      <c r="A30" s="84" t="s">
        <v>129</v>
      </c>
      <c r="B30" s="85" t="s">
        <v>130</v>
      </c>
      <c r="C30" s="85" t="s">
        <v>130</v>
      </c>
      <c r="D30" s="85" t="s">
        <v>71</v>
      </c>
      <c r="E30" s="87">
        <v>86.4</v>
      </c>
      <c r="F30" s="87">
        <v>86.4</v>
      </c>
      <c r="G30" s="87">
        <v>86.4</v>
      </c>
      <c r="H30" s="87">
        <v>86.4</v>
      </c>
      <c r="I30" s="87">
        <v>0</v>
      </c>
      <c r="J30" s="87">
        <v>0</v>
      </c>
    </row>
    <row r="31" spans="1:10" s="36" customFormat="1" ht="20.100000000000001" customHeight="1">
      <c r="A31" s="84" t="s">
        <v>129</v>
      </c>
      <c r="B31" s="85" t="s">
        <v>130</v>
      </c>
      <c r="C31" s="85" t="s">
        <v>130</v>
      </c>
      <c r="D31" s="85" t="s">
        <v>65</v>
      </c>
      <c r="E31" s="87">
        <v>81.66</v>
      </c>
      <c r="F31" s="87">
        <v>81.66</v>
      </c>
      <c r="G31" s="87">
        <v>81.66</v>
      </c>
      <c r="H31" s="87">
        <v>81.66</v>
      </c>
      <c r="I31" s="87">
        <v>0</v>
      </c>
      <c r="J31" s="87">
        <v>0</v>
      </c>
    </row>
    <row r="32" spans="1:10" ht="20.100000000000001" customHeight="1">
      <c r="A32" s="84" t="s">
        <v>129</v>
      </c>
      <c r="B32" s="85" t="s">
        <v>130</v>
      </c>
      <c r="C32" s="85" t="s">
        <v>130</v>
      </c>
      <c r="D32" s="85" t="s">
        <v>64</v>
      </c>
      <c r="E32" s="87">
        <v>191.36</v>
      </c>
      <c r="F32" s="87">
        <v>191.36</v>
      </c>
      <c r="G32" s="87">
        <v>191.36</v>
      </c>
      <c r="H32" s="87">
        <v>191.36</v>
      </c>
      <c r="I32" s="87">
        <v>0</v>
      </c>
      <c r="J32" s="87">
        <v>0</v>
      </c>
    </row>
    <row r="33" spans="1:10" ht="20.100000000000001" customHeight="1">
      <c r="A33" s="84" t="s">
        <v>129</v>
      </c>
      <c r="B33" s="85" t="s">
        <v>130</v>
      </c>
      <c r="C33" s="85" t="s">
        <v>130</v>
      </c>
      <c r="D33" s="85" t="s">
        <v>81</v>
      </c>
      <c r="E33" s="87">
        <v>10</v>
      </c>
      <c r="F33" s="87">
        <v>10</v>
      </c>
      <c r="G33" s="87">
        <v>0</v>
      </c>
      <c r="H33" s="87">
        <v>0</v>
      </c>
      <c r="I33" s="87">
        <v>0</v>
      </c>
      <c r="J33" s="87">
        <v>10</v>
      </c>
    </row>
    <row r="34" spans="1:10" ht="20.100000000000001" customHeight="1">
      <c r="A34" s="84" t="s">
        <v>129</v>
      </c>
      <c r="B34" s="85" t="s">
        <v>130</v>
      </c>
      <c r="C34" s="85" t="s">
        <v>130</v>
      </c>
      <c r="D34" s="85" t="s">
        <v>83</v>
      </c>
      <c r="E34" s="87">
        <v>54</v>
      </c>
      <c r="F34" s="87">
        <v>54</v>
      </c>
      <c r="G34" s="87">
        <v>0</v>
      </c>
      <c r="H34" s="87">
        <v>0</v>
      </c>
      <c r="I34" s="87">
        <v>0</v>
      </c>
      <c r="J34" s="87">
        <v>54</v>
      </c>
    </row>
    <row r="35" spans="1:10" ht="20.100000000000001" customHeight="1">
      <c r="A35" s="84" t="s">
        <v>129</v>
      </c>
      <c r="B35" s="85" t="s">
        <v>130</v>
      </c>
      <c r="C35" s="85" t="s">
        <v>130</v>
      </c>
      <c r="D35" s="85" t="s">
        <v>85</v>
      </c>
      <c r="E35" s="87">
        <v>16.2</v>
      </c>
      <c r="F35" s="87">
        <v>16.2</v>
      </c>
      <c r="G35" s="87">
        <v>0</v>
      </c>
      <c r="H35" s="87">
        <v>0</v>
      </c>
      <c r="I35" s="87">
        <v>0</v>
      </c>
      <c r="J35" s="87">
        <v>16.2</v>
      </c>
    </row>
    <row r="36" spans="1:10" ht="20.100000000000001" customHeight="1">
      <c r="A36" s="84" t="s">
        <v>129</v>
      </c>
      <c r="B36" s="85" t="s">
        <v>130</v>
      </c>
      <c r="C36" s="85" t="s">
        <v>130</v>
      </c>
      <c r="D36" s="85" t="s">
        <v>67</v>
      </c>
      <c r="E36" s="87">
        <v>13.56</v>
      </c>
      <c r="F36" s="87">
        <v>13.56</v>
      </c>
      <c r="G36" s="87">
        <v>13.56</v>
      </c>
      <c r="H36" s="87">
        <v>13.56</v>
      </c>
      <c r="I36" s="87">
        <v>0</v>
      </c>
      <c r="J36" s="87">
        <v>0</v>
      </c>
    </row>
    <row r="37" spans="1:10" ht="20.100000000000001" customHeight="1">
      <c r="A37" s="84" t="s">
        <v>129</v>
      </c>
      <c r="B37" s="85" t="s">
        <v>130</v>
      </c>
      <c r="C37" s="85" t="s">
        <v>130</v>
      </c>
      <c r="D37" s="85" t="s">
        <v>77</v>
      </c>
      <c r="E37" s="87">
        <v>72.92</v>
      </c>
      <c r="F37" s="87">
        <v>72.92</v>
      </c>
      <c r="G37" s="87">
        <v>72.92</v>
      </c>
      <c r="H37" s="87">
        <v>0</v>
      </c>
      <c r="I37" s="87">
        <v>72.92</v>
      </c>
      <c r="J37" s="87">
        <v>0</v>
      </c>
    </row>
    <row r="38" spans="1:10" ht="20.100000000000001" customHeight="1">
      <c r="A38" s="84" t="s">
        <v>129</v>
      </c>
      <c r="B38" s="85" t="s">
        <v>130</v>
      </c>
      <c r="C38" s="85" t="s">
        <v>130</v>
      </c>
      <c r="D38" s="85" t="s">
        <v>84</v>
      </c>
      <c r="E38" s="87">
        <v>18</v>
      </c>
      <c r="F38" s="87">
        <v>18</v>
      </c>
      <c r="G38" s="87">
        <v>0</v>
      </c>
      <c r="H38" s="87">
        <v>0</v>
      </c>
      <c r="I38" s="87">
        <v>0</v>
      </c>
      <c r="J38" s="87">
        <v>18</v>
      </c>
    </row>
    <row r="39" spans="1:10" ht="20.100000000000001" customHeight="1">
      <c r="A39" s="84"/>
      <c r="B39" s="85" t="s">
        <v>91</v>
      </c>
      <c r="C39" s="85"/>
      <c r="D39" s="85" t="s">
        <v>89</v>
      </c>
      <c r="E39" s="87">
        <f t="shared" ref="E39:J40" si="5">E40</f>
        <v>50</v>
      </c>
      <c r="F39" s="87">
        <f t="shared" si="5"/>
        <v>50</v>
      </c>
      <c r="G39" s="87">
        <f t="shared" si="5"/>
        <v>0</v>
      </c>
      <c r="H39" s="87">
        <f t="shared" si="5"/>
        <v>0</v>
      </c>
      <c r="I39" s="87">
        <f t="shared" si="5"/>
        <v>0</v>
      </c>
      <c r="J39" s="87">
        <f t="shared" si="5"/>
        <v>50</v>
      </c>
    </row>
    <row r="40" spans="1:10" ht="20.100000000000001" customHeight="1">
      <c r="A40" s="84"/>
      <c r="B40" s="85"/>
      <c r="C40" s="85" t="s">
        <v>92</v>
      </c>
      <c r="D40" s="85" t="s">
        <v>90</v>
      </c>
      <c r="E40" s="87">
        <f t="shared" si="5"/>
        <v>50</v>
      </c>
      <c r="F40" s="87">
        <f t="shared" si="5"/>
        <v>50</v>
      </c>
      <c r="G40" s="87">
        <f t="shared" si="5"/>
        <v>0</v>
      </c>
      <c r="H40" s="87">
        <f t="shared" si="5"/>
        <v>0</v>
      </c>
      <c r="I40" s="87">
        <f t="shared" si="5"/>
        <v>0</v>
      </c>
      <c r="J40" s="87">
        <f t="shared" si="5"/>
        <v>50</v>
      </c>
    </row>
    <row r="41" spans="1:10" ht="20.100000000000001" customHeight="1">
      <c r="A41" s="84" t="s">
        <v>129</v>
      </c>
      <c r="B41" s="85" t="s">
        <v>132</v>
      </c>
      <c r="C41" s="85" t="s">
        <v>133</v>
      </c>
      <c r="D41" s="85" t="s">
        <v>93</v>
      </c>
      <c r="E41" s="87">
        <v>50</v>
      </c>
      <c r="F41" s="87">
        <v>50</v>
      </c>
      <c r="G41" s="87">
        <v>0</v>
      </c>
      <c r="H41" s="87">
        <v>0</v>
      </c>
      <c r="I41" s="87">
        <v>0</v>
      </c>
      <c r="J41" s="87">
        <v>50</v>
      </c>
    </row>
    <row r="42" spans="1:10" ht="20.100000000000001" customHeight="1">
      <c r="A42" s="84" t="s">
        <v>97</v>
      </c>
      <c r="B42" s="85"/>
      <c r="C42" s="85"/>
      <c r="D42" s="85" t="s">
        <v>94</v>
      </c>
      <c r="E42" s="87">
        <f t="shared" ref="E42:J42" si="6">E43+E46</f>
        <v>70.09</v>
      </c>
      <c r="F42" s="87">
        <f t="shared" si="6"/>
        <v>70.09</v>
      </c>
      <c r="G42" s="87">
        <f t="shared" si="6"/>
        <v>70.09</v>
      </c>
      <c r="H42" s="87">
        <f t="shared" si="6"/>
        <v>70.09</v>
      </c>
      <c r="I42" s="87">
        <f t="shared" si="6"/>
        <v>0</v>
      </c>
      <c r="J42" s="87">
        <f t="shared" si="6"/>
        <v>0</v>
      </c>
    </row>
    <row r="43" spans="1:10" ht="20.100000000000001" customHeight="1">
      <c r="A43" s="84"/>
      <c r="B43" s="85" t="s">
        <v>98</v>
      </c>
      <c r="C43" s="85"/>
      <c r="D43" s="85" t="s">
        <v>95</v>
      </c>
      <c r="E43" s="87">
        <f t="shared" ref="E43:J44" si="7">E44</f>
        <v>64.010000000000005</v>
      </c>
      <c r="F43" s="87">
        <f t="shared" si="7"/>
        <v>64.010000000000005</v>
      </c>
      <c r="G43" s="87">
        <f t="shared" si="7"/>
        <v>64.010000000000005</v>
      </c>
      <c r="H43" s="87">
        <f t="shared" si="7"/>
        <v>64.010000000000005</v>
      </c>
      <c r="I43" s="87">
        <f t="shared" si="7"/>
        <v>0</v>
      </c>
      <c r="J43" s="87">
        <f t="shared" si="7"/>
        <v>0</v>
      </c>
    </row>
    <row r="44" spans="1:10" ht="20.100000000000001" customHeight="1">
      <c r="A44" s="84"/>
      <c r="B44" s="85"/>
      <c r="C44" s="85" t="s">
        <v>98</v>
      </c>
      <c r="D44" s="85" t="s">
        <v>96</v>
      </c>
      <c r="E44" s="87">
        <f t="shared" si="7"/>
        <v>64.010000000000005</v>
      </c>
      <c r="F44" s="87">
        <f t="shared" si="7"/>
        <v>64.010000000000005</v>
      </c>
      <c r="G44" s="87">
        <f t="shared" si="7"/>
        <v>64.010000000000005</v>
      </c>
      <c r="H44" s="87">
        <f t="shared" si="7"/>
        <v>64.010000000000005</v>
      </c>
      <c r="I44" s="87">
        <f t="shared" si="7"/>
        <v>0</v>
      </c>
      <c r="J44" s="87">
        <f t="shared" si="7"/>
        <v>0</v>
      </c>
    </row>
    <row r="45" spans="1:10" ht="20.100000000000001" customHeight="1">
      <c r="A45" s="84" t="s">
        <v>134</v>
      </c>
      <c r="B45" s="85" t="s">
        <v>135</v>
      </c>
      <c r="C45" s="85" t="s">
        <v>135</v>
      </c>
      <c r="D45" s="85" t="s">
        <v>99</v>
      </c>
      <c r="E45" s="87">
        <v>64.010000000000005</v>
      </c>
      <c r="F45" s="87">
        <v>64.010000000000005</v>
      </c>
      <c r="G45" s="87">
        <v>64.010000000000005</v>
      </c>
      <c r="H45" s="87">
        <v>64.010000000000005</v>
      </c>
      <c r="I45" s="87">
        <v>0</v>
      </c>
      <c r="J45" s="87">
        <v>0</v>
      </c>
    </row>
    <row r="46" spans="1:10" ht="20.100000000000001" customHeight="1">
      <c r="A46" s="84"/>
      <c r="B46" s="85" t="s">
        <v>102</v>
      </c>
      <c r="C46" s="85"/>
      <c r="D46" s="85" t="s">
        <v>100</v>
      </c>
      <c r="E46" s="87">
        <f t="shared" ref="E46:J46" si="8">E47+E49+E51</f>
        <v>6.08</v>
      </c>
      <c r="F46" s="87">
        <f t="shared" si="8"/>
        <v>6.08</v>
      </c>
      <c r="G46" s="87">
        <f t="shared" si="8"/>
        <v>6.08</v>
      </c>
      <c r="H46" s="87">
        <f t="shared" si="8"/>
        <v>6.08</v>
      </c>
      <c r="I46" s="87">
        <f t="shared" si="8"/>
        <v>0</v>
      </c>
      <c r="J46" s="87">
        <f t="shared" si="8"/>
        <v>0</v>
      </c>
    </row>
    <row r="47" spans="1:10" ht="20.100000000000001" customHeight="1">
      <c r="A47" s="84"/>
      <c r="B47" s="85"/>
      <c r="C47" s="85" t="s">
        <v>60</v>
      </c>
      <c r="D47" s="85" t="s">
        <v>101</v>
      </c>
      <c r="E47" s="87">
        <f t="shared" ref="E47:J47" si="9">E48</f>
        <v>2.2400000000000002</v>
      </c>
      <c r="F47" s="87">
        <f t="shared" si="9"/>
        <v>2.2400000000000002</v>
      </c>
      <c r="G47" s="87">
        <f t="shared" si="9"/>
        <v>2.2400000000000002</v>
      </c>
      <c r="H47" s="87">
        <f t="shared" si="9"/>
        <v>2.2400000000000002</v>
      </c>
      <c r="I47" s="87">
        <f t="shared" si="9"/>
        <v>0</v>
      </c>
      <c r="J47" s="87">
        <f t="shared" si="9"/>
        <v>0</v>
      </c>
    </row>
    <row r="48" spans="1:10" ht="20.100000000000001" customHeight="1">
      <c r="A48" s="84" t="s">
        <v>134</v>
      </c>
      <c r="B48" s="85" t="s">
        <v>136</v>
      </c>
      <c r="C48" s="85" t="s">
        <v>131</v>
      </c>
      <c r="D48" s="85" t="s">
        <v>103</v>
      </c>
      <c r="E48" s="87">
        <v>2.2400000000000002</v>
      </c>
      <c r="F48" s="87">
        <v>2.2400000000000002</v>
      </c>
      <c r="G48" s="87">
        <v>2.2400000000000002</v>
      </c>
      <c r="H48" s="87">
        <v>2.2400000000000002</v>
      </c>
      <c r="I48" s="87">
        <v>0</v>
      </c>
      <c r="J48" s="87">
        <v>0</v>
      </c>
    </row>
    <row r="49" spans="1:10" ht="20.100000000000001" customHeight="1">
      <c r="A49" s="84"/>
      <c r="B49" s="85"/>
      <c r="C49" s="85" t="s">
        <v>105</v>
      </c>
      <c r="D49" s="85" t="s">
        <v>104</v>
      </c>
      <c r="E49" s="87">
        <f t="shared" ref="E49:J49" si="10">E50</f>
        <v>2.2400000000000002</v>
      </c>
      <c r="F49" s="87">
        <f t="shared" si="10"/>
        <v>2.2400000000000002</v>
      </c>
      <c r="G49" s="87">
        <f t="shared" si="10"/>
        <v>2.2400000000000002</v>
      </c>
      <c r="H49" s="87">
        <f t="shared" si="10"/>
        <v>2.2400000000000002</v>
      </c>
      <c r="I49" s="87">
        <f t="shared" si="10"/>
        <v>0</v>
      </c>
      <c r="J49" s="87">
        <f t="shared" si="10"/>
        <v>0</v>
      </c>
    </row>
    <row r="50" spans="1:10" ht="20.100000000000001" customHeight="1">
      <c r="A50" s="84" t="s">
        <v>134</v>
      </c>
      <c r="B50" s="85" t="s">
        <v>136</v>
      </c>
      <c r="C50" s="85" t="s">
        <v>137</v>
      </c>
      <c r="D50" s="85" t="s">
        <v>106</v>
      </c>
      <c r="E50" s="87">
        <v>2.2400000000000002</v>
      </c>
      <c r="F50" s="87">
        <v>2.2400000000000002</v>
      </c>
      <c r="G50" s="87">
        <v>2.2400000000000002</v>
      </c>
      <c r="H50" s="87">
        <v>2.2400000000000002</v>
      </c>
      <c r="I50" s="87">
        <v>0</v>
      </c>
      <c r="J50" s="87">
        <v>0</v>
      </c>
    </row>
    <row r="51" spans="1:10" ht="20.100000000000001" customHeight="1">
      <c r="A51" s="84"/>
      <c r="B51" s="85"/>
      <c r="C51" s="85" t="s">
        <v>59</v>
      </c>
      <c r="D51" s="85" t="s">
        <v>107</v>
      </c>
      <c r="E51" s="87">
        <f t="shared" ref="E51:J51" si="11">E52</f>
        <v>1.6</v>
      </c>
      <c r="F51" s="87">
        <f t="shared" si="11"/>
        <v>1.6</v>
      </c>
      <c r="G51" s="87">
        <f t="shared" si="11"/>
        <v>1.6</v>
      </c>
      <c r="H51" s="87">
        <f t="shared" si="11"/>
        <v>1.6</v>
      </c>
      <c r="I51" s="87">
        <f t="shared" si="11"/>
        <v>0</v>
      </c>
      <c r="J51" s="87">
        <f t="shared" si="11"/>
        <v>0</v>
      </c>
    </row>
    <row r="52" spans="1:10" ht="20.100000000000001" customHeight="1">
      <c r="A52" s="84" t="s">
        <v>134</v>
      </c>
      <c r="B52" s="85" t="s">
        <v>136</v>
      </c>
      <c r="C52" s="85" t="s">
        <v>130</v>
      </c>
      <c r="D52" s="85" t="s">
        <v>108</v>
      </c>
      <c r="E52" s="87">
        <v>1.6</v>
      </c>
      <c r="F52" s="87">
        <v>1.6</v>
      </c>
      <c r="G52" s="87">
        <v>1.6</v>
      </c>
      <c r="H52" s="87">
        <v>1.6</v>
      </c>
      <c r="I52" s="87">
        <v>0</v>
      </c>
      <c r="J52" s="87">
        <v>0</v>
      </c>
    </row>
    <row r="53" spans="1:10" ht="20.100000000000001" customHeight="1">
      <c r="A53" s="84" t="s">
        <v>112</v>
      </c>
      <c r="B53" s="85"/>
      <c r="C53" s="85"/>
      <c r="D53" s="85" t="s">
        <v>109</v>
      </c>
      <c r="E53" s="87">
        <f t="shared" ref="E53:J55" si="12">E54</f>
        <v>22.4</v>
      </c>
      <c r="F53" s="87">
        <f t="shared" si="12"/>
        <v>22.4</v>
      </c>
      <c r="G53" s="87">
        <f t="shared" si="12"/>
        <v>22.4</v>
      </c>
      <c r="H53" s="87">
        <f t="shared" si="12"/>
        <v>22.4</v>
      </c>
      <c r="I53" s="87">
        <f t="shared" si="12"/>
        <v>0</v>
      </c>
      <c r="J53" s="87">
        <f t="shared" si="12"/>
        <v>0</v>
      </c>
    </row>
    <row r="54" spans="1:10" ht="20.100000000000001" customHeight="1">
      <c r="A54" s="84"/>
      <c r="B54" s="85" t="s">
        <v>113</v>
      </c>
      <c r="C54" s="85"/>
      <c r="D54" s="85" t="s">
        <v>110</v>
      </c>
      <c r="E54" s="87">
        <f t="shared" si="12"/>
        <v>22.4</v>
      </c>
      <c r="F54" s="87">
        <f t="shared" si="12"/>
        <v>22.4</v>
      </c>
      <c r="G54" s="87">
        <f t="shared" si="12"/>
        <v>22.4</v>
      </c>
      <c r="H54" s="87">
        <f t="shared" si="12"/>
        <v>22.4</v>
      </c>
      <c r="I54" s="87">
        <f t="shared" si="12"/>
        <v>0</v>
      </c>
      <c r="J54" s="87">
        <f t="shared" si="12"/>
        <v>0</v>
      </c>
    </row>
    <row r="55" spans="1:10" ht="20.100000000000001" customHeight="1">
      <c r="A55" s="84"/>
      <c r="B55" s="85"/>
      <c r="C55" s="85" t="s">
        <v>105</v>
      </c>
      <c r="D55" s="85" t="s">
        <v>111</v>
      </c>
      <c r="E55" s="87">
        <f t="shared" si="12"/>
        <v>22.4</v>
      </c>
      <c r="F55" s="87">
        <f t="shared" si="12"/>
        <v>22.4</v>
      </c>
      <c r="G55" s="87">
        <f t="shared" si="12"/>
        <v>22.4</v>
      </c>
      <c r="H55" s="87">
        <f t="shared" si="12"/>
        <v>22.4</v>
      </c>
      <c r="I55" s="87">
        <f t="shared" si="12"/>
        <v>0</v>
      </c>
      <c r="J55" s="87">
        <f t="shared" si="12"/>
        <v>0</v>
      </c>
    </row>
    <row r="56" spans="1:10" ht="20.100000000000001" customHeight="1">
      <c r="A56" s="84" t="s">
        <v>138</v>
      </c>
      <c r="B56" s="85" t="s">
        <v>139</v>
      </c>
      <c r="C56" s="85" t="s">
        <v>137</v>
      </c>
      <c r="D56" s="85" t="s">
        <v>114</v>
      </c>
      <c r="E56" s="87">
        <v>22.4</v>
      </c>
      <c r="F56" s="87">
        <v>22.4</v>
      </c>
      <c r="G56" s="87">
        <v>22.4</v>
      </c>
      <c r="H56" s="87">
        <v>22.4</v>
      </c>
      <c r="I56" s="87">
        <v>0</v>
      </c>
      <c r="J56" s="87">
        <v>0</v>
      </c>
    </row>
    <row r="57" spans="1:10" ht="20.100000000000001" customHeight="1">
      <c r="A57" s="84" t="s">
        <v>118</v>
      </c>
      <c r="B57" s="85"/>
      <c r="C57" s="85"/>
      <c r="D57" s="85" t="s">
        <v>115</v>
      </c>
      <c r="E57" s="87">
        <f t="shared" ref="E57:J59" si="13">E58</f>
        <v>38.4</v>
      </c>
      <c r="F57" s="87">
        <f t="shared" si="13"/>
        <v>38.4</v>
      </c>
      <c r="G57" s="87">
        <f t="shared" si="13"/>
        <v>38.4</v>
      </c>
      <c r="H57" s="87">
        <f t="shared" si="13"/>
        <v>38.4</v>
      </c>
      <c r="I57" s="87">
        <f t="shared" si="13"/>
        <v>0</v>
      </c>
      <c r="J57" s="87">
        <f t="shared" si="13"/>
        <v>0</v>
      </c>
    </row>
    <row r="58" spans="1:10" ht="20.100000000000001" customHeight="1">
      <c r="A58" s="84"/>
      <c r="B58" s="85" t="s">
        <v>105</v>
      </c>
      <c r="C58" s="85"/>
      <c r="D58" s="85" t="s">
        <v>116</v>
      </c>
      <c r="E58" s="87">
        <f t="shared" si="13"/>
        <v>38.4</v>
      </c>
      <c r="F58" s="87">
        <f t="shared" si="13"/>
        <v>38.4</v>
      </c>
      <c r="G58" s="87">
        <f t="shared" si="13"/>
        <v>38.4</v>
      </c>
      <c r="H58" s="87">
        <f t="shared" si="13"/>
        <v>38.4</v>
      </c>
      <c r="I58" s="87">
        <f t="shared" si="13"/>
        <v>0</v>
      </c>
      <c r="J58" s="87">
        <f t="shared" si="13"/>
        <v>0</v>
      </c>
    </row>
    <row r="59" spans="1:10" ht="20.100000000000001" customHeight="1">
      <c r="A59" s="84"/>
      <c r="B59" s="85"/>
      <c r="C59" s="85" t="s">
        <v>60</v>
      </c>
      <c r="D59" s="85" t="s">
        <v>117</v>
      </c>
      <c r="E59" s="87">
        <f t="shared" si="13"/>
        <v>38.4</v>
      </c>
      <c r="F59" s="87">
        <f t="shared" si="13"/>
        <v>38.4</v>
      </c>
      <c r="G59" s="87">
        <f t="shared" si="13"/>
        <v>38.4</v>
      </c>
      <c r="H59" s="87">
        <f t="shared" si="13"/>
        <v>38.4</v>
      </c>
      <c r="I59" s="87">
        <f t="shared" si="13"/>
        <v>0</v>
      </c>
      <c r="J59" s="87">
        <f t="shared" si="13"/>
        <v>0</v>
      </c>
    </row>
    <row r="60" spans="1:10" ht="20.100000000000001" customHeight="1">
      <c r="A60" s="84" t="s">
        <v>140</v>
      </c>
      <c r="B60" s="85" t="s">
        <v>137</v>
      </c>
      <c r="C60" s="85" t="s">
        <v>131</v>
      </c>
      <c r="D60" s="85" t="s">
        <v>119</v>
      </c>
      <c r="E60" s="87">
        <v>38.4</v>
      </c>
      <c r="F60" s="87">
        <v>38.4</v>
      </c>
      <c r="G60" s="87">
        <v>38.4</v>
      </c>
      <c r="H60" s="87">
        <v>38.4</v>
      </c>
      <c r="I60" s="87">
        <v>0</v>
      </c>
      <c r="J60" s="87">
        <v>0</v>
      </c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141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1178.5</v>
      </c>
      <c r="C4" s="99" t="s">
        <v>7</v>
      </c>
      <c r="D4" s="100">
        <v>721.3</v>
      </c>
    </row>
    <row r="5" spans="1:10" s="89" customFormat="1" ht="23.25" customHeight="1">
      <c r="A5" s="97" t="s">
        <v>8</v>
      </c>
      <c r="B5" s="101">
        <v>1178.5</v>
      </c>
      <c r="C5" s="99" t="s">
        <v>9</v>
      </c>
      <c r="D5" s="100">
        <v>623.82000000000005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97.48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457.2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1178.5</v>
      </c>
      <c r="C15" s="121" t="s">
        <v>19</v>
      </c>
      <c r="D15" s="100">
        <v>1178.5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142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143</v>
      </c>
      <c r="D18" s="124">
        <v>0</v>
      </c>
    </row>
    <row r="19" spans="1:10" s="89" customFormat="1" ht="20.100000000000001" customHeight="1">
      <c r="A19" s="126" t="s">
        <v>24</v>
      </c>
      <c r="B19" s="106">
        <v>1178.5</v>
      </c>
      <c r="C19" s="127" t="s">
        <v>25</v>
      </c>
      <c r="D19" s="128">
        <v>1178.5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showGridLines="0" showZeros="0" topLeftCell="A31" workbookViewId="0">
      <selection activeCell="E42" sqref="E42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144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121</v>
      </c>
      <c r="B3" s="157"/>
      <c r="C3" s="158"/>
      <c r="D3" s="163" t="s">
        <v>122</v>
      </c>
      <c r="E3" s="166" t="s">
        <v>29</v>
      </c>
      <c r="F3" s="159" t="s">
        <v>123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124</v>
      </c>
      <c r="G4" s="160"/>
      <c r="H4" s="160"/>
      <c r="I4" s="82" t="s">
        <v>125</v>
      </c>
    </row>
    <row r="5" spans="1:9" s="77" customFormat="1" ht="37.5" customHeight="1">
      <c r="A5" s="161"/>
      <c r="B5" s="162"/>
      <c r="C5" s="162"/>
      <c r="D5" s="165"/>
      <c r="E5" s="166"/>
      <c r="F5" s="79" t="s">
        <v>126</v>
      </c>
      <c r="G5" s="79" t="s">
        <v>127</v>
      </c>
      <c r="H5" s="79" t="s">
        <v>128</v>
      </c>
      <c r="I5" s="79" t="s">
        <v>126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E8+E42+E53+E57</f>
        <v>1178.5</v>
      </c>
      <c r="F7" s="87">
        <f>F8+F42+F53+F57</f>
        <v>721.3</v>
      </c>
      <c r="G7" s="87">
        <f>G8+G42+G53+G57</f>
        <v>623.82000000000005</v>
      </c>
      <c r="H7" s="87">
        <f>H8+H42+H53+H57</f>
        <v>97.48</v>
      </c>
      <c r="I7" s="87">
        <f>I8+I42+I53+I57</f>
        <v>457.2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E9+E39</f>
        <v>1047.6099999999999</v>
      </c>
      <c r="F8" s="87">
        <f>F9+F39</f>
        <v>590.41</v>
      </c>
      <c r="G8" s="87">
        <f>G9+G39</f>
        <v>492.93</v>
      </c>
      <c r="H8" s="87">
        <f>H9+H39</f>
        <v>97.48</v>
      </c>
      <c r="I8" s="87">
        <f>I9+I39</f>
        <v>457.2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E10+E13</f>
        <v>997.61</v>
      </c>
      <c r="F9" s="87">
        <f>F10+F13</f>
        <v>590.41</v>
      </c>
      <c r="G9" s="87">
        <f>G10+G13</f>
        <v>492.93</v>
      </c>
      <c r="H9" s="87">
        <f>H10+H13</f>
        <v>97.48</v>
      </c>
      <c r="I9" s="87">
        <f>I10+I13</f>
        <v>407.2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SUM(E11:E12)</f>
        <v>70</v>
      </c>
      <c r="F10" s="87">
        <f>SUM(F11:F12)</f>
        <v>0</v>
      </c>
      <c r="G10" s="87">
        <f>SUM(G11:G12)</f>
        <v>0</v>
      </c>
      <c r="H10" s="87">
        <f>SUM(H11:H12)</f>
        <v>0</v>
      </c>
      <c r="I10" s="87">
        <f>SUM(I11:I12)</f>
        <v>70</v>
      </c>
    </row>
    <row r="11" spans="1:9" s="36" customFormat="1" ht="20.100000000000001" customHeight="1">
      <c r="A11" s="84" t="s">
        <v>129</v>
      </c>
      <c r="B11" s="85" t="s">
        <v>130</v>
      </c>
      <c r="C11" s="85" t="s">
        <v>131</v>
      </c>
      <c r="D11" s="86" t="s">
        <v>61</v>
      </c>
      <c r="E11" s="87">
        <v>50</v>
      </c>
      <c r="F11" s="87">
        <v>0</v>
      </c>
      <c r="G11" s="87">
        <v>0</v>
      </c>
      <c r="H11" s="87">
        <v>0</v>
      </c>
      <c r="I11" s="87">
        <v>50</v>
      </c>
    </row>
    <row r="12" spans="1:9" s="36" customFormat="1" ht="20.100000000000001" customHeight="1">
      <c r="A12" s="84" t="s">
        <v>129</v>
      </c>
      <c r="B12" s="85" t="s">
        <v>130</v>
      </c>
      <c r="C12" s="85" t="s">
        <v>131</v>
      </c>
      <c r="D12" s="86" t="s">
        <v>62</v>
      </c>
      <c r="E12" s="87">
        <v>20</v>
      </c>
      <c r="F12" s="87">
        <v>0</v>
      </c>
      <c r="G12" s="87">
        <v>0</v>
      </c>
      <c r="H12" s="87">
        <v>0</v>
      </c>
      <c r="I12" s="87">
        <v>20</v>
      </c>
    </row>
    <row r="13" spans="1:9" s="36" customFormat="1" ht="20.100000000000001" customHeight="1">
      <c r="A13" s="84"/>
      <c r="B13" s="85"/>
      <c r="C13" s="85" t="s">
        <v>59</v>
      </c>
      <c r="D13" s="86" t="s">
        <v>63</v>
      </c>
      <c r="E13" s="87">
        <f>SUM(E14:E38)</f>
        <v>927.61</v>
      </c>
      <c r="F13" s="87">
        <f>SUM(F14:F38)</f>
        <v>590.41</v>
      </c>
      <c r="G13" s="87">
        <f>SUM(G14:G38)</f>
        <v>492.93</v>
      </c>
      <c r="H13" s="87">
        <f>SUM(H14:H38)</f>
        <v>97.48</v>
      </c>
      <c r="I13" s="87">
        <f>SUM(I14:I38)</f>
        <v>337.2</v>
      </c>
    </row>
    <row r="14" spans="1:9" s="36" customFormat="1" ht="20.100000000000001" customHeight="1">
      <c r="A14" s="84" t="s">
        <v>129</v>
      </c>
      <c r="B14" s="85" t="s">
        <v>130</v>
      </c>
      <c r="C14" s="85" t="s">
        <v>130</v>
      </c>
      <c r="D14" s="86" t="s">
        <v>78</v>
      </c>
      <c r="E14" s="87">
        <v>0.08</v>
      </c>
      <c r="F14" s="87">
        <v>0.08</v>
      </c>
      <c r="G14" s="87">
        <v>0</v>
      </c>
      <c r="H14" s="87">
        <v>0.08</v>
      </c>
      <c r="I14" s="87">
        <v>0</v>
      </c>
    </row>
    <row r="15" spans="1:9" s="36" customFormat="1" ht="20.100000000000001" customHeight="1">
      <c r="A15" s="84" t="s">
        <v>129</v>
      </c>
      <c r="B15" s="85" t="s">
        <v>130</v>
      </c>
      <c r="C15" s="85" t="s">
        <v>130</v>
      </c>
      <c r="D15" s="86" t="s">
        <v>72</v>
      </c>
      <c r="E15" s="87">
        <v>0.3</v>
      </c>
      <c r="F15" s="87">
        <v>0.3</v>
      </c>
      <c r="G15" s="87">
        <v>0.3</v>
      </c>
      <c r="H15" s="87">
        <v>0</v>
      </c>
      <c r="I15" s="87">
        <v>0</v>
      </c>
    </row>
    <row r="16" spans="1:9" s="36" customFormat="1" ht="20.100000000000001" customHeight="1">
      <c r="A16" s="84" t="s">
        <v>129</v>
      </c>
      <c r="B16" s="85" t="s">
        <v>130</v>
      </c>
      <c r="C16" s="85" t="s">
        <v>130</v>
      </c>
      <c r="D16" s="86" t="s">
        <v>86</v>
      </c>
      <c r="E16" s="87">
        <v>10</v>
      </c>
      <c r="F16" s="87">
        <v>0</v>
      </c>
      <c r="G16" s="87">
        <v>0</v>
      </c>
      <c r="H16" s="87">
        <v>0</v>
      </c>
      <c r="I16" s="87">
        <v>10</v>
      </c>
    </row>
    <row r="17" spans="1:9" s="36" customFormat="1" ht="20.100000000000001" customHeight="1">
      <c r="A17" s="84" t="s">
        <v>129</v>
      </c>
      <c r="B17" s="85" t="s">
        <v>130</v>
      </c>
      <c r="C17" s="85" t="s">
        <v>130</v>
      </c>
      <c r="D17" s="86" t="s">
        <v>66</v>
      </c>
      <c r="E17" s="87">
        <v>33.29</v>
      </c>
      <c r="F17" s="87">
        <v>33.29</v>
      </c>
      <c r="G17" s="87">
        <v>33.29</v>
      </c>
      <c r="H17" s="87">
        <v>0</v>
      </c>
      <c r="I17" s="87">
        <v>0</v>
      </c>
    </row>
    <row r="18" spans="1:9" s="36" customFormat="1" ht="20.100000000000001" customHeight="1">
      <c r="A18" s="84" t="s">
        <v>129</v>
      </c>
      <c r="B18" s="85" t="s">
        <v>130</v>
      </c>
      <c r="C18" s="85" t="s">
        <v>130</v>
      </c>
      <c r="D18" s="86" t="s">
        <v>71</v>
      </c>
      <c r="E18" s="87">
        <v>86.4</v>
      </c>
      <c r="F18" s="87">
        <v>86.4</v>
      </c>
      <c r="G18" s="87">
        <v>86.4</v>
      </c>
      <c r="H18" s="87">
        <v>0</v>
      </c>
      <c r="I18" s="87">
        <v>0</v>
      </c>
    </row>
    <row r="19" spans="1:9" s="36" customFormat="1" ht="20.100000000000001" customHeight="1">
      <c r="A19" s="84" t="s">
        <v>129</v>
      </c>
      <c r="B19" s="85" t="s">
        <v>130</v>
      </c>
      <c r="C19" s="85" t="s">
        <v>130</v>
      </c>
      <c r="D19" s="86" t="s">
        <v>81</v>
      </c>
      <c r="E19" s="87">
        <v>10</v>
      </c>
      <c r="F19" s="87">
        <v>0</v>
      </c>
      <c r="G19" s="87">
        <v>0</v>
      </c>
      <c r="H19" s="87">
        <v>0</v>
      </c>
      <c r="I19" s="87">
        <v>10</v>
      </c>
    </row>
    <row r="20" spans="1:9" s="36" customFormat="1" ht="20.100000000000001" customHeight="1">
      <c r="A20" s="84" t="s">
        <v>129</v>
      </c>
      <c r="B20" s="85" t="s">
        <v>130</v>
      </c>
      <c r="C20" s="85" t="s">
        <v>130</v>
      </c>
      <c r="D20" s="86" t="s">
        <v>83</v>
      </c>
      <c r="E20" s="87">
        <v>54</v>
      </c>
      <c r="F20" s="87">
        <v>0</v>
      </c>
      <c r="G20" s="87">
        <v>0</v>
      </c>
      <c r="H20" s="87">
        <v>0</v>
      </c>
      <c r="I20" s="87">
        <v>54</v>
      </c>
    </row>
    <row r="21" spans="1:9" s="36" customFormat="1" ht="20.100000000000001" customHeight="1">
      <c r="A21" s="84" t="s">
        <v>129</v>
      </c>
      <c r="B21" s="85" t="s">
        <v>130</v>
      </c>
      <c r="C21" s="85" t="s">
        <v>130</v>
      </c>
      <c r="D21" s="86" t="s">
        <v>82</v>
      </c>
      <c r="E21" s="87">
        <v>84</v>
      </c>
      <c r="F21" s="87">
        <v>0</v>
      </c>
      <c r="G21" s="87">
        <v>0</v>
      </c>
      <c r="H21" s="87">
        <v>0</v>
      </c>
      <c r="I21" s="87">
        <v>84</v>
      </c>
    </row>
    <row r="22" spans="1:9" s="36" customFormat="1" ht="20.100000000000001" customHeight="1">
      <c r="A22" s="84" t="s">
        <v>129</v>
      </c>
      <c r="B22" s="85" t="s">
        <v>130</v>
      </c>
      <c r="C22" s="85" t="s">
        <v>130</v>
      </c>
      <c r="D22" s="86" t="s">
        <v>84</v>
      </c>
      <c r="E22" s="87">
        <v>18</v>
      </c>
      <c r="F22" s="87">
        <v>0</v>
      </c>
      <c r="G22" s="87">
        <v>0</v>
      </c>
      <c r="H22" s="87">
        <v>0</v>
      </c>
      <c r="I22" s="87">
        <v>18</v>
      </c>
    </row>
    <row r="23" spans="1:9" s="36" customFormat="1" ht="20.100000000000001" customHeight="1">
      <c r="A23" s="84" t="s">
        <v>129</v>
      </c>
      <c r="B23" s="85" t="s">
        <v>130</v>
      </c>
      <c r="C23" s="85" t="s">
        <v>130</v>
      </c>
      <c r="D23" s="86" t="s">
        <v>68</v>
      </c>
      <c r="E23" s="87">
        <v>26.67</v>
      </c>
      <c r="F23" s="87">
        <v>26.67</v>
      </c>
      <c r="G23" s="87">
        <v>26.67</v>
      </c>
      <c r="H23" s="87">
        <v>0</v>
      </c>
      <c r="I23" s="87">
        <v>0</v>
      </c>
    </row>
    <row r="24" spans="1:9" s="36" customFormat="1" ht="20.100000000000001" customHeight="1">
      <c r="A24" s="84" t="s">
        <v>129</v>
      </c>
      <c r="B24" s="85" t="s">
        <v>130</v>
      </c>
      <c r="C24" s="85" t="s">
        <v>130</v>
      </c>
      <c r="D24" s="86" t="s">
        <v>70</v>
      </c>
      <c r="E24" s="87">
        <v>26.67</v>
      </c>
      <c r="F24" s="87">
        <v>26.67</v>
      </c>
      <c r="G24" s="87">
        <v>26.67</v>
      </c>
      <c r="H24" s="87">
        <v>0</v>
      </c>
      <c r="I24" s="87">
        <v>0</v>
      </c>
    </row>
    <row r="25" spans="1:9" s="36" customFormat="1" ht="20.100000000000001" customHeight="1">
      <c r="A25" s="84" t="s">
        <v>129</v>
      </c>
      <c r="B25" s="85" t="s">
        <v>130</v>
      </c>
      <c r="C25" s="85" t="s">
        <v>130</v>
      </c>
      <c r="D25" s="86" t="s">
        <v>67</v>
      </c>
      <c r="E25" s="87">
        <v>13.56</v>
      </c>
      <c r="F25" s="87">
        <v>13.56</v>
      </c>
      <c r="G25" s="87">
        <v>13.56</v>
      </c>
      <c r="H25" s="87">
        <v>0</v>
      </c>
      <c r="I25" s="87">
        <v>0</v>
      </c>
    </row>
    <row r="26" spans="1:9" s="36" customFormat="1" ht="20.100000000000001" customHeight="1">
      <c r="A26" s="84" t="s">
        <v>129</v>
      </c>
      <c r="B26" s="85" t="s">
        <v>130</v>
      </c>
      <c r="C26" s="85" t="s">
        <v>130</v>
      </c>
      <c r="D26" s="86" t="s">
        <v>76</v>
      </c>
      <c r="E26" s="87">
        <v>1.55</v>
      </c>
      <c r="F26" s="87">
        <v>1.55</v>
      </c>
      <c r="G26" s="87">
        <v>1.55</v>
      </c>
      <c r="H26" s="87">
        <v>0</v>
      </c>
      <c r="I26" s="87">
        <v>0</v>
      </c>
    </row>
    <row r="27" spans="1:9" s="36" customFormat="1" ht="20.100000000000001" customHeight="1">
      <c r="A27" s="84" t="s">
        <v>129</v>
      </c>
      <c r="B27" s="85" t="s">
        <v>130</v>
      </c>
      <c r="C27" s="85" t="s">
        <v>130</v>
      </c>
      <c r="D27" s="86" t="s">
        <v>69</v>
      </c>
      <c r="E27" s="87">
        <v>12.1</v>
      </c>
      <c r="F27" s="87">
        <v>12.1</v>
      </c>
      <c r="G27" s="87">
        <v>12.1</v>
      </c>
      <c r="H27" s="87">
        <v>0</v>
      </c>
      <c r="I27" s="87">
        <v>0</v>
      </c>
    </row>
    <row r="28" spans="1:9" s="36" customFormat="1" ht="20.100000000000001" customHeight="1">
      <c r="A28" s="84" t="s">
        <v>129</v>
      </c>
      <c r="B28" s="85" t="s">
        <v>130</v>
      </c>
      <c r="C28" s="85" t="s">
        <v>130</v>
      </c>
      <c r="D28" s="86" t="s">
        <v>88</v>
      </c>
      <c r="E28" s="87">
        <v>60</v>
      </c>
      <c r="F28" s="87">
        <v>0</v>
      </c>
      <c r="G28" s="87">
        <v>0</v>
      </c>
      <c r="H28" s="87">
        <v>0</v>
      </c>
      <c r="I28" s="87">
        <v>60</v>
      </c>
    </row>
    <row r="29" spans="1:9" s="36" customFormat="1" ht="20.100000000000001" customHeight="1">
      <c r="A29" s="84" t="s">
        <v>129</v>
      </c>
      <c r="B29" s="85" t="s">
        <v>130</v>
      </c>
      <c r="C29" s="85" t="s">
        <v>130</v>
      </c>
      <c r="D29" s="86" t="s">
        <v>80</v>
      </c>
      <c r="E29" s="87">
        <v>80</v>
      </c>
      <c r="F29" s="87">
        <v>0</v>
      </c>
      <c r="G29" s="87">
        <v>0</v>
      </c>
      <c r="H29" s="87">
        <v>0</v>
      </c>
      <c r="I29" s="87">
        <v>80</v>
      </c>
    </row>
    <row r="30" spans="1:9" s="36" customFormat="1" ht="20.100000000000001" customHeight="1">
      <c r="A30" s="84" t="s">
        <v>129</v>
      </c>
      <c r="B30" s="85" t="s">
        <v>130</v>
      </c>
      <c r="C30" s="85" t="s">
        <v>130</v>
      </c>
      <c r="D30" s="86" t="s">
        <v>64</v>
      </c>
      <c r="E30" s="87">
        <v>191.36</v>
      </c>
      <c r="F30" s="87">
        <v>191.36</v>
      </c>
      <c r="G30" s="87">
        <v>191.36</v>
      </c>
      <c r="H30" s="87">
        <v>0</v>
      </c>
      <c r="I30" s="87">
        <v>0</v>
      </c>
    </row>
    <row r="31" spans="1:9" s="36" customFormat="1" ht="20.100000000000001" customHeight="1">
      <c r="A31" s="84" t="s">
        <v>129</v>
      </c>
      <c r="B31" s="85" t="s">
        <v>130</v>
      </c>
      <c r="C31" s="85" t="s">
        <v>130</v>
      </c>
      <c r="D31" s="86" t="s">
        <v>75</v>
      </c>
      <c r="E31" s="87">
        <v>6.4</v>
      </c>
      <c r="F31" s="87">
        <v>6.4</v>
      </c>
      <c r="G31" s="87">
        <v>6.4</v>
      </c>
      <c r="H31" s="87">
        <v>0</v>
      </c>
      <c r="I31" s="87">
        <v>0</v>
      </c>
    </row>
    <row r="32" spans="1:9" ht="20.100000000000001" customHeight="1">
      <c r="A32" s="84" t="s">
        <v>129</v>
      </c>
      <c r="B32" s="85" t="s">
        <v>130</v>
      </c>
      <c r="C32" s="85" t="s">
        <v>130</v>
      </c>
      <c r="D32" s="86" t="s">
        <v>77</v>
      </c>
      <c r="E32" s="87">
        <v>72.92</v>
      </c>
      <c r="F32" s="87">
        <v>72.92</v>
      </c>
      <c r="G32" s="87">
        <v>0</v>
      </c>
      <c r="H32" s="87">
        <v>72.92</v>
      </c>
      <c r="I32" s="87">
        <v>0</v>
      </c>
    </row>
    <row r="33" spans="1:9" ht="20.100000000000001" customHeight="1">
      <c r="A33" s="84" t="s">
        <v>129</v>
      </c>
      <c r="B33" s="85" t="s">
        <v>130</v>
      </c>
      <c r="C33" s="85" t="s">
        <v>130</v>
      </c>
      <c r="D33" s="86" t="s">
        <v>87</v>
      </c>
      <c r="E33" s="87">
        <v>5</v>
      </c>
      <c r="F33" s="87">
        <v>0</v>
      </c>
      <c r="G33" s="87">
        <v>0</v>
      </c>
      <c r="H33" s="87">
        <v>0</v>
      </c>
      <c r="I33" s="87">
        <v>5</v>
      </c>
    </row>
    <row r="34" spans="1:9" ht="20.100000000000001" customHeight="1">
      <c r="A34" s="84" t="s">
        <v>129</v>
      </c>
      <c r="B34" s="85" t="s">
        <v>130</v>
      </c>
      <c r="C34" s="85" t="s">
        <v>130</v>
      </c>
      <c r="D34" s="86" t="s">
        <v>85</v>
      </c>
      <c r="E34" s="87">
        <v>16.2</v>
      </c>
      <c r="F34" s="87">
        <v>0</v>
      </c>
      <c r="G34" s="87">
        <v>0</v>
      </c>
      <c r="H34" s="87">
        <v>0</v>
      </c>
      <c r="I34" s="87">
        <v>16.2</v>
      </c>
    </row>
    <row r="35" spans="1:9" ht="20.100000000000001" customHeight="1">
      <c r="A35" s="84" t="s">
        <v>129</v>
      </c>
      <c r="B35" s="85" t="s">
        <v>130</v>
      </c>
      <c r="C35" s="85" t="s">
        <v>130</v>
      </c>
      <c r="D35" s="86" t="s">
        <v>65</v>
      </c>
      <c r="E35" s="87">
        <v>81.66</v>
      </c>
      <c r="F35" s="87">
        <v>81.66</v>
      </c>
      <c r="G35" s="87">
        <v>81.66</v>
      </c>
      <c r="H35" s="87">
        <v>0</v>
      </c>
      <c r="I35" s="87">
        <v>0</v>
      </c>
    </row>
    <row r="36" spans="1:9" ht="20.100000000000001" customHeight="1">
      <c r="A36" s="84" t="s">
        <v>129</v>
      </c>
      <c r="B36" s="85" t="s">
        <v>130</v>
      </c>
      <c r="C36" s="85" t="s">
        <v>130</v>
      </c>
      <c r="D36" s="86" t="s">
        <v>73</v>
      </c>
      <c r="E36" s="87">
        <v>0.17</v>
      </c>
      <c r="F36" s="87">
        <v>0.17</v>
      </c>
      <c r="G36" s="87">
        <v>0.17</v>
      </c>
      <c r="H36" s="87">
        <v>0</v>
      </c>
      <c r="I36" s="87">
        <v>0</v>
      </c>
    </row>
    <row r="37" spans="1:9" ht="20.100000000000001" customHeight="1">
      <c r="A37" s="84" t="s">
        <v>129</v>
      </c>
      <c r="B37" s="85" t="s">
        <v>130</v>
      </c>
      <c r="C37" s="85" t="s">
        <v>130</v>
      </c>
      <c r="D37" s="86" t="s">
        <v>74</v>
      </c>
      <c r="E37" s="87">
        <v>12.8</v>
      </c>
      <c r="F37" s="87">
        <v>12.8</v>
      </c>
      <c r="G37" s="87">
        <v>12.8</v>
      </c>
      <c r="H37" s="87">
        <v>0</v>
      </c>
      <c r="I37" s="87">
        <v>0</v>
      </c>
    </row>
    <row r="38" spans="1:9" ht="20.100000000000001" customHeight="1">
      <c r="A38" s="84" t="s">
        <v>129</v>
      </c>
      <c r="B38" s="85" t="s">
        <v>130</v>
      </c>
      <c r="C38" s="85" t="s">
        <v>130</v>
      </c>
      <c r="D38" s="86" t="s">
        <v>79</v>
      </c>
      <c r="E38" s="87">
        <v>24.48</v>
      </c>
      <c r="F38" s="87">
        <v>24.48</v>
      </c>
      <c r="G38" s="87">
        <v>0</v>
      </c>
      <c r="H38" s="87">
        <v>24.48</v>
      </c>
      <c r="I38" s="87">
        <v>0</v>
      </c>
    </row>
    <row r="39" spans="1:9" ht="20.100000000000001" customHeight="1">
      <c r="A39" s="84"/>
      <c r="B39" s="85" t="s">
        <v>91</v>
      </c>
      <c r="C39" s="85"/>
      <c r="D39" s="86" t="s">
        <v>89</v>
      </c>
      <c r="E39" s="87">
        <f t="shared" ref="E39:I40" si="0">E40</f>
        <v>50</v>
      </c>
      <c r="F39" s="87">
        <f t="shared" si="0"/>
        <v>0</v>
      </c>
      <c r="G39" s="87">
        <f t="shared" si="0"/>
        <v>0</v>
      </c>
      <c r="H39" s="87">
        <f t="shared" si="0"/>
        <v>0</v>
      </c>
      <c r="I39" s="87">
        <f t="shared" si="0"/>
        <v>50</v>
      </c>
    </row>
    <row r="40" spans="1:9" ht="20.100000000000001" customHeight="1">
      <c r="A40" s="84"/>
      <c r="B40" s="85"/>
      <c r="C40" s="85" t="s">
        <v>92</v>
      </c>
      <c r="D40" s="86" t="s">
        <v>90</v>
      </c>
      <c r="E40" s="87">
        <f t="shared" si="0"/>
        <v>50</v>
      </c>
      <c r="F40" s="87">
        <f t="shared" si="0"/>
        <v>0</v>
      </c>
      <c r="G40" s="87">
        <f t="shared" si="0"/>
        <v>0</v>
      </c>
      <c r="H40" s="87">
        <f t="shared" si="0"/>
        <v>0</v>
      </c>
      <c r="I40" s="87">
        <f t="shared" si="0"/>
        <v>50</v>
      </c>
    </row>
    <row r="41" spans="1:9" ht="20.100000000000001" customHeight="1">
      <c r="A41" s="84" t="s">
        <v>129</v>
      </c>
      <c r="B41" s="85" t="s">
        <v>132</v>
      </c>
      <c r="C41" s="85" t="s">
        <v>133</v>
      </c>
      <c r="D41" s="86" t="s">
        <v>93</v>
      </c>
      <c r="E41" s="87">
        <v>50</v>
      </c>
      <c r="F41" s="87">
        <v>0</v>
      </c>
      <c r="G41" s="87">
        <v>0</v>
      </c>
      <c r="H41" s="87">
        <v>0</v>
      </c>
      <c r="I41" s="87">
        <v>50</v>
      </c>
    </row>
    <row r="42" spans="1:9" ht="20.100000000000001" customHeight="1">
      <c r="A42" s="84" t="s">
        <v>97</v>
      </c>
      <c r="B42" s="85"/>
      <c r="C42" s="85"/>
      <c r="D42" s="86" t="s">
        <v>94</v>
      </c>
      <c r="E42" s="87">
        <f>E43+E46</f>
        <v>70.09</v>
      </c>
      <c r="F42" s="87">
        <f>F43+F46</f>
        <v>70.09</v>
      </c>
      <c r="G42" s="87">
        <f>G43+G46</f>
        <v>70.09</v>
      </c>
      <c r="H42" s="87">
        <f>H43+H46</f>
        <v>0</v>
      </c>
      <c r="I42" s="87">
        <f>I43+I46</f>
        <v>0</v>
      </c>
    </row>
    <row r="43" spans="1:9" ht="20.100000000000001" customHeight="1">
      <c r="A43" s="84"/>
      <c r="B43" s="85" t="s">
        <v>98</v>
      </c>
      <c r="C43" s="85"/>
      <c r="D43" s="86" t="s">
        <v>95</v>
      </c>
      <c r="E43" s="87">
        <f t="shared" ref="E43:I44" si="1">E44</f>
        <v>64.010000000000005</v>
      </c>
      <c r="F43" s="87">
        <f t="shared" si="1"/>
        <v>64.010000000000005</v>
      </c>
      <c r="G43" s="87">
        <f t="shared" si="1"/>
        <v>64.010000000000005</v>
      </c>
      <c r="H43" s="87">
        <f t="shared" si="1"/>
        <v>0</v>
      </c>
      <c r="I43" s="87">
        <f t="shared" si="1"/>
        <v>0</v>
      </c>
    </row>
    <row r="44" spans="1:9" ht="20.100000000000001" customHeight="1">
      <c r="A44" s="84"/>
      <c r="B44" s="85"/>
      <c r="C44" s="85" t="s">
        <v>98</v>
      </c>
      <c r="D44" s="86" t="s">
        <v>96</v>
      </c>
      <c r="E44" s="87">
        <f t="shared" si="1"/>
        <v>64.010000000000005</v>
      </c>
      <c r="F44" s="87">
        <f t="shared" si="1"/>
        <v>64.010000000000005</v>
      </c>
      <c r="G44" s="87">
        <f t="shared" si="1"/>
        <v>64.010000000000005</v>
      </c>
      <c r="H44" s="87">
        <f t="shared" si="1"/>
        <v>0</v>
      </c>
      <c r="I44" s="87">
        <f t="shared" si="1"/>
        <v>0</v>
      </c>
    </row>
    <row r="45" spans="1:9" ht="20.100000000000001" customHeight="1">
      <c r="A45" s="84" t="s">
        <v>134</v>
      </c>
      <c r="B45" s="85" t="s">
        <v>135</v>
      </c>
      <c r="C45" s="85" t="s">
        <v>135</v>
      </c>
      <c r="D45" s="86" t="s">
        <v>99</v>
      </c>
      <c r="E45" s="87">
        <v>64.010000000000005</v>
      </c>
      <c r="F45" s="87">
        <v>64.010000000000005</v>
      </c>
      <c r="G45" s="87">
        <v>64.010000000000005</v>
      </c>
      <c r="H45" s="87">
        <v>0</v>
      </c>
      <c r="I45" s="87">
        <v>0</v>
      </c>
    </row>
    <row r="46" spans="1:9" ht="20.100000000000001" customHeight="1">
      <c r="A46" s="84"/>
      <c r="B46" s="85" t="s">
        <v>102</v>
      </c>
      <c r="C46" s="85"/>
      <c r="D46" s="86" t="s">
        <v>100</v>
      </c>
      <c r="E46" s="87">
        <f>E47+E49+E51</f>
        <v>6.08</v>
      </c>
      <c r="F46" s="87">
        <f>F47+F49+F51</f>
        <v>6.08</v>
      </c>
      <c r="G46" s="87">
        <f>G47+G49+G51</f>
        <v>6.08</v>
      </c>
      <c r="H46" s="87">
        <f>H47+H49+H51</f>
        <v>0</v>
      </c>
      <c r="I46" s="87">
        <f>I47+I49+I51</f>
        <v>0</v>
      </c>
    </row>
    <row r="47" spans="1:9" ht="20.100000000000001" customHeight="1">
      <c r="A47" s="84"/>
      <c r="B47" s="85"/>
      <c r="C47" s="85" t="s">
        <v>60</v>
      </c>
      <c r="D47" s="86" t="s">
        <v>101</v>
      </c>
      <c r="E47" s="87">
        <f>E48</f>
        <v>2.2400000000000002</v>
      </c>
      <c r="F47" s="87">
        <f>F48</f>
        <v>2.2400000000000002</v>
      </c>
      <c r="G47" s="87">
        <f>G48</f>
        <v>2.2400000000000002</v>
      </c>
      <c r="H47" s="87">
        <f>H48</f>
        <v>0</v>
      </c>
      <c r="I47" s="87">
        <f>I48</f>
        <v>0</v>
      </c>
    </row>
    <row r="48" spans="1:9" ht="20.100000000000001" customHeight="1">
      <c r="A48" s="84" t="s">
        <v>134</v>
      </c>
      <c r="B48" s="85" t="s">
        <v>136</v>
      </c>
      <c r="C48" s="85" t="s">
        <v>131</v>
      </c>
      <c r="D48" s="86" t="s">
        <v>103</v>
      </c>
      <c r="E48" s="87">
        <v>2.2400000000000002</v>
      </c>
      <c r="F48" s="87">
        <v>2.2400000000000002</v>
      </c>
      <c r="G48" s="87">
        <v>2.2400000000000002</v>
      </c>
      <c r="H48" s="87">
        <v>0</v>
      </c>
      <c r="I48" s="87">
        <v>0</v>
      </c>
    </row>
    <row r="49" spans="1:9" ht="20.100000000000001" customHeight="1">
      <c r="A49" s="84"/>
      <c r="B49" s="85"/>
      <c r="C49" s="85" t="s">
        <v>105</v>
      </c>
      <c r="D49" s="86" t="s">
        <v>104</v>
      </c>
      <c r="E49" s="87">
        <f>E50</f>
        <v>2.2400000000000002</v>
      </c>
      <c r="F49" s="87">
        <f>F50</f>
        <v>2.2400000000000002</v>
      </c>
      <c r="G49" s="87">
        <f>G50</f>
        <v>2.2400000000000002</v>
      </c>
      <c r="H49" s="87">
        <f>H50</f>
        <v>0</v>
      </c>
      <c r="I49" s="87">
        <f>I50</f>
        <v>0</v>
      </c>
    </row>
    <row r="50" spans="1:9" ht="20.100000000000001" customHeight="1">
      <c r="A50" s="84" t="s">
        <v>134</v>
      </c>
      <c r="B50" s="85" t="s">
        <v>136</v>
      </c>
      <c r="C50" s="85" t="s">
        <v>137</v>
      </c>
      <c r="D50" s="86" t="s">
        <v>106</v>
      </c>
      <c r="E50" s="87">
        <v>2.2400000000000002</v>
      </c>
      <c r="F50" s="87">
        <v>2.2400000000000002</v>
      </c>
      <c r="G50" s="87">
        <v>2.2400000000000002</v>
      </c>
      <c r="H50" s="87">
        <v>0</v>
      </c>
      <c r="I50" s="87">
        <v>0</v>
      </c>
    </row>
    <row r="51" spans="1:9" ht="20.100000000000001" customHeight="1">
      <c r="A51" s="84"/>
      <c r="B51" s="85"/>
      <c r="C51" s="85" t="s">
        <v>59</v>
      </c>
      <c r="D51" s="86" t="s">
        <v>107</v>
      </c>
      <c r="E51" s="87">
        <f>E52</f>
        <v>1.6</v>
      </c>
      <c r="F51" s="87">
        <f>F52</f>
        <v>1.6</v>
      </c>
      <c r="G51" s="87">
        <f>G52</f>
        <v>1.6</v>
      </c>
      <c r="H51" s="87">
        <f>H52</f>
        <v>0</v>
      </c>
      <c r="I51" s="87">
        <f>I52</f>
        <v>0</v>
      </c>
    </row>
    <row r="52" spans="1:9" ht="20.100000000000001" customHeight="1">
      <c r="A52" s="84" t="s">
        <v>134</v>
      </c>
      <c r="B52" s="85" t="s">
        <v>136</v>
      </c>
      <c r="C52" s="85" t="s">
        <v>130</v>
      </c>
      <c r="D52" s="86" t="s">
        <v>108</v>
      </c>
      <c r="E52" s="87">
        <v>1.6</v>
      </c>
      <c r="F52" s="87">
        <v>1.6</v>
      </c>
      <c r="G52" s="87">
        <v>1.6</v>
      </c>
      <c r="H52" s="87">
        <v>0</v>
      </c>
      <c r="I52" s="87">
        <v>0</v>
      </c>
    </row>
    <row r="53" spans="1:9" ht="20.100000000000001" customHeight="1">
      <c r="A53" s="84" t="s">
        <v>112</v>
      </c>
      <c r="B53" s="85"/>
      <c r="C53" s="85"/>
      <c r="D53" s="86" t="s">
        <v>109</v>
      </c>
      <c r="E53" s="87">
        <f>E54</f>
        <v>22.4</v>
      </c>
      <c r="F53" s="87">
        <f t="shared" ref="E53:I55" si="2">F54</f>
        <v>22.4</v>
      </c>
      <c r="G53" s="87">
        <f t="shared" si="2"/>
        <v>22.4</v>
      </c>
      <c r="H53" s="87">
        <f t="shared" si="2"/>
        <v>0</v>
      </c>
      <c r="I53" s="87">
        <f t="shared" si="2"/>
        <v>0</v>
      </c>
    </row>
    <row r="54" spans="1:9" ht="20.100000000000001" customHeight="1">
      <c r="A54" s="84"/>
      <c r="B54" s="85" t="s">
        <v>113</v>
      </c>
      <c r="C54" s="85"/>
      <c r="D54" s="86" t="s">
        <v>110</v>
      </c>
      <c r="E54" s="87">
        <f t="shared" si="2"/>
        <v>22.4</v>
      </c>
      <c r="F54" s="87">
        <f t="shared" si="2"/>
        <v>22.4</v>
      </c>
      <c r="G54" s="87">
        <f t="shared" si="2"/>
        <v>22.4</v>
      </c>
      <c r="H54" s="87">
        <f t="shared" si="2"/>
        <v>0</v>
      </c>
      <c r="I54" s="87">
        <f t="shared" si="2"/>
        <v>0</v>
      </c>
    </row>
    <row r="55" spans="1:9" ht="20.100000000000001" customHeight="1">
      <c r="A55" s="84"/>
      <c r="B55" s="85"/>
      <c r="C55" s="85" t="s">
        <v>105</v>
      </c>
      <c r="D55" s="86" t="s">
        <v>111</v>
      </c>
      <c r="E55" s="87">
        <f t="shared" si="2"/>
        <v>22.4</v>
      </c>
      <c r="F55" s="87">
        <f t="shared" si="2"/>
        <v>22.4</v>
      </c>
      <c r="G55" s="87">
        <f t="shared" si="2"/>
        <v>22.4</v>
      </c>
      <c r="H55" s="87">
        <f t="shared" si="2"/>
        <v>0</v>
      </c>
      <c r="I55" s="87">
        <f t="shared" si="2"/>
        <v>0</v>
      </c>
    </row>
    <row r="56" spans="1:9" ht="20.100000000000001" customHeight="1">
      <c r="A56" s="84" t="s">
        <v>138</v>
      </c>
      <c r="B56" s="85" t="s">
        <v>139</v>
      </c>
      <c r="C56" s="85" t="s">
        <v>137</v>
      </c>
      <c r="D56" s="86" t="s">
        <v>114</v>
      </c>
      <c r="E56" s="87">
        <v>22.4</v>
      </c>
      <c r="F56" s="87">
        <v>22.4</v>
      </c>
      <c r="G56" s="87">
        <v>22.4</v>
      </c>
      <c r="H56" s="87">
        <v>0</v>
      </c>
      <c r="I56" s="87">
        <v>0</v>
      </c>
    </row>
    <row r="57" spans="1:9" ht="20.100000000000001" customHeight="1">
      <c r="A57" s="84" t="s">
        <v>118</v>
      </c>
      <c r="B57" s="85"/>
      <c r="C57" s="85"/>
      <c r="D57" s="86" t="s">
        <v>115</v>
      </c>
      <c r="E57" s="87">
        <f t="shared" ref="E57:I59" si="3">E58</f>
        <v>38.4</v>
      </c>
      <c r="F57" s="87">
        <f t="shared" si="3"/>
        <v>38.4</v>
      </c>
      <c r="G57" s="87">
        <f t="shared" si="3"/>
        <v>38.4</v>
      </c>
      <c r="H57" s="87">
        <f t="shared" si="3"/>
        <v>0</v>
      </c>
      <c r="I57" s="87">
        <f t="shared" si="3"/>
        <v>0</v>
      </c>
    </row>
    <row r="58" spans="1:9" ht="20.100000000000001" customHeight="1">
      <c r="A58" s="84"/>
      <c r="B58" s="85" t="s">
        <v>105</v>
      </c>
      <c r="C58" s="85"/>
      <c r="D58" s="86" t="s">
        <v>116</v>
      </c>
      <c r="E58" s="87">
        <f t="shared" si="3"/>
        <v>38.4</v>
      </c>
      <c r="F58" s="87">
        <f t="shared" si="3"/>
        <v>38.4</v>
      </c>
      <c r="G58" s="87">
        <f t="shared" si="3"/>
        <v>38.4</v>
      </c>
      <c r="H58" s="87">
        <f t="shared" si="3"/>
        <v>0</v>
      </c>
      <c r="I58" s="87">
        <f t="shared" si="3"/>
        <v>0</v>
      </c>
    </row>
    <row r="59" spans="1:9" ht="20.100000000000001" customHeight="1">
      <c r="A59" s="84"/>
      <c r="B59" s="85"/>
      <c r="C59" s="85" t="s">
        <v>60</v>
      </c>
      <c r="D59" s="86" t="s">
        <v>117</v>
      </c>
      <c r="E59" s="87">
        <f t="shared" si="3"/>
        <v>38.4</v>
      </c>
      <c r="F59" s="87">
        <f t="shared" si="3"/>
        <v>38.4</v>
      </c>
      <c r="G59" s="87">
        <f t="shared" si="3"/>
        <v>38.4</v>
      </c>
      <c r="H59" s="87">
        <f t="shared" si="3"/>
        <v>0</v>
      </c>
      <c r="I59" s="87">
        <f t="shared" si="3"/>
        <v>0</v>
      </c>
    </row>
    <row r="60" spans="1:9" ht="20.100000000000001" customHeight="1">
      <c r="A60" s="84" t="s">
        <v>140</v>
      </c>
      <c r="B60" s="85" t="s">
        <v>137</v>
      </c>
      <c r="C60" s="85" t="s">
        <v>131</v>
      </c>
      <c r="D60" s="86" t="s">
        <v>119</v>
      </c>
      <c r="E60" s="87">
        <v>38.4</v>
      </c>
      <c r="F60" s="87">
        <v>38.4</v>
      </c>
      <c r="G60" s="87">
        <v>38.4</v>
      </c>
      <c r="H60" s="87">
        <v>0</v>
      </c>
      <c r="I60" s="87">
        <v>0</v>
      </c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topLeftCell="A40" workbookViewId="0">
      <selection activeCell="G57" sqref="G57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67" t="s">
        <v>145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s="68" customFormat="1" ht="17.25" customHeight="1">
      <c r="A2" s="168" t="s">
        <v>1</v>
      </c>
      <c r="B2" s="169"/>
      <c r="C2" s="169"/>
      <c r="D2" s="169"/>
      <c r="E2" s="169"/>
      <c r="F2" s="169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70" t="s">
        <v>2</v>
      </c>
      <c r="V2" s="170"/>
    </row>
    <row r="3" spans="1:22" s="68" customFormat="1" ht="18" customHeight="1">
      <c r="A3" s="178" t="s">
        <v>146</v>
      </c>
      <c r="B3" s="182"/>
      <c r="C3" s="179"/>
      <c r="D3" s="178" t="s">
        <v>147</v>
      </c>
      <c r="E3" s="182"/>
      <c r="F3" s="179"/>
      <c r="G3" s="171" t="s">
        <v>123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3"/>
    </row>
    <row r="4" spans="1:22" s="68" customFormat="1" ht="13.5" customHeight="1">
      <c r="A4" s="183"/>
      <c r="B4" s="184"/>
      <c r="C4" s="185"/>
      <c r="D4" s="183"/>
      <c r="E4" s="184"/>
      <c r="F4" s="185"/>
      <c r="G4" s="174" t="s">
        <v>35</v>
      </c>
      <c r="H4" s="178" t="s">
        <v>36</v>
      </c>
      <c r="I4" s="179"/>
      <c r="J4" s="171" t="s">
        <v>37</v>
      </c>
      <c r="K4" s="172"/>
      <c r="L4" s="172"/>
      <c r="M4" s="172"/>
      <c r="N4" s="172"/>
      <c r="O4" s="173"/>
      <c r="P4" s="174" t="s">
        <v>38</v>
      </c>
      <c r="Q4" s="174" t="s">
        <v>148</v>
      </c>
      <c r="R4" s="174" t="s">
        <v>149</v>
      </c>
      <c r="S4" s="178" t="s">
        <v>150</v>
      </c>
      <c r="T4" s="179"/>
      <c r="U4" s="174" t="s">
        <v>32</v>
      </c>
      <c r="V4" s="174" t="s">
        <v>33</v>
      </c>
    </row>
    <row r="5" spans="1:22" s="68" customFormat="1" ht="22.5" customHeight="1">
      <c r="A5" s="180"/>
      <c r="B5" s="186"/>
      <c r="C5" s="181"/>
      <c r="D5" s="180"/>
      <c r="E5" s="186"/>
      <c r="F5" s="181"/>
      <c r="G5" s="175"/>
      <c r="H5" s="180"/>
      <c r="I5" s="181"/>
      <c r="J5" s="177" t="s">
        <v>126</v>
      </c>
      <c r="K5" s="177" t="s">
        <v>49</v>
      </c>
      <c r="L5" s="177" t="s">
        <v>50</v>
      </c>
      <c r="M5" s="177" t="s">
        <v>51</v>
      </c>
      <c r="N5" s="177" t="s">
        <v>52</v>
      </c>
      <c r="O5" s="177" t="s">
        <v>53</v>
      </c>
      <c r="P5" s="175"/>
      <c r="Q5" s="175"/>
      <c r="R5" s="175"/>
      <c r="S5" s="180"/>
      <c r="T5" s="181"/>
      <c r="U5" s="175"/>
      <c r="V5" s="175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6"/>
      <c r="H6" s="72" t="s">
        <v>46</v>
      </c>
      <c r="I6" s="72" t="s">
        <v>47</v>
      </c>
      <c r="J6" s="177"/>
      <c r="K6" s="177"/>
      <c r="L6" s="177"/>
      <c r="M6" s="177"/>
      <c r="N6" s="177"/>
      <c r="O6" s="177"/>
      <c r="P6" s="176"/>
      <c r="Q6" s="176"/>
      <c r="R6" s="176"/>
      <c r="S6" s="72" t="s">
        <v>151</v>
      </c>
      <c r="T6" s="72" t="s">
        <v>41</v>
      </c>
      <c r="U6" s="176"/>
      <c r="V6" s="176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G8+G48</f>
        <v>721.3</v>
      </c>
      <c r="H7" s="76">
        <f t="shared" si="0"/>
        <v>721.3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152</v>
      </c>
      <c r="D8" s="74"/>
      <c r="E8" s="74"/>
      <c r="F8" s="74"/>
      <c r="G8" s="76">
        <f t="shared" ref="G8:V8" si="1">G9+G12+G14+G16+G18+G20+G22+G24+G26+G28+G30+G32+G34+G36+G38+G40+G42+G44+G46</f>
        <v>623.82000000000005</v>
      </c>
      <c r="H8" s="76">
        <f t="shared" si="1"/>
        <v>623.82000000000005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153</v>
      </c>
      <c r="D9" s="74"/>
      <c r="E9" s="74"/>
      <c r="F9" s="74"/>
      <c r="G9" s="76">
        <f t="shared" ref="G9:V9" si="2">SUM(G10:G11)</f>
        <v>191.36</v>
      </c>
      <c r="H9" s="76">
        <f t="shared" si="2"/>
        <v>191.36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154</v>
      </c>
      <c r="D10" s="74" t="s">
        <v>155</v>
      </c>
      <c r="E10" s="74" t="s">
        <v>60</v>
      </c>
      <c r="F10" s="74" t="s">
        <v>156</v>
      </c>
      <c r="G10" s="76">
        <v>127.33</v>
      </c>
      <c r="H10" s="76">
        <v>127.33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105</v>
      </c>
      <c r="C11" s="73" t="s">
        <v>157</v>
      </c>
      <c r="D11" s="74" t="s">
        <v>155</v>
      </c>
      <c r="E11" s="74" t="s">
        <v>60</v>
      </c>
      <c r="F11" s="74" t="s">
        <v>156</v>
      </c>
      <c r="G11" s="76">
        <v>64.03</v>
      </c>
      <c r="H11" s="76">
        <v>64.03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158</v>
      </c>
      <c r="D12" s="74"/>
      <c r="E12" s="74"/>
      <c r="F12" s="74"/>
      <c r="G12" s="76">
        <f t="shared" ref="G12:V12" si="3">G13</f>
        <v>81.66</v>
      </c>
      <c r="H12" s="76">
        <f t="shared" si="3"/>
        <v>81.66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60</v>
      </c>
      <c r="C13" s="73" t="s">
        <v>154</v>
      </c>
      <c r="D13" s="74" t="s">
        <v>155</v>
      </c>
      <c r="E13" s="74" t="s">
        <v>60</v>
      </c>
      <c r="F13" s="74" t="s">
        <v>156</v>
      </c>
      <c r="G13" s="76">
        <v>81.66</v>
      </c>
      <c r="H13" s="76">
        <v>81.66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159</v>
      </c>
      <c r="D14" s="74"/>
      <c r="E14" s="74"/>
      <c r="F14" s="74"/>
      <c r="G14" s="76">
        <f t="shared" ref="G14:V14" si="4">G15</f>
        <v>33.29</v>
      </c>
      <c r="H14" s="76">
        <f t="shared" si="4"/>
        <v>33.29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160</v>
      </c>
      <c r="C15" s="73" t="s">
        <v>161</v>
      </c>
      <c r="D15" s="74" t="s">
        <v>155</v>
      </c>
      <c r="E15" s="74" t="s">
        <v>60</v>
      </c>
      <c r="F15" s="74" t="s">
        <v>156</v>
      </c>
      <c r="G15" s="76">
        <v>33.29</v>
      </c>
      <c r="H15" s="76">
        <v>33.29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162</v>
      </c>
      <c r="D16" s="74"/>
      <c r="E16" s="74"/>
      <c r="F16" s="74"/>
      <c r="G16" s="76">
        <f t="shared" ref="G16:V16" si="5">G17</f>
        <v>13.56</v>
      </c>
      <c r="H16" s="76">
        <f t="shared" si="5"/>
        <v>13.56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160</v>
      </c>
      <c r="C17" s="73" t="s">
        <v>161</v>
      </c>
      <c r="D17" s="74" t="s">
        <v>155</v>
      </c>
      <c r="E17" s="74" t="s">
        <v>60</v>
      </c>
      <c r="F17" s="74" t="s">
        <v>156</v>
      </c>
      <c r="G17" s="76">
        <v>13.56</v>
      </c>
      <c r="H17" s="76">
        <v>13.56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163</v>
      </c>
      <c r="D18" s="74"/>
      <c r="E18" s="74"/>
      <c r="F18" s="74"/>
      <c r="G18" s="76">
        <f t="shared" ref="G18:V18" si="6">G19</f>
        <v>26.67</v>
      </c>
      <c r="H18" s="76">
        <f t="shared" si="6"/>
        <v>26.67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59</v>
      </c>
      <c r="C19" s="73" t="s">
        <v>164</v>
      </c>
      <c r="D19" s="74" t="s">
        <v>155</v>
      </c>
      <c r="E19" s="74" t="s">
        <v>60</v>
      </c>
      <c r="F19" s="74" t="s">
        <v>156</v>
      </c>
      <c r="G19" s="76">
        <v>26.67</v>
      </c>
      <c r="H19" s="76">
        <v>26.67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/>
      <c r="B20" s="74"/>
      <c r="C20" s="73" t="s">
        <v>165</v>
      </c>
      <c r="D20" s="74"/>
      <c r="E20" s="74"/>
      <c r="F20" s="74"/>
      <c r="G20" s="76">
        <f t="shared" ref="G20:V20" si="7">G21</f>
        <v>22.4</v>
      </c>
      <c r="H20" s="76">
        <f t="shared" si="7"/>
        <v>22.4</v>
      </c>
      <c r="I20" s="76">
        <f t="shared" si="7"/>
        <v>0</v>
      </c>
      <c r="J20" s="76">
        <f t="shared" si="7"/>
        <v>0</v>
      </c>
      <c r="K20" s="76">
        <f t="shared" si="7"/>
        <v>0</v>
      </c>
      <c r="L20" s="76">
        <f t="shared" si="7"/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>
        <f t="shared" si="7"/>
        <v>0</v>
      </c>
      <c r="Q20" s="76">
        <f t="shared" si="7"/>
        <v>0</v>
      </c>
      <c r="R20" s="76">
        <f t="shared" si="7"/>
        <v>0</v>
      </c>
      <c r="S20" s="76">
        <f t="shared" si="7"/>
        <v>0</v>
      </c>
      <c r="T20" s="76">
        <f t="shared" si="7"/>
        <v>0</v>
      </c>
      <c r="U20" s="76">
        <f t="shared" si="7"/>
        <v>0</v>
      </c>
      <c r="V20" s="76">
        <f t="shared" si="7"/>
        <v>0</v>
      </c>
    </row>
    <row r="21" spans="1:22" ht="20.100000000000001" customHeight="1">
      <c r="A21" s="73">
        <v>301</v>
      </c>
      <c r="B21" s="74" t="s">
        <v>166</v>
      </c>
      <c r="C21" s="73" t="s">
        <v>167</v>
      </c>
      <c r="D21" s="74" t="s">
        <v>155</v>
      </c>
      <c r="E21" s="74" t="s">
        <v>60</v>
      </c>
      <c r="F21" s="74" t="s">
        <v>156</v>
      </c>
      <c r="G21" s="76">
        <v>22.4</v>
      </c>
      <c r="H21" s="76">
        <v>22.4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/>
      <c r="B22" s="74"/>
      <c r="C22" s="73" t="s">
        <v>168</v>
      </c>
      <c r="D22" s="74"/>
      <c r="E22" s="74"/>
      <c r="F22" s="74"/>
      <c r="G22" s="76">
        <f t="shared" ref="G22:V22" si="8">G23</f>
        <v>64.010000000000005</v>
      </c>
      <c r="H22" s="76">
        <f t="shared" si="8"/>
        <v>64.010000000000005</v>
      </c>
      <c r="I22" s="76">
        <f t="shared" si="8"/>
        <v>0</v>
      </c>
      <c r="J22" s="76">
        <f t="shared" si="8"/>
        <v>0</v>
      </c>
      <c r="K22" s="76">
        <f t="shared" si="8"/>
        <v>0</v>
      </c>
      <c r="L22" s="76">
        <f t="shared" si="8"/>
        <v>0</v>
      </c>
      <c r="M22" s="76">
        <f t="shared" si="8"/>
        <v>0</v>
      </c>
      <c r="N22" s="76">
        <f t="shared" si="8"/>
        <v>0</v>
      </c>
      <c r="O22" s="76">
        <f t="shared" si="8"/>
        <v>0</v>
      </c>
      <c r="P22" s="76">
        <f t="shared" si="8"/>
        <v>0</v>
      </c>
      <c r="Q22" s="76">
        <f t="shared" si="8"/>
        <v>0</v>
      </c>
      <c r="R22" s="76">
        <f t="shared" si="8"/>
        <v>0</v>
      </c>
      <c r="S22" s="76">
        <f t="shared" si="8"/>
        <v>0</v>
      </c>
      <c r="T22" s="76">
        <f t="shared" si="8"/>
        <v>0</v>
      </c>
      <c r="U22" s="76">
        <f t="shared" si="8"/>
        <v>0</v>
      </c>
      <c r="V22" s="76">
        <f t="shared" si="8"/>
        <v>0</v>
      </c>
    </row>
    <row r="23" spans="1:22" ht="20.100000000000001" customHeight="1">
      <c r="A23" s="73">
        <v>301</v>
      </c>
      <c r="B23" s="74" t="s">
        <v>92</v>
      </c>
      <c r="C23" s="73" t="s">
        <v>169</v>
      </c>
      <c r="D23" s="74" t="s">
        <v>155</v>
      </c>
      <c r="E23" s="74" t="s">
        <v>60</v>
      </c>
      <c r="F23" s="74" t="s">
        <v>156</v>
      </c>
      <c r="G23" s="76">
        <v>64.010000000000005</v>
      </c>
      <c r="H23" s="76">
        <v>64.010000000000005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170</v>
      </c>
      <c r="D24" s="74"/>
      <c r="E24" s="74"/>
      <c r="F24" s="74"/>
      <c r="G24" s="76">
        <f t="shared" ref="G24:V24" si="9">G25</f>
        <v>2.2400000000000002</v>
      </c>
      <c r="H24" s="76">
        <f t="shared" si="9"/>
        <v>2.2400000000000002</v>
      </c>
      <c r="I24" s="76">
        <f t="shared" si="9"/>
        <v>0</v>
      </c>
      <c r="J24" s="76">
        <f t="shared" si="9"/>
        <v>0</v>
      </c>
      <c r="K24" s="76">
        <f t="shared" si="9"/>
        <v>0</v>
      </c>
      <c r="L24" s="76">
        <f t="shared" si="9"/>
        <v>0</v>
      </c>
      <c r="M24" s="76">
        <f t="shared" si="9"/>
        <v>0</v>
      </c>
      <c r="N24" s="76">
        <f t="shared" si="9"/>
        <v>0</v>
      </c>
      <c r="O24" s="76">
        <f t="shared" si="9"/>
        <v>0</v>
      </c>
      <c r="P24" s="76">
        <f t="shared" si="9"/>
        <v>0</v>
      </c>
      <c r="Q24" s="76">
        <f t="shared" si="9"/>
        <v>0</v>
      </c>
      <c r="R24" s="76">
        <f t="shared" si="9"/>
        <v>0</v>
      </c>
      <c r="S24" s="76">
        <f t="shared" si="9"/>
        <v>0</v>
      </c>
      <c r="T24" s="76">
        <f t="shared" si="9"/>
        <v>0</v>
      </c>
      <c r="U24" s="76">
        <f t="shared" si="9"/>
        <v>0</v>
      </c>
      <c r="V24" s="76">
        <f t="shared" si="9"/>
        <v>0</v>
      </c>
    </row>
    <row r="25" spans="1:22" ht="20.100000000000001" customHeight="1">
      <c r="A25" s="73">
        <v>301</v>
      </c>
      <c r="B25" s="74" t="s">
        <v>171</v>
      </c>
      <c r="C25" s="73" t="s">
        <v>172</v>
      </c>
      <c r="D25" s="74" t="s">
        <v>155</v>
      </c>
      <c r="E25" s="74" t="s">
        <v>60</v>
      </c>
      <c r="F25" s="74" t="s">
        <v>156</v>
      </c>
      <c r="G25" s="76">
        <v>2.2400000000000002</v>
      </c>
      <c r="H25" s="76">
        <v>2.2400000000000002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/>
      <c r="B26" s="74"/>
      <c r="C26" s="73" t="s">
        <v>173</v>
      </c>
      <c r="D26" s="74"/>
      <c r="E26" s="74"/>
      <c r="F26" s="74"/>
      <c r="G26" s="76">
        <f t="shared" ref="G26:V26" si="10">G27</f>
        <v>2.2400000000000002</v>
      </c>
      <c r="H26" s="76">
        <f t="shared" si="10"/>
        <v>2.2400000000000002</v>
      </c>
      <c r="I26" s="76">
        <f t="shared" si="10"/>
        <v>0</v>
      </c>
      <c r="J26" s="76">
        <f t="shared" si="10"/>
        <v>0</v>
      </c>
      <c r="K26" s="76">
        <f t="shared" si="10"/>
        <v>0</v>
      </c>
      <c r="L26" s="76">
        <f t="shared" si="10"/>
        <v>0</v>
      </c>
      <c r="M26" s="76">
        <f t="shared" si="10"/>
        <v>0</v>
      </c>
      <c r="N26" s="76">
        <f t="shared" si="10"/>
        <v>0</v>
      </c>
      <c r="O26" s="76">
        <f t="shared" si="10"/>
        <v>0</v>
      </c>
      <c r="P26" s="76">
        <f t="shared" si="10"/>
        <v>0</v>
      </c>
      <c r="Q26" s="76">
        <f t="shared" si="10"/>
        <v>0</v>
      </c>
      <c r="R26" s="76">
        <f t="shared" si="10"/>
        <v>0</v>
      </c>
      <c r="S26" s="76">
        <f t="shared" si="10"/>
        <v>0</v>
      </c>
      <c r="T26" s="76">
        <f t="shared" si="10"/>
        <v>0</v>
      </c>
      <c r="U26" s="76">
        <f t="shared" si="10"/>
        <v>0</v>
      </c>
      <c r="V26" s="76">
        <f t="shared" si="10"/>
        <v>0</v>
      </c>
    </row>
    <row r="27" spans="1:22" ht="20.100000000000001" customHeight="1">
      <c r="A27" s="73">
        <v>301</v>
      </c>
      <c r="B27" s="74" t="s">
        <v>171</v>
      </c>
      <c r="C27" s="73" t="s">
        <v>172</v>
      </c>
      <c r="D27" s="74" t="s">
        <v>155</v>
      </c>
      <c r="E27" s="74" t="s">
        <v>60</v>
      </c>
      <c r="F27" s="74" t="s">
        <v>156</v>
      </c>
      <c r="G27" s="76">
        <v>2.2400000000000002</v>
      </c>
      <c r="H27" s="76">
        <v>2.2400000000000002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/>
      <c r="B28" s="74"/>
      <c r="C28" s="73" t="s">
        <v>174</v>
      </c>
      <c r="D28" s="74"/>
      <c r="E28" s="74"/>
      <c r="F28" s="74"/>
      <c r="G28" s="76">
        <f t="shared" ref="G28:V28" si="11">G29</f>
        <v>1.6</v>
      </c>
      <c r="H28" s="76">
        <f t="shared" si="11"/>
        <v>1.6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0</v>
      </c>
      <c r="O28" s="76">
        <f t="shared" si="11"/>
        <v>0</v>
      </c>
      <c r="P28" s="76">
        <f t="shared" si="11"/>
        <v>0</v>
      </c>
      <c r="Q28" s="76">
        <f t="shared" si="11"/>
        <v>0</v>
      </c>
      <c r="R28" s="76">
        <f t="shared" si="11"/>
        <v>0</v>
      </c>
      <c r="S28" s="76">
        <f t="shared" si="11"/>
        <v>0</v>
      </c>
      <c r="T28" s="76">
        <f t="shared" si="11"/>
        <v>0</v>
      </c>
      <c r="U28" s="76">
        <f t="shared" si="11"/>
        <v>0</v>
      </c>
      <c r="V28" s="76">
        <f t="shared" si="11"/>
        <v>0</v>
      </c>
    </row>
    <row r="29" spans="1:22" ht="20.100000000000001" customHeight="1">
      <c r="A29" s="73">
        <v>301</v>
      </c>
      <c r="B29" s="74" t="s">
        <v>171</v>
      </c>
      <c r="C29" s="73" t="s">
        <v>172</v>
      </c>
      <c r="D29" s="74" t="s">
        <v>155</v>
      </c>
      <c r="E29" s="74" t="s">
        <v>60</v>
      </c>
      <c r="F29" s="74" t="s">
        <v>156</v>
      </c>
      <c r="G29" s="76">
        <v>1.6</v>
      </c>
      <c r="H29" s="76">
        <v>1.6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175</v>
      </c>
      <c r="D30" s="74"/>
      <c r="E30" s="74"/>
      <c r="F30" s="74"/>
      <c r="G30" s="76">
        <f t="shared" ref="G30:V30" si="12">G31</f>
        <v>38.4</v>
      </c>
      <c r="H30" s="76">
        <f t="shared" si="12"/>
        <v>38.4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si="12"/>
        <v>0</v>
      </c>
      <c r="R30" s="76">
        <f t="shared" si="12"/>
        <v>0</v>
      </c>
      <c r="S30" s="76">
        <f t="shared" si="12"/>
        <v>0</v>
      </c>
      <c r="T30" s="76">
        <f t="shared" si="12"/>
        <v>0</v>
      </c>
      <c r="U30" s="76">
        <f t="shared" si="12"/>
        <v>0</v>
      </c>
      <c r="V30" s="76">
        <f t="shared" si="12"/>
        <v>0</v>
      </c>
    </row>
    <row r="31" spans="1:22" ht="20.100000000000001" customHeight="1">
      <c r="A31" s="73">
        <v>301</v>
      </c>
      <c r="B31" s="74" t="s">
        <v>91</v>
      </c>
      <c r="C31" s="73" t="s">
        <v>117</v>
      </c>
      <c r="D31" s="74" t="s">
        <v>155</v>
      </c>
      <c r="E31" s="74" t="s">
        <v>60</v>
      </c>
      <c r="F31" s="74" t="s">
        <v>156</v>
      </c>
      <c r="G31" s="76">
        <v>38.4</v>
      </c>
      <c r="H31" s="76">
        <v>38.4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/>
      <c r="B32" s="74"/>
      <c r="C32" s="73" t="s">
        <v>176</v>
      </c>
      <c r="D32" s="74"/>
      <c r="E32" s="74"/>
      <c r="F32" s="74"/>
      <c r="G32" s="76">
        <f t="shared" ref="G32:V32" si="13">G33</f>
        <v>12.1</v>
      </c>
      <c r="H32" s="76">
        <f t="shared" si="13"/>
        <v>12.1</v>
      </c>
      <c r="I32" s="76">
        <f t="shared" si="13"/>
        <v>0</v>
      </c>
      <c r="J32" s="76">
        <f t="shared" si="13"/>
        <v>0</v>
      </c>
      <c r="K32" s="76">
        <f t="shared" si="13"/>
        <v>0</v>
      </c>
      <c r="L32" s="76">
        <f t="shared" si="13"/>
        <v>0</v>
      </c>
      <c r="M32" s="76">
        <f t="shared" si="13"/>
        <v>0</v>
      </c>
      <c r="N32" s="76">
        <f t="shared" si="13"/>
        <v>0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13"/>
        <v>0</v>
      </c>
      <c r="S32" s="76">
        <f t="shared" si="13"/>
        <v>0</v>
      </c>
      <c r="T32" s="76">
        <f t="shared" si="13"/>
        <v>0</v>
      </c>
      <c r="U32" s="76">
        <f t="shared" si="13"/>
        <v>0</v>
      </c>
      <c r="V32" s="76">
        <f t="shared" si="13"/>
        <v>0</v>
      </c>
    </row>
    <row r="33" spans="1:22" ht="20.100000000000001" customHeight="1">
      <c r="A33" s="73">
        <v>301</v>
      </c>
      <c r="B33" s="74" t="s">
        <v>105</v>
      </c>
      <c r="C33" s="73" t="s">
        <v>157</v>
      </c>
      <c r="D33" s="74" t="s">
        <v>155</v>
      </c>
      <c r="E33" s="74" t="s">
        <v>60</v>
      </c>
      <c r="F33" s="74" t="s">
        <v>156</v>
      </c>
      <c r="G33" s="76">
        <v>12.1</v>
      </c>
      <c r="H33" s="76">
        <v>12.1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/>
      <c r="B34" s="74"/>
      <c r="C34" s="73" t="s">
        <v>177</v>
      </c>
      <c r="D34" s="74"/>
      <c r="E34" s="74"/>
      <c r="F34" s="74"/>
      <c r="G34" s="76">
        <f t="shared" ref="G34:V34" si="14">G35</f>
        <v>26.67</v>
      </c>
      <c r="H34" s="76">
        <f t="shared" si="14"/>
        <v>26.67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0</v>
      </c>
      <c r="M34" s="76">
        <f t="shared" si="14"/>
        <v>0</v>
      </c>
      <c r="N34" s="76">
        <f t="shared" si="14"/>
        <v>0</v>
      </c>
      <c r="O34" s="76">
        <f t="shared" si="14"/>
        <v>0</v>
      </c>
      <c r="P34" s="76">
        <f t="shared" si="14"/>
        <v>0</v>
      </c>
      <c r="Q34" s="76">
        <f t="shared" si="14"/>
        <v>0</v>
      </c>
      <c r="R34" s="76">
        <f t="shared" si="14"/>
        <v>0</v>
      </c>
      <c r="S34" s="76">
        <f t="shared" si="14"/>
        <v>0</v>
      </c>
      <c r="T34" s="76">
        <f t="shared" si="14"/>
        <v>0</v>
      </c>
      <c r="U34" s="76">
        <f t="shared" si="14"/>
        <v>0</v>
      </c>
      <c r="V34" s="76">
        <f t="shared" si="14"/>
        <v>0</v>
      </c>
    </row>
    <row r="35" spans="1:22" ht="20.100000000000001" customHeight="1">
      <c r="A35" s="73">
        <v>301</v>
      </c>
      <c r="B35" s="74" t="s">
        <v>59</v>
      </c>
      <c r="C35" s="73" t="s">
        <v>164</v>
      </c>
      <c r="D35" s="74" t="s">
        <v>155</v>
      </c>
      <c r="E35" s="74" t="s">
        <v>60</v>
      </c>
      <c r="F35" s="74" t="s">
        <v>156</v>
      </c>
      <c r="G35" s="76">
        <v>26.67</v>
      </c>
      <c r="H35" s="76">
        <v>26.67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178</v>
      </c>
      <c r="D36" s="74"/>
      <c r="E36" s="74"/>
      <c r="F36" s="74"/>
      <c r="G36" s="76">
        <f t="shared" ref="G36:V36" si="15">G37</f>
        <v>86.4</v>
      </c>
      <c r="H36" s="76">
        <f t="shared" si="15"/>
        <v>86.4</v>
      </c>
      <c r="I36" s="76">
        <f t="shared" si="15"/>
        <v>0</v>
      </c>
      <c r="J36" s="76">
        <f t="shared" si="15"/>
        <v>0</v>
      </c>
      <c r="K36" s="76">
        <f t="shared" si="15"/>
        <v>0</v>
      </c>
      <c r="L36" s="76">
        <f t="shared" si="15"/>
        <v>0</v>
      </c>
      <c r="M36" s="76">
        <f t="shared" si="15"/>
        <v>0</v>
      </c>
      <c r="N36" s="76">
        <f t="shared" si="15"/>
        <v>0</v>
      </c>
      <c r="O36" s="76">
        <f t="shared" si="15"/>
        <v>0</v>
      </c>
      <c r="P36" s="76">
        <f t="shared" si="15"/>
        <v>0</v>
      </c>
      <c r="Q36" s="76">
        <f t="shared" si="15"/>
        <v>0</v>
      </c>
      <c r="R36" s="76">
        <f t="shared" si="15"/>
        <v>0</v>
      </c>
      <c r="S36" s="76">
        <f t="shared" si="15"/>
        <v>0</v>
      </c>
      <c r="T36" s="76">
        <f t="shared" si="15"/>
        <v>0</v>
      </c>
      <c r="U36" s="76">
        <f t="shared" si="15"/>
        <v>0</v>
      </c>
      <c r="V36" s="76">
        <f t="shared" si="15"/>
        <v>0</v>
      </c>
    </row>
    <row r="37" spans="1:22" ht="20.100000000000001" customHeight="1">
      <c r="A37" s="73">
        <v>301</v>
      </c>
      <c r="B37" s="74" t="s">
        <v>59</v>
      </c>
      <c r="C37" s="73" t="s">
        <v>164</v>
      </c>
      <c r="D37" s="74" t="s">
        <v>155</v>
      </c>
      <c r="E37" s="74" t="s">
        <v>60</v>
      </c>
      <c r="F37" s="74" t="s">
        <v>156</v>
      </c>
      <c r="G37" s="76">
        <v>86.4</v>
      </c>
      <c r="H37" s="76">
        <v>86.4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/>
      <c r="B38" s="74"/>
      <c r="C38" s="73" t="s">
        <v>179</v>
      </c>
      <c r="D38" s="74"/>
      <c r="E38" s="74"/>
      <c r="F38" s="74"/>
      <c r="G38" s="76">
        <f t="shared" ref="G38:V38" si="16">G39</f>
        <v>0.3</v>
      </c>
      <c r="H38" s="76">
        <f t="shared" si="16"/>
        <v>0.3</v>
      </c>
      <c r="I38" s="76">
        <f t="shared" si="16"/>
        <v>0</v>
      </c>
      <c r="J38" s="76">
        <f t="shared" si="16"/>
        <v>0</v>
      </c>
      <c r="K38" s="76">
        <f t="shared" si="16"/>
        <v>0</v>
      </c>
      <c r="L38" s="76">
        <f t="shared" si="16"/>
        <v>0</v>
      </c>
      <c r="M38" s="76">
        <f t="shared" si="16"/>
        <v>0</v>
      </c>
      <c r="N38" s="76">
        <f t="shared" si="16"/>
        <v>0</v>
      </c>
      <c r="O38" s="76">
        <f t="shared" si="16"/>
        <v>0</v>
      </c>
      <c r="P38" s="76">
        <f t="shared" si="16"/>
        <v>0</v>
      </c>
      <c r="Q38" s="76">
        <f t="shared" si="16"/>
        <v>0</v>
      </c>
      <c r="R38" s="76">
        <f t="shared" si="16"/>
        <v>0</v>
      </c>
      <c r="S38" s="76">
        <f t="shared" si="16"/>
        <v>0</v>
      </c>
      <c r="T38" s="76">
        <f t="shared" si="16"/>
        <v>0</v>
      </c>
      <c r="U38" s="76">
        <f t="shared" si="16"/>
        <v>0</v>
      </c>
      <c r="V38" s="76">
        <f t="shared" si="16"/>
        <v>0</v>
      </c>
    </row>
    <row r="39" spans="1:22" ht="20.100000000000001" customHeight="1">
      <c r="A39" s="73">
        <v>303</v>
      </c>
      <c r="B39" s="74" t="s">
        <v>105</v>
      </c>
      <c r="C39" s="73" t="s">
        <v>180</v>
      </c>
      <c r="D39" s="74" t="s">
        <v>181</v>
      </c>
      <c r="E39" s="74" t="s">
        <v>98</v>
      </c>
      <c r="F39" s="74" t="s">
        <v>182</v>
      </c>
      <c r="G39" s="76">
        <v>0.3</v>
      </c>
      <c r="H39" s="76">
        <v>0.3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</row>
    <row r="40" spans="1:22" ht="20.100000000000001" customHeight="1">
      <c r="A40" s="73"/>
      <c r="B40" s="74"/>
      <c r="C40" s="73" t="s">
        <v>183</v>
      </c>
      <c r="D40" s="74"/>
      <c r="E40" s="74"/>
      <c r="F40" s="74"/>
      <c r="G40" s="76">
        <f t="shared" ref="G40:V40" si="17">G41</f>
        <v>0.17</v>
      </c>
      <c r="H40" s="76">
        <f t="shared" si="17"/>
        <v>0.17</v>
      </c>
      <c r="I40" s="76">
        <f t="shared" si="17"/>
        <v>0</v>
      </c>
      <c r="J40" s="76">
        <f t="shared" si="17"/>
        <v>0</v>
      </c>
      <c r="K40" s="76">
        <f t="shared" si="17"/>
        <v>0</v>
      </c>
      <c r="L40" s="76">
        <f t="shared" si="17"/>
        <v>0</v>
      </c>
      <c r="M40" s="76">
        <f t="shared" si="17"/>
        <v>0</v>
      </c>
      <c r="N40" s="76">
        <f t="shared" si="17"/>
        <v>0</v>
      </c>
      <c r="O40" s="76">
        <f t="shared" si="17"/>
        <v>0</v>
      </c>
      <c r="P40" s="76">
        <f t="shared" si="17"/>
        <v>0</v>
      </c>
      <c r="Q40" s="76">
        <f t="shared" si="17"/>
        <v>0</v>
      </c>
      <c r="R40" s="76">
        <f t="shared" si="17"/>
        <v>0</v>
      </c>
      <c r="S40" s="76">
        <f t="shared" si="17"/>
        <v>0</v>
      </c>
      <c r="T40" s="76">
        <f t="shared" si="17"/>
        <v>0</v>
      </c>
      <c r="U40" s="76">
        <f t="shared" si="17"/>
        <v>0</v>
      </c>
      <c r="V40" s="76">
        <f t="shared" si="17"/>
        <v>0</v>
      </c>
    </row>
    <row r="41" spans="1:22" ht="20.100000000000001" customHeight="1">
      <c r="A41" s="73">
        <v>301</v>
      </c>
      <c r="B41" s="74" t="s">
        <v>184</v>
      </c>
      <c r="C41" s="73" t="s">
        <v>185</v>
      </c>
      <c r="D41" s="74" t="s">
        <v>155</v>
      </c>
      <c r="E41" s="74" t="s">
        <v>60</v>
      </c>
      <c r="F41" s="74" t="s">
        <v>156</v>
      </c>
      <c r="G41" s="76">
        <v>0.17</v>
      </c>
      <c r="H41" s="76">
        <v>0.17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186</v>
      </c>
      <c r="D42" s="74"/>
      <c r="E42" s="74"/>
      <c r="F42" s="74"/>
      <c r="G42" s="76">
        <f t="shared" ref="G42:V42" si="18">G43</f>
        <v>12.8</v>
      </c>
      <c r="H42" s="76">
        <f t="shared" si="18"/>
        <v>12.8</v>
      </c>
      <c r="I42" s="76">
        <f t="shared" si="18"/>
        <v>0</v>
      </c>
      <c r="J42" s="76">
        <f t="shared" si="18"/>
        <v>0</v>
      </c>
      <c r="K42" s="76">
        <f t="shared" si="18"/>
        <v>0</v>
      </c>
      <c r="L42" s="76">
        <f t="shared" si="18"/>
        <v>0</v>
      </c>
      <c r="M42" s="76">
        <f t="shared" si="18"/>
        <v>0</v>
      </c>
      <c r="N42" s="76">
        <f t="shared" si="18"/>
        <v>0</v>
      </c>
      <c r="O42" s="76">
        <f t="shared" si="18"/>
        <v>0</v>
      </c>
      <c r="P42" s="76">
        <f t="shared" si="18"/>
        <v>0</v>
      </c>
      <c r="Q42" s="76">
        <f t="shared" si="18"/>
        <v>0</v>
      </c>
      <c r="R42" s="76">
        <f t="shared" si="18"/>
        <v>0</v>
      </c>
      <c r="S42" s="76">
        <f t="shared" si="18"/>
        <v>0</v>
      </c>
      <c r="T42" s="76">
        <f t="shared" si="18"/>
        <v>0</v>
      </c>
      <c r="U42" s="76">
        <f t="shared" si="18"/>
        <v>0</v>
      </c>
      <c r="V42" s="76">
        <f t="shared" si="18"/>
        <v>0</v>
      </c>
    </row>
    <row r="43" spans="1:22" ht="20.100000000000001" customHeight="1">
      <c r="A43" s="73">
        <v>301</v>
      </c>
      <c r="B43" s="74" t="s">
        <v>187</v>
      </c>
      <c r="C43" s="73" t="s">
        <v>188</v>
      </c>
      <c r="D43" s="74" t="s">
        <v>155</v>
      </c>
      <c r="E43" s="74" t="s">
        <v>60</v>
      </c>
      <c r="F43" s="74" t="s">
        <v>156</v>
      </c>
      <c r="G43" s="76">
        <v>12.8</v>
      </c>
      <c r="H43" s="76">
        <v>12.8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/>
      <c r="B44" s="74"/>
      <c r="C44" s="73" t="s">
        <v>189</v>
      </c>
      <c r="D44" s="74"/>
      <c r="E44" s="74"/>
      <c r="F44" s="74"/>
      <c r="G44" s="76">
        <f t="shared" ref="G44:V44" si="19">G45</f>
        <v>6.4</v>
      </c>
      <c r="H44" s="76">
        <f t="shared" si="19"/>
        <v>6.4</v>
      </c>
      <c r="I44" s="76">
        <f t="shared" si="19"/>
        <v>0</v>
      </c>
      <c r="J44" s="76">
        <f t="shared" si="19"/>
        <v>0</v>
      </c>
      <c r="K44" s="76">
        <f t="shared" si="19"/>
        <v>0</v>
      </c>
      <c r="L44" s="76">
        <f t="shared" si="19"/>
        <v>0</v>
      </c>
      <c r="M44" s="76">
        <f t="shared" si="19"/>
        <v>0</v>
      </c>
      <c r="N44" s="76">
        <f t="shared" si="19"/>
        <v>0</v>
      </c>
      <c r="O44" s="76">
        <f t="shared" si="19"/>
        <v>0</v>
      </c>
      <c r="P44" s="76">
        <f t="shared" si="19"/>
        <v>0</v>
      </c>
      <c r="Q44" s="76">
        <f t="shared" si="19"/>
        <v>0</v>
      </c>
      <c r="R44" s="76">
        <f t="shared" si="19"/>
        <v>0</v>
      </c>
      <c r="S44" s="76">
        <f t="shared" si="19"/>
        <v>0</v>
      </c>
      <c r="T44" s="76">
        <f t="shared" si="19"/>
        <v>0</v>
      </c>
      <c r="U44" s="76">
        <f t="shared" si="19"/>
        <v>0</v>
      </c>
      <c r="V44" s="76">
        <f t="shared" si="19"/>
        <v>0</v>
      </c>
    </row>
    <row r="45" spans="1:22" ht="20.100000000000001" customHeight="1">
      <c r="A45" s="73">
        <v>302</v>
      </c>
      <c r="B45" s="74" t="s">
        <v>190</v>
      </c>
      <c r="C45" s="73" t="s">
        <v>191</v>
      </c>
      <c r="D45" s="74" t="s">
        <v>155</v>
      </c>
      <c r="E45" s="74" t="s">
        <v>105</v>
      </c>
      <c r="F45" s="74" t="s">
        <v>192</v>
      </c>
      <c r="G45" s="76">
        <v>6.4</v>
      </c>
      <c r="H45" s="76">
        <v>6.4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</row>
    <row r="46" spans="1:22" ht="20.100000000000001" customHeight="1">
      <c r="A46" s="73"/>
      <c r="B46" s="74"/>
      <c r="C46" s="73" t="s">
        <v>193</v>
      </c>
      <c r="D46" s="74"/>
      <c r="E46" s="74"/>
      <c r="F46" s="74"/>
      <c r="G46" s="76">
        <f t="shared" ref="G46:V46" si="20">G47</f>
        <v>1.55</v>
      </c>
      <c r="H46" s="76">
        <f t="shared" si="20"/>
        <v>1.55</v>
      </c>
      <c r="I46" s="76">
        <f t="shared" si="20"/>
        <v>0</v>
      </c>
      <c r="J46" s="76">
        <f t="shared" si="20"/>
        <v>0</v>
      </c>
      <c r="K46" s="76">
        <f t="shared" si="20"/>
        <v>0</v>
      </c>
      <c r="L46" s="76">
        <f t="shared" si="20"/>
        <v>0</v>
      </c>
      <c r="M46" s="76">
        <f t="shared" si="20"/>
        <v>0</v>
      </c>
      <c r="N46" s="76">
        <f t="shared" si="20"/>
        <v>0</v>
      </c>
      <c r="O46" s="76">
        <f t="shared" si="20"/>
        <v>0</v>
      </c>
      <c r="P46" s="76">
        <f t="shared" si="20"/>
        <v>0</v>
      </c>
      <c r="Q46" s="76">
        <f t="shared" si="20"/>
        <v>0</v>
      </c>
      <c r="R46" s="76">
        <f t="shared" si="20"/>
        <v>0</v>
      </c>
      <c r="S46" s="76">
        <f t="shared" si="20"/>
        <v>0</v>
      </c>
      <c r="T46" s="76">
        <f t="shared" si="20"/>
        <v>0</v>
      </c>
      <c r="U46" s="76">
        <f t="shared" si="20"/>
        <v>0</v>
      </c>
      <c r="V46" s="76">
        <f t="shared" si="20"/>
        <v>0</v>
      </c>
    </row>
    <row r="47" spans="1:22" ht="20.100000000000001" customHeight="1">
      <c r="A47" s="73">
        <v>303</v>
      </c>
      <c r="B47" s="74" t="s">
        <v>98</v>
      </c>
      <c r="C47" s="73" t="s">
        <v>194</v>
      </c>
      <c r="D47" s="74" t="s">
        <v>181</v>
      </c>
      <c r="E47" s="74" t="s">
        <v>60</v>
      </c>
      <c r="F47" s="74" t="s">
        <v>195</v>
      </c>
      <c r="G47" s="76">
        <v>1.55</v>
      </c>
      <c r="H47" s="76">
        <v>1.55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196</v>
      </c>
      <c r="D48" s="74"/>
      <c r="E48" s="74"/>
      <c r="F48" s="74"/>
      <c r="G48" s="76">
        <f t="shared" ref="G48:V48" si="21">G49+G56+G58</f>
        <v>97.48</v>
      </c>
      <c r="H48" s="76">
        <f t="shared" si="21"/>
        <v>97.48</v>
      </c>
      <c r="I48" s="76">
        <f t="shared" si="21"/>
        <v>0</v>
      </c>
      <c r="J48" s="76">
        <f t="shared" si="21"/>
        <v>0</v>
      </c>
      <c r="K48" s="76">
        <f t="shared" si="21"/>
        <v>0</v>
      </c>
      <c r="L48" s="76">
        <f t="shared" si="21"/>
        <v>0</v>
      </c>
      <c r="M48" s="76">
        <f t="shared" si="21"/>
        <v>0</v>
      </c>
      <c r="N48" s="76">
        <f t="shared" si="21"/>
        <v>0</v>
      </c>
      <c r="O48" s="76">
        <f t="shared" si="21"/>
        <v>0</v>
      </c>
      <c r="P48" s="76">
        <f t="shared" si="21"/>
        <v>0</v>
      </c>
      <c r="Q48" s="76">
        <f t="shared" si="21"/>
        <v>0</v>
      </c>
      <c r="R48" s="76">
        <f t="shared" si="21"/>
        <v>0</v>
      </c>
      <c r="S48" s="76">
        <f t="shared" si="21"/>
        <v>0</v>
      </c>
      <c r="T48" s="76">
        <f t="shared" si="21"/>
        <v>0</v>
      </c>
      <c r="U48" s="76">
        <f t="shared" si="21"/>
        <v>0</v>
      </c>
      <c r="V48" s="76">
        <f t="shared" si="21"/>
        <v>0</v>
      </c>
    </row>
    <row r="49" spans="1:22" ht="20.100000000000001" customHeight="1">
      <c r="A49" s="73"/>
      <c r="B49" s="74"/>
      <c r="C49" s="73" t="s">
        <v>197</v>
      </c>
      <c r="D49" s="74"/>
      <c r="E49" s="74"/>
      <c r="F49" s="74"/>
      <c r="G49" s="76">
        <f t="shared" ref="G49:V49" si="22">SUM(G50:G55)</f>
        <v>72.92</v>
      </c>
      <c r="H49" s="76">
        <f t="shared" si="22"/>
        <v>72.92</v>
      </c>
      <c r="I49" s="76">
        <f t="shared" si="22"/>
        <v>0</v>
      </c>
      <c r="J49" s="76">
        <f t="shared" si="22"/>
        <v>0</v>
      </c>
      <c r="K49" s="76">
        <f t="shared" si="22"/>
        <v>0</v>
      </c>
      <c r="L49" s="76">
        <f t="shared" si="22"/>
        <v>0</v>
      </c>
      <c r="M49" s="76">
        <f t="shared" si="22"/>
        <v>0</v>
      </c>
      <c r="N49" s="76">
        <f t="shared" si="22"/>
        <v>0</v>
      </c>
      <c r="O49" s="76">
        <f t="shared" si="22"/>
        <v>0</v>
      </c>
      <c r="P49" s="76">
        <f t="shared" si="22"/>
        <v>0</v>
      </c>
      <c r="Q49" s="76">
        <f t="shared" si="22"/>
        <v>0</v>
      </c>
      <c r="R49" s="76">
        <f t="shared" si="22"/>
        <v>0</v>
      </c>
      <c r="S49" s="76">
        <f t="shared" si="22"/>
        <v>0</v>
      </c>
      <c r="T49" s="76">
        <f t="shared" si="22"/>
        <v>0</v>
      </c>
      <c r="U49" s="76">
        <f t="shared" si="22"/>
        <v>0</v>
      </c>
      <c r="V49" s="76">
        <f t="shared" si="22"/>
        <v>0</v>
      </c>
    </row>
    <row r="50" spans="1:22" ht="20.100000000000001" customHeight="1">
      <c r="A50" s="73">
        <v>302</v>
      </c>
      <c r="B50" s="74" t="s">
        <v>60</v>
      </c>
      <c r="C50" s="73" t="s">
        <v>198</v>
      </c>
      <c r="D50" s="74" t="s">
        <v>155</v>
      </c>
      <c r="E50" s="74" t="s">
        <v>105</v>
      </c>
      <c r="F50" s="74" t="s">
        <v>192</v>
      </c>
      <c r="G50" s="76">
        <v>3.66</v>
      </c>
      <c r="H50" s="76">
        <v>3.66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>
        <v>302</v>
      </c>
      <c r="B51" s="74" t="s">
        <v>160</v>
      </c>
      <c r="C51" s="73" t="s">
        <v>199</v>
      </c>
      <c r="D51" s="74" t="s">
        <v>155</v>
      </c>
      <c r="E51" s="74" t="s">
        <v>105</v>
      </c>
      <c r="F51" s="74" t="s">
        <v>192</v>
      </c>
      <c r="G51" s="76">
        <v>2.44</v>
      </c>
      <c r="H51" s="76">
        <v>2.44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>
        <v>302</v>
      </c>
      <c r="B52" s="74" t="s">
        <v>113</v>
      </c>
      <c r="C52" s="73" t="s">
        <v>200</v>
      </c>
      <c r="D52" s="74" t="s">
        <v>155</v>
      </c>
      <c r="E52" s="74" t="s">
        <v>105</v>
      </c>
      <c r="F52" s="74" t="s">
        <v>192</v>
      </c>
      <c r="G52" s="76">
        <v>6.1</v>
      </c>
      <c r="H52" s="76">
        <v>6.1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 s="73">
        <v>302</v>
      </c>
      <c r="B53" s="74" t="s">
        <v>201</v>
      </c>
      <c r="C53" s="73" t="s">
        <v>202</v>
      </c>
      <c r="D53" s="74" t="s">
        <v>155</v>
      </c>
      <c r="E53" s="74" t="s">
        <v>105</v>
      </c>
      <c r="F53" s="74" t="s">
        <v>192</v>
      </c>
      <c r="G53" s="76">
        <v>3.12</v>
      </c>
      <c r="H53" s="76">
        <v>3.12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302</v>
      </c>
      <c r="B54" s="74" t="s">
        <v>203</v>
      </c>
      <c r="C54" s="73" t="s">
        <v>204</v>
      </c>
      <c r="D54" s="74" t="s">
        <v>155</v>
      </c>
      <c r="E54" s="74" t="s">
        <v>105</v>
      </c>
      <c r="F54" s="74" t="s">
        <v>192</v>
      </c>
      <c r="G54" s="76">
        <v>30</v>
      </c>
      <c r="H54" s="76">
        <v>30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>
        <v>302</v>
      </c>
      <c r="B55" s="74" t="s">
        <v>205</v>
      </c>
      <c r="C55" s="73" t="s">
        <v>206</v>
      </c>
      <c r="D55" s="74" t="s">
        <v>155</v>
      </c>
      <c r="E55" s="74" t="s">
        <v>105</v>
      </c>
      <c r="F55" s="74" t="s">
        <v>192</v>
      </c>
      <c r="G55" s="76">
        <v>27.6</v>
      </c>
      <c r="H55" s="76">
        <v>27.6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 s="73"/>
      <c r="B56" s="74"/>
      <c r="C56" s="73" t="s">
        <v>207</v>
      </c>
      <c r="D56" s="74"/>
      <c r="E56" s="74"/>
      <c r="F56" s="74"/>
      <c r="G56" s="76">
        <f t="shared" ref="G56:V56" si="23">G57</f>
        <v>0.08</v>
      </c>
      <c r="H56" s="76">
        <f t="shared" si="23"/>
        <v>0.08</v>
      </c>
      <c r="I56" s="76">
        <f t="shared" si="23"/>
        <v>0</v>
      </c>
      <c r="J56" s="76">
        <f t="shared" si="23"/>
        <v>0</v>
      </c>
      <c r="K56" s="76">
        <f t="shared" si="23"/>
        <v>0</v>
      </c>
      <c r="L56" s="76">
        <f t="shared" si="23"/>
        <v>0</v>
      </c>
      <c r="M56" s="76">
        <f t="shared" si="23"/>
        <v>0</v>
      </c>
      <c r="N56" s="76">
        <f t="shared" si="23"/>
        <v>0</v>
      </c>
      <c r="O56" s="76">
        <f t="shared" si="23"/>
        <v>0</v>
      </c>
      <c r="P56" s="76">
        <f t="shared" si="23"/>
        <v>0</v>
      </c>
      <c r="Q56" s="76">
        <f t="shared" si="23"/>
        <v>0</v>
      </c>
      <c r="R56" s="76">
        <f t="shared" si="23"/>
        <v>0</v>
      </c>
      <c r="S56" s="76">
        <f t="shared" si="23"/>
        <v>0</v>
      </c>
      <c r="T56" s="76">
        <f t="shared" si="23"/>
        <v>0</v>
      </c>
      <c r="U56" s="76">
        <f t="shared" si="23"/>
        <v>0</v>
      </c>
      <c r="V56" s="76">
        <f t="shared" si="23"/>
        <v>0</v>
      </c>
    </row>
    <row r="57" spans="1:22" ht="20.100000000000001" customHeight="1">
      <c r="A57" s="73">
        <v>302</v>
      </c>
      <c r="B57" s="74" t="s">
        <v>160</v>
      </c>
      <c r="C57" s="73" t="s">
        <v>199</v>
      </c>
      <c r="D57" s="74" t="s">
        <v>155</v>
      </c>
      <c r="E57" s="74" t="s">
        <v>105</v>
      </c>
      <c r="F57" s="74" t="s">
        <v>192</v>
      </c>
      <c r="G57" s="76">
        <v>0.08</v>
      </c>
      <c r="H57" s="76">
        <v>0.08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208</v>
      </c>
      <c r="D58" s="74"/>
      <c r="E58" s="74"/>
      <c r="F58" s="74"/>
      <c r="G58" s="76">
        <f t="shared" ref="G58:V58" si="24">G59</f>
        <v>24.48</v>
      </c>
      <c r="H58" s="76">
        <f t="shared" si="24"/>
        <v>24.48</v>
      </c>
      <c r="I58" s="76">
        <f t="shared" si="24"/>
        <v>0</v>
      </c>
      <c r="J58" s="76">
        <f t="shared" si="24"/>
        <v>0</v>
      </c>
      <c r="K58" s="76">
        <f t="shared" si="24"/>
        <v>0</v>
      </c>
      <c r="L58" s="76">
        <f t="shared" si="24"/>
        <v>0</v>
      </c>
      <c r="M58" s="76">
        <f t="shared" si="24"/>
        <v>0</v>
      </c>
      <c r="N58" s="76">
        <f t="shared" si="24"/>
        <v>0</v>
      </c>
      <c r="O58" s="76">
        <f t="shared" si="24"/>
        <v>0</v>
      </c>
      <c r="P58" s="76">
        <f t="shared" si="24"/>
        <v>0</v>
      </c>
      <c r="Q58" s="76">
        <f t="shared" si="24"/>
        <v>0</v>
      </c>
      <c r="R58" s="76">
        <f t="shared" si="24"/>
        <v>0</v>
      </c>
      <c r="S58" s="76">
        <f t="shared" si="24"/>
        <v>0</v>
      </c>
      <c r="T58" s="76">
        <f t="shared" si="24"/>
        <v>0</v>
      </c>
      <c r="U58" s="76">
        <f t="shared" si="24"/>
        <v>0</v>
      </c>
      <c r="V58" s="76">
        <f t="shared" si="24"/>
        <v>0</v>
      </c>
    </row>
    <row r="59" spans="1:22" ht="20.100000000000001" customHeight="1">
      <c r="A59" s="73">
        <v>302</v>
      </c>
      <c r="B59" s="74" t="s">
        <v>209</v>
      </c>
      <c r="C59" s="73" t="s">
        <v>210</v>
      </c>
      <c r="D59" s="74" t="s">
        <v>155</v>
      </c>
      <c r="E59" s="74" t="s">
        <v>105</v>
      </c>
      <c r="F59" s="74" t="s">
        <v>192</v>
      </c>
      <c r="G59" s="76">
        <v>24.48</v>
      </c>
      <c r="H59" s="76">
        <v>24.48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</sheetData>
  <sheetProtection formatCells="0" formatColumns="0" formatRows="0"/>
  <mergeCells count="21">
    <mergeCell ref="V4:V6"/>
    <mergeCell ref="S4:T5"/>
    <mergeCell ref="A3:C5"/>
    <mergeCell ref="D3:F5"/>
    <mergeCell ref="H4:I5"/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</mergeCells>
  <phoneticPr fontId="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5" sqref="B5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211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212</v>
      </c>
      <c r="B3" s="62" t="s">
        <v>213</v>
      </c>
      <c r="C3" s="57"/>
    </row>
    <row r="4" spans="1:3" s="56" customFormat="1" ht="30" customHeight="1">
      <c r="A4" s="63" t="s">
        <v>214</v>
      </c>
      <c r="B4" s="64">
        <v>59.4</v>
      </c>
      <c r="C4" s="65"/>
    </row>
    <row r="5" spans="1:3" s="56" customFormat="1" ht="30" customHeight="1">
      <c r="A5" s="66" t="s">
        <v>215</v>
      </c>
      <c r="B5" s="64">
        <v>0</v>
      </c>
      <c r="C5" s="65"/>
    </row>
    <row r="6" spans="1:3" s="56" customFormat="1" ht="30" customHeight="1">
      <c r="A6" s="66" t="s">
        <v>216</v>
      </c>
      <c r="B6" s="64">
        <v>30</v>
      </c>
      <c r="C6" s="65"/>
    </row>
    <row r="7" spans="1:3" s="56" customFormat="1" ht="30" customHeight="1">
      <c r="A7" s="66" t="s">
        <v>217</v>
      </c>
      <c r="B7" s="64">
        <v>29.4</v>
      </c>
      <c r="C7" s="65"/>
    </row>
    <row r="8" spans="1:3" s="56" customFormat="1" ht="30" customHeight="1">
      <c r="A8" s="66" t="s">
        <v>218</v>
      </c>
      <c r="B8" s="64">
        <v>29.4</v>
      </c>
      <c r="C8" s="65"/>
    </row>
    <row r="9" spans="1:3" s="56" customFormat="1" ht="30" customHeight="1">
      <c r="A9" s="66" t="s">
        <v>219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220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topLeftCell="A19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221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121</v>
      </c>
      <c r="B3" s="190"/>
      <c r="C3" s="191"/>
      <c r="D3" s="196" t="s">
        <v>122</v>
      </c>
      <c r="E3" s="192" t="s">
        <v>123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124</v>
      </c>
      <c r="G4" s="193"/>
      <c r="H4" s="193"/>
      <c r="I4" s="43" t="s">
        <v>125</v>
      </c>
    </row>
    <row r="5" spans="1:9" s="34" customFormat="1" ht="37.5" customHeight="1">
      <c r="A5" s="194"/>
      <c r="B5" s="195"/>
      <c r="C5" s="195"/>
      <c r="D5" s="198"/>
      <c r="E5" s="199"/>
      <c r="F5" s="42" t="s">
        <v>126</v>
      </c>
      <c r="G5" s="42" t="s">
        <v>127</v>
      </c>
      <c r="H5" s="42" t="s">
        <v>128</v>
      </c>
      <c r="I5" s="42" t="s">
        <v>126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5"/>
  <sheetViews>
    <sheetView showGridLines="0" showZeros="0" workbookViewId="0">
      <selection activeCell="C6" sqref="C6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222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146</v>
      </c>
      <c r="B3" s="29" t="s">
        <v>147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97.48</v>
      </c>
      <c r="D4" s="33"/>
    </row>
    <row r="5" spans="1:4" ht="20.100000000000001" customHeight="1">
      <c r="A5" s="30" t="s">
        <v>192</v>
      </c>
      <c r="B5" s="31"/>
      <c r="C5" s="32">
        <f>SUM(C6:C12)</f>
        <v>97.48</v>
      </c>
    </row>
    <row r="6" spans="1:4" ht="20.100000000000001" customHeight="1">
      <c r="A6" s="30" t="s">
        <v>223</v>
      </c>
      <c r="B6" s="31" t="s">
        <v>192</v>
      </c>
      <c r="C6" s="32">
        <v>3.66</v>
      </c>
    </row>
    <row r="7" spans="1:4" ht="20.100000000000001" customHeight="1">
      <c r="A7" s="30" t="s">
        <v>224</v>
      </c>
      <c r="B7" s="31" t="s">
        <v>192</v>
      </c>
      <c r="C7" s="32">
        <v>2.52</v>
      </c>
    </row>
    <row r="8" spans="1:4" ht="20.100000000000001" customHeight="1">
      <c r="A8" s="30" t="s">
        <v>225</v>
      </c>
      <c r="B8" s="31" t="s">
        <v>192</v>
      </c>
      <c r="C8" s="32">
        <v>6.1</v>
      </c>
    </row>
    <row r="9" spans="1:4" ht="20.100000000000001" customHeight="1">
      <c r="A9" s="30" t="s">
        <v>226</v>
      </c>
      <c r="B9" s="31" t="s">
        <v>192</v>
      </c>
      <c r="C9" s="32">
        <v>3.12</v>
      </c>
    </row>
    <row r="10" spans="1:4" ht="20.100000000000001" customHeight="1">
      <c r="A10" s="30" t="s">
        <v>227</v>
      </c>
      <c r="B10" s="31" t="s">
        <v>192</v>
      </c>
      <c r="C10" s="32">
        <v>30</v>
      </c>
    </row>
    <row r="11" spans="1:4" ht="20.100000000000001" customHeight="1">
      <c r="A11" s="30" t="s">
        <v>228</v>
      </c>
      <c r="B11" s="31" t="s">
        <v>192</v>
      </c>
      <c r="C11" s="32">
        <v>27.6</v>
      </c>
    </row>
    <row r="12" spans="1:4" ht="20.100000000000001" customHeight="1">
      <c r="A12" s="30" t="s">
        <v>229</v>
      </c>
      <c r="B12" s="31" t="s">
        <v>192</v>
      </c>
      <c r="C12" s="32">
        <v>24.48</v>
      </c>
    </row>
    <row r="13" spans="1:4" ht="20.100000000000001" customHeight="1"/>
    <row r="14" spans="1:4" ht="20.100000000000001" customHeight="1"/>
    <row r="15" spans="1:4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6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1" t="s">
        <v>230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02" t="s">
        <v>2</v>
      </c>
      <c r="R2" s="202"/>
      <c r="S2" s="202"/>
      <c r="T2" s="202"/>
    </row>
    <row r="3" spans="1:20" ht="20.100000000000001" customHeight="1">
      <c r="A3" s="203" t="s">
        <v>231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0" ht="20.100000000000001" customHeight="1">
      <c r="A4" s="203" t="s">
        <v>232</v>
      </c>
      <c r="B4" s="203"/>
      <c r="C4" s="203"/>
      <c r="D4" s="203"/>
      <c r="E4" s="203"/>
      <c r="F4" s="203"/>
      <c r="G4" s="203"/>
      <c r="H4" s="203"/>
      <c r="I4" s="203"/>
      <c r="J4" s="203" t="s">
        <v>233</v>
      </c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0" ht="20.100000000000001" customHeight="1">
      <c r="A5" s="203" t="s">
        <v>234</v>
      </c>
      <c r="B5" s="203" t="s">
        <v>235</v>
      </c>
      <c r="C5" s="203"/>
      <c r="D5" s="203"/>
      <c r="E5" s="203"/>
      <c r="F5" s="203"/>
      <c r="G5" s="203"/>
      <c r="H5" s="203"/>
      <c r="I5" s="203"/>
      <c r="J5" s="203" t="s">
        <v>236</v>
      </c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0" ht="39.950000000000003" customHeight="1">
      <c r="A6" s="203"/>
      <c r="B6" s="203" t="s">
        <v>237</v>
      </c>
      <c r="C6" s="203"/>
      <c r="D6" s="203"/>
      <c r="E6" s="203"/>
      <c r="F6" s="203"/>
      <c r="G6" s="203"/>
      <c r="H6" s="203"/>
      <c r="I6" s="203"/>
      <c r="J6" s="203" t="s">
        <v>238</v>
      </c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0" s="18" customFormat="1" ht="60" customHeight="1">
      <c r="A7" s="203"/>
      <c r="B7" s="204" t="s">
        <v>239</v>
      </c>
      <c r="C7" s="204"/>
      <c r="D7" s="204"/>
      <c r="E7" s="204"/>
      <c r="F7" s="204"/>
      <c r="G7" s="204"/>
      <c r="H7" s="23" t="s">
        <v>240</v>
      </c>
      <c r="I7" s="23"/>
      <c r="J7" s="204" t="s">
        <v>241</v>
      </c>
      <c r="K7" s="204"/>
      <c r="L7" s="204"/>
      <c r="M7" s="204"/>
      <c r="N7" s="204"/>
      <c r="O7" s="204"/>
      <c r="P7" s="204"/>
      <c r="Q7" s="23" t="s">
        <v>33</v>
      </c>
      <c r="R7" s="205">
        <v>0</v>
      </c>
      <c r="S7" s="206"/>
      <c r="T7" s="207"/>
    </row>
    <row r="8" spans="1:20" ht="39.950000000000003" customHeight="1">
      <c r="A8" s="203"/>
      <c r="B8" s="203" t="s">
        <v>242</v>
      </c>
      <c r="C8" s="203"/>
      <c r="D8" s="203"/>
      <c r="E8" s="203"/>
      <c r="F8" s="203"/>
      <c r="G8" s="203"/>
      <c r="H8" s="22" t="s">
        <v>123</v>
      </c>
      <c r="I8" s="22"/>
      <c r="J8" s="203" t="s">
        <v>243</v>
      </c>
      <c r="K8" s="203"/>
      <c r="L8" s="203"/>
      <c r="M8" s="203"/>
      <c r="N8" s="203"/>
      <c r="O8" s="203"/>
      <c r="P8" s="203"/>
      <c r="Q8" s="22" t="s">
        <v>244</v>
      </c>
      <c r="R8" s="203"/>
      <c r="S8" s="203"/>
      <c r="T8" s="203"/>
    </row>
    <row r="9" spans="1:20" ht="20.100000000000001" customHeight="1">
      <c r="A9" s="203"/>
      <c r="B9" s="203" t="s">
        <v>245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</row>
    <row r="10" spans="1:20" ht="20.100000000000001" customHeight="1">
      <c r="A10" s="203"/>
      <c r="B10" s="203" t="s">
        <v>246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</row>
    <row r="11" spans="1:20" ht="20.100000000000001" customHeight="1">
      <c r="A11" s="203" t="s">
        <v>247</v>
      </c>
      <c r="B11" s="203" t="s">
        <v>248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</row>
    <row r="12" spans="1:20" ht="39.950000000000003" customHeight="1">
      <c r="A12" s="203"/>
      <c r="B12" s="203" t="s">
        <v>249</v>
      </c>
      <c r="C12" s="203"/>
      <c r="D12" s="203" t="s">
        <v>250</v>
      </c>
      <c r="E12" s="203"/>
      <c r="F12" s="203" t="s">
        <v>251</v>
      </c>
      <c r="G12" s="203"/>
      <c r="H12" s="203" t="s">
        <v>252</v>
      </c>
      <c r="I12" s="203"/>
      <c r="J12" s="203"/>
      <c r="K12" s="203"/>
      <c r="L12" s="203"/>
      <c r="M12" s="203"/>
      <c r="N12" s="203"/>
      <c r="O12" s="203"/>
      <c r="P12" s="203" t="s">
        <v>253</v>
      </c>
      <c r="Q12" s="203"/>
      <c r="R12" s="203"/>
      <c r="S12" s="203"/>
      <c r="T12" s="203"/>
    </row>
    <row r="13" spans="1:20" ht="20.100000000000001" customHeight="1">
      <c r="A13" s="203"/>
      <c r="B13" s="203"/>
      <c r="C13" s="203"/>
      <c r="D13" s="203" t="s">
        <v>254</v>
      </c>
      <c r="E13" s="203"/>
      <c r="F13" s="203" t="s">
        <v>255</v>
      </c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</row>
    <row r="14" spans="1:20" ht="20.100000000000001" customHeight="1">
      <c r="A14" s="203"/>
      <c r="B14" s="203"/>
      <c r="C14" s="203"/>
      <c r="D14" s="203"/>
      <c r="E14" s="203"/>
      <c r="F14" s="203" t="s">
        <v>256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</row>
    <row r="15" spans="1:20" ht="20.100000000000001" customHeight="1">
      <c r="A15" s="203"/>
      <c r="B15" s="203"/>
      <c r="C15" s="203"/>
      <c r="D15" s="203"/>
      <c r="E15" s="203"/>
      <c r="F15" s="203" t="s">
        <v>257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</row>
    <row r="16" spans="1:20" ht="20.100000000000001" customHeight="1">
      <c r="A16" s="203"/>
      <c r="B16" s="203"/>
      <c r="C16" s="203"/>
      <c r="D16" s="203"/>
      <c r="E16" s="203"/>
      <c r="F16" s="203" t="s">
        <v>258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</row>
    <row r="17" spans="1:20" ht="39.950000000000003" customHeight="1">
      <c r="A17" s="203"/>
      <c r="B17" s="203"/>
      <c r="C17" s="203"/>
      <c r="D17" s="203" t="s">
        <v>259</v>
      </c>
      <c r="E17" s="203"/>
      <c r="F17" s="203" t="s">
        <v>260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</row>
    <row r="18" spans="1:20" ht="39.950000000000003" customHeight="1">
      <c r="A18" s="203"/>
      <c r="B18" s="203"/>
      <c r="C18" s="203"/>
      <c r="D18" s="203"/>
      <c r="E18" s="203"/>
      <c r="F18" s="203" t="s">
        <v>261</v>
      </c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39.950000000000003" customHeight="1">
      <c r="A19" s="203"/>
      <c r="B19" s="203"/>
      <c r="C19" s="203"/>
      <c r="D19" s="203"/>
      <c r="E19" s="203"/>
      <c r="F19" s="203" t="s">
        <v>262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</row>
    <row r="20" spans="1:20" ht="39.950000000000003" customHeight="1">
      <c r="A20" s="203"/>
      <c r="B20" s="203"/>
      <c r="C20" s="203"/>
      <c r="D20" s="203"/>
      <c r="E20" s="203"/>
      <c r="F20" s="203" t="s">
        <v>263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</row>
    <row r="21" spans="1:20" ht="60" customHeight="1">
      <c r="A21" s="203"/>
      <c r="B21" s="203"/>
      <c r="C21" s="203"/>
      <c r="D21" s="203" t="s">
        <v>264</v>
      </c>
      <c r="E21" s="203"/>
      <c r="F21" s="203" t="s">
        <v>265</v>
      </c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</row>
    <row r="22" spans="1:20" ht="14.25" customHeight="1">
      <c r="A22" s="208" t="s">
        <v>266</v>
      </c>
      <c r="B22" s="208"/>
      <c r="C22" s="208"/>
      <c r="D22" s="208"/>
      <c r="E22" s="208"/>
      <c r="F22" s="208"/>
      <c r="G22" s="208"/>
      <c r="H22" s="209" t="s">
        <v>267</v>
      </c>
      <c r="I22" s="209"/>
      <c r="J22" s="210"/>
      <c r="K22" s="210"/>
      <c r="L22" s="210" t="s">
        <v>268</v>
      </c>
      <c r="M22" s="210"/>
      <c r="N22" s="210"/>
      <c r="O22" s="210"/>
      <c r="P22" s="210"/>
      <c r="Q22" s="210"/>
      <c r="R22" s="210"/>
      <c r="S22" s="210"/>
      <c r="T22" s="210"/>
    </row>
  </sheetData>
  <sheetProtection formatCells="0" formatColumns="0" formatRows="0"/>
  <mergeCells count="72"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F12:G12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Q2:T2"/>
    <mergeCell ref="A3:G3"/>
    <mergeCell ref="H3:T3"/>
    <mergeCell ref="A4:G4"/>
    <mergeCell ref="H4:I4"/>
    <mergeCell ref="J4:M4"/>
    <mergeCell ref="N4:T4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269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270</v>
      </c>
      <c r="B3" s="7" t="s">
        <v>271</v>
      </c>
      <c r="C3" s="6" t="s">
        <v>270</v>
      </c>
      <c r="D3" s="7" t="s">
        <v>272</v>
      </c>
    </row>
    <row r="4" spans="1:4" s="1" customFormat="1" ht="30" customHeight="1">
      <c r="A4" s="8" t="s">
        <v>273</v>
      </c>
      <c r="B4" s="9"/>
      <c r="C4" s="10" t="s">
        <v>274</v>
      </c>
      <c r="D4" s="11">
        <v>0</v>
      </c>
    </row>
    <row r="5" spans="1:4" s="1" customFormat="1" ht="30" customHeight="1">
      <c r="A5" s="8" t="s">
        <v>275</v>
      </c>
      <c r="B5" s="9"/>
      <c r="C5" s="10" t="s">
        <v>276</v>
      </c>
      <c r="D5" s="9"/>
    </row>
    <row r="6" spans="1:4" s="1" customFormat="1" ht="30" customHeight="1">
      <c r="A6" s="8" t="s">
        <v>277</v>
      </c>
      <c r="B6" s="9"/>
      <c r="C6" s="10" t="s">
        <v>278</v>
      </c>
      <c r="D6" s="9"/>
    </row>
    <row r="7" spans="1:4" s="1" customFormat="1" ht="30" customHeight="1">
      <c r="A7" s="8" t="s">
        <v>279</v>
      </c>
      <c r="B7" s="9"/>
      <c r="C7" s="10" t="s">
        <v>280</v>
      </c>
      <c r="D7" s="9"/>
    </row>
    <row r="8" spans="1:4" s="1" customFormat="1" ht="30" customHeight="1">
      <c r="A8" s="8" t="s">
        <v>281</v>
      </c>
      <c r="B8" s="9"/>
      <c r="C8" s="10" t="s">
        <v>282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283</v>
      </c>
      <c r="B10" s="13"/>
      <c r="C10" s="14" t="s">
        <v>284</v>
      </c>
      <c r="D10" s="13"/>
    </row>
    <row r="11" spans="1:4" s="1" customFormat="1" ht="30" customHeight="1">
      <c r="A11" s="15" t="s">
        <v>285</v>
      </c>
      <c r="B11" s="9"/>
      <c r="C11" s="16" t="s">
        <v>286</v>
      </c>
      <c r="D11" s="9"/>
    </row>
    <row r="12" spans="1:4" s="1" customFormat="1" ht="30" customHeight="1">
      <c r="A12" s="16" t="s">
        <v>287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2052-11.1.0.8527</vt:lpwstr>
  </property>
</Properties>
</file>