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976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'2部门收入总体情况表'!$A$1:$V$94</definedName>
    <definedName name="_xlnm.Print_Area" localSheetId="2">'3部门支出总体情况表'!$A$1:$J$97</definedName>
    <definedName name="_xlnm.Print_Area" localSheetId="3">'4部门财政拨款收支总体情况表'!$A$1:$D$19</definedName>
    <definedName name="_xlnm.Print_Area" localSheetId="4">'5一般公共预算支出情况表'!$A$1:$I$92</definedName>
    <definedName name="_xlnm.Print_Area" localSheetId="5">'6一般公共预算基本支出情况表'!$A$1:$V$80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'9机关运行经费'!$A$1:$C$19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79" i="57"/>
  <c r="U79"/>
  <c r="T79"/>
  <c r="S79"/>
  <c r="R79"/>
  <c r="Q79"/>
  <c r="P79"/>
  <c r="O79"/>
  <c r="N79"/>
  <c r="M79"/>
  <c r="L79"/>
  <c r="K79"/>
  <c r="J79"/>
  <c r="I79"/>
  <c r="H79"/>
  <c r="G79"/>
  <c r="V77"/>
  <c r="U77"/>
  <c r="T77"/>
  <c r="S77"/>
  <c r="R77"/>
  <c r="Q77"/>
  <c r="P77"/>
  <c r="O77"/>
  <c r="N77"/>
  <c r="M77"/>
  <c r="L77"/>
  <c r="K77"/>
  <c r="J77"/>
  <c r="I77"/>
  <c r="H77"/>
  <c r="G77"/>
  <c r="V63"/>
  <c r="U63"/>
  <c r="T63"/>
  <c r="S63"/>
  <c r="R63"/>
  <c r="Q63"/>
  <c r="P63"/>
  <c r="O63"/>
  <c r="N63"/>
  <c r="M63"/>
  <c r="L63"/>
  <c r="K63"/>
  <c r="J63"/>
  <c r="I63"/>
  <c r="H63"/>
  <c r="G63"/>
  <c r="V62"/>
  <c r="U62"/>
  <c r="T62"/>
  <c r="S62"/>
  <c r="R62"/>
  <c r="Q62"/>
  <c r="P62"/>
  <c r="O62"/>
  <c r="N62"/>
  <c r="M62"/>
  <c r="L62"/>
  <c r="K62"/>
  <c r="J62"/>
  <c r="I62"/>
  <c r="H62"/>
  <c r="G62"/>
  <c r="V60"/>
  <c r="U60"/>
  <c r="T60"/>
  <c r="S60"/>
  <c r="R60"/>
  <c r="Q60"/>
  <c r="P60"/>
  <c r="O60"/>
  <c r="N60"/>
  <c r="M60"/>
  <c r="L60"/>
  <c r="K60"/>
  <c r="J60"/>
  <c r="I60"/>
  <c r="H60"/>
  <c r="G60"/>
  <c r="V57"/>
  <c r="U57"/>
  <c r="T57"/>
  <c r="S57"/>
  <c r="R57"/>
  <c r="Q57"/>
  <c r="P57"/>
  <c r="O57"/>
  <c r="N57"/>
  <c r="M57"/>
  <c r="L57"/>
  <c r="K57"/>
  <c r="J57"/>
  <c r="I57"/>
  <c r="H57"/>
  <c r="G57"/>
  <c r="V54"/>
  <c r="U54"/>
  <c r="T54"/>
  <c r="S54"/>
  <c r="R54"/>
  <c r="Q54"/>
  <c r="P54"/>
  <c r="O54"/>
  <c r="N54"/>
  <c r="M54"/>
  <c r="L54"/>
  <c r="K54"/>
  <c r="J54"/>
  <c r="I54"/>
  <c r="H54"/>
  <c r="G54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91" i="32"/>
  <c r="H91"/>
  <c r="G91"/>
  <c r="F91"/>
  <c r="E91"/>
  <c r="I90"/>
  <c r="H90"/>
  <c r="G90"/>
  <c r="F90"/>
  <c r="E90"/>
  <c r="I89"/>
  <c r="H89"/>
  <c r="G89"/>
  <c r="F89"/>
  <c r="E89"/>
  <c r="I87"/>
  <c r="H87"/>
  <c r="G87"/>
  <c r="F87"/>
  <c r="E87"/>
  <c r="I85"/>
  <c r="H85"/>
  <c r="G85"/>
  <c r="F85"/>
  <c r="E85"/>
  <c r="I84"/>
  <c r="H84"/>
  <c r="G84"/>
  <c r="F84"/>
  <c r="E84"/>
  <c r="I83"/>
  <c r="H83"/>
  <c r="G83"/>
  <c r="F83"/>
  <c r="E83"/>
  <c r="I81"/>
  <c r="H81"/>
  <c r="G81"/>
  <c r="F81"/>
  <c r="E81"/>
  <c r="I79"/>
  <c r="H79"/>
  <c r="G79"/>
  <c r="F79"/>
  <c r="E79"/>
  <c r="I77"/>
  <c r="H77"/>
  <c r="G77"/>
  <c r="F77"/>
  <c r="E77"/>
  <c r="I76"/>
  <c r="H76"/>
  <c r="G76"/>
  <c r="F76"/>
  <c r="E76"/>
  <c r="I74"/>
  <c r="H74"/>
  <c r="G74"/>
  <c r="F74"/>
  <c r="E74"/>
  <c r="I73"/>
  <c r="H73"/>
  <c r="G73"/>
  <c r="F73"/>
  <c r="E73"/>
  <c r="I72"/>
  <c r="H72"/>
  <c r="G72"/>
  <c r="F72"/>
  <c r="E72"/>
  <c r="I70"/>
  <c r="H70"/>
  <c r="G70"/>
  <c r="F70"/>
  <c r="E70"/>
  <c r="I69"/>
  <c r="H69"/>
  <c r="G69"/>
  <c r="F69"/>
  <c r="E69"/>
  <c r="I67"/>
  <c r="H67"/>
  <c r="G67"/>
  <c r="F67"/>
  <c r="E67"/>
  <c r="I66"/>
  <c r="H66"/>
  <c r="G66"/>
  <c r="F66"/>
  <c r="E66"/>
  <c r="I60"/>
  <c r="H60"/>
  <c r="G60"/>
  <c r="F60"/>
  <c r="E60"/>
  <c r="I56"/>
  <c r="H56"/>
  <c r="G56"/>
  <c r="F56"/>
  <c r="E56"/>
  <c r="I49"/>
  <c r="H49"/>
  <c r="G49"/>
  <c r="F49"/>
  <c r="E49"/>
  <c r="I45"/>
  <c r="H45"/>
  <c r="G45"/>
  <c r="F45"/>
  <c r="E45"/>
  <c r="I44"/>
  <c r="H44"/>
  <c r="G44"/>
  <c r="F44"/>
  <c r="E44"/>
  <c r="I30"/>
  <c r="H30"/>
  <c r="G30"/>
  <c r="F30"/>
  <c r="E30"/>
  <c r="I14"/>
  <c r="H14"/>
  <c r="G14"/>
  <c r="F14"/>
  <c r="E14"/>
  <c r="I13"/>
  <c r="H13"/>
  <c r="G13"/>
  <c r="F13"/>
  <c r="E13"/>
  <c r="I12"/>
  <c r="H12"/>
  <c r="G12"/>
  <c r="F12"/>
  <c r="E12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95" i="9"/>
  <c r="I95"/>
  <c r="H95"/>
  <c r="G95"/>
  <c r="F95"/>
  <c r="E95"/>
  <c r="J94"/>
  <c r="I94"/>
  <c r="H94"/>
  <c r="G94"/>
  <c r="F94"/>
  <c r="E94"/>
  <c r="J93"/>
  <c r="I93"/>
  <c r="H93"/>
  <c r="G93"/>
  <c r="F93"/>
  <c r="E93"/>
  <c r="J91"/>
  <c r="I91"/>
  <c r="H91"/>
  <c r="G91"/>
  <c r="F91"/>
  <c r="E91"/>
  <c r="J89"/>
  <c r="I89"/>
  <c r="H89"/>
  <c r="G89"/>
  <c r="F89"/>
  <c r="E89"/>
  <c r="J88"/>
  <c r="I88"/>
  <c r="H88"/>
  <c r="G88"/>
  <c r="F88"/>
  <c r="E88"/>
  <c r="J87"/>
  <c r="I87"/>
  <c r="H87"/>
  <c r="G87"/>
  <c r="F87"/>
  <c r="E87"/>
  <c r="J84"/>
  <c r="I84"/>
  <c r="H84"/>
  <c r="G84"/>
  <c r="F84"/>
  <c r="E84"/>
  <c r="J81"/>
  <c r="I81"/>
  <c r="H81"/>
  <c r="G81"/>
  <c r="F81"/>
  <c r="E81"/>
  <c r="J78"/>
  <c r="I78"/>
  <c r="H78"/>
  <c r="G78"/>
  <c r="F78"/>
  <c r="E78"/>
  <c r="J77"/>
  <c r="I77"/>
  <c r="H77"/>
  <c r="G77"/>
  <c r="F77"/>
  <c r="E77"/>
  <c r="J74"/>
  <c r="I74"/>
  <c r="H74"/>
  <c r="G74"/>
  <c r="F74"/>
  <c r="E74"/>
  <c r="J73"/>
  <c r="I73"/>
  <c r="H73"/>
  <c r="G73"/>
  <c r="F73"/>
  <c r="E73"/>
  <c r="J72"/>
  <c r="I72"/>
  <c r="H72"/>
  <c r="G72"/>
  <c r="F72"/>
  <c r="E72"/>
  <c r="J70"/>
  <c r="I70"/>
  <c r="H70"/>
  <c r="G70"/>
  <c r="F70"/>
  <c r="E70"/>
  <c r="J69"/>
  <c r="I69"/>
  <c r="H69"/>
  <c r="G69"/>
  <c r="F69"/>
  <c r="E69"/>
  <c r="J67"/>
  <c r="I67"/>
  <c r="H67"/>
  <c r="G67"/>
  <c r="F67"/>
  <c r="E67"/>
  <c r="J66"/>
  <c r="I66"/>
  <c r="H66"/>
  <c r="G66"/>
  <c r="F66"/>
  <c r="E66"/>
  <c r="J60"/>
  <c r="I60"/>
  <c r="H60"/>
  <c r="G60"/>
  <c r="F60"/>
  <c r="E60"/>
  <c r="J56"/>
  <c r="I56"/>
  <c r="H56"/>
  <c r="G56"/>
  <c r="F56"/>
  <c r="E56"/>
  <c r="J49"/>
  <c r="I49"/>
  <c r="H49"/>
  <c r="G49"/>
  <c r="F49"/>
  <c r="E49"/>
  <c r="J45"/>
  <c r="I45"/>
  <c r="H45"/>
  <c r="G45"/>
  <c r="F45"/>
  <c r="E45"/>
  <c r="J44"/>
  <c r="I44"/>
  <c r="H44"/>
  <c r="G44"/>
  <c r="F44"/>
  <c r="E44"/>
  <c r="J30"/>
  <c r="I30"/>
  <c r="H30"/>
  <c r="G30"/>
  <c r="F30"/>
  <c r="E30"/>
  <c r="J14"/>
  <c r="I14"/>
  <c r="H14"/>
  <c r="G14"/>
  <c r="F14"/>
  <c r="E14"/>
  <c r="J13"/>
  <c r="I13"/>
  <c r="H13"/>
  <c r="G13"/>
  <c r="F13"/>
  <c r="E13"/>
  <c r="J12"/>
  <c r="I12"/>
  <c r="H12"/>
  <c r="G12"/>
  <c r="F12"/>
  <c r="E12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92" i="5"/>
  <c r="U92"/>
  <c r="T92"/>
  <c r="S92"/>
  <c r="R92"/>
  <c r="Q92"/>
  <c r="P92"/>
  <c r="O92"/>
  <c r="N92"/>
  <c r="M92"/>
  <c r="L92"/>
  <c r="K92"/>
  <c r="J92"/>
  <c r="I92"/>
  <c r="H92"/>
  <c r="G92"/>
  <c r="F92"/>
  <c r="E92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<sst xmlns="http://schemas.openxmlformats.org/spreadsheetml/2006/main" count="1398" uniqueCount="325">
  <si>
    <t>2019年部门收支总体情况表</t>
  </si>
  <si>
    <t>单位名称：焦作市中站区教育局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</si>
  <si>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</si>
  <si>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</si>
  <si>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</si>
  <si>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</si>
  <si>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</si>
  <si>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</si>
  <si>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</si>
  <si>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</si>
  <si>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</si>
  <si>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</si>
  <si>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</si>
  <si>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</si>
  <si>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</si>
  <si>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</si>
  <si>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</si>
  <si>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</si>
  <si>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</si>
  <si>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</si>
  <si>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</si>
  <si>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</si>
  <si>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</si>
  <si>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</si>
  <si>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</si>
  <si>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</si>
  <si>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</si>
  <si>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</si>
  <si>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</si>
  <si>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</si>
  <si>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</si>
  <si>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</si>
  <si>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</si>
  <si>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</si>
  <si>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</si>
  <si>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</si>
  <si>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</si>
  <si>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</si>
  <si>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</si>
  <si>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</si>
  <si>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</si>
  <si>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</si>
  <si>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</si>
  <si>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</si>
  <si>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</si>
  <si>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</si>
  <si>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</si>
  <si>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</si>
  <si>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</si>
  <si>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</si>
  <si>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</si>
  <si>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</si>
  <si>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</si>
  <si>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</si>
  <si>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</si>
  <si>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</si>
  <si>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纪检监察事务</t>
  </si>
  <si>
    <t xml:space="preserve">    派驻派出机构</t>
  </si>
  <si>
    <t>201</t>
  </si>
  <si>
    <t>11</t>
  </si>
  <si>
    <t>05</t>
  </si>
  <si>
    <t xml:space="preserve">      纪委派驻纪检组工作经费</t>
  </si>
  <si>
    <t>教育支出</t>
  </si>
  <si>
    <t xml:space="preserve">  教育管理事务</t>
  </si>
  <si>
    <t xml:space="preserve">    行政运行（教育管理事务）</t>
  </si>
  <si>
    <t>205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</si>
  <si>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</si>
  <si>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</si>
  <si>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</si>
  <si>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</si>
  <si>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</si>
  <si>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</si>
  <si>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</si>
  <si>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</si>
  <si>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职业年金</t>
  </si>
  <si>
    <t xml:space="preserve">      工会经费</t>
  </si>
  <si>
    <t xml:space="preserve">      遗属补助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</si>
  <si>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</si>
  <si>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</si>
  <si>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</si>
  <si>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  专职保安工资</t>
  </si>
  <si>
    <t xml:space="preserve">      教育督导经费</t>
  </si>
  <si>
    <t xml:space="preserve">    机关服务（教育管理事务）</t>
  </si>
  <si>
    <t>03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</si>
  <si>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</si>
  <si>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</si>
  <si>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</si>
  <si>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其他工资福利支出</t>
  </si>
  <si>
    <t xml:space="preserve">  普通教育</t>
  </si>
  <si>
    <t xml:space="preserve">    学前教育</t>
  </si>
  <si>
    <t>02</t>
  </si>
  <si>
    <t xml:space="preserve">      普惠性幼儿园生均公用经费</t>
  </si>
  <si>
    <t xml:space="preserve">      提前下达2019年建档立卡贫困家庭儿童学前教育保教费省级补助</t>
  </si>
  <si>
    <t xml:space="preserve">      提前下达2019年支持学前教育发展中央和省级资金</t>
  </si>
  <si>
    <t xml:space="preserve">    小学教育</t>
  </si>
  <si>
    <t xml:space="preserve">      原民办教师养老补贴</t>
  </si>
  <si>
    <t xml:space="preserve">      小学教育质量奖</t>
  </si>
  <si>
    <t xml:space="preserve">      建档立卡贫困户区级补助</t>
  </si>
  <si>
    <t xml:space="preserve">      提前下达2019年原民办教师养老补贴省级和市级包干补助</t>
  </si>
  <si>
    <t xml:space="preserve">      小学民办教育公用经费</t>
  </si>
  <si>
    <t xml:space="preserve">      提前下达2019年义务教育阶段建档立卡贫困家庭学生营养改善省级补助</t>
  </si>
  <si>
    <t xml:space="preserve">    初中教育</t>
  </si>
  <si>
    <t xml:space="preserve">      中招考务费</t>
  </si>
  <si>
    <t xml:space="preserve">      集聚区拆迁群众子女免学费和生活补助费</t>
  </si>
  <si>
    <t xml:space="preserve">      初中民办教育公用经费</t>
  </si>
  <si>
    <t xml:space="preserve">    高中教育</t>
  </si>
  <si>
    <t>04</t>
  </si>
  <si>
    <t xml:space="preserve">      提前下达2019年普通高中免学费和住宿费中央、省级和市级补助</t>
  </si>
  <si>
    <t xml:space="preserve">      普通高中助学金</t>
  </si>
  <si>
    <t xml:space="preserve">      提前下达2019年普通高中助学中央、省级和市级资金</t>
  </si>
  <si>
    <t xml:space="preserve">      初中教育质量奖</t>
  </si>
  <si>
    <t xml:space="preserve">      高中教育质量奖</t>
  </si>
  <si>
    <t xml:space="preserve">  进修及培训</t>
  </si>
  <si>
    <t xml:space="preserve">    教师进修</t>
  </si>
  <si>
    <t>08</t>
  </si>
  <si>
    <t xml:space="preserve">      教师进修经费</t>
  </si>
  <si>
    <t xml:space="preserve">  教育费附加安排的支出</t>
  </si>
  <si>
    <t xml:space="preserve">    城市中小学校舍建设（教育费附加安排的支出）</t>
  </si>
  <si>
    <t>09</t>
  </si>
  <si>
    <t xml:space="preserve">      各个学校宿舍维修工程款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</si>
  <si>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</si>
  <si>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</si>
  <si>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</si>
  <si>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</si>
  <si>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</si>
  <si>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</si>
  <si>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</si>
  <si>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</si>
  <si>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</si>
  <si>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</si>
  <si>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</si>
  <si>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</si>
  <si>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</si>
  <si>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</si>
  <si>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</si>
  <si>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</si>
  <si>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</si>
  <si>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 xml:space="preserve">      医疗保险金</t>
  </si>
  <si>
    <t xml:space="preserve">    事业单位医疗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</si>
  <si>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</si>
  <si>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</si>
  <si>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</si>
  <si>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</si>
  <si>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</si>
  <si>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</si>
  <si>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</si>
  <si>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</si>
  <si>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</si>
  <si>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</si>
  <si>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</si>
  <si>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</si>
  <si>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</si>
  <si>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</si>
  <si>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</si>
  <si>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11</t>
  </si>
  <si>
    <t xml:space="preserve">  05</t>
  </si>
  <si>
    <t xml:space="preserve">  205</t>
  </si>
  <si>
    <t xml:space="preserve">  01</t>
  </si>
  <si>
    <t xml:space="preserve">  03</t>
  </si>
  <si>
    <t xml:space="preserve">  02</t>
  </si>
  <si>
    <t xml:space="preserve">  04</t>
  </si>
  <si>
    <t xml:space="preserve">  08</t>
  </si>
  <si>
    <t xml:space="preserve">  09</t>
  </si>
  <si>
    <t xml:space="preserve">  208</t>
  </si>
  <si>
    <t xml:space="preserve">  27</t>
  </si>
  <si>
    <t xml:space="preserve">  210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</si>
  <si>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</si>
  <si>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</si>
  <si>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</si>
  <si>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</si>
  <si>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</si>
  <si>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</si>
  <si>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</si>
  <si>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</si>
  <si>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</si>
  <si>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</si>
  <si>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</si>
  <si>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</si>
  <si>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</si>
  <si>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</si>
  <si>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</si>
  <si>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</si>
  <si>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</si>
  <si>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</si>
  <si>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</si>
  <si>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</si>
  <si>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</si>
  <si>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</si>
  <si>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</si>
  <si>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</si>
  <si>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</si>
  <si>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</si>
  <si>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</si>
  <si>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</si>
  <si>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</si>
  <si>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</si>
  <si>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</si>
  <si>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</si>
  <si>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</si>
  <si>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</si>
  <si>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</si>
  <si>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</si>
  <si>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</si>
  <si>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</si>
  <si>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</si>
  <si>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</si>
  <si>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</si>
  <si>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</si>
  <si>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</si>
  <si>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</si>
  <si>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</si>
  <si>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</si>
  <si>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</si>
  <si>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</si>
  <si>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</si>
  <si>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</si>
  <si>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</si>
  <si>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</si>
  <si>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 xml:space="preserve">  职业年金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</si>
  <si>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</si>
  <si>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</si>
  <si>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</si>
  <si>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</si>
  <si>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</si>
  <si>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</si>
  <si>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</si>
  <si>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 xml:space="preserve">  遗属补助</t>
  </si>
  <si>
    <t xml:space="preserve">    生活补助</t>
  </si>
  <si>
    <t>社会福利和救助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</si>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</sst>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9">
    <numFmt numFmtId="176" formatCode="#,##0.0"/>
    <numFmt numFmtId="177" formatCode="#,##0.0000"/>
    <numFmt numFmtId="178" formatCode="#,##0_);[Red]\(#,##0\)"/>
    <numFmt numFmtId="179" formatCode="#,##0.0_);[Red]\(#,##0.0\)"/>
    <numFmt numFmtId="180" formatCode="00"/>
    <numFmt numFmtId="181" formatCode="0000"/>
    <numFmt numFmtId="182" formatCode="#,##0.00_ "/>
    <numFmt numFmtId="183" formatCode="#,##0.00_);[Red]\(#,##0.00\)"/>
    <numFmt numFmtId="184" formatCode="0.00_);[Red]\(0.00\)"/>
  </numFmts>
  <fonts count="21"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20"/>
      <color indexed="8"/>
      <name val="黑体"/>
      <charset val="134"/>
    </font>
    <font>
      <sz val="9"/>
      <color indexed="8"/>
      <name val="宋体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" fillId="0" borderId="0"/>
    <xf numFmtId="0" fontId="15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" fillId="0" borderId="0"/>
    <xf numFmtId="0" fontId="1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4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8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7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8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8" fontId="4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10" fillId="0" borderId="0" xfId="68" applyFont="1">
      <alignment vertical="center"/>
    </xf>
    <xf numFmtId="0" fontId="10" fillId="0" borderId="0" xfId="68" applyFont="1" applyFill="1">
      <alignment vertical="center"/>
    </xf>
    <xf numFmtId="0" fontId="4" fillId="0" borderId="0" xfId="68" applyFont="1">
      <alignment vertical="center"/>
    </xf>
    <xf numFmtId="0" fontId="1" fillId="0" borderId="0" xfId="68">
      <alignment vertical="center"/>
    </xf>
    <xf numFmtId="179" fontId="10" fillId="0" borderId="0" xfId="16" applyNumberFormat="1" applyFont="1" applyFill="1" applyAlignment="1" applyProtection="1">
      <alignment vertical="center"/>
    </xf>
    <xf numFmtId="179" fontId="10" fillId="0" borderId="2" xfId="16" applyNumberFormat="1" applyFont="1" applyFill="1" applyBorder="1" applyAlignment="1" applyProtection="1">
      <alignment vertical="center"/>
    </xf>
    <xf numFmtId="0" fontId="10" fillId="0" borderId="1" xfId="16" applyNumberFormat="1" applyFont="1" applyFill="1" applyBorder="1" applyAlignment="1" applyProtection="1">
      <alignment horizontal="center" vertical="center"/>
    </xf>
    <xf numFmtId="181" fontId="10" fillId="0" borderId="1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 wrapText="1"/>
    </xf>
    <xf numFmtId="0" fontId="10" fillId="0" borderId="1" xfId="16" applyFont="1" applyBorder="1" applyAlignment="1">
      <alignment horizontal="center" vertical="center"/>
    </xf>
    <xf numFmtId="0" fontId="10" fillId="0" borderId="1" xfId="68" applyFont="1" applyBorder="1" applyAlignment="1">
      <alignment horizontal="center" vertical="center"/>
    </xf>
    <xf numFmtId="49" fontId="10" fillId="0" borderId="1" xfId="68" applyNumberFormat="1" applyFont="1" applyFill="1" applyBorder="1" applyAlignment="1">
      <alignment vertical="center"/>
    </xf>
    <xf numFmtId="49" fontId="10" fillId="0" borderId="1" xfId="16" applyNumberFormat="1" applyFont="1" applyFill="1" applyBorder="1" applyAlignment="1">
      <alignment vertical="center"/>
    </xf>
    <xf numFmtId="49" fontId="10" fillId="0" borderId="1" xfId="16" applyNumberFormat="1" applyFont="1" applyFill="1" applyBorder="1" applyAlignment="1">
      <alignment vertical="center" wrapText="1"/>
    </xf>
    <xf numFmtId="182" fontId="10" fillId="0" borderId="1" xfId="16" applyNumberFormat="1" applyFont="1" applyFill="1" applyBorder="1" applyAlignment="1">
      <alignment horizontal="right" vertical="center"/>
    </xf>
    <xf numFmtId="4" fontId="10" fillId="0" borderId="1" xfId="16" applyNumberFormat="1" applyFont="1" applyFill="1" applyBorder="1" applyAlignment="1">
      <alignment horizontal="right" vertical="center"/>
    </xf>
    <xf numFmtId="0" fontId="4" fillId="0" borderId="0" xfId="16" applyFont="1" applyFill="1"/>
    <xf numFmtId="0" fontId="4" fillId="0" borderId="0" xfId="16" applyFont="1"/>
    <xf numFmtId="179" fontId="10" fillId="0" borderId="2" xfId="16" applyNumberFormat="1" applyFont="1" applyFill="1" applyBorder="1" applyAlignment="1" applyProtection="1">
      <alignment horizontal="right" vertical="center"/>
    </xf>
    <xf numFmtId="177" fontId="10" fillId="0" borderId="1" xfId="16" applyNumberFormat="1" applyFont="1" applyFill="1" applyBorder="1" applyAlignment="1">
      <alignment horizontal="right" vertical="center"/>
    </xf>
    <xf numFmtId="0" fontId="11" fillId="0" borderId="0" xfId="49" applyFont="1">
      <alignment vertical="center"/>
    </xf>
    <xf numFmtId="0" fontId="4" fillId="0" borderId="0" xfId="49" applyFont="1">
      <alignment vertical="center"/>
    </xf>
    <xf numFmtId="0" fontId="4" fillId="0" borderId="0" xfId="49" applyFont="1" applyFill="1">
      <alignment vertical="center"/>
    </xf>
    <xf numFmtId="0" fontId="4" fillId="0" borderId="0" xfId="49">
      <alignment vertical="center"/>
    </xf>
    <xf numFmtId="0" fontId="5" fillId="0" borderId="0" xfId="49" applyFont="1" applyAlignment="1">
      <alignment vertical="center"/>
    </xf>
    <xf numFmtId="49" fontId="10" fillId="0" borderId="2" xfId="66" applyNumberFormat="1" applyFont="1" applyFill="1" applyBorder="1" applyAlignment="1" applyProtection="1">
      <alignment vertical="center"/>
    </xf>
    <xf numFmtId="0" fontId="1" fillId="0" borderId="0" xfId="49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82" fontId="1" fillId="0" borderId="1" xfId="49" applyNumberFormat="1" applyFont="1" applyFill="1" applyBorder="1" applyAlignment="1">
      <alignment horizontal="right" vertical="center"/>
    </xf>
    <xf numFmtId="0" fontId="4" fillId="0" borderId="0" xfId="49" applyFill="1">
      <alignment vertical="center"/>
    </xf>
    <xf numFmtId="0" fontId="1" fillId="0" borderId="1" xfId="49" applyFont="1" applyFill="1" applyBorder="1">
      <alignment vertical="center"/>
    </xf>
    <xf numFmtId="0" fontId="12" fillId="0" borderId="0" xfId="59" applyFont="1" applyBorder="1" applyAlignment="1">
      <alignment vertical="center"/>
    </xf>
    <xf numFmtId="0" fontId="13" fillId="0" borderId="0" xfId="59" applyFont="1">
      <alignment vertical="center"/>
    </xf>
    <xf numFmtId="0" fontId="13" fillId="0" borderId="0" xfId="59" applyFont="1" applyFill="1">
      <alignment vertical="center"/>
    </xf>
    <xf numFmtId="0" fontId="9" fillId="0" borderId="0" xfId="59">
      <alignment vertical="center"/>
    </xf>
    <xf numFmtId="0" fontId="13" fillId="0" borderId="9" xfId="59" applyFont="1" applyBorder="1" applyAlignment="1">
      <alignment horizontal="center" vertical="center"/>
    </xf>
    <xf numFmtId="0" fontId="13" fillId="0" borderId="21" xfId="59" applyFont="1" applyBorder="1" applyAlignment="1">
      <alignment horizontal="center" vertical="center" wrapText="1"/>
    </xf>
    <xf numFmtId="0" fontId="13" fillId="0" borderId="21" xfId="59" applyNumberFormat="1" applyFont="1" applyFill="1" applyBorder="1" applyAlignment="1">
      <alignment horizontal="left" vertical="center" wrapText="1"/>
    </xf>
    <xf numFmtId="49" fontId="13" fillId="0" borderId="21" xfId="59" applyNumberFormat="1" applyFont="1" applyFill="1" applyBorder="1" applyAlignment="1">
      <alignment horizontal="left" vertical="center" wrapText="1"/>
    </xf>
    <xf numFmtId="0" fontId="13" fillId="0" borderId="21" xfId="59" applyNumberFormat="1" applyFont="1" applyFill="1" applyBorder="1" applyAlignment="1">
      <alignment horizontal="center" vertical="center" wrapText="1"/>
    </xf>
    <xf numFmtId="4" fontId="13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1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3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76" fontId="1" fillId="0" borderId="3" xfId="66" applyNumberFormat="1" applyFont="1" applyFill="1" applyBorder="1" applyAlignment="1">
      <alignment horizontal="left" vertical="center"/>
    </xf>
    <xf numFmtId="183" fontId="1" fillId="0" borderId="6" xfId="66" applyNumberFormat="1" applyFont="1" applyFill="1" applyBorder="1" applyAlignment="1" applyProtection="1">
      <alignment horizontal="right" vertical="center" wrapText="1"/>
    </xf>
    <xf numFmtId="176" fontId="1" fillId="0" borderId="4" xfId="66" applyNumberFormat="1" applyFont="1" applyFill="1" applyBorder="1" applyAlignment="1">
      <alignment horizontal="left" vertical="center"/>
    </xf>
    <xf numFmtId="182" fontId="1" fillId="0" borderId="6" xfId="66" applyNumberFormat="1" applyFont="1" applyFill="1" applyBorder="1" applyAlignment="1" applyProtection="1">
      <alignment horizontal="right" vertical="center" wrapText="1"/>
    </xf>
    <xf numFmtId="183" fontId="1" fillId="0" borderId="1" xfId="66" applyNumberFormat="1" applyFont="1" applyFill="1" applyBorder="1" applyAlignment="1" applyProtection="1">
      <alignment horizontal="right" vertical="center" wrapText="1"/>
    </xf>
    <xf numFmtId="183" fontId="1" fillId="0" borderId="7" xfId="66" applyNumberFormat="1" applyFont="1" applyFill="1" applyBorder="1" applyAlignment="1" applyProtection="1">
      <alignment horizontal="right" vertical="center" wrapText="1"/>
    </xf>
    <xf numFmtId="176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76" fontId="1" fillId="0" borderId="3" xfId="66" applyNumberFormat="1" applyFont="1" applyFill="1" applyBorder="1" applyAlignment="1">
      <alignment horizontal="left" vertical="center" wrapText="1"/>
    </xf>
    <xf numFmtId="183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76" fontId="1" fillId="0" borderId="24" xfId="66" applyNumberFormat="1" applyFont="1" applyFill="1" applyBorder="1" applyAlignment="1">
      <alignment horizontal="left" vertical="center"/>
    </xf>
    <xf numFmtId="176" fontId="1" fillId="0" borderId="3" xfId="66" applyNumberFormat="1" applyFont="1" applyFill="1" applyBorder="1" applyAlignment="1" applyProtection="1">
      <alignment horizontal="left" vertical="center"/>
    </xf>
    <xf numFmtId="182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84" fontId="1" fillId="0" borderId="6" xfId="66" applyNumberFormat="1" applyFont="1" applyFill="1" applyBorder="1" applyAlignment="1" applyProtection="1">
      <alignment horizontal="right" vertical="center" wrapText="1"/>
    </xf>
    <xf numFmtId="182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84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2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84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2" fontId="1" fillId="0" borderId="1" xfId="66" applyNumberFormat="1" applyFont="1" applyFill="1" applyBorder="1" applyAlignment="1" applyProtection="1">
      <alignment horizontal="right" vertical="center" wrapText="1"/>
    </xf>
    <xf numFmtId="182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2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3" fontId="1" fillId="0" borderId="3" xfId="67" applyNumberFormat="1" applyFont="1" applyFill="1" applyBorder="1" applyAlignment="1" applyProtection="1">
      <alignment horizontal="right" vertical="center" wrapText="1"/>
    </xf>
    <xf numFmtId="183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5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5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5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181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3" fillId="0" borderId="17" xfId="59" applyFont="1" applyBorder="1" applyAlignment="1">
      <alignment horizontal="center" vertical="center" wrapText="1"/>
    </xf>
    <xf numFmtId="0" fontId="13" fillId="0" borderId="20" xfId="59" applyFont="1" applyBorder="1" applyAlignment="1">
      <alignment horizontal="center" vertical="center" wrapText="1"/>
    </xf>
    <xf numFmtId="0" fontId="13" fillId="0" borderId="22" xfId="59" applyFont="1" applyBorder="1" applyAlignment="1">
      <alignment horizontal="center" vertical="center" wrapText="1"/>
    </xf>
    <xf numFmtId="0" fontId="13" fillId="0" borderId="10" xfId="59" applyFont="1" applyBorder="1" applyAlignment="1">
      <alignment horizontal="center" vertical="center" wrapText="1"/>
    </xf>
    <xf numFmtId="0" fontId="13" fillId="0" borderId="12" xfId="59" applyFont="1" applyBorder="1" applyAlignment="1">
      <alignment horizontal="center" vertical="center" wrapText="1"/>
    </xf>
    <xf numFmtId="0" fontId="13" fillId="0" borderId="18" xfId="59" applyFont="1" applyBorder="1" applyAlignment="1">
      <alignment horizontal="center" vertical="center" wrapText="1"/>
    </xf>
    <xf numFmtId="0" fontId="13" fillId="0" borderId="19" xfId="59" applyFont="1" applyBorder="1" applyAlignment="1">
      <alignment horizontal="center" vertical="center" wrapText="1"/>
    </xf>
    <xf numFmtId="0" fontId="13" fillId="0" borderId="11" xfId="59" applyFont="1" applyBorder="1" applyAlignment="1">
      <alignment horizontal="center" vertical="center" wrapText="1"/>
    </xf>
    <xf numFmtId="0" fontId="13" fillId="0" borderId="15" xfId="59" applyFont="1" applyBorder="1" applyAlignment="1">
      <alignment horizontal="center" vertical="center" wrapText="1"/>
    </xf>
    <xf numFmtId="0" fontId="13" fillId="0" borderId="0" xfId="59" applyFont="1" applyBorder="1" applyAlignment="1">
      <alignment horizontal="center" vertical="center" wrapText="1"/>
    </xf>
    <xf numFmtId="0" fontId="13" fillId="0" borderId="16" xfId="59" applyFont="1" applyBorder="1" applyAlignment="1">
      <alignment horizontal="center" vertical="center" wrapText="1"/>
    </xf>
    <xf numFmtId="0" fontId="13" fillId="0" borderId="9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/>
    </xf>
    <xf numFmtId="0" fontId="13" fillId="0" borderId="9" xfId="59" applyFont="1" applyFill="1" applyBorder="1" applyAlignment="1">
      <alignment vertical="center"/>
    </xf>
    <xf numFmtId="0" fontId="13" fillId="2" borderId="9" xfId="59" applyFont="1" applyFill="1" applyBorder="1" applyAlignment="1">
      <alignment vertical="center"/>
    </xf>
    <xf numFmtId="0" fontId="13" fillId="0" borderId="9" xfId="59" applyFont="1" applyBorder="1" applyAlignment="1">
      <alignment horizontal="right" vertical="center"/>
    </xf>
    <xf numFmtId="0" fontId="13" fillId="0" borderId="13" xfId="59" applyFont="1" applyBorder="1" applyAlignment="1">
      <alignment horizontal="center" vertical="center"/>
    </xf>
    <xf numFmtId="0" fontId="13" fillId="0" borderId="14" xfId="59" applyFont="1" applyBorder="1" applyAlignment="1">
      <alignment horizontal="center" vertical="center"/>
    </xf>
    <xf numFmtId="0" fontId="13" fillId="0" borderId="23" xfId="59" applyFont="1" applyBorder="1" applyAlignment="1">
      <alignment horizontal="center" vertical="center"/>
    </xf>
    <xf numFmtId="0" fontId="13" fillId="0" borderId="21" xfId="59" applyFont="1" applyBorder="1" applyAlignment="1">
      <alignment horizontal="center" vertical="center" wrapText="1"/>
    </xf>
    <xf numFmtId="0" fontId="5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0" fillId="0" borderId="3" xfId="16" applyNumberFormat="1" applyFont="1" applyFill="1" applyBorder="1" applyAlignment="1" applyProtection="1">
      <alignment horizontal="center" vertical="center"/>
    </xf>
    <xf numFmtId="0" fontId="10" fillId="0" borderId="4" xfId="16" applyNumberFormat="1" applyFont="1" applyFill="1" applyBorder="1" applyAlignment="1" applyProtection="1">
      <alignment horizontal="center" vertical="center"/>
    </xf>
    <xf numFmtId="0" fontId="10" fillId="0" borderId="5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/>
    </xf>
    <xf numFmtId="0" fontId="10" fillId="0" borderId="1" xfId="16" applyFont="1" applyBorder="1" applyAlignment="1">
      <alignment horizontal="center" vertical="center"/>
    </xf>
    <xf numFmtId="180" fontId="10" fillId="0" borderId="1" xfId="16" applyNumberFormat="1" applyFont="1" applyFill="1" applyBorder="1" applyAlignment="1" applyProtection="1">
      <alignment horizontal="center" vertical="center"/>
    </xf>
    <xf numFmtId="181" fontId="10" fillId="0" borderId="1" xfId="16" applyNumberFormat="1" applyFont="1" applyFill="1" applyBorder="1" applyAlignment="1" applyProtection="1">
      <alignment horizontal="center" vertical="center"/>
    </xf>
    <xf numFmtId="0" fontId="10" fillId="0" borderId="6" xfId="16" applyNumberFormat="1" applyFont="1" applyFill="1" applyBorder="1" applyAlignment="1" applyProtection="1">
      <alignment horizontal="center" vertical="center"/>
    </xf>
    <xf numFmtId="0" fontId="10" fillId="0" borderId="7" xfId="16" applyNumberFormat="1" applyFont="1" applyFill="1" applyBorder="1" applyAlignment="1" applyProtection="1">
      <alignment horizontal="center" vertical="center"/>
    </xf>
    <xf numFmtId="0" fontId="10" fillId="0" borderId="8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5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0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2591</v>
      </c>
      <c r="C4" s="99" t="s">
        <v>7</v>
      </c>
      <c r="D4" s="100">
        <v>651.47</v>
      </c>
    </row>
    <row r="5" spans="1:10" s="89" customFormat="1" ht="23.25" customHeight="1">
      <c r="A5" s="97" t="s">
        <v>8</v>
      </c>
      <c r="B5" s="101">
        <v>2591</v>
      </c>
      <c r="C5" s="99" t="s">
        <v>9</v>
      </c>
      <c r="D5" s="100">
        <v>632.39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19.079999999999998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1939.53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2591</v>
      </c>
      <c r="C15" s="121" t="s">
        <v>19</v>
      </c>
      <c r="D15" s="100">
        <v>2591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2591</v>
      </c>
      <c r="C19" s="127" t="s">
        <v>25</v>
      </c>
      <c r="D19" s="128">
        <v>2591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20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activeCell="Y17" sqref="Y17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09" t="s">
        <v>267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0" t="s">
        <v>2</v>
      </c>
      <c r="R2" s="210"/>
      <c r="S2" s="210"/>
      <c r="T2" s="210"/>
    </row>
    <row r="3" spans="1:20" ht="20.100000000000001" customHeight="1">
      <c r="A3" s="201" t="s">
        <v>268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20" ht="20.100000000000001" customHeight="1">
      <c r="A4" s="201" t="s">
        <v>269</v>
      </c>
      <c r="B4" s="201"/>
      <c r="C4" s="201"/>
      <c r="D4" s="201"/>
      <c r="E4" s="201"/>
      <c r="F4" s="201"/>
      <c r="G4" s="201"/>
      <c r="H4" s="201"/>
      <c r="I4" s="201"/>
      <c r="J4" s="201" t="s">
        <v>270</v>
      </c>
      <c r="K4" s="201"/>
      <c r="L4" s="201"/>
      <c r="M4" s="201"/>
      <c r="N4" s="201"/>
      <c r="O4" s="201"/>
      <c r="P4" s="201"/>
      <c r="Q4" s="201"/>
      <c r="R4" s="201"/>
      <c r="S4" s="201"/>
      <c r="T4" s="201"/>
    </row>
    <row r="5" spans="1:20" ht="20.100000000000001" customHeight="1">
      <c r="A5" s="201" t="s">
        <v>271</v>
      </c>
      <c r="B5" s="201" t="s">
        <v>272</v>
      </c>
      <c r="C5" s="201"/>
      <c r="D5" s="201"/>
      <c r="E5" s="201"/>
      <c r="F5" s="201"/>
      <c r="G5" s="201"/>
      <c r="H5" s="201"/>
      <c r="I5" s="201"/>
      <c r="J5" s="201" t="s">
        <v>273</v>
      </c>
      <c r="K5" s="201"/>
      <c r="L5" s="201"/>
      <c r="M5" s="201"/>
      <c r="N5" s="201"/>
      <c r="O5" s="201"/>
      <c r="P5" s="201"/>
      <c r="Q5" s="201"/>
      <c r="R5" s="201"/>
      <c r="S5" s="201"/>
      <c r="T5" s="201"/>
    </row>
    <row r="6" spans="1:20" ht="39.950000000000003" customHeight="1">
      <c r="A6" s="201"/>
      <c r="B6" s="201" t="s">
        <v>274</v>
      </c>
      <c r="C6" s="201"/>
      <c r="D6" s="201"/>
      <c r="E6" s="201"/>
      <c r="F6" s="201"/>
      <c r="G6" s="201"/>
      <c r="H6" s="201"/>
      <c r="I6" s="201"/>
      <c r="J6" s="201" t="s">
        <v>275</v>
      </c>
      <c r="K6" s="201"/>
      <c r="L6" s="201"/>
      <c r="M6" s="201"/>
      <c r="N6" s="201"/>
      <c r="O6" s="201"/>
      <c r="P6" s="201"/>
      <c r="Q6" s="201"/>
      <c r="R6" s="201"/>
      <c r="S6" s="201"/>
      <c r="T6" s="201"/>
    </row>
    <row r="7" spans="1:20" s="18" customFormat="1" ht="60" customHeight="1">
      <c r="A7" s="201"/>
      <c r="B7" s="205" t="s">
        <v>276</v>
      </c>
      <c r="C7" s="205"/>
      <c r="D7" s="205"/>
      <c r="E7" s="205"/>
      <c r="F7" s="205"/>
      <c r="G7" s="205"/>
      <c r="H7" s="23" t="s">
        <v>277</v>
      </c>
      <c r="I7" s="23"/>
      <c r="J7" s="205" t="s">
        <v>278</v>
      </c>
      <c r="K7" s="205"/>
      <c r="L7" s="205"/>
      <c r="M7" s="205"/>
      <c r="N7" s="205"/>
      <c r="O7" s="205"/>
      <c r="P7" s="205"/>
      <c r="Q7" s="23" t="s">
        <v>33</v>
      </c>
      <c r="R7" s="206">
        <v>0</v>
      </c>
      <c r="S7" s="207"/>
      <c r="T7" s="208"/>
    </row>
    <row r="8" spans="1:20" ht="39.950000000000003" customHeight="1">
      <c r="A8" s="201"/>
      <c r="B8" s="201" t="s">
        <v>279</v>
      </c>
      <c r="C8" s="201"/>
      <c r="D8" s="201"/>
      <c r="E8" s="201"/>
      <c r="F8" s="201"/>
      <c r="G8" s="201"/>
      <c r="H8" s="22" t="s">
        <v>147</v>
      </c>
      <c r="I8" s="22"/>
      <c r="J8" s="201" t="s">
        <v>280</v>
      </c>
      <c r="K8" s="201"/>
      <c r="L8" s="201"/>
      <c r="M8" s="201"/>
      <c r="N8" s="201"/>
      <c r="O8" s="201"/>
      <c r="P8" s="201"/>
      <c r="Q8" s="22" t="s">
        <v>281</v>
      </c>
      <c r="R8" s="201"/>
      <c r="S8" s="201"/>
      <c r="T8" s="201"/>
    </row>
    <row r="9" spans="1:20" ht="20.100000000000001" customHeight="1">
      <c r="A9" s="201"/>
      <c r="B9" s="201" t="s">
        <v>282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</row>
    <row r="10" spans="1:20" ht="20.100000000000001" customHeight="1">
      <c r="A10" s="201"/>
      <c r="B10" s="201" t="s">
        <v>283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</row>
    <row r="11" spans="1:20" ht="20.100000000000001" customHeight="1">
      <c r="A11" s="201" t="s">
        <v>284</v>
      </c>
      <c r="B11" s="201" t="s">
        <v>285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</row>
    <row r="12" spans="1:20" ht="39.950000000000003" customHeight="1">
      <c r="A12" s="201"/>
      <c r="B12" s="201" t="s">
        <v>286</v>
      </c>
      <c r="C12" s="201"/>
      <c r="D12" s="201" t="s">
        <v>287</v>
      </c>
      <c r="E12" s="201"/>
      <c r="F12" s="201" t="s">
        <v>288</v>
      </c>
      <c r="G12" s="201"/>
      <c r="H12" s="201" t="s">
        <v>289</v>
      </c>
      <c r="I12" s="201"/>
      <c r="J12" s="201"/>
      <c r="K12" s="201"/>
      <c r="L12" s="201"/>
      <c r="M12" s="201"/>
      <c r="N12" s="201"/>
      <c r="O12" s="201"/>
      <c r="P12" s="201" t="s">
        <v>290</v>
      </c>
      <c r="Q12" s="201"/>
      <c r="R12" s="201"/>
      <c r="S12" s="201"/>
      <c r="T12" s="201"/>
    </row>
    <row r="13" spans="1:20" ht="20.100000000000001" customHeight="1">
      <c r="A13" s="201"/>
      <c r="B13" s="201"/>
      <c r="C13" s="201"/>
      <c r="D13" s="201" t="s">
        <v>291</v>
      </c>
      <c r="E13" s="201"/>
      <c r="F13" s="201" t="s">
        <v>292</v>
      </c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</row>
    <row r="14" spans="1:20" ht="20.100000000000001" customHeight="1">
      <c r="A14" s="201"/>
      <c r="B14" s="201"/>
      <c r="C14" s="201"/>
      <c r="D14" s="201"/>
      <c r="E14" s="201"/>
      <c r="F14" s="201" t="s">
        <v>293</v>
      </c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</row>
    <row r="15" spans="1:20" ht="20.100000000000001" customHeight="1">
      <c r="A15" s="201"/>
      <c r="B15" s="201"/>
      <c r="C15" s="201"/>
      <c r="D15" s="201"/>
      <c r="E15" s="201"/>
      <c r="F15" s="201" t="s">
        <v>294</v>
      </c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</row>
    <row r="16" spans="1:20" ht="20.100000000000001" customHeight="1">
      <c r="A16" s="201"/>
      <c r="B16" s="201"/>
      <c r="C16" s="201"/>
      <c r="D16" s="201"/>
      <c r="E16" s="201"/>
      <c r="F16" s="201" t="s">
        <v>295</v>
      </c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</row>
    <row r="17" spans="1:20" ht="39.950000000000003" customHeight="1">
      <c r="A17" s="201"/>
      <c r="B17" s="201"/>
      <c r="C17" s="201"/>
      <c r="D17" s="201" t="s">
        <v>296</v>
      </c>
      <c r="E17" s="201"/>
      <c r="F17" s="201" t="s">
        <v>297</v>
      </c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</row>
    <row r="18" spans="1:20" ht="39.950000000000003" customHeight="1">
      <c r="A18" s="201"/>
      <c r="B18" s="201"/>
      <c r="C18" s="201"/>
      <c r="D18" s="201"/>
      <c r="E18" s="201"/>
      <c r="F18" s="201" t="s">
        <v>298</v>
      </c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</row>
    <row r="19" spans="1:20" ht="39.950000000000003" customHeight="1">
      <c r="A19" s="201"/>
      <c r="B19" s="201"/>
      <c r="C19" s="201"/>
      <c r="D19" s="201"/>
      <c r="E19" s="201"/>
      <c r="F19" s="201" t="s">
        <v>299</v>
      </c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</row>
    <row r="20" spans="1:20" ht="39.950000000000003" customHeight="1">
      <c r="A20" s="201"/>
      <c r="B20" s="201"/>
      <c r="C20" s="201"/>
      <c r="D20" s="201"/>
      <c r="E20" s="201"/>
      <c r="F20" s="201" t="s">
        <v>300</v>
      </c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</row>
    <row r="21" spans="1:20" ht="60" customHeight="1">
      <c r="A21" s="201"/>
      <c r="B21" s="201"/>
      <c r="C21" s="201"/>
      <c r="D21" s="201" t="s">
        <v>301</v>
      </c>
      <c r="E21" s="201"/>
      <c r="F21" s="201" t="s">
        <v>302</v>
      </c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1:20" ht="14.25" customHeight="1">
      <c r="A22" s="202" t="s">
        <v>303</v>
      </c>
      <c r="B22" s="202"/>
      <c r="C22" s="202"/>
      <c r="D22" s="202"/>
      <c r="E22" s="202"/>
      <c r="F22" s="202"/>
      <c r="G22" s="202"/>
      <c r="H22" s="203" t="s">
        <v>304</v>
      </c>
      <c r="I22" s="203"/>
      <c r="J22" s="204"/>
      <c r="K22" s="204"/>
      <c r="L22" s="204" t="s">
        <v>305</v>
      </c>
      <c r="M22" s="204"/>
      <c r="N22" s="204"/>
      <c r="O22" s="204"/>
      <c r="P22" s="204"/>
      <c r="Q22" s="204"/>
      <c r="R22" s="204"/>
      <c r="S22" s="204"/>
      <c r="T22" s="204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</mergeCells>
  <phoneticPr fontId="20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1" t="s">
        <v>306</v>
      </c>
      <c r="B1" s="211"/>
      <c r="C1" s="211"/>
      <c r="D1" s="211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307</v>
      </c>
      <c r="B3" s="7" t="s">
        <v>308</v>
      </c>
      <c r="C3" s="6" t="s">
        <v>307</v>
      </c>
      <c r="D3" s="7" t="s">
        <v>309</v>
      </c>
    </row>
    <row r="4" spans="1:4" s="1" customFormat="1" ht="30" customHeight="1">
      <c r="A4" s="8" t="s">
        <v>310</v>
      </c>
      <c r="B4" s="9"/>
      <c r="C4" s="10" t="s">
        <v>311</v>
      </c>
      <c r="D4" s="11">
        <v>0</v>
      </c>
    </row>
    <row r="5" spans="1:4" s="1" customFormat="1" ht="30" customHeight="1">
      <c r="A5" s="8" t="s">
        <v>312</v>
      </c>
      <c r="B5" s="9"/>
      <c r="C5" s="10" t="s">
        <v>313</v>
      </c>
      <c r="D5" s="9"/>
    </row>
    <row r="6" spans="1:4" s="1" customFormat="1" ht="30" customHeight="1">
      <c r="A6" s="8" t="s">
        <v>314</v>
      </c>
      <c r="B6" s="9"/>
      <c r="C6" s="10" t="s">
        <v>315</v>
      </c>
      <c r="D6" s="9"/>
    </row>
    <row r="7" spans="1:4" s="1" customFormat="1" ht="30" customHeight="1">
      <c r="A7" s="8" t="s">
        <v>316</v>
      </c>
      <c r="B7" s="9"/>
      <c r="C7" s="10" t="s">
        <v>317</v>
      </c>
      <c r="D7" s="9"/>
    </row>
    <row r="8" spans="1:4" s="1" customFormat="1" ht="30" customHeight="1">
      <c r="A8" s="8" t="s">
        <v>318</v>
      </c>
      <c r="B8" s="9"/>
      <c r="C8" s="10" t="s">
        <v>319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320</v>
      </c>
      <c r="B10" s="13"/>
      <c r="C10" s="14" t="s">
        <v>321</v>
      </c>
      <c r="D10" s="13"/>
    </row>
    <row r="11" spans="1:4" s="1" customFormat="1" ht="30" customHeight="1">
      <c r="A11" s="15" t="s">
        <v>322</v>
      </c>
      <c r="B11" s="9"/>
      <c r="C11" s="16" t="s">
        <v>323</v>
      </c>
      <c r="D11" s="9"/>
    </row>
    <row r="12" spans="1:4" s="1" customFormat="1" ht="30" customHeight="1">
      <c r="A12" s="16" t="s">
        <v>324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2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93"/>
  <sheetViews>
    <sheetView showGridLines="0" showZeros="0" topLeftCell="A76" workbookViewId="0">
      <selection activeCell="A90" sqref="A90:XFD90"/>
    </sheetView>
  </sheetViews>
  <sheetFormatPr defaultColWidth="9" defaultRowHeight="11.25"/>
  <cols>
    <col min="1" max="1" width="5.125" style="132" customWidth="1"/>
    <col min="2" max="3" width="4.125" style="132" customWidth="1"/>
    <col min="4" max="4" width="19.75" style="132" customWidth="1"/>
    <col min="5" max="6" width="13.625" style="132" customWidth="1"/>
    <col min="7" max="10" width="11.5" style="132" customWidth="1"/>
    <col min="11" max="11" width="13.125" style="132" customWidth="1"/>
    <col min="12" max="16" width="11.5" style="132" customWidth="1"/>
    <col min="17" max="17" width="6.875" style="132" customWidth="1"/>
    <col min="18" max="18" width="10.375" style="132" customWidth="1"/>
    <col min="19" max="19" width="9.625" style="132" customWidth="1"/>
    <col min="20" max="251" width="6.875" style="132" customWidth="1"/>
    <col min="252" max="16384" width="9" style="132"/>
  </cols>
  <sheetData>
    <row r="1" spans="1:22" ht="42" customHeight="1">
      <c r="A1" s="146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s="130" customFormat="1" ht="20.100000000000001" customHeight="1">
      <c r="A2" s="147" t="s">
        <v>1</v>
      </c>
      <c r="B2" s="147"/>
      <c r="C2" s="147"/>
      <c r="D2" s="147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1" t="s">
        <v>2</v>
      </c>
    </row>
    <row r="3" spans="1:22" s="130" customFormat="1" ht="20.100000000000001" customHeight="1">
      <c r="A3" s="144" t="s">
        <v>27</v>
      </c>
      <c r="B3" s="144"/>
      <c r="C3" s="144"/>
      <c r="D3" s="145" t="s">
        <v>28</v>
      </c>
      <c r="E3" s="143" t="s">
        <v>29</v>
      </c>
      <c r="F3" s="148" t="s">
        <v>30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/>
      <c r="R3" s="143" t="s">
        <v>31</v>
      </c>
      <c r="S3" s="143"/>
      <c r="T3" s="143" t="s">
        <v>32</v>
      </c>
      <c r="U3" s="143" t="s">
        <v>33</v>
      </c>
      <c r="V3" s="143" t="s">
        <v>34</v>
      </c>
    </row>
    <row r="4" spans="1:22" s="130" customFormat="1" ht="20.100000000000001" customHeight="1">
      <c r="A4" s="144"/>
      <c r="B4" s="144"/>
      <c r="C4" s="144"/>
      <c r="D4" s="145"/>
      <c r="E4" s="143"/>
      <c r="F4" s="143" t="s">
        <v>35</v>
      </c>
      <c r="G4" s="148" t="s">
        <v>36</v>
      </c>
      <c r="H4" s="149"/>
      <c r="I4" s="150"/>
      <c r="J4" s="148" t="s">
        <v>37</v>
      </c>
      <c r="K4" s="149"/>
      <c r="L4" s="149"/>
      <c r="M4" s="149"/>
      <c r="N4" s="149"/>
      <c r="O4" s="150"/>
      <c r="P4" s="143" t="s">
        <v>38</v>
      </c>
      <c r="Q4" s="143" t="s">
        <v>39</v>
      </c>
      <c r="R4" s="143" t="s">
        <v>40</v>
      </c>
      <c r="S4" s="143" t="s">
        <v>41</v>
      </c>
      <c r="T4" s="143"/>
      <c r="U4" s="143"/>
      <c r="V4" s="143"/>
    </row>
    <row r="5" spans="1:22" s="130" customFormat="1" ht="20.100000000000001" customHeight="1">
      <c r="A5" s="145" t="s">
        <v>42</v>
      </c>
      <c r="B5" s="145" t="s">
        <v>43</v>
      </c>
      <c r="C5" s="145" t="s">
        <v>44</v>
      </c>
      <c r="D5" s="145"/>
      <c r="E5" s="143"/>
      <c r="F5" s="143"/>
      <c r="G5" s="151" t="s">
        <v>45</v>
      </c>
      <c r="H5" s="151" t="s">
        <v>46</v>
      </c>
      <c r="I5" s="151" t="s">
        <v>47</v>
      </c>
      <c r="J5" s="143" t="s">
        <v>48</v>
      </c>
      <c r="K5" s="143" t="s">
        <v>49</v>
      </c>
      <c r="L5" s="143" t="s">
        <v>50</v>
      </c>
      <c r="M5" s="143" t="s">
        <v>51</v>
      </c>
      <c r="N5" s="143" t="s">
        <v>52</v>
      </c>
      <c r="O5" s="143" t="s">
        <v>53</v>
      </c>
      <c r="P5" s="143"/>
      <c r="Q5" s="143"/>
      <c r="R5" s="143"/>
      <c r="S5" s="143"/>
      <c r="T5" s="143"/>
      <c r="U5" s="143"/>
      <c r="V5" s="143"/>
    </row>
    <row r="6" spans="1:22" s="130" customFormat="1" ht="30" customHeight="1">
      <c r="A6" s="145"/>
      <c r="B6" s="145"/>
      <c r="C6" s="145"/>
      <c r="D6" s="145"/>
      <c r="E6" s="143"/>
      <c r="F6" s="143"/>
      <c r="G6" s="152"/>
      <c r="H6" s="152"/>
      <c r="I6" s="152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</row>
    <row r="7" spans="1:22" s="130" customFormat="1" ht="20.100000000000001" customHeight="1">
      <c r="A7" s="134" t="s">
        <v>54</v>
      </c>
      <c r="B7" s="134" t="s">
        <v>54</v>
      </c>
      <c r="C7" s="134" t="s">
        <v>54</v>
      </c>
      <c r="D7" s="134" t="s">
        <v>54</v>
      </c>
      <c r="E7" s="135">
        <v>1</v>
      </c>
      <c r="F7" s="136">
        <v>2</v>
      </c>
      <c r="G7" s="136">
        <v>3</v>
      </c>
      <c r="H7" s="136">
        <v>4</v>
      </c>
      <c r="I7" s="136">
        <v>5</v>
      </c>
      <c r="J7" s="136">
        <v>6</v>
      </c>
      <c r="K7" s="136">
        <v>7</v>
      </c>
      <c r="L7" s="136">
        <v>8</v>
      </c>
      <c r="M7" s="136">
        <v>9</v>
      </c>
      <c r="N7" s="136">
        <v>10</v>
      </c>
      <c r="O7" s="136">
        <v>11</v>
      </c>
      <c r="P7" s="136">
        <v>12</v>
      </c>
      <c r="Q7" s="136">
        <v>13</v>
      </c>
      <c r="R7" s="136">
        <v>14</v>
      </c>
      <c r="S7" s="136">
        <v>15</v>
      </c>
      <c r="T7" s="136">
        <v>16</v>
      </c>
      <c r="U7" s="136">
        <v>17</v>
      </c>
      <c r="V7" s="136">
        <v>18</v>
      </c>
    </row>
    <row r="8" spans="1:22" s="131" customFormat="1" ht="20.100000000000001" customHeight="1">
      <c r="A8" s="137"/>
      <c r="B8" s="137"/>
      <c r="C8" s="137"/>
      <c r="D8" s="138" t="s">
        <v>35</v>
      </c>
      <c r="E8" s="139">
        <f t="shared" ref="E8:V8" si="0">E9+E13+E73+E84+E90</f>
        <v>2591</v>
      </c>
      <c r="F8" s="139">
        <f t="shared" si="0"/>
        <v>2591</v>
      </c>
      <c r="G8" s="140">
        <f t="shared" si="0"/>
        <v>2591</v>
      </c>
      <c r="H8" s="140">
        <f t="shared" si="0"/>
        <v>2591</v>
      </c>
      <c r="I8" s="140">
        <f t="shared" si="0"/>
        <v>0</v>
      </c>
      <c r="J8" s="140">
        <f t="shared" si="0"/>
        <v>0</v>
      </c>
      <c r="K8" s="139">
        <f t="shared" si="0"/>
        <v>0</v>
      </c>
      <c r="L8" s="139">
        <f t="shared" si="0"/>
        <v>0</v>
      </c>
      <c r="M8" s="139">
        <f t="shared" si="0"/>
        <v>0</v>
      </c>
      <c r="N8" s="139">
        <f t="shared" si="0"/>
        <v>0</v>
      </c>
      <c r="O8" s="139">
        <f t="shared" si="0"/>
        <v>0</v>
      </c>
      <c r="P8" s="139">
        <f t="shared" si="0"/>
        <v>0</v>
      </c>
      <c r="Q8" s="139">
        <f t="shared" si="0"/>
        <v>0</v>
      </c>
      <c r="R8" s="139">
        <f t="shared" si="0"/>
        <v>0</v>
      </c>
      <c r="S8" s="139">
        <f t="shared" si="0"/>
        <v>0</v>
      </c>
      <c r="T8" s="139">
        <f t="shared" si="0"/>
        <v>0</v>
      </c>
      <c r="U8" s="139">
        <f t="shared" si="0"/>
        <v>0</v>
      </c>
      <c r="V8" s="140">
        <f t="shared" si="0"/>
        <v>0</v>
      </c>
    </row>
    <row r="9" spans="1:22" ht="20.100000000000001" customHeight="1">
      <c r="A9" s="137"/>
      <c r="B9" s="137"/>
      <c r="C9" s="137"/>
      <c r="D9" s="138" t="s">
        <v>55</v>
      </c>
      <c r="E9" s="139">
        <f t="shared" ref="E9:N11" si="1">E10</f>
        <v>6.4</v>
      </c>
      <c r="F9" s="139">
        <f t="shared" si="1"/>
        <v>6.4</v>
      </c>
      <c r="G9" s="140">
        <f t="shared" si="1"/>
        <v>6.4</v>
      </c>
      <c r="H9" s="140">
        <f t="shared" si="1"/>
        <v>6.4</v>
      </c>
      <c r="I9" s="140">
        <f t="shared" si="1"/>
        <v>0</v>
      </c>
      <c r="J9" s="140">
        <f t="shared" si="1"/>
        <v>0</v>
      </c>
      <c r="K9" s="139">
        <f t="shared" si="1"/>
        <v>0</v>
      </c>
      <c r="L9" s="139">
        <f t="shared" si="1"/>
        <v>0</v>
      </c>
      <c r="M9" s="139">
        <f t="shared" si="1"/>
        <v>0</v>
      </c>
      <c r="N9" s="139">
        <f t="shared" si="1"/>
        <v>0</v>
      </c>
      <c r="O9" s="139">
        <f t="shared" ref="O9:V11" si="2">O10</f>
        <v>0</v>
      </c>
      <c r="P9" s="139">
        <f t="shared" si="2"/>
        <v>0</v>
      </c>
      <c r="Q9" s="139">
        <f t="shared" si="2"/>
        <v>0</v>
      </c>
      <c r="R9" s="139">
        <f t="shared" si="2"/>
        <v>0</v>
      </c>
      <c r="S9" s="139">
        <f t="shared" si="2"/>
        <v>0</v>
      </c>
      <c r="T9" s="139">
        <f t="shared" si="2"/>
        <v>0</v>
      </c>
      <c r="U9" s="139">
        <f t="shared" si="2"/>
        <v>0</v>
      </c>
      <c r="V9" s="140">
        <f t="shared" si="2"/>
        <v>0</v>
      </c>
    </row>
    <row r="10" spans="1:22" ht="20.100000000000001" customHeight="1">
      <c r="A10" s="137"/>
      <c r="B10" s="137"/>
      <c r="C10" s="137"/>
      <c r="D10" s="138" t="s">
        <v>56</v>
      </c>
      <c r="E10" s="139">
        <f t="shared" si="1"/>
        <v>6.4</v>
      </c>
      <c r="F10" s="139">
        <f t="shared" si="1"/>
        <v>6.4</v>
      </c>
      <c r="G10" s="140">
        <f t="shared" si="1"/>
        <v>6.4</v>
      </c>
      <c r="H10" s="140">
        <f t="shared" si="1"/>
        <v>6.4</v>
      </c>
      <c r="I10" s="140">
        <f t="shared" si="1"/>
        <v>0</v>
      </c>
      <c r="J10" s="140">
        <f t="shared" si="1"/>
        <v>0</v>
      </c>
      <c r="K10" s="139">
        <f t="shared" si="1"/>
        <v>0</v>
      </c>
      <c r="L10" s="139">
        <f t="shared" si="1"/>
        <v>0</v>
      </c>
      <c r="M10" s="139">
        <f t="shared" si="1"/>
        <v>0</v>
      </c>
      <c r="N10" s="139">
        <f t="shared" si="1"/>
        <v>0</v>
      </c>
      <c r="O10" s="139">
        <f t="shared" si="2"/>
        <v>0</v>
      </c>
      <c r="P10" s="139">
        <f t="shared" si="2"/>
        <v>0</v>
      </c>
      <c r="Q10" s="139">
        <f t="shared" si="2"/>
        <v>0</v>
      </c>
      <c r="R10" s="139">
        <f t="shared" si="2"/>
        <v>0</v>
      </c>
      <c r="S10" s="139">
        <f t="shared" si="2"/>
        <v>0</v>
      </c>
      <c r="T10" s="139">
        <f t="shared" si="2"/>
        <v>0</v>
      </c>
      <c r="U10" s="139">
        <f t="shared" si="2"/>
        <v>0</v>
      </c>
      <c r="V10" s="140">
        <f t="shared" si="2"/>
        <v>0</v>
      </c>
    </row>
    <row r="11" spans="1:22" ht="20.100000000000001" customHeight="1">
      <c r="A11" s="137"/>
      <c r="B11" s="137"/>
      <c r="C11" s="137"/>
      <c r="D11" s="138" t="s">
        <v>57</v>
      </c>
      <c r="E11" s="139">
        <f t="shared" si="1"/>
        <v>6.4</v>
      </c>
      <c r="F11" s="139">
        <f t="shared" si="1"/>
        <v>6.4</v>
      </c>
      <c r="G11" s="140">
        <f t="shared" si="1"/>
        <v>6.4</v>
      </c>
      <c r="H11" s="140">
        <f t="shared" si="1"/>
        <v>6.4</v>
      </c>
      <c r="I11" s="140">
        <f t="shared" si="1"/>
        <v>0</v>
      </c>
      <c r="J11" s="140">
        <f t="shared" si="1"/>
        <v>0</v>
      </c>
      <c r="K11" s="139">
        <f t="shared" si="1"/>
        <v>0</v>
      </c>
      <c r="L11" s="139">
        <f t="shared" si="1"/>
        <v>0</v>
      </c>
      <c r="M11" s="139">
        <f t="shared" si="1"/>
        <v>0</v>
      </c>
      <c r="N11" s="139">
        <f t="shared" si="1"/>
        <v>0</v>
      </c>
      <c r="O11" s="139">
        <f t="shared" si="2"/>
        <v>0</v>
      </c>
      <c r="P11" s="139">
        <f t="shared" si="2"/>
        <v>0</v>
      </c>
      <c r="Q11" s="139">
        <f t="shared" si="2"/>
        <v>0</v>
      </c>
      <c r="R11" s="139">
        <f t="shared" si="2"/>
        <v>0</v>
      </c>
      <c r="S11" s="139">
        <f t="shared" si="2"/>
        <v>0</v>
      </c>
      <c r="T11" s="139">
        <f t="shared" si="2"/>
        <v>0</v>
      </c>
      <c r="U11" s="139">
        <f t="shared" si="2"/>
        <v>0</v>
      </c>
      <c r="V11" s="140">
        <f t="shared" si="2"/>
        <v>0</v>
      </c>
    </row>
    <row r="12" spans="1:22" ht="20.100000000000001" customHeight="1">
      <c r="A12" s="137" t="s">
        <v>58</v>
      </c>
      <c r="B12" s="137" t="s">
        <v>59</v>
      </c>
      <c r="C12" s="137" t="s">
        <v>60</v>
      </c>
      <c r="D12" s="138" t="s">
        <v>61</v>
      </c>
      <c r="E12" s="139">
        <v>6.4</v>
      </c>
      <c r="F12" s="139">
        <v>6.4</v>
      </c>
      <c r="G12" s="140">
        <v>6.4</v>
      </c>
      <c r="H12" s="140">
        <v>6.4</v>
      </c>
      <c r="I12" s="140">
        <v>0</v>
      </c>
      <c r="J12" s="140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</row>
    <row r="13" spans="1:22" ht="20.100000000000001" customHeight="1">
      <c r="A13" s="137"/>
      <c r="B13" s="137"/>
      <c r="C13" s="137"/>
      <c r="D13" s="138" t="s">
        <v>62</v>
      </c>
      <c r="E13" s="139">
        <f t="shared" ref="E13:V13" si="3">E14+E45+E67+E70</f>
        <v>2460.48</v>
      </c>
      <c r="F13" s="139">
        <f t="shared" si="3"/>
        <v>2460.48</v>
      </c>
      <c r="G13" s="140">
        <f t="shared" si="3"/>
        <v>2460.48</v>
      </c>
      <c r="H13" s="140">
        <f t="shared" si="3"/>
        <v>2460.48</v>
      </c>
      <c r="I13" s="140">
        <f t="shared" si="3"/>
        <v>0</v>
      </c>
      <c r="J13" s="140">
        <f t="shared" si="3"/>
        <v>0</v>
      </c>
      <c r="K13" s="139">
        <f t="shared" si="3"/>
        <v>0</v>
      </c>
      <c r="L13" s="139">
        <f t="shared" si="3"/>
        <v>0</v>
      </c>
      <c r="M13" s="139">
        <f t="shared" si="3"/>
        <v>0</v>
      </c>
      <c r="N13" s="139">
        <f t="shared" si="3"/>
        <v>0</v>
      </c>
      <c r="O13" s="139">
        <f t="shared" si="3"/>
        <v>0</v>
      </c>
      <c r="P13" s="139">
        <f t="shared" si="3"/>
        <v>0</v>
      </c>
      <c r="Q13" s="139">
        <f t="shared" si="3"/>
        <v>0</v>
      </c>
      <c r="R13" s="139">
        <f t="shared" si="3"/>
        <v>0</v>
      </c>
      <c r="S13" s="139">
        <f t="shared" si="3"/>
        <v>0</v>
      </c>
      <c r="T13" s="139">
        <f t="shared" si="3"/>
        <v>0</v>
      </c>
      <c r="U13" s="139">
        <f t="shared" si="3"/>
        <v>0</v>
      </c>
      <c r="V13" s="140">
        <f t="shared" si="3"/>
        <v>0</v>
      </c>
    </row>
    <row r="14" spans="1:22" ht="20.100000000000001" customHeight="1">
      <c r="A14" s="137"/>
      <c r="B14" s="137"/>
      <c r="C14" s="137"/>
      <c r="D14" s="138" t="s">
        <v>63</v>
      </c>
      <c r="E14" s="139">
        <f t="shared" ref="E14:V14" si="4">E15+E31</f>
        <v>590.83000000000004</v>
      </c>
      <c r="F14" s="139">
        <f t="shared" si="4"/>
        <v>590.83000000000004</v>
      </c>
      <c r="G14" s="140">
        <f t="shared" si="4"/>
        <v>590.83000000000004</v>
      </c>
      <c r="H14" s="140">
        <f t="shared" si="4"/>
        <v>590.83000000000004</v>
      </c>
      <c r="I14" s="140">
        <f t="shared" si="4"/>
        <v>0</v>
      </c>
      <c r="J14" s="140">
        <f t="shared" si="4"/>
        <v>0</v>
      </c>
      <c r="K14" s="139">
        <f t="shared" si="4"/>
        <v>0</v>
      </c>
      <c r="L14" s="139">
        <f t="shared" si="4"/>
        <v>0</v>
      </c>
      <c r="M14" s="139">
        <f t="shared" si="4"/>
        <v>0</v>
      </c>
      <c r="N14" s="139">
        <f t="shared" si="4"/>
        <v>0</v>
      </c>
      <c r="O14" s="139">
        <f t="shared" si="4"/>
        <v>0</v>
      </c>
      <c r="P14" s="139">
        <f t="shared" si="4"/>
        <v>0</v>
      </c>
      <c r="Q14" s="139">
        <f t="shared" si="4"/>
        <v>0</v>
      </c>
      <c r="R14" s="139">
        <f t="shared" si="4"/>
        <v>0</v>
      </c>
      <c r="S14" s="139">
        <f t="shared" si="4"/>
        <v>0</v>
      </c>
      <c r="T14" s="139">
        <f t="shared" si="4"/>
        <v>0</v>
      </c>
      <c r="U14" s="139">
        <f t="shared" si="4"/>
        <v>0</v>
      </c>
      <c r="V14" s="140">
        <f t="shared" si="4"/>
        <v>0</v>
      </c>
    </row>
    <row r="15" spans="1:22" ht="20.100000000000001" customHeight="1">
      <c r="A15" s="137"/>
      <c r="B15" s="137"/>
      <c r="C15" s="137"/>
      <c r="D15" s="138" t="s">
        <v>64</v>
      </c>
      <c r="E15" s="139">
        <f t="shared" ref="E15:V15" si="5">SUM(E16:E30)</f>
        <v>142.47999999999999</v>
      </c>
      <c r="F15" s="139">
        <f t="shared" si="5"/>
        <v>142.47999999999999</v>
      </c>
      <c r="G15" s="140">
        <f t="shared" si="5"/>
        <v>142.47999999999999</v>
      </c>
      <c r="H15" s="140">
        <f t="shared" si="5"/>
        <v>142.47999999999999</v>
      </c>
      <c r="I15" s="140">
        <f t="shared" si="5"/>
        <v>0</v>
      </c>
      <c r="J15" s="140">
        <f t="shared" si="5"/>
        <v>0</v>
      </c>
      <c r="K15" s="139">
        <f t="shared" si="5"/>
        <v>0</v>
      </c>
      <c r="L15" s="139">
        <f t="shared" si="5"/>
        <v>0</v>
      </c>
      <c r="M15" s="139">
        <f t="shared" si="5"/>
        <v>0</v>
      </c>
      <c r="N15" s="139">
        <f t="shared" si="5"/>
        <v>0</v>
      </c>
      <c r="O15" s="139">
        <f t="shared" si="5"/>
        <v>0</v>
      </c>
      <c r="P15" s="139">
        <f t="shared" si="5"/>
        <v>0</v>
      </c>
      <c r="Q15" s="139">
        <f t="shared" si="5"/>
        <v>0</v>
      </c>
      <c r="R15" s="139">
        <f t="shared" si="5"/>
        <v>0</v>
      </c>
      <c r="S15" s="139">
        <f t="shared" si="5"/>
        <v>0</v>
      </c>
      <c r="T15" s="139">
        <f t="shared" si="5"/>
        <v>0</v>
      </c>
      <c r="U15" s="139">
        <f t="shared" si="5"/>
        <v>0</v>
      </c>
      <c r="V15" s="140">
        <f t="shared" si="5"/>
        <v>0</v>
      </c>
    </row>
    <row r="16" spans="1:22" ht="20.100000000000001" customHeight="1">
      <c r="A16" s="137" t="s">
        <v>65</v>
      </c>
      <c r="B16" s="137" t="s">
        <v>66</v>
      </c>
      <c r="C16" s="137" t="s">
        <v>66</v>
      </c>
      <c r="D16" s="138" t="s">
        <v>67</v>
      </c>
      <c r="E16" s="139">
        <v>18.78</v>
      </c>
      <c r="F16" s="139">
        <v>18.78</v>
      </c>
      <c r="G16" s="140">
        <v>18.78</v>
      </c>
      <c r="H16" s="140">
        <v>18.78</v>
      </c>
      <c r="I16" s="140">
        <v>0</v>
      </c>
      <c r="J16" s="140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</row>
    <row r="17" spans="1:22" ht="20.100000000000001" customHeight="1">
      <c r="A17" s="137" t="s">
        <v>65</v>
      </c>
      <c r="B17" s="137" t="s">
        <v>66</v>
      </c>
      <c r="C17" s="137" t="s">
        <v>66</v>
      </c>
      <c r="D17" s="138" t="s">
        <v>68</v>
      </c>
      <c r="E17" s="139">
        <v>1.57</v>
      </c>
      <c r="F17" s="139">
        <v>1.57</v>
      </c>
      <c r="G17" s="140">
        <v>1.57</v>
      </c>
      <c r="H17" s="140">
        <v>1.57</v>
      </c>
      <c r="I17" s="140">
        <v>0</v>
      </c>
      <c r="J17" s="140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</row>
    <row r="18" spans="1:22" ht="20.100000000000001" customHeight="1">
      <c r="A18" s="137" t="s">
        <v>65</v>
      </c>
      <c r="B18" s="137" t="s">
        <v>66</v>
      </c>
      <c r="C18" s="137" t="s">
        <v>66</v>
      </c>
      <c r="D18" s="138" t="s">
        <v>69</v>
      </c>
      <c r="E18" s="139">
        <v>0.59</v>
      </c>
      <c r="F18" s="139">
        <v>0.59</v>
      </c>
      <c r="G18" s="140">
        <v>0.59</v>
      </c>
      <c r="H18" s="140">
        <v>0.59</v>
      </c>
      <c r="I18" s="140">
        <v>0</v>
      </c>
      <c r="J18" s="140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</row>
    <row r="19" spans="1:22" ht="20.100000000000001" customHeight="1">
      <c r="A19" s="137" t="s">
        <v>65</v>
      </c>
      <c r="B19" s="137" t="s">
        <v>66</v>
      </c>
      <c r="C19" s="137" t="s">
        <v>66</v>
      </c>
      <c r="D19" s="138" t="s">
        <v>70</v>
      </c>
      <c r="E19" s="139">
        <v>1.57</v>
      </c>
      <c r="F19" s="139">
        <v>1.57</v>
      </c>
      <c r="G19" s="140">
        <v>1.57</v>
      </c>
      <c r="H19" s="140">
        <v>1.57</v>
      </c>
      <c r="I19" s="140">
        <v>0</v>
      </c>
      <c r="J19" s="140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</row>
    <row r="20" spans="1:22" ht="20.100000000000001" customHeight="1">
      <c r="A20" s="137" t="s">
        <v>65</v>
      </c>
      <c r="B20" s="137" t="s">
        <v>66</v>
      </c>
      <c r="C20" s="137" t="s">
        <v>66</v>
      </c>
      <c r="D20" s="138" t="s">
        <v>71</v>
      </c>
      <c r="E20" s="139">
        <v>4.32</v>
      </c>
      <c r="F20" s="139">
        <v>4.32</v>
      </c>
      <c r="G20" s="140">
        <v>4.32</v>
      </c>
      <c r="H20" s="140">
        <v>4.32</v>
      </c>
      <c r="I20" s="140">
        <v>0</v>
      </c>
      <c r="J20" s="140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</row>
    <row r="21" spans="1:22" ht="20.100000000000001" customHeight="1">
      <c r="A21" s="137" t="s">
        <v>65</v>
      </c>
      <c r="B21" s="137" t="s">
        <v>66</v>
      </c>
      <c r="C21" s="137" t="s">
        <v>66</v>
      </c>
      <c r="D21" s="138" t="s">
        <v>72</v>
      </c>
      <c r="E21" s="139">
        <v>0.73</v>
      </c>
      <c r="F21" s="139">
        <v>0.73</v>
      </c>
      <c r="G21" s="140">
        <v>0.73</v>
      </c>
      <c r="H21" s="140">
        <v>0.73</v>
      </c>
      <c r="I21" s="140">
        <v>0</v>
      </c>
      <c r="J21" s="140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</row>
    <row r="22" spans="1:22" ht="20.100000000000001" customHeight="1">
      <c r="A22" s="137" t="s">
        <v>65</v>
      </c>
      <c r="B22" s="137" t="s">
        <v>66</v>
      </c>
      <c r="C22" s="137" t="s">
        <v>66</v>
      </c>
      <c r="D22" s="138" t="s">
        <v>73</v>
      </c>
      <c r="E22" s="139">
        <v>1.55</v>
      </c>
      <c r="F22" s="139">
        <v>1.55</v>
      </c>
      <c r="G22" s="140">
        <v>1.55</v>
      </c>
      <c r="H22" s="140">
        <v>1.55</v>
      </c>
      <c r="I22" s="140">
        <v>0</v>
      </c>
      <c r="J22" s="140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</row>
    <row r="23" spans="1:22" ht="20.100000000000001" customHeight="1">
      <c r="A23" s="137" t="s">
        <v>65</v>
      </c>
      <c r="B23" s="137" t="s">
        <v>66</v>
      </c>
      <c r="C23" s="137" t="s">
        <v>66</v>
      </c>
      <c r="D23" s="138" t="s">
        <v>74</v>
      </c>
      <c r="E23" s="139">
        <v>0.75</v>
      </c>
      <c r="F23" s="139">
        <v>0.75</v>
      </c>
      <c r="G23" s="140">
        <v>0.75</v>
      </c>
      <c r="H23" s="140">
        <v>0.75</v>
      </c>
      <c r="I23" s="140">
        <v>0</v>
      </c>
      <c r="J23" s="140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</row>
    <row r="24" spans="1:22" ht="20.100000000000001" customHeight="1">
      <c r="A24" s="137" t="s">
        <v>65</v>
      </c>
      <c r="B24" s="137" t="s">
        <v>66</v>
      </c>
      <c r="C24" s="137" t="s">
        <v>66</v>
      </c>
      <c r="D24" s="138" t="s">
        <v>75</v>
      </c>
      <c r="E24" s="139">
        <v>0.38</v>
      </c>
      <c r="F24" s="139">
        <v>0.38</v>
      </c>
      <c r="G24" s="140">
        <v>0.38</v>
      </c>
      <c r="H24" s="140">
        <v>0.38</v>
      </c>
      <c r="I24" s="140">
        <v>0</v>
      </c>
      <c r="J24" s="140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</row>
    <row r="25" spans="1:22" ht="20.100000000000001" customHeight="1">
      <c r="A25" s="137" t="s">
        <v>65</v>
      </c>
      <c r="B25" s="137" t="s">
        <v>66</v>
      </c>
      <c r="C25" s="137" t="s">
        <v>66</v>
      </c>
      <c r="D25" s="138" t="s">
        <v>76</v>
      </c>
      <c r="E25" s="139">
        <v>44.89</v>
      </c>
      <c r="F25" s="139">
        <v>44.89</v>
      </c>
      <c r="G25" s="140">
        <v>44.89</v>
      </c>
      <c r="H25" s="140">
        <v>44.89</v>
      </c>
      <c r="I25" s="140">
        <v>0</v>
      </c>
      <c r="J25" s="140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</row>
    <row r="26" spans="1:22" ht="20.100000000000001" customHeight="1">
      <c r="A26" s="137" t="s">
        <v>65</v>
      </c>
      <c r="B26" s="137" t="s">
        <v>66</v>
      </c>
      <c r="C26" s="137" t="s">
        <v>66</v>
      </c>
      <c r="D26" s="138" t="s">
        <v>77</v>
      </c>
      <c r="E26" s="139">
        <v>1.29</v>
      </c>
      <c r="F26" s="139">
        <v>1.29</v>
      </c>
      <c r="G26" s="140">
        <v>1.29</v>
      </c>
      <c r="H26" s="140">
        <v>1.29</v>
      </c>
      <c r="I26" s="140">
        <v>0</v>
      </c>
      <c r="J26" s="140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</row>
    <row r="27" spans="1:22" ht="20.100000000000001" customHeight="1">
      <c r="A27" s="137" t="s">
        <v>65</v>
      </c>
      <c r="B27" s="137" t="s">
        <v>66</v>
      </c>
      <c r="C27" s="137" t="s">
        <v>66</v>
      </c>
      <c r="D27" s="138" t="s">
        <v>78</v>
      </c>
      <c r="E27" s="139">
        <v>0.24</v>
      </c>
      <c r="F27" s="139">
        <v>0.24</v>
      </c>
      <c r="G27" s="140">
        <v>0.24</v>
      </c>
      <c r="H27" s="140">
        <v>0.24</v>
      </c>
      <c r="I27" s="140">
        <v>0</v>
      </c>
      <c r="J27" s="140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</row>
    <row r="28" spans="1:22" ht="20.100000000000001" customHeight="1">
      <c r="A28" s="137" t="s">
        <v>65</v>
      </c>
      <c r="B28" s="137" t="s">
        <v>66</v>
      </c>
      <c r="C28" s="137" t="s">
        <v>66</v>
      </c>
      <c r="D28" s="138" t="s">
        <v>79</v>
      </c>
      <c r="E28" s="139">
        <v>2.34</v>
      </c>
      <c r="F28" s="139">
        <v>2.34</v>
      </c>
      <c r="G28" s="140">
        <v>2.34</v>
      </c>
      <c r="H28" s="140">
        <v>2.34</v>
      </c>
      <c r="I28" s="140">
        <v>0</v>
      </c>
      <c r="J28" s="140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</row>
    <row r="29" spans="1:22" ht="20.100000000000001" customHeight="1">
      <c r="A29" s="137" t="s">
        <v>65</v>
      </c>
      <c r="B29" s="137" t="s">
        <v>66</v>
      </c>
      <c r="C29" s="137" t="s">
        <v>66</v>
      </c>
      <c r="D29" s="138" t="s">
        <v>80</v>
      </c>
      <c r="E29" s="139">
        <v>60.48</v>
      </c>
      <c r="F29" s="139">
        <v>60.48</v>
      </c>
      <c r="G29" s="140">
        <v>60.48</v>
      </c>
      <c r="H29" s="140">
        <v>60.48</v>
      </c>
      <c r="I29" s="140">
        <v>0</v>
      </c>
      <c r="J29" s="140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</row>
    <row r="30" spans="1:22" ht="20.100000000000001" customHeight="1">
      <c r="A30" s="137" t="s">
        <v>65</v>
      </c>
      <c r="B30" s="137" t="s">
        <v>66</v>
      </c>
      <c r="C30" s="137" t="s">
        <v>66</v>
      </c>
      <c r="D30" s="138" t="s">
        <v>81</v>
      </c>
      <c r="E30" s="139">
        <v>3</v>
      </c>
      <c r="F30" s="139">
        <v>3</v>
      </c>
      <c r="G30" s="140">
        <v>3</v>
      </c>
      <c r="H30" s="140">
        <v>3</v>
      </c>
      <c r="I30" s="140">
        <v>0</v>
      </c>
      <c r="J30" s="140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40">
        <v>0</v>
      </c>
    </row>
    <row r="31" spans="1:22" ht="20.100000000000001" customHeight="1">
      <c r="A31" s="137"/>
      <c r="B31" s="137"/>
      <c r="C31" s="137"/>
      <c r="D31" s="138" t="s">
        <v>82</v>
      </c>
      <c r="E31" s="139">
        <f t="shared" ref="E31:V31" si="6">SUM(E32:E44)</f>
        <v>448.35</v>
      </c>
      <c r="F31" s="139">
        <f t="shared" si="6"/>
        <v>448.35</v>
      </c>
      <c r="G31" s="140">
        <f t="shared" si="6"/>
        <v>448.35</v>
      </c>
      <c r="H31" s="140">
        <f t="shared" si="6"/>
        <v>448.35</v>
      </c>
      <c r="I31" s="140">
        <f t="shared" si="6"/>
        <v>0</v>
      </c>
      <c r="J31" s="140">
        <f t="shared" si="6"/>
        <v>0</v>
      </c>
      <c r="K31" s="139">
        <f t="shared" si="6"/>
        <v>0</v>
      </c>
      <c r="L31" s="139">
        <f t="shared" si="6"/>
        <v>0</v>
      </c>
      <c r="M31" s="139">
        <f t="shared" si="6"/>
        <v>0</v>
      </c>
      <c r="N31" s="139">
        <f t="shared" si="6"/>
        <v>0</v>
      </c>
      <c r="O31" s="139">
        <f t="shared" si="6"/>
        <v>0</v>
      </c>
      <c r="P31" s="139">
        <f t="shared" si="6"/>
        <v>0</v>
      </c>
      <c r="Q31" s="139">
        <f t="shared" si="6"/>
        <v>0</v>
      </c>
      <c r="R31" s="139">
        <f t="shared" si="6"/>
        <v>0</v>
      </c>
      <c r="S31" s="139">
        <f t="shared" si="6"/>
        <v>0</v>
      </c>
      <c r="T31" s="139">
        <f t="shared" si="6"/>
        <v>0</v>
      </c>
      <c r="U31" s="139">
        <f t="shared" si="6"/>
        <v>0</v>
      </c>
      <c r="V31" s="140">
        <f t="shared" si="6"/>
        <v>0</v>
      </c>
    </row>
    <row r="32" spans="1:22" ht="20.100000000000001" customHeight="1">
      <c r="A32" s="137" t="s">
        <v>65</v>
      </c>
      <c r="B32" s="137" t="s">
        <v>66</v>
      </c>
      <c r="C32" s="137" t="s">
        <v>83</v>
      </c>
      <c r="D32" s="138" t="s">
        <v>84</v>
      </c>
      <c r="E32" s="139">
        <v>188.27</v>
      </c>
      <c r="F32" s="139">
        <v>188.27</v>
      </c>
      <c r="G32" s="140">
        <v>188.27</v>
      </c>
      <c r="H32" s="140">
        <v>188.27</v>
      </c>
      <c r="I32" s="140">
        <v>0</v>
      </c>
      <c r="J32" s="140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0</v>
      </c>
      <c r="S32" s="139">
        <v>0</v>
      </c>
      <c r="T32" s="139">
        <v>0</v>
      </c>
      <c r="U32" s="139">
        <v>0</v>
      </c>
      <c r="V32" s="140">
        <v>0</v>
      </c>
    </row>
    <row r="33" spans="1:22" ht="20.100000000000001" customHeight="1">
      <c r="A33" s="137" t="s">
        <v>65</v>
      </c>
      <c r="B33" s="137" t="s">
        <v>66</v>
      </c>
      <c r="C33" s="137" t="s">
        <v>83</v>
      </c>
      <c r="D33" s="138" t="s">
        <v>85</v>
      </c>
      <c r="E33" s="139">
        <v>66.92</v>
      </c>
      <c r="F33" s="139">
        <v>66.92</v>
      </c>
      <c r="G33" s="140">
        <v>66.92</v>
      </c>
      <c r="H33" s="140">
        <v>66.92</v>
      </c>
      <c r="I33" s="140">
        <v>0</v>
      </c>
      <c r="J33" s="140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40">
        <v>0</v>
      </c>
    </row>
    <row r="34" spans="1:22" ht="20.100000000000001" customHeight="1">
      <c r="A34" s="137" t="s">
        <v>65</v>
      </c>
      <c r="B34" s="137" t="s">
        <v>66</v>
      </c>
      <c r="C34" s="137" t="s">
        <v>83</v>
      </c>
      <c r="D34" s="138" t="s">
        <v>86</v>
      </c>
      <c r="E34" s="139">
        <v>28.67</v>
      </c>
      <c r="F34" s="139">
        <v>28.67</v>
      </c>
      <c r="G34" s="140">
        <v>28.67</v>
      </c>
      <c r="H34" s="140">
        <v>28.67</v>
      </c>
      <c r="I34" s="140">
        <v>0</v>
      </c>
      <c r="J34" s="140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40">
        <v>0</v>
      </c>
    </row>
    <row r="35" spans="1:22" ht="20.100000000000001" customHeight="1">
      <c r="A35" s="137" t="s">
        <v>65</v>
      </c>
      <c r="B35" s="137" t="s">
        <v>66</v>
      </c>
      <c r="C35" s="137" t="s">
        <v>83</v>
      </c>
      <c r="D35" s="138" t="s">
        <v>68</v>
      </c>
      <c r="E35" s="139">
        <v>23.73</v>
      </c>
      <c r="F35" s="139">
        <v>23.73</v>
      </c>
      <c r="G35" s="140">
        <v>23.73</v>
      </c>
      <c r="H35" s="140">
        <v>23.73</v>
      </c>
      <c r="I35" s="140">
        <v>0</v>
      </c>
      <c r="J35" s="140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40">
        <v>0</v>
      </c>
    </row>
    <row r="36" spans="1:22" ht="20.100000000000001" customHeight="1">
      <c r="A36" s="137" t="s">
        <v>65</v>
      </c>
      <c r="B36" s="137" t="s">
        <v>66</v>
      </c>
      <c r="C36" s="137" t="s">
        <v>83</v>
      </c>
      <c r="D36" s="138" t="s">
        <v>69</v>
      </c>
      <c r="E36" s="139">
        <v>7.26</v>
      </c>
      <c r="F36" s="139">
        <v>7.26</v>
      </c>
      <c r="G36" s="140">
        <v>7.26</v>
      </c>
      <c r="H36" s="140">
        <v>7.26</v>
      </c>
      <c r="I36" s="140">
        <v>0</v>
      </c>
      <c r="J36" s="140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40">
        <v>0</v>
      </c>
    </row>
    <row r="37" spans="1:22" ht="20.100000000000001" customHeight="1">
      <c r="A37" s="137" t="s">
        <v>65</v>
      </c>
      <c r="B37" s="137" t="s">
        <v>66</v>
      </c>
      <c r="C37" s="137" t="s">
        <v>83</v>
      </c>
      <c r="D37" s="138" t="s">
        <v>70</v>
      </c>
      <c r="E37" s="139">
        <v>23.73</v>
      </c>
      <c r="F37" s="139">
        <v>23.73</v>
      </c>
      <c r="G37" s="140">
        <v>23.73</v>
      </c>
      <c r="H37" s="140">
        <v>23.73</v>
      </c>
      <c r="I37" s="140">
        <v>0</v>
      </c>
      <c r="J37" s="140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</row>
    <row r="38" spans="1:22" ht="20.100000000000001" customHeight="1">
      <c r="A38" s="137" t="s">
        <v>65</v>
      </c>
      <c r="B38" s="137" t="s">
        <v>66</v>
      </c>
      <c r="C38" s="137" t="s">
        <v>83</v>
      </c>
      <c r="D38" s="138" t="s">
        <v>71</v>
      </c>
      <c r="E38" s="139">
        <v>60.48</v>
      </c>
      <c r="F38" s="139">
        <v>60.48</v>
      </c>
      <c r="G38" s="140">
        <v>60.48</v>
      </c>
      <c r="H38" s="140">
        <v>60.48</v>
      </c>
      <c r="I38" s="140">
        <v>0</v>
      </c>
      <c r="J38" s="140">
        <v>0</v>
      </c>
      <c r="K38" s="139">
        <v>0</v>
      </c>
      <c r="L38" s="139">
        <v>0</v>
      </c>
      <c r="M38" s="139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</row>
    <row r="39" spans="1:22" ht="20.100000000000001" customHeight="1">
      <c r="A39" s="137" t="s">
        <v>65</v>
      </c>
      <c r="B39" s="137" t="s">
        <v>66</v>
      </c>
      <c r="C39" s="137" t="s">
        <v>83</v>
      </c>
      <c r="D39" s="138" t="s">
        <v>72</v>
      </c>
      <c r="E39" s="139">
        <v>4.8600000000000003</v>
      </c>
      <c r="F39" s="139">
        <v>4.8600000000000003</v>
      </c>
      <c r="G39" s="140">
        <v>4.8600000000000003</v>
      </c>
      <c r="H39" s="140">
        <v>4.8600000000000003</v>
      </c>
      <c r="I39" s="140">
        <v>0</v>
      </c>
      <c r="J39" s="140">
        <v>0</v>
      </c>
      <c r="K39" s="139">
        <v>0</v>
      </c>
      <c r="L39" s="139">
        <v>0</v>
      </c>
      <c r="M39" s="139">
        <v>0</v>
      </c>
      <c r="N39" s="139">
        <v>0</v>
      </c>
      <c r="O39" s="139">
        <v>0</v>
      </c>
      <c r="P39" s="139">
        <v>0</v>
      </c>
      <c r="Q39" s="139">
        <v>0</v>
      </c>
      <c r="R39" s="139">
        <v>0</v>
      </c>
      <c r="S39" s="139">
        <v>0</v>
      </c>
      <c r="T39" s="139">
        <v>0</v>
      </c>
      <c r="U39" s="139">
        <v>0</v>
      </c>
      <c r="V39" s="140">
        <v>0</v>
      </c>
    </row>
    <row r="40" spans="1:22" ht="20.100000000000001" customHeight="1">
      <c r="A40" s="137" t="s">
        <v>65</v>
      </c>
      <c r="B40" s="137" t="s">
        <v>66</v>
      </c>
      <c r="C40" s="137" t="s">
        <v>83</v>
      </c>
      <c r="D40" s="138" t="s">
        <v>73</v>
      </c>
      <c r="E40" s="139">
        <v>11.22</v>
      </c>
      <c r="F40" s="139">
        <v>11.22</v>
      </c>
      <c r="G40" s="140">
        <v>11.22</v>
      </c>
      <c r="H40" s="140">
        <v>11.22</v>
      </c>
      <c r="I40" s="140">
        <v>0</v>
      </c>
      <c r="J40" s="140">
        <v>0</v>
      </c>
      <c r="K40" s="139">
        <v>0</v>
      </c>
      <c r="L40" s="139">
        <v>0</v>
      </c>
      <c r="M40" s="139">
        <v>0</v>
      </c>
      <c r="N40" s="139">
        <v>0</v>
      </c>
      <c r="O40" s="139">
        <v>0</v>
      </c>
      <c r="P40" s="139">
        <v>0</v>
      </c>
      <c r="Q40" s="139">
        <v>0</v>
      </c>
      <c r="R40" s="139">
        <v>0</v>
      </c>
      <c r="S40" s="139">
        <v>0</v>
      </c>
      <c r="T40" s="139">
        <v>0</v>
      </c>
      <c r="U40" s="139">
        <v>0</v>
      </c>
      <c r="V40" s="140">
        <v>0</v>
      </c>
    </row>
    <row r="41" spans="1:22" ht="20.100000000000001" customHeight="1">
      <c r="A41" s="137" t="s">
        <v>65</v>
      </c>
      <c r="B41" s="137" t="s">
        <v>66</v>
      </c>
      <c r="C41" s="137" t="s">
        <v>83</v>
      </c>
      <c r="D41" s="138" t="s">
        <v>87</v>
      </c>
      <c r="E41" s="139">
        <v>0.91</v>
      </c>
      <c r="F41" s="139">
        <v>0.91</v>
      </c>
      <c r="G41" s="140">
        <v>0.91</v>
      </c>
      <c r="H41" s="140">
        <v>0.91</v>
      </c>
      <c r="I41" s="140">
        <v>0</v>
      </c>
      <c r="J41" s="140">
        <v>0</v>
      </c>
      <c r="K41" s="139">
        <v>0</v>
      </c>
      <c r="L41" s="139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v>0</v>
      </c>
      <c r="U41" s="139">
        <v>0</v>
      </c>
      <c r="V41" s="140">
        <v>0</v>
      </c>
    </row>
    <row r="42" spans="1:22" ht="20.100000000000001" customHeight="1">
      <c r="A42" s="137" t="s">
        <v>65</v>
      </c>
      <c r="B42" s="137" t="s">
        <v>66</v>
      </c>
      <c r="C42" s="137" t="s">
        <v>83</v>
      </c>
      <c r="D42" s="138" t="s">
        <v>74</v>
      </c>
      <c r="E42" s="139">
        <v>11.39</v>
      </c>
      <c r="F42" s="139">
        <v>11.39</v>
      </c>
      <c r="G42" s="140">
        <v>11.39</v>
      </c>
      <c r="H42" s="140">
        <v>11.39</v>
      </c>
      <c r="I42" s="140">
        <v>0</v>
      </c>
      <c r="J42" s="140">
        <v>0</v>
      </c>
      <c r="K42" s="139">
        <v>0</v>
      </c>
      <c r="L42" s="139">
        <v>0</v>
      </c>
      <c r="M42" s="139">
        <v>0</v>
      </c>
      <c r="N42" s="139">
        <v>0</v>
      </c>
      <c r="O42" s="139">
        <v>0</v>
      </c>
      <c r="P42" s="139">
        <v>0</v>
      </c>
      <c r="Q42" s="139">
        <v>0</v>
      </c>
      <c r="R42" s="139">
        <v>0</v>
      </c>
      <c r="S42" s="139">
        <v>0</v>
      </c>
      <c r="T42" s="139">
        <v>0</v>
      </c>
      <c r="U42" s="139">
        <v>0</v>
      </c>
      <c r="V42" s="140">
        <v>0</v>
      </c>
    </row>
    <row r="43" spans="1:22" ht="20.100000000000001" customHeight="1">
      <c r="A43" s="137" t="s">
        <v>65</v>
      </c>
      <c r="B43" s="137" t="s">
        <v>66</v>
      </c>
      <c r="C43" s="137" t="s">
        <v>83</v>
      </c>
      <c r="D43" s="138" t="s">
        <v>75</v>
      </c>
      <c r="E43" s="139">
        <v>5.7</v>
      </c>
      <c r="F43" s="139">
        <v>5.7</v>
      </c>
      <c r="G43" s="140">
        <v>5.7</v>
      </c>
      <c r="H43" s="140">
        <v>5.7</v>
      </c>
      <c r="I43" s="140">
        <v>0</v>
      </c>
      <c r="J43" s="140">
        <v>0</v>
      </c>
      <c r="K43" s="139">
        <v>0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v>0</v>
      </c>
      <c r="R43" s="139">
        <v>0</v>
      </c>
      <c r="S43" s="139">
        <v>0</v>
      </c>
      <c r="T43" s="139">
        <v>0</v>
      </c>
      <c r="U43" s="139">
        <v>0</v>
      </c>
      <c r="V43" s="140">
        <v>0</v>
      </c>
    </row>
    <row r="44" spans="1:22" ht="20.100000000000001" customHeight="1">
      <c r="A44" s="137" t="s">
        <v>65</v>
      </c>
      <c r="B44" s="137" t="s">
        <v>66</v>
      </c>
      <c r="C44" s="137" t="s">
        <v>83</v>
      </c>
      <c r="D44" s="138" t="s">
        <v>77</v>
      </c>
      <c r="E44" s="139">
        <v>15.21</v>
      </c>
      <c r="F44" s="139">
        <v>15.21</v>
      </c>
      <c r="G44" s="140">
        <v>15.21</v>
      </c>
      <c r="H44" s="140">
        <v>15.21</v>
      </c>
      <c r="I44" s="140">
        <v>0</v>
      </c>
      <c r="J44" s="140">
        <v>0</v>
      </c>
      <c r="K44" s="139">
        <v>0</v>
      </c>
      <c r="L44" s="139">
        <v>0</v>
      </c>
      <c r="M44" s="139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</row>
    <row r="45" spans="1:22" ht="20.100000000000001" customHeight="1">
      <c r="A45" s="137"/>
      <c r="B45" s="137"/>
      <c r="C45" s="137"/>
      <c r="D45" s="138" t="s">
        <v>88</v>
      </c>
      <c r="E45" s="139">
        <f t="shared" ref="E45:V45" si="7">E46+E50+E57+E61</f>
        <v>785.28</v>
      </c>
      <c r="F45" s="139">
        <f t="shared" si="7"/>
        <v>785.28</v>
      </c>
      <c r="G45" s="140">
        <f t="shared" si="7"/>
        <v>785.28</v>
      </c>
      <c r="H45" s="140">
        <f t="shared" si="7"/>
        <v>785.28</v>
      </c>
      <c r="I45" s="140">
        <f t="shared" si="7"/>
        <v>0</v>
      </c>
      <c r="J45" s="140">
        <f t="shared" si="7"/>
        <v>0</v>
      </c>
      <c r="K45" s="139">
        <f t="shared" si="7"/>
        <v>0</v>
      </c>
      <c r="L45" s="139">
        <f t="shared" si="7"/>
        <v>0</v>
      </c>
      <c r="M45" s="139">
        <f t="shared" si="7"/>
        <v>0</v>
      </c>
      <c r="N45" s="139">
        <f t="shared" si="7"/>
        <v>0</v>
      </c>
      <c r="O45" s="139">
        <f t="shared" si="7"/>
        <v>0</v>
      </c>
      <c r="P45" s="139">
        <f t="shared" si="7"/>
        <v>0</v>
      </c>
      <c r="Q45" s="139">
        <f t="shared" si="7"/>
        <v>0</v>
      </c>
      <c r="R45" s="139">
        <f t="shared" si="7"/>
        <v>0</v>
      </c>
      <c r="S45" s="139">
        <f t="shared" si="7"/>
        <v>0</v>
      </c>
      <c r="T45" s="139">
        <f t="shared" si="7"/>
        <v>0</v>
      </c>
      <c r="U45" s="139">
        <f t="shared" si="7"/>
        <v>0</v>
      </c>
      <c r="V45" s="140">
        <f t="shared" si="7"/>
        <v>0</v>
      </c>
    </row>
    <row r="46" spans="1:22" ht="20.100000000000001" customHeight="1">
      <c r="A46" s="137"/>
      <c r="B46" s="137"/>
      <c r="C46" s="137"/>
      <c r="D46" s="138" t="s">
        <v>89</v>
      </c>
      <c r="E46" s="139">
        <f t="shared" ref="E46:V46" si="8">SUM(E47:E49)</f>
        <v>360.57</v>
      </c>
      <c r="F46" s="139">
        <f t="shared" si="8"/>
        <v>360.57</v>
      </c>
      <c r="G46" s="140">
        <f t="shared" si="8"/>
        <v>360.57</v>
      </c>
      <c r="H46" s="140">
        <f t="shared" si="8"/>
        <v>360.57</v>
      </c>
      <c r="I46" s="140">
        <f t="shared" si="8"/>
        <v>0</v>
      </c>
      <c r="J46" s="140">
        <f t="shared" si="8"/>
        <v>0</v>
      </c>
      <c r="K46" s="139">
        <f t="shared" si="8"/>
        <v>0</v>
      </c>
      <c r="L46" s="139">
        <f t="shared" si="8"/>
        <v>0</v>
      </c>
      <c r="M46" s="139">
        <f t="shared" si="8"/>
        <v>0</v>
      </c>
      <c r="N46" s="139">
        <f t="shared" si="8"/>
        <v>0</v>
      </c>
      <c r="O46" s="139">
        <f t="shared" si="8"/>
        <v>0</v>
      </c>
      <c r="P46" s="139">
        <f t="shared" si="8"/>
        <v>0</v>
      </c>
      <c r="Q46" s="139">
        <f t="shared" si="8"/>
        <v>0</v>
      </c>
      <c r="R46" s="139">
        <f t="shared" si="8"/>
        <v>0</v>
      </c>
      <c r="S46" s="139">
        <f t="shared" si="8"/>
        <v>0</v>
      </c>
      <c r="T46" s="139">
        <f t="shared" si="8"/>
        <v>0</v>
      </c>
      <c r="U46" s="139">
        <f t="shared" si="8"/>
        <v>0</v>
      </c>
      <c r="V46" s="140">
        <f t="shared" si="8"/>
        <v>0</v>
      </c>
    </row>
    <row r="47" spans="1:22" ht="20.100000000000001" customHeight="1">
      <c r="A47" s="137" t="s">
        <v>65</v>
      </c>
      <c r="B47" s="137" t="s">
        <v>90</v>
      </c>
      <c r="C47" s="137" t="s">
        <v>66</v>
      </c>
      <c r="D47" s="138" t="s">
        <v>91</v>
      </c>
      <c r="E47" s="139">
        <v>81</v>
      </c>
      <c r="F47" s="139">
        <v>81</v>
      </c>
      <c r="G47" s="140">
        <v>81</v>
      </c>
      <c r="H47" s="140">
        <v>81</v>
      </c>
      <c r="I47" s="140">
        <v>0</v>
      </c>
      <c r="J47" s="140">
        <v>0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  <c r="T47" s="139">
        <v>0</v>
      </c>
      <c r="U47" s="139">
        <v>0</v>
      </c>
      <c r="V47" s="140">
        <v>0</v>
      </c>
    </row>
    <row r="48" spans="1:22" ht="20.100000000000001" customHeight="1">
      <c r="A48" s="137" t="s">
        <v>65</v>
      </c>
      <c r="B48" s="137" t="s">
        <v>90</v>
      </c>
      <c r="C48" s="137" t="s">
        <v>66</v>
      </c>
      <c r="D48" s="138" t="s">
        <v>92</v>
      </c>
      <c r="E48" s="139">
        <v>3.57</v>
      </c>
      <c r="F48" s="139">
        <v>3.57</v>
      </c>
      <c r="G48" s="140">
        <v>3.57</v>
      </c>
      <c r="H48" s="140">
        <v>3.57</v>
      </c>
      <c r="I48" s="140">
        <v>0</v>
      </c>
      <c r="J48" s="140">
        <v>0</v>
      </c>
      <c r="K48" s="139">
        <v>0</v>
      </c>
      <c r="L48" s="139">
        <v>0</v>
      </c>
      <c r="M48" s="139">
        <v>0</v>
      </c>
      <c r="N48" s="139">
        <v>0</v>
      </c>
      <c r="O48" s="139">
        <v>0</v>
      </c>
      <c r="P48" s="139">
        <v>0</v>
      </c>
      <c r="Q48" s="139">
        <v>0</v>
      </c>
      <c r="R48" s="139">
        <v>0</v>
      </c>
      <c r="S48" s="139">
        <v>0</v>
      </c>
      <c r="T48" s="139">
        <v>0</v>
      </c>
      <c r="U48" s="139">
        <v>0</v>
      </c>
      <c r="V48" s="140">
        <v>0</v>
      </c>
    </row>
    <row r="49" spans="1:22" ht="20.100000000000001" customHeight="1">
      <c r="A49" s="137" t="s">
        <v>65</v>
      </c>
      <c r="B49" s="137" t="s">
        <v>90</v>
      </c>
      <c r="C49" s="137" t="s">
        <v>66</v>
      </c>
      <c r="D49" s="138" t="s">
        <v>93</v>
      </c>
      <c r="E49" s="139">
        <v>276</v>
      </c>
      <c r="F49" s="139">
        <v>276</v>
      </c>
      <c r="G49" s="140">
        <v>276</v>
      </c>
      <c r="H49" s="140">
        <v>276</v>
      </c>
      <c r="I49" s="140">
        <v>0</v>
      </c>
      <c r="J49" s="140">
        <v>0</v>
      </c>
      <c r="K49" s="139">
        <v>0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0</v>
      </c>
      <c r="S49" s="139">
        <v>0</v>
      </c>
      <c r="T49" s="139">
        <v>0</v>
      </c>
      <c r="U49" s="139">
        <v>0</v>
      </c>
      <c r="V49" s="140">
        <v>0</v>
      </c>
    </row>
    <row r="50" spans="1:22" ht="20.100000000000001" customHeight="1">
      <c r="A50" s="137"/>
      <c r="B50" s="137"/>
      <c r="C50" s="137"/>
      <c r="D50" s="138" t="s">
        <v>94</v>
      </c>
      <c r="E50" s="139">
        <f t="shared" ref="E50:V50" si="9">SUM(E51:E56)</f>
        <v>104.25</v>
      </c>
      <c r="F50" s="139">
        <f t="shared" si="9"/>
        <v>104.25</v>
      </c>
      <c r="G50" s="140">
        <f t="shared" si="9"/>
        <v>104.25</v>
      </c>
      <c r="H50" s="140">
        <f t="shared" si="9"/>
        <v>104.25</v>
      </c>
      <c r="I50" s="140">
        <f t="shared" si="9"/>
        <v>0</v>
      </c>
      <c r="J50" s="140">
        <f t="shared" si="9"/>
        <v>0</v>
      </c>
      <c r="K50" s="139">
        <f t="shared" si="9"/>
        <v>0</v>
      </c>
      <c r="L50" s="139">
        <f t="shared" si="9"/>
        <v>0</v>
      </c>
      <c r="M50" s="139">
        <f t="shared" si="9"/>
        <v>0</v>
      </c>
      <c r="N50" s="139">
        <f t="shared" si="9"/>
        <v>0</v>
      </c>
      <c r="O50" s="139">
        <f t="shared" si="9"/>
        <v>0</v>
      </c>
      <c r="P50" s="139">
        <f t="shared" si="9"/>
        <v>0</v>
      </c>
      <c r="Q50" s="139">
        <f t="shared" si="9"/>
        <v>0</v>
      </c>
      <c r="R50" s="139">
        <f t="shared" si="9"/>
        <v>0</v>
      </c>
      <c r="S50" s="139">
        <f t="shared" si="9"/>
        <v>0</v>
      </c>
      <c r="T50" s="139">
        <f t="shared" si="9"/>
        <v>0</v>
      </c>
      <c r="U50" s="139">
        <f t="shared" si="9"/>
        <v>0</v>
      </c>
      <c r="V50" s="140">
        <f t="shared" si="9"/>
        <v>0</v>
      </c>
    </row>
    <row r="51" spans="1:22" ht="20.100000000000001" customHeight="1">
      <c r="A51" s="137" t="s">
        <v>65</v>
      </c>
      <c r="B51" s="137" t="s">
        <v>90</v>
      </c>
      <c r="C51" s="137" t="s">
        <v>90</v>
      </c>
      <c r="D51" s="138" t="s">
        <v>95</v>
      </c>
      <c r="E51" s="139">
        <v>15</v>
      </c>
      <c r="F51" s="139">
        <v>15</v>
      </c>
      <c r="G51" s="140">
        <v>15</v>
      </c>
      <c r="H51" s="140">
        <v>15</v>
      </c>
      <c r="I51" s="140">
        <v>0</v>
      </c>
      <c r="J51" s="140">
        <v>0</v>
      </c>
      <c r="K51" s="139">
        <v>0</v>
      </c>
      <c r="L51" s="139">
        <v>0</v>
      </c>
      <c r="M51" s="139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</row>
    <row r="52" spans="1:22" ht="20.100000000000001" customHeight="1">
      <c r="A52" s="137" t="s">
        <v>65</v>
      </c>
      <c r="B52" s="137" t="s">
        <v>90</v>
      </c>
      <c r="C52" s="137" t="s">
        <v>90</v>
      </c>
      <c r="D52" s="138" t="s">
        <v>96</v>
      </c>
      <c r="E52" s="139">
        <v>20</v>
      </c>
      <c r="F52" s="139">
        <v>20</v>
      </c>
      <c r="G52" s="140">
        <v>20</v>
      </c>
      <c r="H52" s="140">
        <v>20</v>
      </c>
      <c r="I52" s="140">
        <v>0</v>
      </c>
      <c r="J52" s="140">
        <v>0</v>
      </c>
      <c r="K52" s="139">
        <v>0</v>
      </c>
      <c r="L52" s="139">
        <v>0</v>
      </c>
      <c r="M52" s="139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</row>
    <row r="53" spans="1:22" ht="20.100000000000001" customHeight="1">
      <c r="A53" s="137" t="s">
        <v>65</v>
      </c>
      <c r="B53" s="137" t="s">
        <v>90</v>
      </c>
      <c r="C53" s="137" t="s">
        <v>90</v>
      </c>
      <c r="D53" s="138" t="s">
        <v>97</v>
      </c>
      <c r="E53" s="139">
        <v>10</v>
      </c>
      <c r="F53" s="139">
        <v>10</v>
      </c>
      <c r="G53" s="140">
        <v>10</v>
      </c>
      <c r="H53" s="140">
        <v>10</v>
      </c>
      <c r="I53" s="140">
        <v>0</v>
      </c>
      <c r="J53" s="140">
        <v>0</v>
      </c>
      <c r="K53" s="139">
        <v>0</v>
      </c>
      <c r="L53" s="139">
        <v>0</v>
      </c>
      <c r="M53" s="139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</row>
    <row r="54" spans="1:22" ht="20.100000000000001" customHeight="1">
      <c r="A54" s="137" t="s">
        <v>65</v>
      </c>
      <c r="B54" s="137" t="s">
        <v>90</v>
      </c>
      <c r="C54" s="137" t="s">
        <v>90</v>
      </c>
      <c r="D54" s="138" t="s">
        <v>98</v>
      </c>
      <c r="E54" s="139">
        <v>17</v>
      </c>
      <c r="F54" s="139">
        <v>17</v>
      </c>
      <c r="G54" s="140">
        <v>17</v>
      </c>
      <c r="H54" s="140">
        <v>17</v>
      </c>
      <c r="I54" s="140">
        <v>0</v>
      </c>
      <c r="J54" s="140">
        <v>0</v>
      </c>
      <c r="K54" s="139">
        <v>0</v>
      </c>
      <c r="L54" s="139">
        <v>0</v>
      </c>
      <c r="M54" s="139">
        <v>0</v>
      </c>
      <c r="N54" s="139">
        <v>0</v>
      </c>
      <c r="O54" s="139">
        <v>0</v>
      </c>
      <c r="P54" s="139">
        <v>0</v>
      </c>
      <c r="Q54" s="139">
        <v>0</v>
      </c>
      <c r="R54" s="139">
        <v>0</v>
      </c>
      <c r="S54" s="139">
        <v>0</v>
      </c>
      <c r="T54" s="139">
        <v>0</v>
      </c>
      <c r="U54" s="139">
        <v>0</v>
      </c>
      <c r="V54" s="140">
        <v>0</v>
      </c>
    </row>
    <row r="55" spans="1:22" ht="20.100000000000001" customHeight="1">
      <c r="A55" s="137" t="s">
        <v>65</v>
      </c>
      <c r="B55" s="137" t="s">
        <v>90</v>
      </c>
      <c r="C55" s="137" t="s">
        <v>90</v>
      </c>
      <c r="D55" s="138" t="s">
        <v>99</v>
      </c>
      <c r="E55" s="139">
        <v>18.61</v>
      </c>
      <c r="F55" s="139">
        <v>18.61</v>
      </c>
      <c r="G55" s="140">
        <v>18.61</v>
      </c>
      <c r="H55" s="140">
        <v>18.61</v>
      </c>
      <c r="I55" s="140">
        <v>0</v>
      </c>
      <c r="J55" s="140">
        <v>0</v>
      </c>
      <c r="K55" s="139">
        <v>0</v>
      </c>
      <c r="L55" s="139">
        <v>0</v>
      </c>
      <c r="M55" s="139">
        <v>0</v>
      </c>
      <c r="N55" s="139">
        <v>0</v>
      </c>
      <c r="O55" s="139">
        <v>0</v>
      </c>
      <c r="P55" s="139">
        <v>0</v>
      </c>
      <c r="Q55" s="139">
        <v>0</v>
      </c>
      <c r="R55" s="139">
        <v>0</v>
      </c>
      <c r="S55" s="139">
        <v>0</v>
      </c>
      <c r="T55" s="139">
        <v>0</v>
      </c>
      <c r="U55" s="139">
        <v>0</v>
      </c>
      <c r="V55" s="140">
        <v>0</v>
      </c>
    </row>
    <row r="56" spans="1:22" ht="20.100000000000001" customHeight="1">
      <c r="A56" s="137" t="s">
        <v>65</v>
      </c>
      <c r="B56" s="137" t="s">
        <v>90</v>
      </c>
      <c r="C56" s="137" t="s">
        <v>90</v>
      </c>
      <c r="D56" s="138" t="s">
        <v>100</v>
      </c>
      <c r="E56" s="139">
        <v>23.64</v>
      </c>
      <c r="F56" s="139">
        <v>23.64</v>
      </c>
      <c r="G56" s="140">
        <v>23.64</v>
      </c>
      <c r="H56" s="140">
        <v>23.64</v>
      </c>
      <c r="I56" s="140">
        <v>0</v>
      </c>
      <c r="J56" s="140">
        <v>0</v>
      </c>
      <c r="K56" s="139">
        <v>0</v>
      </c>
      <c r="L56" s="139">
        <v>0</v>
      </c>
      <c r="M56" s="139">
        <v>0</v>
      </c>
      <c r="N56" s="139">
        <v>0</v>
      </c>
      <c r="O56" s="139">
        <v>0</v>
      </c>
      <c r="P56" s="139">
        <v>0</v>
      </c>
      <c r="Q56" s="139">
        <v>0</v>
      </c>
      <c r="R56" s="139">
        <v>0</v>
      </c>
      <c r="S56" s="139">
        <v>0</v>
      </c>
      <c r="T56" s="139">
        <v>0</v>
      </c>
      <c r="U56" s="139">
        <v>0</v>
      </c>
      <c r="V56" s="140">
        <v>0</v>
      </c>
    </row>
    <row r="57" spans="1:22" ht="20.100000000000001" customHeight="1">
      <c r="A57" s="137"/>
      <c r="B57" s="137"/>
      <c r="C57" s="137"/>
      <c r="D57" s="138" t="s">
        <v>101</v>
      </c>
      <c r="E57" s="139">
        <f t="shared" ref="E57:V57" si="10">SUM(E58:E60)</f>
        <v>142.88999999999999</v>
      </c>
      <c r="F57" s="139">
        <f t="shared" si="10"/>
        <v>142.88999999999999</v>
      </c>
      <c r="G57" s="140">
        <f t="shared" si="10"/>
        <v>142.88999999999999</v>
      </c>
      <c r="H57" s="140">
        <f t="shared" si="10"/>
        <v>142.88999999999999</v>
      </c>
      <c r="I57" s="140">
        <f t="shared" si="10"/>
        <v>0</v>
      </c>
      <c r="J57" s="140">
        <f t="shared" si="10"/>
        <v>0</v>
      </c>
      <c r="K57" s="139">
        <f t="shared" si="10"/>
        <v>0</v>
      </c>
      <c r="L57" s="139">
        <f t="shared" si="10"/>
        <v>0</v>
      </c>
      <c r="M57" s="139">
        <f t="shared" si="10"/>
        <v>0</v>
      </c>
      <c r="N57" s="139">
        <f t="shared" si="10"/>
        <v>0</v>
      </c>
      <c r="O57" s="139">
        <f t="shared" si="10"/>
        <v>0</v>
      </c>
      <c r="P57" s="139">
        <f t="shared" si="10"/>
        <v>0</v>
      </c>
      <c r="Q57" s="139">
        <f t="shared" si="10"/>
        <v>0</v>
      </c>
      <c r="R57" s="139">
        <f t="shared" si="10"/>
        <v>0</v>
      </c>
      <c r="S57" s="139">
        <f t="shared" si="10"/>
        <v>0</v>
      </c>
      <c r="T57" s="139">
        <f t="shared" si="10"/>
        <v>0</v>
      </c>
      <c r="U57" s="139">
        <f t="shared" si="10"/>
        <v>0</v>
      </c>
      <c r="V57" s="140">
        <f t="shared" si="10"/>
        <v>0</v>
      </c>
    </row>
    <row r="58" spans="1:22" ht="20.100000000000001" customHeight="1">
      <c r="A58" s="137" t="s">
        <v>65</v>
      </c>
      <c r="B58" s="137" t="s">
        <v>90</v>
      </c>
      <c r="C58" s="137" t="s">
        <v>83</v>
      </c>
      <c r="D58" s="138" t="s">
        <v>102</v>
      </c>
      <c r="E58" s="139">
        <v>4</v>
      </c>
      <c r="F58" s="139">
        <v>4</v>
      </c>
      <c r="G58" s="140">
        <v>4</v>
      </c>
      <c r="H58" s="140">
        <v>4</v>
      </c>
      <c r="I58" s="140">
        <v>0</v>
      </c>
      <c r="J58" s="140">
        <v>0</v>
      </c>
      <c r="K58" s="139">
        <v>0</v>
      </c>
      <c r="L58" s="139">
        <v>0</v>
      </c>
      <c r="M58" s="139">
        <v>0</v>
      </c>
      <c r="N58" s="139">
        <v>0</v>
      </c>
      <c r="O58" s="139">
        <v>0</v>
      </c>
      <c r="P58" s="139">
        <v>0</v>
      </c>
      <c r="Q58" s="139">
        <v>0</v>
      </c>
      <c r="R58" s="139">
        <v>0</v>
      </c>
      <c r="S58" s="139">
        <v>0</v>
      </c>
      <c r="T58" s="139">
        <v>0</v>
      </c>
      <c r="U58" s="139">
        <v>0</v>
      </c>
      <c r="V58" s="140">
        <v>0</v>
      </c>
    </row>
    <row r="59" spans="1:22" ht="20.100000000000001" customHeight="1">
      <c r="A59" s="137" t="s">
        <v>65</v>
      </c>
      <c r="B59" s="137" t="s">
        <v>90</v>
      </c>
      <c r="C59" s="137" t="s">
        <v>83</v>
      </c>
      <c r="D59" s="138" t="s">
        <v>103</v>
      </c>
      <c r="E59" s="139">
        <v>9.8000000000000007</v>
      </c>
      <c r="F59" s="139">
        <v>9.8000000000000007</v>
      </c>
      <c r="G59" s="140">
        <v>9.8000000000000007</v>
      </c>
      <c r="H59" s="140">
        <v>9.8000000000000007</v>
      </c>
      <c r="I59" s="140">
        <v>0</v>
      </c>
      <c r="J59" s="140">
        <v>0</v>
      </c>
      <c r="K59" s="139">
        <v>0</v>
      </c>
      <c r="L59" s="139">
        <v>0</v>
      </c>
      <c r="M59" s="139">
        <v>0</v>
      </c>
      <c r="N59" s="139">
        <v>0</v>
      </c>
      <c r="O59" s="139">
        <v>0</v>
      </c>
      <c r="P59" s="139">
        <v>0</v>
      </c>
      <c r="Q59" s="139">
        <v>0</v>
      </c>
      <c r="R59" s="139">
        <v>0</v>
      </c>
      <c r="S59" s="139">
        <v>0</v>
      </c>
      <c r="T59" s="139">
        <v>0</v>
      </c>
      <c r="U59" s="139">
        <v>0</v>
      </c>
      <c r="V59" s="140">
        <v>0</v>
      </c>
    </row>
    <row r="60" spans="1:22" ht="20.100000000000001" customHeight="1">
      <c r="A60" s="137" t="s">
        <v>65</v>
      </c>
      <c r="B60" s="137" t="s">
        <v>90</v>
      </c>
      <c r="C60" s="137" t="s">
        <v>83</v>
      </c>
      <c r="D60" s="138" t="s">
        <v>104</v>
      </c>
      <c r="E60" s="139">
        <v>129.09</v>
      </c>
      <c r="F60" s="139">
        <v>129.09</v>
      </c>
      <c r="G60" s="140">
        <v>129.09</v>
      </c>
      <c r="H60" s="140">
        <v>129.09</v>
      </c>
      <c r="I60" s="140">
        <v>0</v>
      </c>
      <c r="J60" s="140">
        <v>0</v>
      </c>
      <c r="K60" s="139">
        <v>0</v>
      </c>
      <c r="L60" s="139">
        <v>0</v>
      </c>
      <c r="M60" s="139">
        <v>0</v>
      </c>
      <c r="N60" s="139">
        <v>0</v>
      </c>
      <c r="O60" s="139">
        <v>0</v>
      </c>
      <c r="P60" s="139">
        <v>0</v>
      </c>
      <c r="Q60" s="139">
        <v>0</v>
      </c>
      <c r="R60" s="139">
        <v>0</v>
      </c>
      <c r="S60" s="139">
        <v>0</v>
      </c>
      <c r="T60" s="139">
        <v>0</v>
      </c>
      <c r="U60" s="139">
        <v>0</v>
      </c>
      <c r="V60" s="140">
        <v>0</v>
      </c>
    </row>
    <row r="61" spans="1:22" ht="20.100000000000001" customHeight="1">
      <c r="A61" s="137"/>
      <c r="B61" s="137"/>
      <c r="C61" s="137"/>
      <c r="D61" s="138" t="s">
        <v>105</v>
      </c>
      <c r="E61" s="139">
        <f t="shared" ref="E61:V61" si="11">SUM(E62:E66)</f>
        <v>177.57</v>
      </c>
      <c r="F61" s="139">
        <f t="shared" si="11"/>
        <v>177.57</v>
      </c>
      <c r="G61" s="140">
        <f t="shared" si="11"/>
        <v>177.57</v>
      </c>
      <c r="H61" s="140">
        <f t="shared" si="11"/>
        <v>177.57</v>
      </c>
      <c r="I61" s="140">
        <f t="shared" si="11"/>
        <v>0</v>
      </c>
      <c r="J61" s="140">
        <f t="shared" si="11"/>
        <v>0</v>
      </c>
      <c r="K61" s="139">
        <f t="shared" si="11"/>
        <v>0</v>
      </c>
      <c r="L61" s="139">
        <f t="shared" si="11"/>
        <v>0</v>
      </c>
      <c r="M61" s="139">
        <f t="shared" si="11"/>
        <v>0</v>
      </c>
      <c r="N61" s="139">
        <f t="shared" si="11"/>
        <v>0</v>
      </c>
      <c r="O61" s="139">
        <f t="shared" si="11"/>
        <v>0</v>
      </c>
      <c r="P61" s="139">
        <f t="shared" si="11"/>
        <v>0</v>
      </c>
      <c r="Q61" s="139">
        <f t="shared" si="11"/>
        <v>0</v>
      </c>
      <c r="R61" s="139">
        <f t="shared" si="11"/>
        <v>0</v>
      </c>
      <c r="S61" s="139">
        <f t="shared" si="11"/>
        <v>0</v>
      </c>
      <c r="T61" s="139">
        <f t="shared" si="11"/>
        <v>0</v>
      </c>
      <c r="U61" s="139">
        <f t="shared" si="11"/>
        <v>0</v>
      </c>
      <c r="V61" s="140">
        <f t="shared" si="11"/>
        <v>0</v>
      </c>
    </row>
    <row r="62" spans="1:22" ht="20.100000000000001" customHeight="1">
      <c r="A62" s="137" t="s">
        <v>65</v>
      </c>
      <c r="B62" s="137" t="s">
        <v>90</v>
      </c>
      <c r="C62" s="137" t="s">
        <v>106</v>
      </c>
      <c r="D62" s="138" t="s">
        <v>107</v>
      </c>
      <c r="E62" s="139">
        <v>8.3699999999999992</v>
      </c>
      <c r="F62" s="139">
        <v>8.3699999999999992</v>
      </c>
      <c r="G62" s="140">
        <v>8.3699999999999992</v>
      </c>
      <c r="H62" s="140">
        <v>8.3699999999999992</v>
      </c>
      <c r="I62" s="140">
        <v>0</v>
      </c>
      <c r="J62" s="140">
        <v>0</v>
      </c>
      <c r="K62" s="139">
        <v>0</v>
      </c>
      <c r="L62" s="139">
        <v>0</v>
      </c>
      <c r="M62" s="139">
        <v>0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</row>
    <row r="63" spans="1:22" ht="20.100000000000001" customHeight="1">
      <c r="A63" s="137" t="s">
        <v>65</v>
      </c>
      <c r="B63" s="137" t="s">
        <v>90</v>
      </c>
      <c r="C63" s="137" t="s">
        <v>106</v>
      </c>
      <c r="D63" s="138" t="s">
        <v>108</v>
      </c>
      <c r="E63" s="139">
        <v>40</v>
      </c>
      <c r="F63" s="139">
        <v>40</v>
      </c>
      <c r="G63" s="140">
        <v>40</v>
      </c>
      <c r="H63" s="140">
        <v>40</v>
      </c>
      <c r="I63" s="140">
        <v>0</v>
      </c>
      <c r="J63" s="140">
        <v>0</v>
      </c>
      <c r="K63" s="139">
        <v>0</v>
      </c>
      <c r="L63" s="139">
        <v>0</v>
      </c>
      <c r="M63" s="139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</row>
    <row r="64" spans="1:22" ht="20.100000000000001" customHeight="1">
      <c r="A64" s="137" t="s">
        <v>65</v>
      </c>
      <c r="B64" s="137" t="s">
        <v>90</v>
      </c>
      <c r="C64" s="137" t="s">
        <v>106</v>
      </c>
      <c r="D64" s="138" t="s">
        <v>109</v>
      </c>
      <c r="E64" s="139">
        <v>69.2</v>
      </c>
      <c r="F64" s="139">
        <v>69.2</v>
      </c>
      <c r="G64" s="140">
        <v>69.2</v>
      </c>
      <c r="H64" s="140">
        <v>69.2</v>
      </c>
      <c r="I64" s="140">
        <v>0</v>
      </c>
      <c r="J64" s="140">
        <v>0</v>
      </c>
      <c r="K64" s="139">
        <v>0</v>
      </c>
      <c r="L64" s="139">
        <v>0</v>
      </c>
      <c r="M64" s="139">
        <v>0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</row>
    <row r="65" spans="1:22" ht="20.100000000000001" customHeight="1">
      <c r="A65" s="137" t="s">
        <v>65</v>
      </c>
      <c r="B65" s="137" t="s">
        <v>90</v>
      </c>
      <c r="C65" s="137" t="s">
        <v>106</v>
      </c>
      <c r="D65" s="138" t="s">
        <v>110</v>
      </c>
      <c r="E65" s="139">
        <v>20</v>
      </c>
      <c r="F65" s="139">
        <v>20</v>
      </c>
      <c r="G65" s="140">
        <v>20</v>
      </c>
      <c r="H65" s="140">
        <v>20</v>
      </c>
      <c r="I65" s="140">
        <v>0</v>
      </c>
      <c r="J65" s="140">
        <v>0</v>
      </c>
      <c r="K65" s="139">
        <v>0</v>
      </c>
      <c r="L65" s="139">
        <v>0</v>
      </c>
      <c r="M65" s="139">
        <v>0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</row>
    <row r="66" spans="1:22" ht="20.100000000000001" customHeight="1">
      <c r="A66" s="137" t="s">
        <v>65</v>
      </c>
      <c r="B66" s="137" t="s">
        <v>90</v>
      </c>
      <c r="C66" s="137" t="s">
        <v>106</v>
      </c>
      <c r="D66" s="138" t="s">
        <v>111</v>
      </c>
      <c r="E66" s="139">
        <v>40</v>
      </c>
      <c r="F66" s="139">
        <v>40</v>
      </c>
      <c r="G66" s="140">
        <v>40</v>
      </c>
      <c r="H66" s="140">
        <v>40</v>
      </c>
      <c r="I66" s="140">
        <v>0</v>
      </c>
      <c r="J66" s="140">
        <v>0</v>
      </c>
      <c r="K66" s="139">
        <v>0</v>
      </c>
      <c r="L66" s="139">
        <v>0</v>
      </c>
      <c r="M66" s="139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</row>
    <row r="67" spans="1:22" ht="20.100000000000001" customHeight="1">
      <c r="A67" s="137"/>
      <c r="B67" s="137"/>
      <c r="C67" s="137"/>
      <c r="D67" s="138" t="s">
        <v>112</v>
      </c>
      <c r="E67" s="139">
        <f t="shared" ref="E67:N68" si="12">E68</f>
        <v>184.37</v>
      </c>
      <c r="F67" s="139">
        <f t="shared" si="12"/>
        <v>184.37</v>
      </c>
      <c r="G67" s="140">
        <f t="shared" si="12"/>
        <v>184.37</v>
      </c>
      <c r="H67" s="140">
        <f t="shared" si="12"/>
        <v>184.37</v>
      </c>
      <c r="I67" s="140">
        <f t="shared" si="12"/>
        <v>0</v>
      </c>
      <c r="J67" s="140">
        <f t="shared" si="12"/>
        <v>0</v>
      </c>
      <c r="K67" s="139">
        <f t="shared" si="12"/>
        <v>0</v>
      </c>
      <c r="L67" s="139">
        <f t="shared" si="12"/>
        <v>0</v>
      </c>
      <c r="M67" s="139">
        <f t="shared" si="12"/>
        <v>0</v>
      </c>
      <c r="N67" s="139">
        <f t="shared" si="12"/>
        <v>0</v>
      </c>
      <c r="O67" s="139">
        <f t="shared" ref="O67:V68" si="13">O68</f>
        <v>0</v>
      </c>
      <c r="P67" s="139">
        <f t="shared" si="13"/>
        <v>0</v>
      </c>
      <c r="Q67" s="139">
        <f t="shared" si="13"/>
        <v>0</v>
      </c>
      <c r="R67" s="139">
        <f t="shared" si="13"/>
        <v>0</v>
      </c>
      <c r="S67" s="139">
        <f t="shared" si="13"/>
        <v>0</v>
      </c>
      <c r="T67" s="139">
        <f t="shared" si="13"/>
        <v>0</v>
      </c>
      <c r="U67" s="139">
        <f t="shared" si="13"/>
        <v>0</v>
      </c>
      <c r="V67" s="140">
        <f t="shared" si="13"/>
        <v>0</v>
      </c>
    </row>
    <row r="68" spans="1:22" ht="20.100000000000001" customHeight="1">
      <c r="A68" s="137"/>
      <c r="B68" s="137"/>
      <c r="C68" s="137"/>
      <c r="D68" s="138" t="s">
        <v>113</v>
      </c>
      <c r="E68" s="139">
        <f t="shared" si="12"/>
        <v>184.37</v>
      </c>
      <c r="F68" s="139">
        <f t="shared" si="12"/>
        <v>184.37</v>
      </c>
      <c r="G68" s="140">
        <f t="shared" si="12"/>
        <v>184.37</v>
      </c>
      <c r="H68" s="140">
        <f t="shared" si="12"/>
        <v>184.37</v>
      </c>
      <c r="I68" s="140">
        <f t="shared" si="12"/>
        <v>0</v>
      </c>
      <c r="J68" s="140">
        <f t="shared" si="12"/>
        <v>0</v>
      </c>
      <c r="K68" s="139">
        <f t="shared" si="12"/>
        <v>0</v>
      </c>
      <c r="L68" s="139">
        <f t="shared" si="12"/>
        <v>0</v>
      </c>
      <c r="M68" s="139">
        <f t="shared" si="12"/>
        <v>0</v>
      </c>
      <c r="N68" s="139">
        <f t="shared" si="12"/>
        <v>0</v>
      </c>
      <c r="O68" s="139">
        <f t="shared" si="13"/>
        <v>0</v>
      </c>
      <c r="P68" s="139">
        <f t="shared" si="13"/>
        <v>0</v>
      </c>
      <c r="Q68" s="139">
        <f t="shared" si="13"/>
        <v>0</v>
      </c>
      <c r="R68" s="139">
        <f t="shared" si="13"/>
        <v>0</v>
      </c>
      <c r="S68" s="139">
        <f t="shared" si="13"/>
        <v>0</v>
      </c>
      <c r="T68" s="139">
        <f t="shared" si="13"/>
        <v>0</v>
      </c>
      <c r="U68" s="139">
        <f t="shared" si="13"/>
        <v>0</v>
      </c>
      <c r="V68" s="140">
        <f t="shared" si="13"/>
        <v>0</v>
      </c>
    </row>
    <row r="69" spans="1:22" ht="20.100000000000001" customHeight="1">
      <c r="A69" s="137" t="s">
        <v>65</v>
      </c>
      <c r="B69" s="137" t="s">
        <v>114</v>
      </c>
      <c r="C69" s="137" t="s">
        <v>66</v>
      </c>
      <c r="D69" s="138" t="s">
        <v>115</v>
      </c>
      <c r="E69" s="139">
        <v>184.37</v>
      </c>
      <c r="F69" s="139">
        <v>184.37</v>
      </c>
      <c r="G69" s="140">
        <v>184.37</v>
      </c>
      <c r="H69" s="140">
        <v>184.37</v>
      </c>
      <c r="I69" s="140">
        <v>0</v>
      </c>
      <c r="J69" s="140">
        <v>0</v>
      </c>
      <c r="K69" s="139">
        <v>0</v>
      </c>
      <c r="L69" s="139">
        <v>0</v>
      </c>
      <c r="M69" s="139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</row>
    <row r="70" spans="1:22" ht="20.100000000000001" customHeight="1">
      <c r="A70" s="137"/>
      <c r="B70" s="137"/>
      <c r="C70" s="137"/>
      <c r="D70" s="138" t="s">
        <v>116</v>
      </c>
      <c r="E70" s="139">
        <f t="shared" ref="E70:N71" si="14">E71</f>
        <v>900</v>
      </c>
      <c r="F70" s="139">
        <f t="shared" si="14"/>
        <v>900</v>
      </c>
      <c r="G70" s="140">
        <f t="shared" si="14"/>
        <v>900</v>
      </c>
      <c r="H70" s="140">
        <f t="shared" si="14"/>
        <v>900</v>
      </c>
      <c r="I70" s="140">
        <f t="shared" si="14"/>
        <v>0</v>
      </c>
      <c r="J70" s="140">
        <f t="shared" si="14"/>
        <v>0</v>
      </c>
      <c r="K70" s="139">
        <f t="shared" si="14"/>
        <v>0</v>
      </c>
      <c r="L70" s="139">
        <f t="shared" si="14"/>
        <v>0</v>
      </c>
      <c r="M70" s="139">
        <f t="shared" si="14"/>
        <v>0</v>
      </c>
      <c r="N70" s="139">
        <f t="shared" si="14"/>
        <v>0</v>
      </c>
      <c r="O70" s="139">
        <f t="shared" ref="O70:V71" si="15">O71</f>
        <v>0</v>
      </c>
      <c r="P70" s="139">
        <f t="shared" si="15"/>
        <v>0</v>
      </c>
      <c r="Q70" s="139">
        <f t="shared" si="15"/>
        <v>0</v>
      </c>
      <c r="R70" s="139">
        <f t="shared" si="15"/>
        <v>0</v>
      </c>
      <c r="S70" s="139">
        <f t="shared" si="15"/>
        <v>0</v>
      </c>
      <c r="T70" s="139">
        <f t="shared" si="15"/>
        <v>0</v>
      </c>
      <c r="U70" s="139">
        <f t="shared" si="15"/>
        <v>0</v>
      </c>
      <c r="V70" s="140">
        <f t="shared" si="15"/>
        <v>0</v>
      </c>
    </row>
    <row r="71" spans="1:22" ht="20.100000000000001" customHeight="1">
      <c r="A71" s="137"/>
      <c r="B71" s="137"/>
      <c r="C71" s="137"/>
      <c r="D71" s="138" t="s">
        <v>117</v>
      </c>
      <c r="E71" s="139">
        <f t="shared" si="14"/>
        <v>900</v>
      </c>
      <c r="F71" s="139">
        <f t="shared" si="14"/>
        <v>900</v>
      </c>
      <c r="G71" s="140">
        <f t="shared" si="14"/>
        <v>900</v>
      </c>
      <c r="H71" s="140">
        <f t="shared" si="14"/>
        <v>900</v>
      </c>
      <c r="I71" s="140">
        <f t="shared" si="14"/>
        <v>0</v>
      </c>
      <c r="J71" s="140">
        <f t="shared" si="14"/>
        <v>0</v>
      </c>
      <c r="K71" s="139">
        <f t="shared" si="14"/>
        <v>0</v>
      </c>
      <c r="L71" s="139">
        <f t="shared" si="14"/>
        <v>0</v>
      </c>
      <c r="M71" s="139">
        <f t="shared" si="14"/>
        <v>0</v>
      </c>
      <c r="N71" s="139">
        <f t="shared" si="14"/>
        <v>0</v>
      </c>
      <c r="O71" s="139">
        <f t="shared" si="15"/>
        <v>0</v>
      </c>
      <c r="P71" s="139">
        <f t="shared" si="15"/>
        <v>0</v>
      </c>
      <c r="Q71" s="139">
        <f t="shared" si="15"/>
        <v>0</v>
      </c>
      <c r="R71" s="139">
        <f t="shared" si="15"/>
        <v>0</v>
      </c>
      <c r="S71" s="139">
        <f t="shared" si="15"/>
        <v>0</v>
      </c>
      <c r="T71" s="139">
        <f t="shared" si="15"/>
        <v>0</v>
      </c>
      <c r="U71" s="139">
        <f t="shared" si="15"/>
        <v>0</v>
      </c>
      <c r="V71" s="140">
        <f t="shared" si="15"/>
        <v>0</v>
      </c>
    </row>
    <row r="72" spans="1:22" ht="20.100000000000001" customHeight="1">
      <c r="A72" s="137" t="s">
        <v>65</v>
      </c>
      <c r="B72" s="137" t="s">
        <v>118</v>
      </c>
      <c r="C72" s="137" t="s">
        <v>83</v>
      </c>
      <c r="D72" s="138" t="s">
        <v>119</v>
      </c>
      <c r="E72" s="139">
        <v>900</v>
      </c>
      <c r="F72" s="139">
        <v>900</v>
      </c>
      <c r="G72" s="140">
        <v>900</v>
      </c>
      <c r="H72" s="140">
        <v>900</v>
      </c>
      <c r="I72" s="140">
        <v>0</v>
      </c>
      <c r="J72" s="140">
        <v>0</v>
      </c>
      <c r="K72" s="139">
        <v>0</v>
      </c>
      <c r="L72" s="139">
        <v>0</v>
      </c>
      <c r="M72" s="139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</row>
    <row r="73" spans="1:22" ht="20.100000000000001" customHeight="1">
      <c r="A73" s="137"/>
      <c r="B73" s="137"/>
      <c r="C73" s="137"/>
      <c r="D73" s="138" t="s">
        <v>120</v>
      </c>
      <c r="E73" s="139">
        <f t="shared" ref="E73:V73" si="16">E74+E77</f>
        <v>66.459999999999994</v>
      </c>
      <c r="F73" s="139">
        <f t="shared" si="16"/>
        <v>66.459999999999994</v>
      </c>
      <c r="G73" s="140">
        <f t="shared" si="16"/>
        <v>66.459999999999994</v>
      </c>
      <c r="H73" s="140">
        <f t="shared" si="16"/>
        <v>66.459999999999994</v>
      </c>
      <c r="I73" s="140">
        <f t="shared" si="16"/>
        <v>0</v>
      </c>
      <c r="J73" s="140">
        <f t="shared" si="16"/>
        <v>0</v>
      </c>
      <c r="K73" s="139">
        <f t="shared" si="16"/>
        <v>0</v>
      </c>
      <c r="L73" s="139">
        <f t="shared" si="16"/>
        <v>0</v>
      </c>
      <c r="M73" s="139">
        <f t="shared" si="16"/>
        <v>0</v>
      </c>
      <c r="N73" s="139">
        <f t="shared" si="16"/>
        <v>0</v>
      </c>
      <c r="O73" s="139">
        <f t="shared" si="16"/>
        <v>0</v>
      </c>
      <c r="P73" s="139">
        <f t="shared" si="16"/>
        <v>0</v>
      </c>
      <c r="Q73" s="139">
        <f t="shared" si="16"/>
        <v>0</v>
      </c>
      <c r="R73" s="139">
        <f t="shared" si="16"/>
        <v>0</v>
      </c>
      <c r="S73" s="139">
        <f t="shared" si="16"/>
        <v>0</v>
      </c>
      <c r="T73" s="139">
        <f t="shared" si="16"/>
        <v>0</v>
      </c>
      <c r="U73" s="139">
        <f t="shared" si="16"/>
        <v>0</v>
      </c>
      <c r="V73" s="140">
        <f t="shared" si="16"/>
        <v>0</v>
      </c>
    </row>
    <row r="74" spans="1:22" ht="20.100000000000001" customHeight="1">
      <c r="A74" s="137"/>
      <c r="B74" s="137"/>
      <c r="C74" s="137"/>
      <c r="D74" s="138" t="s">
        <v>121</v>
      </c>
      <c r="E74" s="139">
        <f t="shared" ref="E74:N75" si="17">E75</f>
        <v>60.71</v>
      </c>
      <c r="F74" s="139">
        <f t="shared" si="17"/>
        <v>60.71</v>
      </c>
      <c r="G74" s="140">
        <f t="shared" si="17"/>
        <v>60.71</v>
      </c>
      <c r="H74" s="140">
        <f t="shared" si="17"/>
        <v>60.71</v>
      </c>
      <c r="I74" s="140">
        <f t="shared" si="17"/>
        <v>0</v>
      </c>
      <c r="J74" s="140">
        <f t="shared" si="17"/>
        <v>0</v>
      </c>
      <c r="K74" s="139">
        <f t="shared" si="17"/>
        <v>0</v>
      </c>
      <c r="L74" s="139">
        <f t="shared" si="17"/>
        <v>0</v>
      </c>
      <c r="M74" s="139">
        <f t="shared" si="17"/>
        <v>0</v>
      </c>
      <c r="N74" s="139">
        <f t="shared" si="17"/>
        <v>0</v>
      </c>
      <c r="O74" s="139">
        <f t="shared" ref="O74:V75" si="18">O75</f>
        <v>0</v>
      </c>
      <c r="P74" s="139">
        <f t="shared" si="18"/>
        <v>0</v>
      </c>
      <c r="Q74" s="139">
        <f t="shared" si="18"/>
        <v>0</v>
      </c>
      <c r="R74" s="139">
        <f t="shared" si="18"/>
        <v>0</v>
      </c>
      <c r="S74" s="139">
        <f t="shared" si="18"/>
        <v>0</v>
      </c>
      <c r="T74" s="139">
        <f t="shared" si="18"/>
        <v>0</v>
      </c>
      <c r="U74" s="139">
        <f t="shared" si="18"/>
        <v>0</v>
      </c>
      <c r="V74" s="140">
        <f t="shared" si="18"/>
        <v>0</v>
      </c>
    </row>
    <row r="75" spans="1:22" ht="20.100000000000001" customHeight="1">
      <c r="A75" s="137"/>
      <c r="B75" s="137"/>
      <c r="C75" s="137"/>
      <c r="D75" s="138" t="s">
        <v>122</v>
      </c>
      <c r="E75" s="139">
        <f t="shared" si="17"/>
        <v>60.71</v>
      </c>
      <c r="F75" s="139">
        <f t="shared" si="17"/>
        <v>60.71</v>
      </c>
      <c r="G75" s="140">
        <f t="shared" si="17"/>
        <v>60.71</v>
      </c>
      <c r="H75" s="140">
        <f t="shared" si="17"/>
        <v>60.71</v>
      </c>
      <c r="I75" s="140">
        <f t="shared" si="17"/>
        <v>0</v>
      </c>
      <c r="J75" s="140">
        <f t="shared" si="17"/>
        <v>0</v>
      </c>
      <c r="K75" s="139">
        <f t="shared" si="17"/>
        <v>0</v>
      </c>
      <c r="L75" s="139">
        <f t="shared" si="17"/>
        <v>0</v>
      </c>
      <c r="M75" s="139">
        <f t="shared" si="17"/>
        <v>0</v>
      </c>
      <c r="N75" s="139">
        <f t="shared" si="17"/>
        <v>0</v>
      </c>
      <c r="O75" s="139">
        <f t="shared" si="18"/>
        <v>0</v>
      </c>
      <c r="P75" s="139">
        <f t="shared" si="18"/>
        <v>0</v>
      </c>
      <c r="Q75" s="139">
        <f t="shared" si="18"/>
        <v>0</v>
      </c>
      <c r="R75" s="139">
        <f t="shared" si="18"/>
        <v>0</v>
      </c>
      <c r="S75" s="139">
        <f t="shared" si="18"/>
        <v>0</v>
      </c>
      <c r="T75" s="139">
        <f t="shared" si="18"/>
        <v>0</v>
      </c>
      <c r="U75" s="139">
        <f t="shared" si="18"/>
        <v>0</v>
      </c>
      <c r="V75" s="140">
        <f t="shared" si="18"/>
        <v>0</v>
      </c>
    </row>
    <row r="76" spans="1:22" ht="20.100000000000001" customHeight="1">
      <c r="A76" s="137" t="s">
        <v>123</v>
      </c>
      <c r="B76" s="137" t="s">
        <v>60</v>
      </c>
      <c r="C76" s="137" t="s">
        <v>60</v>
      </c>
      <c r="D76" s="138" t="s">
        <v>124</v>
      </c>
      <c r="E76" s="139">
        <v>60.71</v>
      </c>
      <c r="F76" s="139">
        <v>60.71</v>
      </c>
      <c r="G76" s="140">
        <v>60.71</v>
      </c>
      <c r="H76" s="140">
        <v>60.71</v>
      </c>
      <c r="I76" s="140">
        <v>0</v>
      </c>
      <c r="J76" s="140">
        <v>0</v>
      </c>
      <c r="K76" s="139">
        <v>0</v>
      </c>
      <c r="L76" s="139">
        <v>0</v>
      </c>
      <c r="M76" s="139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</row>
    <row r="77" spans="1:22" ht="20.100000000000001" customHeight="1">
      <c r="A77" s="137"/>
      <c r="B77" s="137"/>
      <c r="C77" s="137"/>
      <c r="D77" s="138" t="s">
        <v>125</v>
      </c>
      <c r="E77" s="139">
        <f t="shared" ref="E77:V77" si="19">E78+E80+E82</f>
        <v>5.75</v>
      </c>
      <c r="F77" s="139">
        <f t="shared" si="19"/>
        <v>5.75</v>
      </c>
      <c r="G77" s="140">
        <f t="shared" si="19"/>
        <v>5.75</v>
      </c>
      <c r="H77" s="140">
        <f t="shared" si="19"/>
        <v>5.75</v>
      </c>
      <c r="I77" s="140">
        <f t="shared" si="19"/>
        <v>0</v>
      </c>
      <c r="J77" s="140">
        <f t="shared" si="19"/>
        <v>0</v>
      </c>
      <c r="K77" s="139">
        <f t="shared" si="19"/>
        <v>0</v>
      </c>
      <c r="L77" s="139">
        <f t="shared" si="19"/>
        <v>0</v>
      </c>
      <c r="M77" s="139">
        <f t="shared" si="19"/>
        <v>0</v>
      </c>
      <c r="N77" s="139">
        <f t="shared" si="19"/>
        <v>0</v>
      </c>
      <c r="O77" s="139">
        <f t="shared" si="19"/>
        <v>0</v>
      </c>
      <c r="P77" s="139">
        <f t="shared" si="19"/>
        <v>0</v>
      </c>
      <c r="Q77" s="139">
        <f t="shared" si="19"/>
        <v>0</v>
      </c>
      <c r="R77" s="139">
        <f t="shared" si="19"/>
        <v>0</v>
      </c>
      <c r="S77" s="139">
        <f t="shared" si="19"/>
        <v>0</v>
      </c>
      <c r="T77" s="139">
        <f t="shared" si="19"/>
        <v>0</v>
      </c>
      <c r="U77" s="139">
        <f t="shared" si="19"/>
        <v>0</v>
      </c>
      <c r="V77" s="140">
        <f t="shared" si="19"/>
        <v>0</v>
      </c>
    </row>
    <row r="78" spans="1:22" ht="20.100000000000001" customHeight="1">
      <c r="A78" s="137"/>
      <c r="B78" s="137"/>
      <c r="C78" s="137"/>
      <c r="D78" s="138" t="s">
        <v>126</v>
      </c>
      <c r="E78" s="139">
        <f t="shared" ref="E78:V78" si="20">E79</f>
        <v>2.12</v>
      </c>
      <c r="F78" s="139">
        <f t="shared" si="20"/>
        <v>2.12</v>
      </c>
      <c r="G78" s="140">
        <f t="shared" si="20"/>
        <v>2.12</v>
      </c>
      <c r="H78" s="140">
        <f t="shared" si="20"/>
        <v>2.12</v>
      </c>
      <c r="I78" s="140">
        <f t="shared" si="20"/>
        <v>0</v>
      </c>
      <c r="J78" s="140">
        <f t="shared" si="20"/>
        <v>0</v>
      </c>
      <c r="K78" s="139">
        <f t="shared" si="20"/>
        <v>0</v>
      </c>
      <c r="L78" s="139">
        <f t="shared" si="20"/>
        <v>0</v>
      </c>
      <c r="M78" s="139">
        <f t="shared" si="20"/>
        <v>0</v>
      </c>
      <c r="N78" s="139">
        <f t="shared" si="20"/>
        <v>0</v>
      </c>
      <c r="O78" s="139">
        <f t="shared" si="20"/>
        <v>0</v>
      </c>
      <c r="P78" s="139">
        <f t="shared" si="20"/>
        <v>0</v>
      </c>
      <c r="Q78" s="139">
        <f t="shared" si="20"/>
        <v>0</v>
      </c>
      <c r="R78" s="139">
        <f t="shared" si="20"/>
        <v>0</v>
      </c>
      <c r="S78" s="139">
        <f t="shared" si="20"/>
        <v>0</v>
      </c>
      <c r="T78" s="139">
        <f t="shared" si="20"/>
        <v>0</v>
      </c>
      <c r="U78" s="139">
        <f t="shared" si="20"/>
        <v>0</v>
      </c>
      <c r="V78" s="140">
        <f t="shared" si="20"/>
        <v>0</v>
      </c>
    </row>
    <row r="79" spans="1:22" ht="20.100000000000001" customHeight="1">
      <c r="A79" s="137" t="s">
        <v>123</v>
      </c>
      <c r="B79" s="137" t="s">
        <v>127</v>
      </c>
      <c r="C79" s="137" t="s">
        <v>66</v>
      </c>
      <c r="D79" s="138" t="s">
        <v>128</v>
      </c>
      <c r="E79" s="139">
        <v>2.12</v>
      </c>
      <c r="F79" s="139">
        <v>2.12</v>
      </c>
      <c r="G79" s="140">
        <v>2.12</v>
      </c>
      <c r="H79" s="140">
        <v>2.12</v>
      </c>
      <c r="I79" s="140">
        <v>0</v>
      </c>
      <c r="J79" s="140">
        <v>0</v>
      </c>
      <c r="K79" s="139">
        <v>0</v>
      </c>
      <c r="L79" s="139">
        <v>0</v>
      </c>
      <c r="M79" s="139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</row>
    <row r="80" spans="1:22" ht="20.100000000000001" customHeight="1">
      <c r="A80" s="137"/>
      <c r="B80" s="137"/>
      <c r="C80" s="137"/>
      <c r="D80" s="138" t="s">
        <v>129</v>
      </c>
      <c r="E80" s="139">
        <f t="shared" ref="E80:V80" si="21">E81</f>
        <v>2.12</v>
      </c>
      <c r="F80" s="139">
        <f t="shared" si="21"/>
        <v>2.12</v>
      </c>
      <c r="G80" s="140">
        <f t="shared" si="21"/>
        <v>2.12</v>
      </c>
      <c r="H80" s="140">
        <f t="shared" si="21"/>
        <v>2.12</v>
      </c>
      <c r="I80" s="140">
        <f t="shared" si="21"/>
        <v>0</v>
      </c>
      <c r="J80" s="140">
        <f t="shared" si="21"/>
        <v>0</v>
      </c>
      <c r="K80" s="139">
        <f t="shared" si="21"/>
        <v>0</v>
      </c>
      <c r="L80" s="139">
        <f t="shared" si="21"/>
        <v>0</v>
      </c>
      <c r="M80" s="139">
        <f t="shared" si="21"/>
        <v>0</v>
      </c>
      <c r="N80" s="139">
        <f t="shared" si="21"/>
        <v>0</v>
      </c>
      <c r="O80" s="139">
        <f t="shared" si="21"/>
        <v>0</v>
      </c>
      <c r="P80" s="139">
        <f t="shared" si="21"/>
        <v>0</v>
      </c>
      <c r="Q80" s="139">
        <f t="shared" si="21"/>
        <v>0</v>
      </c>
      <c r="R80" s="139">
        <f t="shared" si="21"/>
        <v>0</v>
      </c>
      <c r="S80" s="139">
        <f t="shared" si="21"/>
        <v>0</v>
      </c>
      <c r="T80" s="139">
        <f t="shared" si="21"/>
        <v>0</v>
      </c>
      <c r="U80" s="139">
        <f t="shared" si="21"/>
        <v>0</v>
      </c>
      <c r="V80" s="140">
        <f t="shared" si="21"/>
        <v>0</v>
      </c>
    </row>
    <row r="81" spans="1:22" ht="20.100000000000001" customHeight="1">
      <c r="A81" s="137" t="s">
        <v>123</v>
      </c>
      <c r="B81" s="137" t="s">
        <v>127</v>
      </c>
      <c r="C81" s="137" t="s">
        <v>90</v>
      </c>
      <c r="D81" s="138" t="s">
        <v>130</v>
      </c>
      <c r="E81" s="139">
        <v>2.12</v>
      </c>
      <c r="F81" s="139">
        <v>2.12</v>
      </c>
      <c r="G81" s="140">
        <v>2.12</v>
      </c>
      <c r="H81" s="140">
        <v>2.12</v>
      </c>
      <c r="I81" s="140">
        <v>0</v>
      </c>
      <c r="J81" s="140">
        <v>0</v>
      </c>
      <c r="K81" s="139">
        <v>0</v>
      </c>
      <c r="L81" s="139">
        <v>0</v>
      </c>
      <c r="M81" s="139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</row>
    <row r="82" spans="1:22" ht="20.100000000000001" customHeight="1">
      <c r="A82" s="137"/>
      <c r="B82" s="137"/>
      <c r="C82" s="137"/>
      <c r="D82" s="138" t="s">
        <v>131</v>
      </c>
      <c r="E82" s="139">
        <f t="shared" ref="E82:V82" si="22">E83</f>
        <v>1.51</v>
      </c>
      <c r="F82" s="139">
        <f t="shared" si="22"/>
        <v>1.51</v>
      </c>
      <c r="G82" s="140">
        <f t="shared" si="22"/>
        <v>1.51</v>
      </c>
      <c r="H82" s="140">
        <f t="shared" si="22"/>
        <v>1.51</v>
      </c>
      <c r="I82" s="140">
        <f t="shared" si="22"/>
        <v>0</v>
      </c>
      <c r="J82" s="140">
        <f t="shared" si="22"/>
        <v>0</v>
      </c>
      <c r="K82" s="139">
        <f t="shared" si="22"/>
        <v>0</v>
      </c>
      <c r="L82" s="139">
        <f t="shared" si="22"/>
        <v>0</v>
      </c>
      <c r="M82" s="139">
        <f t="shared" si="22"/>
        <v>0</v>
      </c>
      <c r="N82" s="139">
        <f t="shared" si="22"/>
        <v>0</v>
      </c>
      <c r="O82" s="139">
        <f t="shared" si="22"/>
        <v>0</v>
      </c>
      <c r="P82" s="139">
        <f t="shared" si="22"/>
        <v>0</v>
      </c>
      <c r="Q82" s="139">
        <f t="shared" si="22"/>
        <v>0</v>
      </c>
      <c r="R82" s="139">
        <f t="shared" si="22"/>
        <v>0</v>
      </c>
      <c r="S82" s="139">
        <f t="shared" si="22"/>
        <v>0</v>
      </c>
      <c r="T82" s="139">
        <f t="shared" si="22"/>
        <v>0</v>
      </c>
      <c r="U82" s="139">
        <f t="shared" si="22"/>
        <v>0</v>
      </c>
      <c r="V82" s="140">
        <f t="shared" si="22"/>
        <v>0</v>
      </c>
    </row>
    <row r="83" spans="1:22" ht="20.100000000000001" customHeight="1">
      <c r="A83" s="137" t="s">
        <v>123</v>
      </c>
      <c r="B83" s="137" t="s">
        <v>127</v>
      </c>
      <c r="C83" s="137" t="s">
        <v>83</v>
      </c>
      <c r="D83" s="138" t="s">
        <v>132</v>
      </c>
      <c r="E83" s="139">
        <v>1.51</v>
      </c>
      <c r="F83" s="139">
        <v>1.51</v>
      </c>
      <c r="G83" s="140">
        <v>1.51</v>
      </c>
      <c r="H83" s="140">
        <v>1.51</v>
      </c>
      <c r="I83" s="140">
        <v>0</v>
      </c>
      <c r="J83" s="140">
        <v>0</v>
      </c>
      <c r="K83" s="139">
        <v>0</v>
      </c>
      <c r="L83" s="139">
        <v>0</v>
      </c>
      <c r="M83" s="139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</row>
    <row r="84" spans="1:22" ht="20.100000000000001" customHeight="1">
      <c r="A84" s="137"/>
      <c r="B84" s="137"/>
      <c r="C84" s="137"/>
      <c r="D84" s="138" t="s">
        <v>133</v>
      </c>
      <c r="E84" s="139">
        <f t="shared" ref="E84:V84" si="23">E85</f>
        <v>21.24</v>
      </c>
      <c r="F84" s="139">
        <f t="shared" si="23"/>
        <v>21.24</v>
      </c>
      <c r="G84" s="140">
        <f t="shared" si="23"/>
        <v>21.24</v>
      </c>
      <c r="H84" s="140">
        <f t="shared" si="23"/>
        <v>21.24</v>
      </c>
      <c r="I84" s="140">
        <f t="shared" si="23"/>
        <v>0</v>
      </c>
      <c r="J84" s="140">
        <f t="shared" si="23"/>
        <v>0</v>
      </c>
      <c r="K84" s="139">
        <f t="shared" si="23"/>
        <v>0</v>
      </c>
      <c r="L84" s="139">
        <f t="shared" si="23"/>
        <v>0</v>
      </c>
      <c r="M84" s="139">
        <f t="shared" si="23"/>
        <v>0</v>
      </c>
      <c r="N84" s="139">
        <f t="shared" si="23"/>
        <v>0</v>
      </c>
      <c r="O84" s="139">
        <f t="shared" si="23"/>
        <v>0</v>
      </c>
      <c r="P84" s="139">
        <f t="shared" si="23"/>
        <v>0</v>
      </c>
      <c r="Q84" s="139">
        <f t="shared" si="23"/>
        <v>0</v>
      </c>
      <c r="R84" s="139">
        <f t="shared" si="23"/>
        <v>0</v>
      </c>
      <c r="S84" s="139">
        <f t="shared" si="23"/>
        <v>0</v>
      </c>
      <c r="T84" s="139">
        <f t="shared" si="23"/>
        <v>0</v>
      </c>
      <c r="U84" s="139">
        <f t="shared" si="23"/>
        <v>0</v>
      </c>
      <c r="V84" s="140">
        <f t="shared" si="23"/>
        <v>0</v>
      </c>
    </row>
    <row r="85" spans="1:22" ht="20.100000000000001" customHeight="1">
      <c r="A85" s="137"/>
      <c r="B85" s="137"/>
      <c r="C85" s="137"/>
      <c r="D85" s="138" t="s">
        <v>134</v>
      </c>
      <c r="E85" s="139">
        <f t="shared" ref="E85:V85" si="24">E86+E88</f>
        <v>21.24</v>
      </c>
      <c r="F85" s="139">
        <f t="shared" si="24"/>
        <v>21.24</v>
      </c>
      <c r="G85" s="140">
        <f t="shared" si="24"/>
        <v>21.24</v>
      </c>
      <c r="H85" s="140">
        <f t="shared" si="24"/>
        <v>21.24</v>
      </c>
      <c r="I85" s="140">
        <f t="shared" si="24"/>
        <v>0</v>
      </c>
      <c r="J85" s="140">
        <f t="shared" si="24"/>
        <v>0</v>
      </c>
      <c r="K85" s="139">
        <f t="shared" si="24"/>
        <v>0</v>
      </c>
      <c r="L85" s="139">
        <f t="shared" si="24"/>
        <v>0</v>
      </c>
      <c r="M85" s="139">
        <f t="shared" si="24"/>
        <v>0</v>
      </c>
      <c r="N85" s="139">
        <f t="shared" si="24"/>
        <v>0</v>
      </c>
      <c r="O85" s="139">
        <f t="shared" si="24"/>
        <v>0</v>
      </c>
      <c r="P85" s="139">
        <f t="shared" si="24"/>
        <v>0</v>
      </c>
      <c r="Q85" s="139">
        <f t="shared" si="24"/>
        <v>0</v>
      </c>
      <c r="R85" s="139">
        <f t="shared" si="24"/>
        <v>0</v>
      </c>
      <c r="S85" s="139">
        <f t="shared" si="24"/>
        <v>0</v>
      </c>
      <c r="T85" s="139">
        <f t="shared" si="24"/>
        <v>0</v>
      </c>
      <c r="U85" s="139">
        <f t="shared" si="24"/>
        <v>0</v>
      </c>
      <c r="V85" s="140">
        <f t="shared" si="24"/>
        <v>0</v>
      </c>
    </row>
    <row r="86" spans="1:22" ht="20.100000000000001" customHeight="1">
      <c r="A86" s="137"/>
      <c r="B86" s="137"/>
      <c r="C86" s="137"/>
      <c r="D86" s="138" t="s">
        <v>135</v>
      </c>
      <c r="E86" s="139">
        <f t="shared" ref="E86:V86" si="25">E87</f>
        <v>1.31</v>
      </c>
      <c r="F86" s="139">
        <f t="shared" si="25"/>
        <v>1.31</v>
      </c>
      <c r="G86" s="140">
        <f t="shared" si="25"/>
        <v>1.31</v>
      </c>
      <c r="H86" s="140">
        <f t="shared" si="25"/>
        <v>1.31</v>
      </c>
      <c r="I86" s="140">
        <f t="shared" si="25"/>
        <v>0</v>
      </c>
      <c r="J86" s="140">
        <f t="shared" si="25"/>
        <v>0</v>
      </c>
      <c r="K86" s="139">
        <f t="shared" si="25"/>
        <v>0</v>
      </c>
      <c r="L86" s="139">
        <f t="shared" si="25"/>
        <v>0</v>
      </c>
      <c r="M86" s="139">
        <f t="shared" si="25"/>
        <v>0</v>
      </c>
      <c r="N86" s="139">
        <f t="shared" si="25"/>
        <v>0</v>
      </c>
      <c r="O86" s="139">
        <f t="shared" si="25"/>
        <v>0</v>
      </c>
      <c r="P86" s="139">
        <f t="shared" si="25"/>
        <v>0</v>
      </c>
      <c r="Q86" s="139">
        <f t="shared" si="25"/>
        <v>0</v>
      </c>
      <c r="R86" s="139">
        <f t="shared" si="25"/>
        <v>0</v>
      </c>
      <c r="S86" s="139">
        <f t="shared" si="25"/>
        <v>0</v>
      </c>
      <c r="T86" s="139">
        <f t="shared" si="25"/>
        <v>0</v>
      </c>
      <c r="U86" s="139">
        <f t="shared" si="25"/>
        <v>0</v>
      </c>
      <c r="V86" s="140">
        <f t="shared" si="25"/>
        <v>0</v>
      </c>
    </row>
    <row r="87" spans="1:22" ht="20.100000000000001" customHeight="1">
      <c r="A87" s="137" t="s">
        <v>136</v>
      </c>
      <c r="B87" s="137" t="s">
        <v>59</v>
      </c>
      <c r="C87" s="137" t="s">
        <v>66</v>
      </c>
      <c r="D87" s="138" t="s">
        <v>137</v>
      </c>
      <c r="E87" s="139">
        <v>1.31</v>
      </c>
      <c r="F87" s="139">
        <v>1.31</v>
      </c>
      <c r="G87" s="140">
        <v>1.31</v>
      </c>
      <c r="H87" s="140">
        <v>1.31</v>
      </c>
      <c r="I87" s="140">
        <v>0</v>
      </c>
      <c r="J87" s="140">
        <v>0</v>
      </c>
      <c r="K87" s="139">
        <v>0</v>
      </c>
      <c r="L87" s="139">
        <v>0</v>
      </c>
      <c r="M87" s="139">
        <v>0</v>
      </c>
      <c r="N87" s="139">
        <v>0</v>
      </c>
      <c r="O87" s="139">
        <v>0</v>
      </c>
      <c r="P87" s="139">
        <v>0</v>
      </c>
      <c r="Q87" s="139">
        <v>0</v>
      </c>
      <c r="R87" s="139">
        <v>0</v>
      </c>
      <c r="S87" s="139">
        <v>0</v>
      </c>
      <c r="T87" s="139">
        <v>0</v>
      </c>
      <c r="U87" s="139">
        <v>0</v>
      </c>
      <c r="V87" s="140">
        <v>0</v>
      </c>
    </row>
    <row r="88" spans="1:22" ht="20.100000000000001" customHeight="1">
      <c r="A88" s="137"/>
      <c r="B88" s="137"/>
      <c r="C88" s="137"/>
      <c r="D88" s="138" t="s">
        <v>138</v>
      </c>
      <c r="E88" s="139">
        <f t="shared" ref="E88:V88" si="26">E89</f>
        <v>19.93</v>
      </c>
      <c r="F88" s="139">
        <f t="shared" si="26"/>
        <v>19.93</v>
      </c>
      <c r="G88" s="140">
        <f t="shared" si="26"/>
        <v>19.93</v>
      </c>
      <c r="H88" s="140">
        <f t="shared" si="26"/>
        <v>19.93</v>
      </c>
      <c r="I88" s="140">
        <f t="shared" si="26"/>
        <v>0</v>
      </c>
      <c r="J88" s="140">
        <f t="shared" si="26"/>
        <v>0</v>
      </c>
      <c r="K88" s="139">
        <f t="shared" si="26"/>
        <v>0</v>
      </c>
      <c r="L88" s="139">
        <f t="shared" si="26"/>
        <v>0</v>
      </c>
      <c r="M88" s="139">
        <f t="shared" si="26"/>
        <v>0</v>
      </c>
      <c r="N88" s="139">
        <f t="shared" si="26"/>
        <v>0</v>
      </c>
      <c r="O88" s="139">
        <f t="shared" si="26"/>
        <v>0</v>
      </c>
      <c r="P88" s="139">
        <f t="shared" si="26"/>
        <v>0</v>
      </c>
      <c r="Q88" s="139">
        <f t="shared" si="26"/>
        <v>0</v>
      </c>
      <c r="R88" s="139">
        <f t="shared" si="26"/>
        <v>0</v>
      </c>
      <c r="S88" s="139">
        <f t="shared" si="26"/>
        <v>0</v>
      </c>
      <c r="T88" s="139">
        <f t="shared" si="26"/>
        <v>0</v>
      </c>
      <c r="U88" s="139">
        <f t="shared" si="26"/>
        <v>0</v>
      </c>
      <c r="V88" s="140">
        <f t="shared" si="26"/>
        <v>0</v>
      </c>
    </row>
    <row r="89" spans="1:22" ht="20.100000000000001" customHeight="1">
      <c r="A89" s="137" t="s">
        <v>136</v>
      </c>
      <c r="B89" s="137" t="s">
        <v>59</v>
      </c>
      <c r="C89" s="137" t="s">
        <v>90</v>
      </c>
      <c r="D89" s="138" t="s">
        <v>137</v>
      </c>
      <c r="E89" s="139">
        <v>19.93</v>
      </c>
      <c r="F89" s="139">
        <v>19.93</v>
      </c>
      <c r="G89" s="140">
        <v>19.93</v>
      </c>
      <c r="H89" s="140">
        <v>19.93</v>
      </c>
      <c r="I89" s="140">
        <v>0</v>
      </c>
      <c r="J89" s="140">
        <v>0</v>
      </c>
      <c r="K89" s="139">
        <v>0</v>
      </c>
      <c r="L89" s="139">
        <v>0</v>
      </c>
      <c r="M89" s="139">
        <v>0</v>
      </c>
      <c r="N89" s="139">
        <v>0</v>
      </c>
      <c r="O89" s="139">
        <v>0</v>
      </c>
      <c r="P89" s="139">
        <v>0</v>
      </c>
      <c r="Q89" s="139">
        <v>0</v>
      </c>
      <c r="R89" s="139">
        <v>0</v>
      </c>
      <c r="S89" s="139">
        <v>0</v>
      </c>
      <c r="T89" s="139">
        <v>0</v>
      </c>
      <c r="U89" s="139">
        <v>0</v>
      </c>
      <c r="V89" s="140">
        <v>0</v>
      </c>
    </row>
    <row r="90" spans="1:22" ht="20.100000000000001" customHeight="1">
      <c r="A90" s="137"/>
      <c r="B90" s="137"/>
      <c r="C90" s="137"/>
      <c r="D90" s="138" t="s">
        <v>139</v>
      </c>
      <c r="E90" s="139">
        <f t="shared" ref="E90:N92" si="27">E91</f>
        <v>36.42</v>
      </c>
      <c r="F90" s="139">
        <f t="shared" si="27"/>
        <v>36.42</v>
      </c>
      <c r="G90" s="140">
        <f t="shared" si="27"/>
        <v>36.42</v>
      </c>
      <c r="H90" s="140">
        <f t="shared" si="27"/>
        <v>36.42</v>
      </c>
      <c r="I90" s="140">
        <f t="shared" si="27"/>
        <v>0</v>
      </c>
      <c r="J90" s="140">
        <f t="shared" si="27"/>
        <v>0</v>
      </c>
      <c r="K90" s="139">
        <f t="shared" si="27"/>
        <v>0</v>
      </c>
      <c r="L90" s="139">
        <f t="shared" si="27"/>
        <v>0</v>
      </c>
      <c r="M90" s="139">
        <f t="shared" si="27"/>
        <v>0</v>
      </c>
      <c r="N90" s="139">
        <f t="shared" si="27"/>
        <v>0</v>
      </c>
      <c r="O90" s="139">
        <f t="shared" ref="O90:V92" si="28">O91</f>
        <v>0</v>
      </c>
      <c r="P90" s="139">
        <f t="shared" si="28"/>
        <v>0</v>
      </c>
      <c r="Q90" s="139">
        <f t="shared" si="28"/>
        <v>0</v>
      </c>
      <c r="R90" s="139">
        <f t="shared" si="28"/>
        <v>0</v>
      </c>
      <c r="S90" s="139">
        <f t="shared" si="28"/>
        <v>0</v>
      </c>
      <c r="T90" s="139">
        <f t="shared" si="28"/>
        <v>0</v>
      </c>
      <c r="U90" s="139">
        <f t="shared" si="28"/>
        <v>0</v>
      </c>
      <c r="V90" s="140">
        <f t="shared" si="28"/>
        <v>0</v>
      </c>
    </row>
    <row r="91" spans="1:22" ht="20.100000000000001" customHeight="1">
      <c r="A91" s="137"/>
      <c r="B91" s="137"/>
      <c r="C91" s="137"/>
      <c r="D91" s="138" t="s">
        <v>140</v>
      </c>
      <c r="E91" s="139">
        <f t="shared" si="27"/>
        <v>36.42</v>
      </c>
      <c r="F91" s="139">
        <f t="shared" si="27"/>
        <v>36.42</v>
      </c>
      <c r="G91" s="140">
        <f t="shared" si="27"/>
        <v>36.42</v>
      </c>
      <c r="H91" s="140">
        <f t="shared" si="27"/>
        <v>36.42</v>
      </c>
      <c r="I91" s="140">
        <f t="shared" si="27"/>
        <v>0</v>
      </c>
      <c r="J91" s="140">
        <f t="shared" si="27"/>
        <v>0</v>
      </c>
      <c r="K91" s="139">
        <f t="shared" si="27"/>
        <v>0</v>
      </c>
      <c r="L91" s="139">
        <f t="shared" si="27"/>
        <v>0</v>
      </c>
      <c r="M91" s="139">
        <f t="shared" si="27"/>
        <v>0</v>
      </c>
      <c r="N91" s="139">
        <f t="shared" si="27"/>
        <v>0</v>
      </c>
      <c r="O91" s="139">
        <f t="shared" si="28"/>
        <v>0</v>
      </c>
      <c r="P91" s="139">
        <f t="shared" si="28"/>
        <v>0</v>
      </c>
      <c r="Q91" s="139">
        <f t="shared" si="28"/>
        <v>0</v>
      </c>
      <c r="R91" s="139">
        <f t="shared" si="28"/>
        <v>0</v>
      </c>
      <c r="S91" s="139">
        <f t="shared" si="28"/>
        <v>0</v>
      </c>
      <c r="T91" s="139">
        <f t="shared" si="28"/>
        <v>0</v>
      </c>
      <c r="U91" s="139">
        <f t="shared" si="28"/>
        <v>0</v>
      </c>
      <c r="V91" s="140">
        <f t="shared" si="28"/>
        <v>0</v>
      </c>
    </row>
    <row r="92" spans="1:22" ht="20.100000000000001" customHeight="1">
      <c r="A92" s="137"/>
      <c r="B92" s="137"/>
      <c r="C92" s="137"/>
      <c r="D92" s="138" t="s">
        <v>141</v>
      </c>
      <c r="E92" s="139">
        <f t="shared" si="27"/>
        <v>36.42</v>
      </c>
      <c r="F92" s="139">
        <f t="shared" si="27"/>
        <v>36.42</v>
      </c>
      <c r="G92" s="140">
        <f t="shared" si="27"/>
        <v>36.42</v>
      </c>
      <c r="H92" s="140">
        <f t="shared" si="27"/>
        <v>36.42</v>
      </c>
      <c r="I92" s="140">
        <f t="shared" si="27"/>
        <v>0</v>
      </c>
      <c r="J92" s="140">
        <f t="shared" si="27"/>
        <v>0</v>
      </c>
      <c r="K92" s="139">
        <f t="shared" si="27"/>
        <v>0</v>
      </c>
      <c r="L92" s="139">
        <f t="shared" si="27"/>
        <v>0</v>
      </c>
      <c r="M92" s="139">
        <f t="shared" si="27"/>
        <v>0</v>
      </c>
      <c r="N92" s="139">
        <f t="shared" si="27"/>
        <v>0</v>
      </c>
      <c r="O92" s="139">
        <f t="shared" si="28"/>
        <v>0</v>
      </c>
      <c r="P92" s="139">
        <f t="shared" si="28"/>
        <v>0</v>
      </c>
      <c r="Q92" s="139">
        <f t="shared" si="28"/>
        <v>0</v>
      </c>
      <c r="R92" s="139">
        <f t="shared" si="28"/>
        <v>0</v>
      </c>
      <c r="S92" s="139">
        <f t="shared" si="28"/>
        <v>0</v>
      </c>
      <c r="T92" s="139">
        <f t="shared" si="28"/>
        <v>0</v>
      </c>
      <c r="U92" s="139">
        <f t="shared" si="28"/>
        <v>0</v>
      </c>
      <c r="V92" s="140">
        <f t="shared" si="28"/>
        <v>0</v>
      </c>
    </row>
    <row r="93" spans="1:22" ht="20.100000000000001" customHeight="1">
      <c r="A93" s="137" t="s">
        <v>142</v>
      </c>
      <c r="B93" s="137" t="s">
        <v>90</v>
      </c>
      <c r="C93" s="137" t="s">
        <v>66</v>
      </c>
      <c r="D93" s="138" t="s">
        <v>143</v>
      </c>
      <c r="E93" s="139">
        <v>36.42</v>
      </c>
      <c r="F93" s="139">
        <v>36.42</v>
      </c>
      <c r="G93" s="140">
        <v>36.42</v>
      </c>
      <c r="H93" s="140">
        <v>36.42</v>
      </c>
      <c r="I93" s="140">
        <v>0</v>
      </c>
      <c r="J93" s="140">
        <v>0</v>
      </c>
      <c r="K93" s="139">
        <v>0</v>
      </c>
      <c r="L93" s="139">
        <v>0</v>
      </c>
      <c r="M93" s="139">
        <v>0</v>
      </c>
      <c r="N93" s="139">
        <v>0</v>
      </c>
      <c r="O93" s="139">
        <v>0</v>
      </c>
      <c r="P93" s="139">
        <v>0</v>
      </c>
      <c r="Q93" s="139">
        <v>0</v>
      </c>
      <c r="R93" s="139">
        <v>0</v>
      </c>
      <c r="S93" s="139">
        <v>0</v>
      </c>
      <c r="T93" s="139">
        <v>0</v>
      </c>
      <c r="U93" s="139">
        <v>0</v>
      </c>
      <c r="V93" s="140">
        <v>0</v>
      </c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20" type="noConversion"/>
  <pageMargins left="0.75138888888888899" right="0.75138888888888899" top="1" bottom="1" header="0.5" footer="0.5"/>
  <pageSetup paperSize="9" scale="5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7"/>
  <sheetViews>
    <sheetView showGridLines="0" showZeros="0" workbookViewId="0">
      <selection activeCell="P8" sqref="P8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3" t="s">
        <v>144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20.100000000000001" customHeight="1">
      <c r="A2" s="154" t="s">
        <v>1</v>
      </c>
      <c r="B2" s="155"/>
      <c r="C2" s="155"/>
      <c r="D2" s="155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56" t="s">
        <v>145</v>
      </c>
      <c r="B3" s="157"/>
      <c r="C3" s="158"/>
      <c r="D3" s="163" t="s">
        <v>146</v>
      </c>
      <c r="E3" s="166" t="s">
        <v>29</v>
      </c>
      <c r="F3" s="159" t="s">
        <v>147</v>
      </c>
      <c r="G3" s="159"/>
      <c r="H3" s="159"/>
      <c r="I3" s="159"/>
      <c r="J3" s="159"/>
    </row>
    <row r="4" spans="1:10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6" t="s">
        <v>35</v>
      </c>
      <c r="G4" s="160" t="s">
        <v>148</v>
      </c>
      <c r="H4" s="160"/>
      <c r="I4" s="160"/>
      <c r="J4" s="82" t="s">
        <v>149</v>
      </c>
    </row>
    <row r="5" spans="1:10" s="77" customFormat="1" ht="27" customHeight="1">
      <c r="A5" s="161"/>
      <c r="B5" s="162"/>
      <c r="C5" s="162"/>
      <c r="D5" s="165"/>
      <c r="E5" s="166"/>
      <c r="F5" s="166"/>
      <c r="G5" s="79" t="s">
        <v>150</v>
      </c>
      <c r="H5" s="79" t="s">
        <v>151</v>
      </c>
      <c r="I5" s="79" t="s">
        <v>152</v>
      </c>
      <c r="J5" s="79" t="s">
        <v>150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E8+E12+E72+E87+E93</f>
        <v>2591</v>
      </c>
      <c r="F7" s="87">
        <f t="shared" si="0"/>
        <v>2591</v>
      </c>
      <c r="G7" s="87">
        <f t="shared" si="0"/>
        <v>651.47</v>
      </c>
      <c r="H7" s="87">
        <f t="shared" si="0"/>
        <v>632.39</v>
      </c>
      <c r="I7" s="87">
        <f t="shared" si="0"/>
        <v>19.079999999999998</v>
      </c>
      <c r="J7" s="87">
        <f t="shared" si="0"/>
        <v>1939.53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 t="shared" ref="E8:J10" si="1">E9</f>
        <v>6.4</v>
      </c>
      <c r="F8" s="87">
        <f t="shared" si="1"/>
        <v>6.4</v>
      </c>
      <c r="G8" s="87">
        <f t="shared" si="1"/>
        <v>0</v>
      </c>
      <c r="H8" s="87">
        <f t="shared" si="1"/>
        <v>0</v>
      </c>
      <c r="I8" s="87">
        <f t="shared" si="1"/>
        <v>0</v>
      </c>
      <c r="J8" s="87">
        <f t="shared" si="1"/>
        <v>6.4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 t="shared" si="1"/>
        <v>6.4</v>
      </c>
      <c r="F9" s="87">
        <f t="shared" si="1"/>
        <v>6.4</v>
      </c>
      <c r="G9" s="87">
        <f t="shared" si="1"/>
        <v>0</v>
      </c>
      <c r="H9" s="87">
        <f t="shared" si="1"/>
        <v>0</v>
      </c>
      <c r="I9" s="87">
        <f t="shared" si="1"/>
        <v>0</v>
      </c>
      <c r="J9" s="87">
        <f t="shared" si="1"/>
        <v>6.4</v>
      </c>
    </row>
    <row r="10" spans="1:10" s="36" customFormat="1" ht="20.100000000000001" customHeight="1">
      <c r="A10" s="84"/>
      <c r="B10" s="85"/>
      <c r="C10" s="85" t="s">
        <v>60</v>
      </c>
      <c r="D10" s="85" t="s">
        <v>57</v>
      </c>
      <c r="E10" s="87">
        <f t="shared" si="1"/>
        <v>6.4</v>
      </c>
      <c r="F10" s="87">
        <f t="shared" si="1"/>
        <v>6.4</v>
      </c>
      <c r="G10" s="87">
        <f t="shared" si="1"/>
        <v>0</v>
      </c>
      <c r="H10" s="87">
        <f t="shared" si="1"/>
        <v>0</v>
      </c>
      <c r="I10" s="87">
        <f t="shared" si="1"/>
        <v>0</v>
      </c>
      <c r="J10" s="87">
        <f t="shared" si="1"/>
        <v>6.4</v>
      </c>
    </row>
    <row r="11" spans="1:10" s="36" customFormat="1" ht="20.100000000000001" customHeight="1">
      <c r="A11" s="84" t="s">
        <v>153</v>
      </c>
      <c r="B11" s="85" t="s">
        <v>154</v>
      </c>
      <c r="C11" s="85" t="s">
        <v>155</v>
      </c>
      <c r="D11" s="85" t="s">
        <v>61</v>
      </c>
      <c r="E11" s="87">
        <v>6.4</v>
      </c>
      <c r="F11" s="87">
        <v>6.4</v>
      </c>
      <c r="G11" s="87">
        <v>0</v>
      </c>
      <c r="H11" s="87">
        <v>0</v>
      </c>
      <c r="I11" s="87">
        <v>0</v>
      </c>
      <c r="J11" s="87">
        <v>6.4</v>
      </c>
    </row>
    <row r="12" spans="1:10" s="36" customFormat="1" ht="20.100000000000001" customHeight="1">
      <c r="A12" s="84" t="s">
        <v>65</v>
      </c>
      <c r="B12" s="85"/>
      <c r="C12" s="85"/>
      <c r="D12" s="85" t="s">
        <v>62</v>
      </c>
      <c r="E12" s="87">
        <f t="shared" ref="E12:J12" si="2">E13+E44+E66+E69</f>
        <v>2460.48</v>
      </c>
      <c r="F12" s="87">
        <f t="shared" si="2"/>
        <v>2460.48</v>
      </c>
      <c r="G12" s="87">
        <f t="shared" si="2"/>
        <v>527.35</v>
      </c>
      <c r="H12" s="87">
        <f t="shared" si="2"/>
        <v>508.27</v>
      </c>
      <c r="I12" s="87">
        <f t="shared" si="2"/>
        <v>19.079999999999998</v>
      </c>
      <c r="J12" s="87">
        <f t="shared" si="2"/>
        <v>1933.13</v>
      </c>
    </row>
    <row r="13" spans="1:10" s="36" customFormat="1" ht="20.100000000000001" customHeight="1">
      <c r="A13" s="84"/>
      <c r="B13" s="85" t="s">
        <v>66</v>
      </c>
      <c r="C13" s="85"/>
      <c r="D13" s="85" t="s">
        <v>63</v>
      </c>
      <c r="E13" s="87">
        <f t="shared" ref="E13:J13" si="3">E14+E30</f>
        <v>590.83000000000004</v>
      </c>
      <c r="F13" s="87">
        <f t="shared" si="3"/>
        <v>590.83000000000004</v>
      </c>
      <c r="G13" s="87">
        <f t="shared" si="3"/>
        <v>527.35</v>
      </c>
      <c r="H13" s="87">
        <f t="shared" si="3"/>
        <v>508.27</v>
      </c>
      <c r="I13" s="87">
        <f t="shared" si="3"/>
        <v>19.079999999999998</v>
      </c>
      <c r="J13" s="87">
        <f t="shared" si="3"/>
        <v>63.48</v>
      </c>
    </row>
    <row r="14" spans="1:10" s="36" customFormat="1" ht="20.100000000000001" customHeight="1">
      <c r="A14" s="84"/>
      <c r="B14" s="85"/>
      <c r="C14" s="85" t="s">
        <v>66</v>
      </c>
      <c r="D14" s="85" t="s">
        <v>64</v>
      </c>
      <c r="E14" s="87">
        <f t="shared" ref="E14:J14" si="4">SUM(E15:E29)</f>
        <v>142.47999999999999</v>
      </c>
      <c r="F14" s="87">
        <f t="shared" si="4"/>
        <v>142.47999999999999</v>
      </c>
      <c r="G14" s="87">
        <f t="shared" si="4"/>
        <v>79</v>
      </c>
      <c r="H14" s="87">
        <f t="shared" si="4"/>
        <v>75.13</v>
      </c>
      <c r="I14" s="87">
        <f t="shared" si="4"/>
        <v>3.87</v>
      </c>
      <c r="J14" s="87">
        <f t="shared" si="4"/>
        <v>63.48</v>
      </c>
    </row>
    <row r="15" spans="1:10" s="36" customFormat="1" ht="20.100000000000001" customHeight="1">
      <c r="A15" s="84" t="s">
        <v>156</v>
      </c>
      <c r="B15" s="85" t="s">
        <v>157</v>
      </c>
      <c r="C15" s="85" t="s">
        <v>157</v>
      </c>
      <c r="D15" s="85" t="s">
        <v>77</v>
      </c>
      <c r="E15" s="87">
        <v>1.29</v>
      </c>
      <c r="F15" s="87">
        <v>1.29</v>
      </c>
      <c r="G15" s="87">
        <v>1.29</v>
      </c>
      <c r="H15" s="87">
        <v>0</v>
      </c>
      <c r="I15" s="87">
        <v>1.29</v>
      </c>
      <c r="J15" s="87">
        <v>0</v>
      </c>
    </row>
    <row r="16" spans="1:10" s="36" customFormat="1" ht="20.100000000000001" customHeight="1">
      <c r="A16" s="84" t="s">
        <v>156</v>
      </c>
      <c r="B16" s="85" t="s">
        <v>157</v>
      </c>
      <c r="C16" s="85" t="s">
        <v>157</v>
      </c>
      <c r="D16" s="85" t="s">
        <v>76</v>
      </c>
      <c r="E16" s="87">
        <v>44.89</v>
      </c>
      <c r="F16" s="87">
        <v>44.89</v>
      </c>
      <c r="G16" s="87">
        <v>44.89</v>
      </c>
      <c r="H16" s="87">
        <v>44.89</v>
      </c>
      <c r="I16" s="87">
        <v>0</v>
      </c>
      <c r="J16" s="87">
        <v>0</v>
      </c>
    </row>
    <row r="17" spans="1:10" s="36" customFormat="1" ht="20.100000000000001" customHeight="1">
      <c r="A17" s="84" t="s">
        <v>156</v>
      </c>
      <c r="B17" s="85" t="s">
        <v>157</v>
      </c>
      <c r="C17" s="85" t="s">
        <v>157</v>
      </c>
      <c r="D17" s="85" t="s">
        <v>80</v>
      </c>
      <c r="E17" s="87">
        <v>60.48</v>
      </c>
      <c r="F17" s="87">
        <v>60.48</v>
      </c>
      <c r="G17" s="87">
        <v>0</v>
      </c>
      <c r="H17" s="87">
        <v>0</v>
      </c>
      <c r="I17" s="87">
        <v>0</v>
      </c>
      <c r="J17" s="87">
        <v>60.48</v>
      </c>
    </row>
    <row r="18" spans="1:10" s="36" customFormat="1" ht="20.100000000000001" customHeight="1">
      <c r="A18" s="84" t="s">
        <v>156</v>
      </c>
      <c r="B18" s="85" t="s">
        <v>157</v>
      </c>
      <c r="C18" s="85" t="s">
        <v>157</v>
      </c>
      <c r="D18" s="85" t="s">
        <v>73</v>
      </c>
      <c r="E18" s="87">
        <v>1.55</v>
      </c>
      <c r="F18" s="87">
        <v>1.55</v>
      </c>
      <c r="G18" s="87">
        <v>1.55</v>
      </c>
      <c r="H18" s="87">
        <v>1.55</v>
      </c>
      <c r="I18" s="87">
        <v>0</v>
      </c>
      <c r="J18" s="87">
        <v>0</v>
      </c>
    </row>
    <row r="19" spans="1:10" s="36" customFormat="1" ht="20.100000000000001" customHeight="1">
      <c r="A19" s="84" t="s">
        <v>156</v>
      </c>
      <c r="B19" s="85" t="s">
        <v>157</v>
      </c>
      <c r="C19" s="85" t="s">
        <v>157</v>
      </c>
      <c r="D19" s="85" t="s">
        <v>69</v>
      </c>
      <c r="E19" s="87">
        <v>0.59</v>
      </c>
      <c r="F19" s="87">
        <v>0.59</v>
      </c>
      <c r="G19" s="87">
        <v>0.59</v>
      </c>
      <c r="H19" s="87">
        <v>0.59</v>
      </c>
      <c r="I19" s="87">
        <v>0</v>
      </c>
      <c r="J19" s="87">
        <v>0</v>
      </c>
    </row>
    <row r="20" spans="1:10" s="36" customFormat="1" ht="20.100000000000001" customHeight="1">
      <c r="A20" s="84" t="s">
        <v>156</v>
      </c>
      <c r="B20" s="85" t="s">
        <v>157</v>
      </c>
      <c r="C20" s="85" t="s">
        <v>157</v>
      </c>
      <c r="D20" s="85" t="s">
        <v>71</v>
      </c>
      <c r="E20" s="87">
        <v>4.32</v>
      </c>
      <c r="F20" s="87">
        <v>4.32</v>
      </c>
      <c r="G20" s="87">
        <v>4.32</v>
      </c>
      <c r="H20" s="87">
        <v>4.32</v>
      </c>
      <c r="I20" s="87">
        <v>0</v>
      </c>
      <c r="J20" s="87">
        <v>0</v>
      </c>
    </row>
    <row r="21" spans="1:10" s="36" customFormat="1" ht="20.100000000000001" customHeight="1">
      <c r="A21" s="84" t="s">
        <v>156</v>
      </c>
      <c r="B21" s="85" t="s">
        <v>157</v>
      </c>
      <c r="C21" s="85" t="s">
        <v>157</v>
      </c>
      <c r="D21" s="85" t="s">
        <v>70</v>
      </c>
      <c r="E21" s="87">
        <v>1.57</v>
      </c>
      <c r="F21" s="87">
        <v>1.57</v>
      </c>
      <c r="G21" s="87">
        <v>1.57</v>
      </c>
      <c r="H21" s="87">
        <v>1.57</v>
      </c>
      <c r="I21" s="87">
        <v>0</v>
      </c>
      <c r="J21" s="87">
        <v>0</v>
      </c>
    </row>
    <row r="22" spans="1:10" s="36" customFormat="1" ht="20.100000000000001" customHeight="1">
      <c r="A22" s="84" t="s">
        <v>156</v>
      </c>
      <c r="B22" s="85" t="s">
        <v>157</v>
      </c>
      <c r="C22" s="85" t="s">
        <v>157</v>
      </c>
      <c r="D22" s="85" t="s">
        <v>75</v>
      </c>
      <c r="E22" s="87">
        <v>0.38</v>
      </c>
      <c r="F22" s="87">
        <v>0.38</v>
      </c>
      <c r="G22" s="87">
        <v>0.38</v>
      </c>
      <c r="H22" s="87">
        <v>0.38</v>
      </c>
      <c r="I22" s="87">
        <v>0</v>
      </c>
      <c r="J22" s="87">
        <v>0</v>
      </c>
    </row>
    <row r="23" spans="1:10" s="36" customFormat="1" ht="20.100000000000001" customHeight="1">
      <c r="A23" s="84" t="s">
        <v>156</v>
      </c>
      <c r="B23" s="85" t="s">
        <v>157</v>
      </c>
      <c r="C23" s="85" t="s">
        <v>157</v>
      </c>
      <c r="D23" s="85" t="s">
        <v>79</v>
      </c>
      <c r="E23" s="87">
        <v>2.34</v>
      </c>
      <c r="F23" s="87">
        <v>2.34</v>
      </c>
      <c r="G23" s="87">
        <v>2.34</v>
      </c>
      <c r="H23" s="87">
        <v>0</v>
      </c>
      <c r="I23" s="87">
        <v>2.34</v>
      </c>
      <c r="J23" s="87">
        <v>0</v>
      </c>
    </row>
    <row r="24" spans="1:10" s="36" customFormat="1" ht="20.100000000000001" customHeight="1">
      <c r="A24" s="84" t="s">
        <v>156</v>
      </c>
      <c r="B24" s="85" t="s">
        <v>157</v>
      </c>
      <c r="C24" s="85" t="s">
        <v>157</v>
      </c>
      <c r="D24" s="85" t="s">
        <v>74</v>
      </c>
      <c r="E24" s="87">
        <v>0.75</v>
      </c>
      <c r="F24" s="87">
        <v>0.75</v>
      </c>
      <c r="G24" s="87">
        <v>0.75</v>
      </c>
      <c r="H24" s="87">
        <v>0.75</v>
      </c>
      <c r="I24" s="87">
        <v>0</v>
      </c>
      <c r="J24" s="87">
        <v>0</v>
      </c>
    </row>
    <row r="25" spans="1:10" s="36" customFormat="1" ht="20.100000000000001" customHeight="1">
      <c r="A25" s="84" t="s">
        <v>156</v>
      </c>
      <c r="B25" s="85" t="s">
        <v>157</v>
      </c>
      <c r="C25" s="85" t="s">
        <v>157</v>
      </c>
      <c r="D25" s="85" t="s">
        <v>68</v>
      </c>
      <c r="E25" s="87">
        <v>1.57</v>
      </c>
      <c r="F25" s="87">
        <v>1.57</v>
      </c>
      <c r="G25" s="87">
        <v>1.57</v>
      </c>
      <c r="H25" s="87">
        <v>1.57</v>
      </c>
      <c r="I25" s="87">
        <v>0</v>
      </c>
      <c r="J25" s="87">
        <v>0</v>
      </c>
    </row>
    <row r="26" spans="1:10" s="36" customFormat="1" ht="20.100000000000001" customHeight="1">
      <c r="A26" s="84" t="s">
        <v>156</v>
      </c>
      <c r="B26" s="85" t="s">
        <v>157</v>
      </c>
      <c r="C26" s="85" t="s">
        <v>157</v>
      </c>
      <c r="D26" s="85" t="s">
        <v>78</v>
      </c>
      <c r="E26" s="87">
        <v>0.24</v>
      </c>
      <c r="F26" s="87">
        <v>0.24</v>
      </c>
      <c r="G26" s="87">
        <v>0.24</v>
      </c>
      <c r="H26" s="87">
        <v>0</v>
      </c>
      <c r="I26" s="87">
        <v>0.24</v>
      </c>
      <c r="J26" s="87">
        <v>0</v>
      </c>
    </row>
    <row r="27" spans="1:10" s="36" customFormat="1" ht="20.100000000000001" customHeight="1">
      <c r="A27" s="84" t="s">
        <v>156</v>
      </c>
      <c r="B27" s="85" t="s">
        <v>157</v>
      </c>
      <c r="C27" s="85" t="s">
        <v>157</v>
      </c>
      <c r="D27" s="85" t="s">
        <v>81</v>
      </c>
      <c r="E27" s="87">
        <v>3</v>
      </c>
      <c r="F27" s="87">
        <v>3</v>
      </c>
      <c r="G27" s="87">
        <v>0</v>
      </c>
      <c r="H27" s="87">
        <v>0</v>
      </c>
      <c r="I27" s="87">
        <v>0</v>
      </c>
      <c r="J27" s="87">
        <v>3</v>
      </c>
    </row>
    <row r="28" spans="1:10" s="36" customFormat="1" ht="20.100000000000001" customHeight="1">
      <c r="A28" s="84" t="s">
        <v>156</v>
      </c>
      <c r="B28" s="85" t="s">
        <v>157</v>
      </c>
      <c r="C28" s="85" t="s">
        <v>157</v>
      </c>
      <c r="D28" s="85" t="s">
        <v>67</v>
      </c>
      <c r="E28" s="87">
        <v>18.78</v>
      </c>
      <c r="F28" s="87">
        <v>18.78</v>
      </c>
      <c r="G28" s="87">
        <v>18.78</v>
      </c>
      <c r="H28" s="87">
        <v>18.78</v>
      </c>
      <c r="I28" s="87">
        <v>0</v>
      </c>
      <c r="J28" s="87">
        <v>0</v>
      </c>
    </row>
    <row r="29" spans="1:10" s="36" customFormat="1" ht="20.100000000000001" customHeight="1">
      <c r="A29" s="84" t="s">
        <v>156</v>
      </c>
      <c r="B29" s="85" t="s">
        <v>157</v>
      </c>
      <c r="C29" s="85" t="s">
        <v>157</v>
      </c>
      <c r="D29" s="85" t="s">
        <v>72</v>
      </c>
      <c r="E29" s="87">
        <v>0.73</v>
      </c>
      <c r="F29" s="87">
        <v>0.73</v>
      </c>
      <c r="G29" s="87">
        <v>0.73</v>
      </c>
      <c r="H29" s="87">
        <v>0.73</v>
      </c>
      <c r="I29" s="87">
        <v>0</v>
      </c>
      <c r="J29" s="87">
        <v>0</v>
      </c>
    </row>
    <row r="30" spans="1:10" s="36" customFormat="1" ht="20.100000000000001" customHeight="1">
      <c r="A30" s="84"/>
      <c r="B30" s="85"/>
      <c r="C30" s="85" t="s">
        <v>83</v>
      </c>
      <c r="D30" s="85" t="s">
        <v>82</v>
      </c>
      <c r="E30" s="87">
        <f t="shared" ref="E30:J30" si="5">SUM(E31:E43)</f>
        <v>448.35</v>
      </c>
      <c r="F30" s="87">
        <f t="shared" si="5"/>
        <v>448.35</v>
      </c>
      <c r="G30" s="87">
        <f t="shared" si="5"/>
        <v>448.35</v>
      </c>
      <c r="H30" s="87">
        <f t="shared" si="5"/>
        <v>433.14</v>
      </c>
      <c r="I30" s="87">
        <f t="shared" si="5"/>
        <v>15.21</v>
      </c>
      <c r="J30" s="87">
        <f t="shared" si="5"/>
        <v>0</v>
      </c>
    </row>
    <row r="31" spans="1:10" s="36" customFormat="1" ht="20.100000000000001" customHeight="1">
      <c r="A31" s="84" t="s">
        <v>156</v>
      </c>
      <c r="B31" s="85" t="s">
        <v>157</v>
      </c>
      <c r="C31" s="85" t="s">
        <v>158</v>
      </c>
      <c r="D31" s="85" t="s">
        <v>70</v>
      </c>
      <c r="E31" s="87">
        <v>23.73</v>
      </c>
      <c r="F31" s="87">
        <v>23.73</v>
      </c>
      <c r="G31" s="87">
        <v>23.73</v>
      </c>
      <c r="H31" s="87">
        <v>23.73</v>
      </c>
      <c r="I31" s="87">
        <v>0</v>
      </c>
      <c r="J31" s="87">
        <v>0</v>
      </c>
    </row>
    <row r="32" spans="1:10" ht="20.100000000000001" customHeight="1">
      <c r="A32" s="84" t="s">
        <v>156</v>
      </c>
      <c r="B32" s="85" t="s">
        <v>157</v>
      </c>
      <c r="C32" s="85" t="s">
        <v>158</v>
      </c>
      <c r="D32" s="85" t="s">
        <v>73</v>
      </c>
      <c r="E32" s="87">
        <v>11.22</v>
      </c>
      <c r="F32" s="87">
        <v>11.22</v>
      </c>
      <c r="G32" s="87">
        <v>11.22</v>
      </c>
      <c r="H32" s="87">
        <v>11.22</v>
      </c>
      <c r="I32" s="87">
        <v>0</v>
      </c>
      <c r="J32" s="87">
        <v>0</v>
      </c>
    </row>
    <row r="33" spans="1:10" ht="20.100000000000001" customHeight="1">
      <c r="A33" s="84" t="s">
        <v>156</v>
      </c>
      <c r="B33" s="85" t="s">
        <v>157</v>
      </c>
      <c r="C33" s="85" t="s">
        <v>158</v>
      </c>
      <c r="D33" s="85" t="s">
        <v>68</v>
      </c>
      <c r="E33" s="87">
        <v>23.73</v>
      </c>
      <c r="F33" s="87">
        <v>23.73</v>
      </c>
      <c r="G33" s="87">
        <v>23.73</v>
      </c>
      <c r="H33" s="87">
        <v>23.73</v>
      </c>
      <c r="I33" s="87">
        <v>0</v>
      </c>
      <c r="J33" s="87">
        <v>0</v>
      </c>
    </row>
    <row r="34" spans="1:10" ht="20.100000000000001" customHeight="1">
      <c r="A34" s="84" t="s">
        <v>156</v>
      </c>
      <c r="B34" s="85" t="s">
        <v>157</v>
      </c>
      <c r="C34" s="85" t="s">
        <v>158</v>
      </c>
      <c r="D34" s="85" t="s">
        <v>69</v>
      </c>
      <c r="E34" s="87">
        <v>7.26</v>
      </c>
      <c r="F34" s="87">
        <v>7.26</v>
      </c>
      <c r="G34" s="87">
        <v>7.26</v>
      </c>
      <c r="H34" s="87">
        <v>7.26</v>
      </c>
      <c r="I34" s="87">
        <v>0</v>
      </c>
      <c r="J34" s="87">
        <v>0</v>
      </c>
    </row>
    <row r="35" spans="1:10" ht="20.100000000000001" customHeight="1">
      <c r="A35" s="84" t="s">
        <v>156</v>
      </c>
      <c r="B35" s="85" t="s">
        <v>157</v>
      </c>
      <c r="C35" s="85" t="s">
        <v>158</v>
      </c>
      <c r="D35" s="85" t="s">
        <v>85</v>
      </c>
      <c r="E35" s="87">
        <v>66.92</v>
      </c>
      <c r="F35" s="87">
        <v>66.92</v>
      </c>
      <c r="G35" s="87">
        <v>66.92</v>
      </c>
      <c r="H35" s="87">
        <v>66.92</v>
      </c>
      <c r="I35" s="87">
        <v>0</v>
      </c>
      <c r="J35" s="87">
        <v>0</v>
      </c>
    </row>
    <row r="36" spans="1:10" ht="20.100000000000001" customHeight="1">
      <c r="A36" s="84" t="s">
        <v>156</v>
      </c>
      <c r="B36" s="85" t="s">
        <v>157</v>
      </c>
      <c r="C36" s="85" t="s">
        <v>158</v>
      </c>
      <c r="D36" s="85" t="s">
        <v>75</v>
      </c>
      <c r="E36" s="87">
        <v>5.7</v>
      </c>
      <c r="F36" s="87">
        <v>5.7</v>
      </c>
      <c r="G36" s="87">
        <v>5.7</v>
      </c>
      <c r="H36" s="87">
        <v>5.7</v>
      </c>
      <c r="I36" s="87">
        <v>0</v>
      </c>
      <c r="J36" s="87">
        <v>0</v>
      </c>
    </row>
    <row r="37" spans="1:10" ht="20.100000000000001" customHeight="1">
      <c r="A37" s="84" t="s">
        <v>156</v>
      </c>
      <c r="B37" s="85" t="s">
        <v>157</v>
      </c>
      <c r="C37" s="85" t="s">
        <v>158</v>
      </c>
      <c r="D37" s="85" t="s">
        <v>74</v>
      </c>
      <c r="E37" s="87">
        <v>11.39</v>
      </c>
      <c r="F37" s="87">
        <v>11.39</v>
      </c>
      <c r="G37" s="87">
        <v>11.39</v>
      </c>
      <c r="H37" s="87">
        <v>11.39</v>
      </c>
      <c r="I37" s="87">
        <v>0</v>
      </c>
      <c r="J37" s="87">
        <v>0</v>
      </c>
    </row>
    <row r="38" spans="1:10" ht="20.100000000000001" customHeight="1">
      <c r="A38" s="84" t="s">
        <v>156</v>
      </c>
      <c r="B38" s="85" t="s">
        <v>157</v>
      </c>
      <c r="C38" s="85" t="s">
        <v>158</v>
      </c>
      <c r="D38" s="85" t="s">
        <v>72</v>
      </c>
      <c r="E38" s="87">
        <v>4.8600000000000003</v>
      </c>
      <c r="F38" s="87">
        <v>4.8600000000000003</v>
      </c>
      <c r="G38" s="87">
        <v>4.8600000000000003</v>
      </c>
      <c r="H38" s="87">
        <v>4.8600000000000003</v>
      </c>
      <c r="I38" s="87">
        <v>0</v>
      </c>
      <c r="J38" s="87">
        <v>0</v>
      </c>
    </row>
    <row r="39" spans="1:10" ht="20.100000000000001" customHeight="1">
      <c r="A39" s="84" t="s">
        <v>156</v>
      </c>
      <c r="B39" s="85" t="s">
        <v>157</v>
      </c>
      <c r="C39" s="85" t="s">
        <v>158</v>
      </c>
      <c r="D39" s="85" t="s">
        <v>77</v>
      </c>
      <c r="E39" s="87">
        <v>15.21</v>
      </c>
      <c r="F39" s="87">
        <v>15.21</v>
      </c>
      <c r="G39" s="87">
        <v>15.21</v>
      </c>
      <c r="H39" s="87">
        <v>0</v>
      </c>
      <c r="I39" s="87">
        <v>15.21</v>
      </c>
      <c r="J39" s="87">
        <v>0</v>
      </c>
    </row>
    <row r="40" spans="1:10" ht="20.100000000000001" customHeight="1">
      <c r="A40" s="84" t="s">
        <v>156</v>
      </c>
      <c r="B40" s="85" t="s">
        <v>157</v>
      </c>
      <c r="C40" s="85" t="s">
        <v>158</v>
      </c>
      <c r="D40" s="85" t="s">
        <v>84</v>
      </c>
      <c r="E40" s="87">
        <v>188.27</v>
      </c>
      <c r="F40" s="87">
        <v>188.27</v>
      </c>
      <c r="G40" s="87">
        <v>188.27</v>
      </c>
      <c r="H40" s="87">
        <v>188.27</v>
      </c>
      <c r="I40" s="87">
        <v>0</v>
      </c>
      <c r="J40" s="87">
        <v>0</v>
      </c>
    </row>
    <row r="41" spans="1:10" ht="20.100000000000001" customHeight="1">
      <c r="A41" s="84" t="s">
        <v>156</v>
      </c>
      <c r="B41" s="85" t="s">
        <v>157</v>
      </c>
      <c r="C41" s="85" t="s">
        <v>158</v>
      </c>
      <c r="D41" s="85" t="s">
        <v>86</v>
      </c>
      <c r="E41" s="87">
        <v>28.67</v>
      </c>
      <c r="F41" s="87">
        <v>28.67</v>
      </c>
      <c r="G41" s="87">
        <v>28.67</v>
      </c>
      <c r="H41" s="87">
        <v>28.67</v>
      </c>
      <c r="I41" s="87">
        <v>0</v>
      </c>
      <c r="J41" s="87">
        <v>0</v>
      </c>
    </row>
    <row r="42" spans="1:10" ht="20.100000000000001" customHeight="1">
      <c r="A42" s="84" t="s">
        <v>156</v>
      </c>
      <c r="B42" s="85" t="s">
        <v>157</v>
      </c>
      <c r="C42" s="85" t="s">
        <v>158</v>
      </c>
      <c r="D42" s="85" t="s">
        <v>87</v>
      </c>
      <c r="E42" s="87">
        <v>0.91</v>
      </c>
      <c r="F42" s="87">
        <v>0.91</v>
      </c>
      <c r="G42" s="87">
        <v>0.91</v>
      </c>
      <c r="H42" s="87">
        <v>0.91</v>
      </c>
      <c r="I42" s="87">
        <v>0</v>
      </c>
      <c r="J42" s="87">
        <v>0</v>
      </c>
    </row>
    <row r="43" spans="1:10" ht="20.100000000000001" customHeight="1">
      <c r="A43" s="84" t="s">
        <v>156</v>
      </c>
      <c r="B43" s="85" t="s">
        <v>157</v>
      </c>
      <c r="C43" s="85" t="s">
        <v>158</v>
      </c>
      <c r="D43" s="85" t="s">
        <v>71</v>
      </c>
      <c r="E43" s="87">
        <v>60.48</v>
      </c>
      <c r="F43" s="87">
        <v>60.48</v>
      </c>
      <c r="G43" s="87">
        <v>60.48</v>
      </c>
      <c r="H43" s="87">
        <v>60.48</v>
      </c>
      <c r="I43" s="87">
        <v>0</v>
      </c>
      <c r="J43" s="87">
        <v>0</v>
      </c>
    </row>
    <row r="44" spans="1:10" ht="20.100000000000001" customHeight="1">
      <c r="A44" s="84"/>
      <c r="B44" s="85" t="s">
        <v>90</v>
      </c>
      <c r="C44" s="85"/>
      <c r="D44" s="85" t="s">
        <v>88</v>
      </c>
      <c r="E44" s="87">
        <f t="shared" ref="E44:J44" si="6">E45+E49+E56+E60</f>
        <v>785.28</v>
      </c>
      <c r="F44" s="87">
        <f t="shared" si="6"/>
        <v>785.28</v>
      </c>
      <c r="G44" s="87">
        <f t="shared" si="6"/>
        <v>0</v>
      </c>
      <c r="H44" s="87">
        <f t="shared" si="6"/>
        <v>0</v>
      </c>
      <c r="I44" s="87">
        <f t="shared" si="6"/>
        <v>0</v>
      </c>
      <c r="J44" s="87">
        <f t="shared" si="6"/>
        <v>785.28</v>
      </c>
    </row>
    <row r="45" spans="1:10" ht="20.100000000000001" customHeight="1">
      <c r="A45" s="84"/>
      <c r="B45" s="85"/>
      <c r="C45" s="85" t="s">
        <v>66</v>
      </c>
      <c r="D45" s="85" t="s">
        <v>89</v>
      </c>
      <c r="E45" s="87">
        <f t="shared" ref="E45:J45" si="7">SUM(E46:E48)</f>
        <v>360.57</v>
      </c>
      <c r="F45" s="87">
        <f t="shared" si="7"/>
        <v>360.57</v>
      </c>
      <c r="G45" s="87">
        <f t="shared" si="7"/>
        <v>0</v>
      </c>
      <c r="H45" s="87">
        <f t="shared" si="7"/>
        <v>0</v>
      </c>
      <c r="I45" s="87">
        <f t="shared" si="7"/>
        <v>0</v>
      </c>
      <c r="J45" s="87">
        <f t="shared" si="7"/>
        <v>360.57</v>
      </c>
    </row>
    <row r="46" spans="1:10" ht="20.100000000000001" customHeight="1">
      <c r="A46" s="84" t="s">
        <v>156</v>
      </c>
      <c r="B46" s="85" t="s">
        <v>159</v>
      </c>
      <c r="C46" s="85" t="s">
        <v>157</v>
      </c>
      <c r="D46" s="85" t="s">
        <v>91</v>
      </c>
      <c r="E46" s="87">
        <v>81</v>
      </c>
      <c r="F46" s="87">
        <v>81</v>
      </c>
      <c r="G46" s="87">
        <v>0</v>
      </c>
      <c r="H46" s="87">
        <v>0</v>
      </c>
      <c r="I46" s="87">
        <v>0</v>
      </c>
      <c r="J46" s="87">
        <v>81</v>
      </c>
    </row>
    <row r="47" spans="1:10" ht="20.100000000000001" customHeight="1">
      <c r="A47" s="84" t="s">
        <v>156</v>
      </c>
      <c r="B47" s="85" t="s">
        <v>159</v>
      </c>
      <c r="C47" s="85" t="s">
        <v>157</v>
      </c>
      <c r="D47" s="85" t="s">
        <v>93</v>
      </c>
      <c r="E47" s="87">
        <v>276</v>
      </c>
      <c r="F47" s="87">
        <v>276</v>
      </c>
      <c r="G47" s="87">
        <v>0</v>
      </c>
      <c r="H47" s="87">
        <v>0</v>
      </c>
      <c r="I47" s="87">
        <v>0</v>
      </c>
      <c r="J47" s="87">
        <v>276</v>
      </c>
    </row>
    <row r="48" spans="1:10" ht="20.100000000000001" customHeight="1">
      <c r="A48" s="84" t="s">
        <v>156</v>
      </c>
      <c r="B48" s="85" t="s">
        <v>159</v>
      </c>
      <c r="C48" s="85" t="s">
        <v>157</v>
      </c>
      <c r="D48" s="85" t="s">
        <v>92</v>
      </c>
      <c r="E48" s="87">
        <v>3.57</v>
      </c>
      <c r="F48" s="87">
        <v>3.57</v>
      </c>
      <c r="G48" s="87">
        <v>0</v>
      </c>
      <c r="H48" s="87">
        <v>0</v>
      </c>
      <c r="I48" s="87">
        <v>0</v>
      </c>
      <c r="J48" s="87">
        <v>3.57</v>
      </c>
    </row>
    <row r="49" spans="1:10" ht="20.100000000000001" customHeight="1">
      <c r="A49" s="84"/>
      <c r="B49" s="85"/>
      <c r="C49" s="85" t="s">
        <v>90</v>
      </c>
      <c r="D49" s="85" t="s">
        <v>94</v>
      </c>
      <c r="E49" s="87">
        <f t="shared" ref="E49:J49" si="8">SUM(E50:E55)</f>
        <v>104.25</v>
      </c>
      <c r="F49" s="87">
        <f t="shared" si="8"/>
        <v>104.25</v>
      </c>
      <c r="G49" s="87">
        <f t="shared" si="8"/>
        <v>0</v>
      </c>
      <c r="H49" s="87">
        <f t="shared" si="8"/>
        <v>0</v>
      </c>
      <c r="I49" s="87">
        <f t="shared" si="8"/>
        <v>0</v>
      </c>
      <c r="J49" s="87">
        <f t="shared" si="8"/>
        <v>104.25</v>
      </c>
    </row>
    <row r="50" spans="1:10" ht="20.100000000000001" customHeight="1">
      <c r="A50" s="84" t="s">
        <v>156</v>
      </c>
      <c r="B50" s="85" t="s">
        <v>159</v>
      </c>
      <c r="C50" s="85" t="s">
        <v>159</v>
      </c>
      <c r="D50" s="85" t="s">
        <v>95</v>
      </c>
      <c r="E50" s="87">
        <v>15</v>
      </c>
      <c r="F50" s="87">
        <v>15</v>
      </c>
      <c r="G50" s="87">
        <v>0</v>
      </c>
      <c r="H50" s="87">
        <v>0</v>
      </c>
      <c r="I50" s="87">
        <v>0</v>
      </c>
      <c r="J50" s="87">
        <v>15</v>
      </c>
    </row>
    <row r="51" spans="1:10" ht="20.100000000000001" customHeight="1">
      <c r="A51" s="84" t="s">
        <v>156</v>
      </c>
      <c r="B51" s="85" t="s">
        <v>159</v>
      </c>
      <c r="C51" s="85" t="s">
        <v>159</v>
      </c>
      <c r="D51" s="85" t="s">
        <v>99</v>
      </c>
      <c r="E51" s="87">
        <v>18.61</v>
      </c>
      <c r="F51" s="87">
        <v>18.61</v>
      </c>
      <c r="G51" s="87">
        <v>0</v>
      </c>
      <c r="H51" s="87">
        <v>0</v>
      </c>
      <c r="I51" s="87">
        <v>0</v>
      </c>
      <c r="J51" s="87">
        <v>18.61</v>
      </c>
    </row>
    <row r="52" spans="1:10" ht="20.100000000000001" customHeight="1">
      <c r="A52" s="84" t="s">
        <v>156</v>
      </c>
      <c r="B52" s="85" t="s">
        <v>159</v>
      </c>
      <c r="C52" s="85" t="s">
        <v>159</v>
      </c>
      <c r="D52" s="85" t="s">
        <v>100</v>
      </c>
      <c r="E52" s="87">
        <v>23.64</v>
      </c>
      <c r="F52" s="87">
        <v>23.64</v>
      </c>
      <c r="G52" s="87">
        <v>0</v>
      </c>
      <c r="H52" s="87">
        <v>0</v>
      </c>
      <c r="I52" s="87">
        <v>0</v>
      </c>
      <c r="J52" s="87">
        <v>23.64</v>
      </c>
    </row>
    <row r="53" spans="1:10" ht="20.100000000000001" customHeight="1">
      <c r="A53" s="84" t="s">
        <v>156</v>
      </c>
      <c r="B53" s="85" t="s">
        <v>159</v>
      </c>
      <c r="C53" s="85" t="s">
        <v>159</v>
      </c>
      <c r="D53" s="85" t="s">
        <v>97</v>
      </c>
      <c r="E53" s="87">
        <v>10</v>
      </c>
      <c r="F53" s="87">
        <v>10</v>
      </c>
      <c r="G53" s="87">
        <v>0</v>
      </c>
      <c r="H53" s="87">
        <v>0</v>
      </c>
      <c r="I53" s="87">
        <v>0</v>
      </c>
      <c r="J53" s="87">
        <v>10</v>
      </c>
    </row>
    <row r="54" spans="1:10" ht="20.100000000000001" customHeight="1">
      <c r="A54" s="84" t="s">
        <v>156</v>
      </c>
      <c r="B54" s="85" t="s">
        <v>159</v>
      </c>
      <c r="C54" s="85" t="s">
        <v>159</v>
      </c>
      <c r="D54" s="85" t="s">
        <v>96</v>
      </c>
      <c r="E54" s="87">
        <v>20</v>
      </c>
      <c r="F54" s="87">
        <v>20</v>
      </c>
      <c r="G54" s="87">
        <v>0</v>
      </c>
      <c r="H54" s="87">
        <v>0</v>
      </c>
      <c r="I54" s="87">
        <v>0</v>
      </c>
      <c r="J54" s="87">
        <v>20</v>
      </c>
    </row>
    <row r="55" spans="1:10" ht="20.100000000000001" customHeight="1">
      <c r="A55" s="84" t="s">
        <v>156</v>
      </c>
      <c r="B55" s="85" t="s">
        <v>159</v>
      </c>
      <c r="C55" s="85" t="s">
        <v>159</v>
      </c>
      <c r="D55" s="85" t="s">
        <v>98</v>
      </c>
      <c r="E55" s="87">
        <v>17</v>
      </c>
      <c r="F55" s="87">
        <v>17</v>
      </c>
      <c r="G55" s="87">
        <v>0</v>
      </c>
      <c r="H55" s="87">
        <v>0</v>
      </c>
      <c r="I55" s="87">
        <v>0</v>
      </c>
      <c r="J55" s="87">
        <v>17</v>
      </c>
    </row>
    <row r="56" spans="1:10" ht="20.100000000000001" customHeight="1">
      <c r="A56" s="84"/>
      <c r="B56" s="85"/>
      <c r="C56" s="85" t="s">
        <v>83</v>
      </c>
      <c r="D56" s="85" t="s">
        <v>101</v>
      </c>
      <c r="E56" s="87">
        <f t="shared" ref="E56:J56" si="9">SUM(E57:E59)</f>
        <v>142.88999999999999</v>
      </c>
      <c r="F56" s="87">
        <f t="shared" si="9"/>
        <v>142.88999999999999</v>
      </c>
      <c r="G56" s="87">
        <f t="shared" si="9"/>
        <v>0</v>
      </c>
      <c r="H56" s="87">
        <f t="shared" si="9"/>
        <v>0</v>
      </c>
      <c r="I56" s="87">
        <f t="shared" si="9"/>
        <v>0</v>
      </c>
      <c r="J56" s="87">
        <f t="shared" si="9"/>
        <v>142.88999999999999</v>
      </c>
    </row>
    <row r="57" spans="1:10" ht="20.100000000000001" customHeight="1">
      <c r="A57" s="84" t="s">
        <v>156</v>
      </c>
      <c r="B57" s="85" t="s">
        <v>159</v>
      </c>
      <c r="C57" s="85" t="s">
        <v>158</v>
      </c>
      <c r="D57" s="85" t="s">
        <v>104</v>
      </c>
      <c r="E57" s="87">
        <v>129.09</v>
      </c>
      <c r="F57" s="87">
        <v>129.09</v>
      </c>
      <c r="G57" s="87">
        <v>0</v>
      </c>
      <c r="H57" s="87">
        <v>0</v>
      </c>
      <c r="I57" s="87">
        <v>0</v>
      </c>
      <c r="J57" s="87">
        <v>129.09</v>
      </c>
    </row>
    <row r="58" spans="1:10" ht="20.100000000000001" customHeight="1">
      <c r="A58" s="84" t="s">
        <v>156</v>
      </c>
      <c r="B58" s="85" t="s">
        <v>159</v>
      </c>
      <c r="C58" s="85" t="s">
        <v>158</v>
      </c>
      <c r="D58" s="85" t="s">
        <v>103</v>
      </c>
      <c r="E58" s="87">
        <v>9.8000000000000007</v>
      </c>
      <c r="F58" s="87">
        <v>9.8000000000000007</v>
      </c>
      <c r="G58" s="87">
        <v>0</v>
      </c>
      <c r="H58" s="87">
        <v>0</v>
      </c>
      <c r="I58" s="87">
        <v>0</v>
      </c>
      <c r="J58" s="87">
        <v>9.8000000000000007</v>
      </c>
    </row>
    <row r="59" spans="1:10" ht="20.100000000000001" customHeight="1">
      <c r="A59" s="84" t="s">
        <v>156</v>
      </c>
      <c r="B59" s="85" t="s">
        <v>159</v>
      </c>
      <c r="C59" s="85" t="s">
        <v>158</v>
      </c>
      <c r="D59" s="85" t="s">
        <v>102</v>
      </c>
      <c r="E59" s="87">
        <v>4</v>
      </c>
      <c r="F59" s="87">
        <v>4</v>
      </c>
      <c r="G59" s="87">
        <v>0</v>
      </c>
      <c r="H59" s="87">
        <v>0</v>
      </c>
      <c r="I59" s="87">
        <v>0</v>
      </c>
      <c r="J59" s="87">
        <v>4</v>
      </c>
    </row>
    <row r="60" spans="1:10" ht="20.100000000000001" customHeight="1">
      <c r="A60" s="84"/>
      <c r="B60" s="85"/>
      <c r="C60" s="85" t="s">
        <v>106</v>
      </c>
      <c r="D60" s="85" t="s">
        <v>105</v>
      </c>
      <c r="E60" s="87">
        <f t="shared" ref="E60:J60" si="10">SUM(E61:E65)</f>
        <v>177.57</v>
      </c>
      <c r="F60" s="87">
        <f t="shared" si="10"/>
        <v>177.57</v>
      </c>
      <c r="G60" s="87">
        <f t="shared" si="10"/>
        <v>0</v>
      </c>
      <c r="H60" s="87">
        <f t="shared" si="10"/>
        <v>0</v>
      </c>
      <c r="I60" s="87">
        <f t="shared" si="10"/>
        <v>0</v>
      </c>
      <c r="J60" s="87">
        <f t="shared" si="10"/>
        <v>177.57</v>
      </c>
    </row>
    <row r="61" spans="1:10" ht="20.100000000000001" customHeight="1">
      <c r="A61" s="84" t="s">
        <v>156</v>
      </c>
      <c r="B61" s="85" t="s">
        <v>159</v>
      </c>
      <c r="C61" s="85" t="s">
        <v>160</v>
      </c>
      <c r="D61" s="85" t="s">
        <v>107</v>
      </c>
      <c r="E61" s="87">
        <v>8.3699999999999992</v>
      </c>
      <c r="F61" s="87">
        <v>8.3699999999999992</v>
      </c>
      <c r="G61" s="87">
        <v>0</v>
      </c>
      <c r="H61" s="87">
        <v>0</v>
      </c>
      <c r="I61" s="87">
        <v>0</v>
      </c>
      <c r="J61" s="87">
        <v>8.3699999999999992</v>
      </c>
    </row>
    <row r="62" spans="1:10" ht="20.100000000000001" customHeight="1">
      <c r="A62" s="84" t="s">
        <v>156</v>
      </c>
      <c r="B62" s="85" t="s">
        <v>159</v>
      </c>
      <c r="C62" s="85" t="s">
        <v>160</v>
      </c>
      <c r="D62" s="85" t="s">
        <v>109</v>
      </c>
      <c r="E62" s="87">
        <v>69.2</v>
      </c>
      <c r="F62" s="87">
        <v>69.2</v>
      </c>
      <c r="G62" s="87">
        <v>0</v>
      </c>
      <c r="H62" s="87">
        <v>0</v>
      </c>
      <c r="I62" s="87">
        <v>0</v>
      </c>
      <c r="J62" s="87">
        <v>69.2</v>
      </c>
    </row>
    <row r="63" spans="1:10" ht="20.100000000000001" customHeight="1">
      <c r="A63" s="84" t="s">
        <v>156</v>
      </c>
      <c r="B63" s="85" t="s">
        <v>159</v>
      </c>
      <c r="C63" s="85" t="s">
        <v>160</v>
      </c>
      <c r="D63" s="85" t="s">
        <v>110</v>
      </c>
      <c r="E63" s="87">
        <v>20</v>
      </c>
      <c r="F63" s="87">
        <v>20</v>
      </c>
      <c r="G63" s="87">
        <v>0</v>
      </c>
      <c r="H63" s="87">
        <v>0</v>
      </c>
      <c r="I63" s="87">
        <v>0</v>
      </c>
      <c r="J63" s="87">
        <v>20</v>
      </c>
    </row>
    <row r="64" spans="1:10" ht="20.100000000000001" customHeight="1">
      <c r="A64" s="84" t="s">
        <v>156</v>
      </c>
      <c r="B64" s="85" t="s">
        <v>159</v>
      </c>
      <c r="C64" s="85" t="s">
        <v>160</v>
      </c>
      <c r="D64" s="85" t="s">
        <v>111</v>
      </c>
      <c r="E64" s="87">
        <v>40</v>
      </c>
      <c r="F64" s="87">
        <v>40</v>
      </c>
      <c r="G64" s="87">
        <v>0</v>
      </c>
      <c r="H64" s="87">
        <v>0</v>
      </c>
      <c r="I64" s="87">
        <v>0</v>
      </c>
      <c r="J64" s="87">
        <v>40</v>
      </c>
    </row>
    <row r="65" spans="1:10" ht="20.100000000000001" customHeight="1">
      <c r="A65" s="84" t="s">
        <v>156</v>
      </c>
      <c r="B65" s="85" t="s">
        <v>159</v>
      </c>
      <c r="C65" s="85" t="s">
        <v>160</v>
      </c>
      <c r="D65" s="85" t="s">
        <v>108</v>
      </c>
      <c r="E65" s="87">
        <v>40</v>
      </c>
      <c r="F65" s="87">
        <v>40</v>
      </c>
      <c r="G65" s="87">
        <v>0</v>
      </c>
      <c r="H65" s="87">
        <v>0</v>
      </c>
      <c r="I65" s="87">
        <v>0</v>
      </c>
      <c r="J65" s="87">
        <v>40</v>
      </c>
    </row>
    <row r="66" spans="1:10" ht="20.100000000000001" customHeight="1">
      <c r="A66" s="84"/>
      <c r="B66" s="85" t="s">
        <v>114</v>
      </c>
      <c r="C66" s="85"/>
      <c r="D66" s="85" t="s">
        <v>112</v>
      </c>
      <c r="E66" s="87">
        <f t="shared" ref="E66:J67" si="11">E67</f>
        <v>184.37</v>
      </c>
      <c r="F66" s="87">
        <f t="shared" si="11"/>
        <v>184.37</v>
      </c>
      <c r="G66" s="87">
        <f t="shared" si="11"/>
        <v>0</v>
      </c>
      <c r="H66" s="87">
        <f t="shared" si="11"/>
        <v>0</v>
      </c>
      <c r="I66" s="87">
        <f t="shared" si="11"/>
        <v>0</v>
      </c>
      <c r="J66" s="87">
        <f t="shared" si="11"/>
        <v>184.37</v>
      </c>
    </row>
    <row r="67" spans="1:10" ht="20.100000000000001" customHeight="1">
      <c r="A67" s="84"/>
      <c r="B67" s="85"/>
      <c r="C67" s="85" t="s">
        <v>66</v>
      </c>
      <c r="D67" s="85" t="s">
        <v>113</v>
      </c>
      <c r="E67" s="87">
        <f t="shared" si="11"/>
        <v>184.37</v>
      </c>
      <c r="F67" s="87">
        <f t="shared" si="11"/>
        <v>184.37</v>
      </c>
      <c r="G67" s="87">
        <f t="shared" si="11"/>
        <v>0</v>
      </c>
      <c r="H67" s="87">
        <f t="shared" si="11"/>
        <v>0</v>
      </c>
      <c r="I67" s="87">
        <f t="shared" si="11"/>
        <v>0</v>
      </c>
      <c r="J67" s="87">
        <f t="shared" si="11"/>
        <v>184.37</v>
      </c>
    </row>
    <row r="68" spans="1:10" ht="20.100000000000001" customHeight="1">
      <c r="A68" s="84" t="s">
        <v>156</v>
      </c>
      <c r="B68" s="85" t="s">
        <v>161</v>
      </c>
      <c r="C68" s="85" t="s">
        <v>157</v>
      </c>
      <c r="D68" s="85" t="s">
        <v>115</v>
      </c>
      <c r="E68" s="87">
        <v>184.37</v>
      </c>
      <c r="F68" s="87">
        <v>184.37</v>
      </c>
      <c r="G68" s="87">
        <v>0</v>
      </c>
      <c r="H68" s="87">
        <v>0</v>
      </c>
      <c r="I68" s="87">
        <v>0</v>
      </c>
      <c r="J68" s="87">
        <v>184.37</v>
      </c>
    </row>
    <row r="69" spans="1:10" ht="20.100000000000001" customHeight="1">
      <c r="A69" s="84"/>
      <c r="B69" s="85" t="s">
        <v>118</v>
      </c>
      <c r="C69" s="85"/>
      <c r="D69" s="85" t="s">
        <v>116</v>
      </c>
      <c r="E69" s="87">
        <f t="shared" ref="E69:J70" si="12">E70</f>
        <v>900</v>
      </c>
      <c r="F69" s="87">
        <f t="shared" si="12"/>
        <v>900</v>
      </c>
      <c r="G69" s="87">
        <f t="shared" si="12"/>
        <v>0</v>
      </c>
      <c r="H69" s="87">
        <f t="shared" si="12"/>
        <v>0</v>
      </c>
      <c r="I69" s="87">
        <f t="shared" si="12"/>
        <v>0</v>
      </c>
      <c r="J69" s="87">
        <f t="shared" si="12"/>
        <v>900</v>
      </c>
    </row>
    <row r="70" spans="1:10" ht="20.100000000000001" customHeight="1">
      <c r="A70" s="84"/>
      <c r="B70" s="85"/>
      <c r="C70" s="85" t="s">
        <v>83</v>
      </c>
      <c r="D70" s="85" t="s">
        <v>117</v>
      </c>
      <c r="E70" s="87">
        <f t="shared" si="12"/>
        <v>900</v>
      </c>
      <c r="F70" s="87">
        <f t="shared" si="12"/>
        <v>900</v>
      </c>
      <c r="G70" s="87">
        <f t="shared" si="12"/>
        <v>0</v>
      </c>
      <c r="H70" s="87">
        <f t="shared" si="12"/>
        <v>0</v>
      </c>
      <c r="I70" s="87">
        <f t="shared" si="12"/>
        <v>0</v>
      </c>
      <c r="J70" s="87">
        <f t="shared" si="12"/>
        <v>900</v>
      </c>
    </row>
    <row r="71" spans="1:10" ht="20.100000000000001" customHeight="1">
      <c r="A71" s="84" t="s">
        <v>156</v>
      </c>
      <c r="B71" s="85" t="s">
        <v>162</v>
      </c>
      <c r="C71" s="85" t="s">
        <v>158</v>
      </c>
      <c r="D71" s="85" t="s">
        <v>119</v>
      </c>
      <c r="E71" s="87">
        <v>900</v>
      </c>
      <c r="F71" s="87">
        <v>900</v>
      </c>
      <c r="G71" s="87">
        <v>0</v>
      </c>
      <c r="H71" s="87">
        <v>0</v>
      </c>
      <c r="I71" s="87">
        <v>0</v>
      </c>
      <c r="J71" s="87">
        <v>900</v>
      </c>
    </row>
    <row r="72" spans="1:10" ht="20.100000000000001" customHeight="1">
      <c r="A72" s="84" t="s">
        <v>123</v>
      </c>
      <c r="B72" s="85"/>
      <c r="C72" s="85"/>
      <c r="D72" s="85" t="s">
        <v>120</v>
      </c>
      <c r="E72" s="87">
        <f t="shared" ref="E72:J72" si="13">E73+E77</f>
        <v>66.459999999999994</v>
      </c>
      <c r="F72" s="87">
        <f t="shared" si="13"/>
        <v>66.459999999999994</v>
      </c>
      <c r="G72" s="87">
        <f t="shared" si="13"/>
        <v>66.459999999999994</v>
      </c>
      <c r="H72" s="87">
        <f t="shared" si="13"/>
        <v>66.459999999999994</v>
      </c>
      <c r="I72" s="87">
        <f t="shared" si="13"/>
        <v>0</v>
      </c>
      <c r="J72" s="87">
        <f t="shared" si="13"/>
        <v>0</v>
      </c>
    </row>
    <row r="73" spans="1:10" ht="20.100000000000001" customHeight="1">
      <c r="A73" s="84"/>
      <c r="B73" s="85" t="s">
        <v>60</v>
      </c>
      <c r="C73" s="85"/>
      <c r="D73" s="85" t="s">
        <v>121</v>
      </c>
      <c r="E73" s="87">
        <f t="shared" ref="E73:J73" si="14">E74</f>
        <v>60.71</v>
      </c>
      <c r="F73" s="87">
        <f t="shared" si="14"/>
        <v>60.71</v>
      </c>
      <c r="G73" s="87">
        <f t="shared" si="14"/>
        <v>60.71</v>
      </c>
      <c r="H73" s="87">
        <f t="shared" si="14"/>
        <v>60.71</v>
      </c>
      <c r="I73" s="87">
        <f t="shared" si="14"/>
        <v>0</v>
      </c>
      <c r="J73" s="87">
        <f t="shared" si="14"/>
        <v>0</v>
      </c>
    </row>
    <row r="74" spans="1:10" ht="20.100000000000001" customHeight="1">
      <c r="A74" s="84"/>
      <c r="B74" s="85"/>
      <c r="C74" s="85" t="s">
        <v>60</v>
      </c>
      <c r="D74" s="85" t="s">
        <v>122</v>
      </c>
      <c r="E74" s="87">
        <f t="shared" ref="E74:J74" si="15">SUM(E75:E76)</f>
        <v>60.71</v>
      </c>
      <c r="F74" s="87">
        <f t="shared" si="15"/>
        <v>60.71</v>
      </c>
      <c r="G74" s="87">
        <f t="shared" si="15"/>
        <v>60.71</v>
      </c>
      <c r="H74" s="87">
        <f t="shared" si="15"/>
        <v>60.71</v>
      </c>
      <c r="I74" s="87">
        <f t="shared" si="15"/>
        <v>0</v>
      </c>
      <c r="J74" s="87">
        <f t="shared" si="15"/>
        <v>0</v>
      </c>
    </row>
    <row r="75" spans="1:10" ht="20.100000000000001" customHeight="1">
      <c r="A75" s="84" t="s">
        <v>163</v>
      </c>
      <c r="B75" s="85" t="s">
        <v>155</v>
      </c>
      <c r="C75" s="85" t="s">
        <v>155</v>
      </c>
      <c r="D75" s="85" t="s">
        <v>124</v>
      </c>
      <c r="E75" s="87">
        <v>3.76</v>
      </c>
      <c r="F75" s="87">
        <v>3.76</v>
      </c>
      <c r="G75" s="87">
        <v>3.76</v>
      </c>
      <c r="H75" s="87">
        <v>3.76</v>
      </c>
      <c r="I75" s="87">
        <v>0</v>
      </c>
      <c r="J75" s="87">
        <v>0</v>
      </c>
    </row>
    <row r="76" spans="1:10" ht="20.100000000000001" customHeight="1">
      <c r="A76" s="84" t="s">
        <v>163</v>
      </c>
      <c r="B76" s="85" t="s">
        <v>155</v>
      </c>
      <c r="C76" s="85" t="s">
        <v>155</v>
      </c>
      <c r="D76" s="85" t="s">
        <v>124</v>
      </c>
      <c r="E76" s="87">
        <v>56.95</v>
      </c>
      <c r="F76" s="87">
        <v>56.95</v>
      </c>
      <c r="G76" s="87">
        <v>56.95</v>
      </c>
      <c r="H76" s="87">
        <v>56.95</v>
      </c>
      <c r="I76" s="87">
        <v>0</v>
      </c>
      <c r="J76" s="87">
        <v>0</v>
      </c>
    </row>
    <row r="77" spans="1:10" ht="20.100000000000001" customHeight="1">
      <c r="A77" s="84"/>
      <c r="B77" s="85" t="s">
        <v>127</v>
      </c>
      <c r="C77" s="85"/>
      <c r="D77" s="85" t="s">
        <v>125</v>
      </c>
      <c r="E77" s="87">
        <f t="shared" ref="E77:J77" si="16">E78+E81+E84</f>
        <v>5.75</v>
      </c>
      <c r="F77" s="87">
        <f t="shared" si="16"/>
        <v>5.75</v>
      </c>
      <c r="G77" s="87">
        <f t="shared" si="16"/>
        <v>5.75</v>
      </c>
      <c r="H77" s="87">
        <f t="shared" si="16"/>
        <v>5.75</v>
      </c>
      <c r="I77" s="87">
        <f t="shared" si="16"/>
        <v>0</v>
      </c>
      <c r="J77" s="87">
        <f t="shared" si="16"/>
        <v>0</v>
      </c>
    </row>
    <row r="78" spans="1:10" ht="20.100000000000001" customHeight="1">
      <c r="A78" s="84"/>
      <c r="B78" s="85"/>
      <c r="C78" s="85" t="s">
        <v>66</v>
      </c>
      <c r="D78" s="85" t="s">
        <v>126</v>
      </c>
      <c r="E78" s="87">
        <f t="shared" ref="E78:J78" si="17">SUM(E79:E80)</f>
        <v>2.12</v>
      </c>
      <c r="F78" s="87">
        <f t="shared" si="17"/>
        <v>2.12</v>
      </c>
      <c r="G78" s="87">
        <f t="shared" si="17"/>
        <v>2.12</v>
      </c>
      <c r="H78" s="87">
        <f t="shared" si="17"/>
        <v>2.12</v>
      </c>
      <c r="I78" s="87">
        <f t="shared" si="17"/>
        <v>0</v>
      </c>
      <c r="J78" s="87">
        <f t="shared" si="17"/>
        <v>0</v>
      </c>
    </row>
    <row r="79" spans="1:10" ht="20.100000000000001" customHeight="1">
      <c r="A79" s="84" t="s">
        <v>163</v>
      </c>
      <c r="B79" s="85" t="s">
        <v>164</v>
      </c>
      <c r="C79" s="85" t="s">
        <v>157</v>
      </c>
      <c r="D79" s="85" t="s">
        <v>128</v>
      </c>
      <c r="E79" s="87">
        <v>0.13</v>
      </c>
      <c r="F79" s="87">
        <v>0.13</v>
      </c>
      <c r="G79" s="87">
        <v>0.13</v>
      </c>
      <c r="H79" s="87">
        <v>0.13</v>
      </c>
      <c r="I79" s="87">
        <v>0</v>
      </c>
      <c r="J79" s="87">
        <v>0</v>
      </c>
    </row>
    <row r="80" spans="1:10" ht="20.100000000000001" customHeight="1">
      <c r="A80" s="84" t="s">
        <v>163</v>
      </c>
      <c r="B80" s="85" t="s">
        <v>164</v>
      </c>
      <c r="C80" s="85" t="s">
        <v>157</v>
      </c>
      <c r="D80" s="85" t="s">
        <v>128</v>
      </c>
      <c r="E80" s="87">
        <v>1.99</v>
      </c>
      <c r="F80" s="87">
        <v>1.99</v>
      </c>
      <c r="G80" s="87">
        <v>1.99</v>
      </c>
      <c r="H80" s="87">
        <v>1.99</v>
      </c>
      <c r="I80" s="87">
        <v>0</v>
      </c>
      <c r="J80" s="87">
        <v>0</v>
      </c>
    </row>
    <row r="81" spans="1:10" ht="20.100000000000001" customHeight="1">
      <c r="A81" s="84"/>
      <c r="B81" s="85"/>
      <c r="C81" s="85" t="s">
        <v>90</v>
      </c>
      <c r="D81" s="85" t="s">
        <v>129</v>
      </c>
      <c r="E81" s="87">
        <f t="shared" ref="E81:J81" si="18">SUM(E82:E83)</f>
        <v>2.12</v>
      </c>
      <c r="F81" s="87">
        <f t="shared" si="18"/>
        <v>2.12</v>
      </c>
      <c r="G81" s="87">
        <f t="shared" si="18"/>
        <v>2.12</v>
      </c>
      <c r="H81" s="87">
        <f t="shared" si="18"/>
        <v>2.12</v>
      </c>
      <c r="I81" s="87">
        <f t="shared" si="18"/>
        <v>0</v>
      </c>
      <c r="J81" s="87">
        <f t="shared" si="18"/>
        <v>0</v>
      </c>
    </row>
    <row r="82" spans="1:10" ht="20.100000000000001" customHeight="1">
      <c r="A82" s="84" t="s">
        <v>163</v>
      </c>
      <c r="B82" s="85" t="s">
        <v>164</v>
      </c>
      <c r="C82" s="85" t="s">
        <v>159</v>
      </c>
      <c r="D82" s="85" t="s">
        <v>130</v>
      </c>
      <c r="E82" s="87">
        <v>0.13</v>
      </c>
      <c r="F82" s="87">
        <v>0.13</v>
      </c>
      <c r="G82" s="87">
        <v>0.13</v>
      </c>
      <c r="H82" s="87">
        <v>0.13</v>
      </c>
      <c r="I82" s="87">
        <v>0</v>
      </c>
      <c r="J82" s="87">
        <v>0</v>
      </c>
    </row>
    <row r="83" spans="1:10" ht="20.100000000000001" customHeight="1">
      <c r="A83" s="84" t="s">
        <v>163</v>
      </c>
      <c r="B83" s="85" t="s">
        <v>164</v>
      </c>
      <c r="C83" s="85" t="s">
        <v>159</v>
      </c>
      <c r="D83" s="85" t="s">
        <v>130</v>
      </c>
      <c r="E83" s="87">
        <v>1.99</v>
      </c>
      <c r="F83" s="87">
        <v>1.99</v>
      </c>
      <c r="G83" s="87">
        <v>1.99</v>
      </c>
      <c r="H83" s="87">
        <v>1.99</v>
      </c>
      <c r="I83" s="87">
        <v>0</v>
      </c>
      <c r="J83" s="87">
        <v>0</v>
      </c>
    </row>
    <row r="84" spans="1:10" ht="20.100000000000001" customHeight="1">
      <c r="A84" s="84"/>
      <c r="B84" s="85"/>
      <c r="C84" s="85" t="s">
        <v>83</v>
      </c>
      <c r="D84" s="85" t="s">
        <v>131</v>
      </c>
      <c r="E84" s="87">
        <f t="shared" ref="E84:J84" si="19">SUM(E85:E86)</f>
        <v>1.51</v>
      </c>
      <c r="F84" s="87">
        <f t="shared" si="19"/>
        <v>1.51</v>
      </c>
      <c r="G84" s="87">
        <f t="shared" si="19"/>
        <v>1.51</v>
      </c>
      <c r="H84" s="87">
        <f t="shared" si="19"/>
        <v>1.51</v>
      </c>
      <c r="I84" s="87">
        <f t="shared" si="19"/>
        <v>0</v>
      </c>
      <c r="J84" s="87">
        <f t="shared" si="19"/>
        <v>0</v>
      </c>
    </row>
    <row r="85" spans="1:10" ht="20.100000000000001" customHeight="1">
      <c r="A85" s="84" t="s">
        <v>163</v>
      </c>
      <c r="B85" s="85" t="s">
        <v>164</v>
      </c>
      <c r="C85" s="85" t="s">
        <v>158</v>
      </c>
      <c r="D85" s="85" t="s">
        <v>132</v>
      </c>
      <c r="E85" s="87">
        <v>0.09</v>
      </c>
      <c r="F85" s="87">
        <v>0.09</v>
      </c>
      <c r="G85" s="87">
        <v>0.09</v>
      </c>
      <c r="H85" s="87">
        <v>0.09</v>
      </c>
      <c r="I85" s="87">
        <v>0</v>
      </c>
      <c r="J85" s="87">
        <v>0</v>
      </c>
    </row>
    <row r="86" spans="1:10" ht="20.100000000000001" customHeight="1">
      <c r="A86" s="84" t="s">
        <v>163</v>
      </c>
      <c r="B86" s="85" t="s">
        <v>164</v>
      </c>
      <c r="C86" s="85" t="s">
        <v>158</v>
      </c>
      <c r="D86" s="85" t="s">
        <v>132</v>
      </c>
      <c r="E86" s="87">
        <v>1.42</v>
      </c>
      <c r="F86" s="87">
        <v>1.42</v>
      </c>
      <c r="G86" s="87">
        <v>1.42</v>
      </c>
      <c r="H86" s="87">
        <v>1.42</v>
      </c>
      <c r="I86" s="87">
        <v>0</v>
      </c>
      <c r="J86" s="87">
        <v>0</v>
      </c>
    </row>
    <row r="87" spans="1:10" ht="20.100000000000001" customHeight="1">
      <c r="A87" s="84" t="s">
        <v>136</v>
      </c>
      <c r="B87" s="85"/>
      <c r="C87" s="85"/>
      <c r="D87" s="85" t="s">
        <v>133</v>
      </c>
      <c r="E87" s="87">
        <f t="shared" ref="E87:J87" si="20">E88</f>
        <v>21.24</v>
      </c>
      <c r="F87" s="87">
        <f t="shared" si="20"/>
        <v>21.24</v>
      </c>
      <c r="G87" s="87">
        <f t="shared" si="20"/>
        <v>21.24</v>
      </c>
      <c r="H87" s="87">
        <f t="shared" si="20"/>
        <v>21.24</v>
      </c>
      <c r="I87" s="87">
        <f t="shared" si="20"/>
        <v>0</v>
      </c>
      <c r="J87" s="87">
        <f t="shared" si="20"/>
        <v>0</v>
      </c>
    </row>
    <row r="88" spans="1:10" ht="20.100000000000001" customHeight="1">
      <c r="A88" s="84"/>
      <c r="B88" s="85" t="s">
        <v>59</v>
      </c>
      <c r="C88" s="85"/>
      <c r="D88" s="85" t="s">
        <v>134</v>
      </c>
      <c r="E88" s="87">
        <f t="shared" ref="E88:J88" si="21">E89+E91</f>
        <v>21.24</v>
      </c>
      <c r="F88" s="87">
        <f t="shared" si="21"/>
        <v>21.24</v>
      </c>
      <c r="G88" s="87">
        <f t="shared" si="21"/>
        <v>21.24</v>
      </c>
      <c r="H88" s="87">
        <f t="shared" si="21"/>
        <v>21.24</v>
      </c>
      <c r="I88" s="87">
        <f t="shared" si="21"/>
        <v>0</v>
      </c>
      <c r="J88" s="87">
        <f t="shared" si="21"/>
        <v>0</v>
      </c>
    </row>
    <row r="89" spans="1:10" ht="20.100000000000001" customHeight="1">
      <c r="A89" s="84"/>
      <c r="B89" s="85"/>
      <c r="C89" s="85" t="s">
        <v>66</v>
      </c>
      <c r="D89" s="85" t="s">
        <v>135</v>
      </c>
      <c r="E89" s="87">
        <f t="shared" ref="E89:J89" si="22">E90</f>
        <v>1.31</v>
      </c>
      <c r="F89" s="87">
        <f t="shared" si="22"/>
        <v>1.31</v>
      </c>
      <c r="G89" s="87">
        <f t="shared" si="22"/>
        <v>1.31</v>
      </c>
      <c r="H89" s="87">
        <f t="shared" si="22"/>
        <v>1.31</v>
      </c>
      <c r="I89" s="87">
        <f t="shared" si="22"/>
        <v>0</v>
      </c>
      <c r="J89" s="87">
        <f t="shared" si="22"/>
        <v>0</v>
      </c>
    </row>
    <row r="90" spans="1:10" ht="20.100000000000001" customHeight="1">
      <c r="A90" s="84" t="s">
        <v>165</v>
      </c>
      <c r="B90" s="85" t="s">
        <v>154</v>
      </c>
      <c r="C90" s="85" t="s">
        <v>157</v>
      </c>
      <c r="D90" s="85" t="s">
        <v>137</v>
      </c>
      <c r="E90" s="87">
        <v>1.31</v>
      </c>
      <c r="F90" s="87">
        <v>1.31</v>
      </c>
      <c r="G90" s="87">
        <v>1.31</v>
      </c>
      <c r="H90" s="87">
        <v>1.31</v>
      </c>
      <c r="I90" s="87">
        <v>0</v>
      </c>
      <c r="J90" s="87">
        <v>0</v>
      </c>
    </row>
    <row r="91" spans="1:10" ht="20.100000000000001" customHeight="1">
      <c r="A91" s="84"/>
      <c r="B91" s="85"/>
      <c r="C91" s="85" t="s">
        <v>90</v>
      </c>
      <c r="D91" s="85" t="s">
        <v>138</v>
      </c>
      <c r="E91" s="87">
        <f t="shared" ref="E91:J91" si="23">E92</f>
        <v>19.93</v>
      </c>
      <c r="F91" s="87">
        <f t="shared" si="23"/>
        <v>19.93</v>
      </c>
      <c r="G91" s="87">
        <f t="shared" si="23"/>
        <v>19.93</v>
      </c>
      <c r="H91" s="87">
        <f t="shared" si="23"/>
        <v>19.93</v>
      </c>
      <c r="I91" s="87">
        <f t="shared" si="23"/>
        <v>0</v>
      </c>
      <c r="J91" s="87">
        <f t="shared" si="23"/>
        <v>0</v>
      </c>
    </row>
    <row r="92" spans="1:10" ht="20.100000000000001" customHeight="1">
      <c r="A92" s="84" t="s">
        <v>165</v>
      </c>
      <c r="B92" s="85" t="s">
        <v>154</v>
      </c>
      <c r="C92" s="85" t="s">
        <v>159</v>
      </c>
      <c r="D92" s="85" t="s">
        <v>137</v>
      </c>
      <c r="E92" s="87">
        <v>19.93</v>
      </c>
      <c r="F92" s="87">
        <v>19.93</v>
      </c>
      <c r="G92" s="87">
        <v>19.93</v>
      </c>
      <c r="H92" s="87">
        <v>19.93</v>
      </c>
      <c r="I92" s="87">
        <v>0</v>
      </c>
      <c r="J92" s="87">
        <v>0</v>
      </c>
    </row>
    <row r="93" spans="1:10" ht="20.100000000000001" customHeight="1">
      <c r="A93" s="84" t="s">
        <v>142</v>
      </c>
      <c r="B93" s="85"/>
      <c r="C93" s="85"/>
      <c r="D93" s="85" t="s">
        <v>139</v>
      </c>
      <c r="E93" s="87">
        <f t="shared" ref="E93:J94" si="24">E94</f>
        <v>36.42</v>
      </c>
      <c r="F93" s="87">
        <f t="shared" si="24"/>
        <v>36.42</v>
      </c>
      <c r="G93" s="87">
        <f t="shared" si="24"/>
        <v>36.42</v>
      </c>
      <c r="H93" s="87">
        <f t="shared" si="24"/>
        <v>36.42</v>
      </c>
      <c r="I93" s="87">
        <f t="shared" si="24"/>
        <v>0</v>
      </c>
      <c r="J93" s="87">
        <f t="shared" si="24"/>
        <v>0</v>
      </c>
    </row>
    <row r="94" spans="1:10" ht="20.100000000000001" customHeight="1">
      <c r="A94" s="84"/>
      <c r="B94" s="85" t="s">
        <v>90</v>
      </c>
      <c r="C94" s="85"/>
      <c r="D94" s="85" t="s">
        <v>140</v>
      </c>
      <c r="E94" s="87">
        <f t="shared" si="24"/>
        <v>36.42</v>
      </c>
      <c r="F94" s="87">
        <f t="shared" si="24"/>
        <v>36.42</v>
      </c>
      <c r="G94" s="87">
        <f t="shared" si="24"/>
        <v>36.42</v>
      </c>
      <c r="H94" s="87">
        <f t="shared" si="24"/>
        <v>36.42</v>
      </c>
      <c r="I94" s="87">
        <f t="shared" si="24"/>
        <v>0</v>
      </c>
      <c r="J94" s="87">
        <f t="shared" si="24"/>
        <v>0</v>
      </c>
    </row>
    <row r="95" spans="1:10" ht="20.100000000000001" customHeight="1">
      <c r="A95" s="84"/>
      <c r="B95" s="85"/>
      <c r="C95" s="85" t="s">
        <v>66</v>
      </c>
      <c r="D95" s="85" t="s">
        <v>141</v>
      </c>
      <c r="E95" s="87">
        <f t="shared" ref="E95:J95" si="25">SUM(E96:E97)</f>
        <v>36.42</v>
      </c>
      <c r="F95" s="87">
        <f t="shared" si="25"/>
        <v>36.42</v>
      </c>
      <c r="G95" s="87">
        <f t="shared" si="25"/>
        <v>36.42</v>
      </c>
      <c r="H95" s="87">
        <f t="shared" si="25"/>
        <v>36.42</v>
      </c>
      <c r="I95" s="87">
        <f t="shared" si="25"/>
        <v>0</v>
      </c>
      <c r="J95" s="87">
        <f t="shared" si="25"/>
        <v>0</v>
      </c>
    </row>
    <row r="96" spans="1:10" ht="20.100000000000001" customHeight="1">
      <c r="A96" s="84" t="s">
        <v>166</v>
      </c>
      <c r="B96" s="85" t="s">
        <v>159</v>
      </c>
      <c r="C96" s="85" t="s">
        <v>157</v>
      </c>
      <c r="D96" s="85" t="s">
        <v>143</v>
      </c>
      <c r="E96" s="87">
        <v>2.25</v>
      </c>
      <c r="F96" s="87">
        <v>2.25</v>
      </c>
      <c r="G96" s="87">
        <v>2.25</v>
      </c>
      <c r="H96" s="87">
        <v>2.25</v>
      </c>
      <c r="I96" s="87">
        <v>0</v>
      </c>
      <c r="J96" s="87">
        <v>0</v>
      </c>
    </row>
    <row r="97" spans="1:10" ht="20.100000000000001" customHeight="1">
      <c r="A97" s="84" t="s">
        <v>166</v>
      </c>
      <c r="B97" s="85" t="s">
        <v>159</v>
      </c>
      <c r="C97" s="85" t="s">
        <v>157</v>
      </c>
      <c r="D97" s="85" t="s">
        <v>143</v>
      </c>
      <c r="E97" s="87">
        <v>34.17</v>
      </c>
      <c r="F97" s="87">
        <v>34.17</v>
      </c>
      <c r="G97" s="87">
        <v>34.17</v>
      </c>
      <c r="H97" s="87">
        <v>34.17</v>
      </c>
      <c r="I97" s="87">
        <v>0</v>
      </c>
      <c r="J97" s="87">
        <v>0</v>
      </c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20" type="noConversion"/>
  <pageMargins left="0.75" right="0.75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167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2591</v>
      </c>
      <c r="C4" s="99" t="s">
        <v>7</v>
      </c>
      <c r="D4" s="100">
        <v>651.47</v>
      </c>
    </row>
    <row r="5" spans="1:10" s="89" customFormat="1" ht="23.25" customHeight="1">
      <c r="A5" s="97" t="s">
        <v>8</v>
      </c>
      <c r="B5" s="101">
        <v>2591</v>
      </c>
      <c r="C5" s="99" t="s">
        <v>9</v>
      </c>
      <c r="D5" s="100">
        <v>632.39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19.079999999999998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1939.53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2591</v>
      </c>
      <c r="C15" s="121" t="s">
        <v>19</v>
      </c>
      <c r="D15" s="100">
        <v>2591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168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169</v>
      </c>
      <c r="D18" s="124">
        <v>0</v>
      </c>
    </row>
    <row r="19" spans="1:10" s="89" customFormat="1" ht="20.100000000000001" customHeight="1">
      <c r="A19" s="126" t="s">
        <v>24</v>
      </c>
      <c r="B19" s="106">
        <v>2591</v>
      </c>
      <c r="C19" s="127" t="s">
        <v>25</v>
      </c>
      <c r="D19" s="128">
        <v>2591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20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92"/>
  <sheetViews>
    <sheetView showGridLines="0" showZeros="0" workbookViewId="0">
      <selection activeCell="L5" sqref="L5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3" t="s">
        <v>170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77" customFormat="1" ht="16.5" customHeight="1">
      <c r="A3" s="156" t="s">
        <v>145</v>
      </c>
      <c r="B3" s="157"/>
      <c r="C3" s="158"/>
      <c r="D3" s="163" t="s">
        <v>146</v>
      </c>
      <c r="E3" s="166" t="s">
        <v>29</v>
      </c>
      <c r="F3" s="159" t="s">
        <v>147</v>
      </c>
      <c r="G3" s="159"/>
      <c r="H3" s="159"/>
      <c r="I3" s="159"/>
    </row>
    <row r="4" spans="1:9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0" t="s">
        <v>148</v>
      </c>
      <c r="G4" s="160"/>
      <c r="H4" s="160"/>
      <c r="I4" s="82" t="s">
        <v>149</v>
      </c>
    </row>
    <row r="5" spans="1:9" s="77" customFormat="1" ht="37.5" customHeight="1">
      <c r="A5" s="161"/>
      <c r="B5" s="162"/>
      <c r="C5" s="162"/>
      <c r="D5" s="165"/>
      <c r="E5" s="166"/>
      <c r="F5" s="79" t="s">
        <v>150</v>
      </c>
      <c r="G5" s="79" t="s">
        <v>151</v>
      </c>
      <c r="H5" s="79" t="s">
        <v>152</v>
      </c>
      <c r="I5" s="79" t="s">
        <v>150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0.100000000000001" customHeight="1">
      <c r="A7" s="84"/>
      <c r="B7" s="85"/>
      <c r="C7" s="85"/>
      <c r="D7" s="86" t="s">
        <v>35</v>
      </c>
      <c r="E7" s="87">
        <f>E8+E12+E72+E83+E89</f>
        <v>2591</v>
      </c>
      <c r="F7" s="87">
        <f>F8+F12+F72+F83+F89</f>
        <v>651.47</v>
      </c>
      <c r="G7" s="87">
        <f>G8+G12+G72+G83+G89</f>
        <v>632.39</v>
      </c>
      <c r="H7" s="87">
        <f>H8+H12+H72+H83+H89</f>
        <v>19.079999999999998</v>
      </c>
      <c r="I7" s="87">
        <f>I8+I12+I72+I83+I89</f>
        <v>1939.53</v>
      </c>
    </row>
    <row r="8" spans="1:9" s="36" customFormat="1" ht="20.100000000000001" customHeight="1">
      <c r="A8" s="84" t="s">
        <v>58</v>
      </c>
      <c r="B8" s="85"/>
      <c r="C8" s="85"/>
      <c r="D8" s="86" t="s">
        <v>55</v>
      </c>
      <c r="E8" s="87">
        <f t="shared" ref="E8:I10" si="0">E9</f>
        <v>6.4</v>
      </c>
      <c r="F8" s="87">
        <f t="shared" si="0"/>
        <v>0</v>
      </c>
      <c r="G8" s="87">
        <f t="shared" si="0"/>
        <v>0</v>
      </c>
      <c r="H8" s="87">
        <f t="shared" si="0"/>
        <v>0</v>
      </c>
      <c r="I8" s="87">
        <f t="shared" si="0"/>
        <v>6.4</v>
      </c>
    </row>
    <row r="9" spans="1:9" s="36" customFormat="1" ht="20.100000000000001" customHeight="1">
      <c r="A9" s="84"/>
      <c r="B9" s="85" t="s">
        <v>59</v>
      </c>
      <c r="C9" s="85"/>
      <c r="D9" s="86" t="s">
        <v>56</v>
      </c>
      <c r="E9" s="87">
        <f t="shared" si="0"/>
        <v>6.4</v>
      </c>
      <c r="F9" s="87">
        <f t="shared" si="0"/>
        <v>0</v>
      </c>
      <c r="G9" s="87">
        <f t="shared" si="0"/>
        <v>0</v>
      </c>
      <c r="H9" s="87">
        <f t="shared" si="0"/>
        <v>0</v>
      </c>
      <c r="I9" s="87">
        <f t="shared" si="0"/>
        <v>6.4</v>
      </c>
    </row>
    <row r="10" spans="1:9" s="36" customFormat="1" ht="20.100000000000001" customHeight="1">
      <c r="A10" s="84"/>
      <c r="B10" s="85"/>
      <c r="C10" s="85" t="s">
        <v>60</v>
      </c>
      <c r="D10" s="86" t="s">
        <v>57</v>
      </c>
      <c r="E10" s="87">
        <f t="shared" si="0"/>
        <v>6.4</v>
      </c>
      <c r="F10" s="87">
        <f t="shared" si="0"/>
        <v>0</v>
      </c>
      <c r="G10" s="87">
        <f t="shared" si="0"/>
        <v>0</v>
      </c>
      <c r="H10" s="87">
        <f t="shared" si="0"/>
        <v>0</v>
      </c>
      <c r="I10" s="87">
        <f t="shared" si="0"/>
        <v>6.4</v>
      </c>
    </row>
    <row r="11" spans="1:9" s="36" customFormat="1" ht="20.100000000000001" customHeight="1">
      <c r="A11" s="84" t="s">
        <v>153</v>
      </c>
      <c r="B11" s="85" t="s">
        <v>154</v>
      </c>
      <c r="C11" s="85" t="s">
        <v>155</v>
      </c>
      <c r="D11" s="86" t="s">
        <v>61</v>
      </c>
      <c r="E11" s="87">
        <v>6.4</v>
      </c>
      <c r="F11" s="87">
        <v>0</v>
      </c>
      <c r="G11" s="87">
        <v>0</v>
      </c>
      <c r="H11" s="87">
        <v>0</v>
      </c>
      <c r="I11" s="87">
        <v>6.4</v>
      </c>
    </row>
    <row r="12" spans="1:9" s="36" customFormat="1" ht="20.100000000000001" customHeight="1">
      <c r="A12" s="84" t="s">
        <v>65</v>
      </c>
      <c r="B12" s="85"/>
      <c r="C12" s="85"/>
      <c r="D12" s="86" t="s">
        <v>62</v>
      </c>
      <c r="E12" s="87">
        <f>E13+E44+E66+E69</f>
        <v>2460.48</v>
      </c>
      <c r="F12" s="87">
        <f>F13+F44+F66+F69</f>
        <v>527.35</v>
      </c>
      <c r="G12" s="87">
        <f>G13+G44+G66+G69</f>
        <v>508.27</v>
      </c>
      <c r="H12" s="87">
        <f>H13+H44+H66+H69</f>
        <v>19.079999999999998</v>
      </c>
      <c r="I12" s="87">
        <f>I13+I44+I66+I69</f>
        <v>1933.13</v>
      </c>
    </row>
    <row r="13" spans="1:9" s="36" customFormat="1" ht="20.100000000000001" customHeight="1">
      <c r="A13" s="84"/>
      <c r="B13" s="85" t="s">
        <v>66</v>
      </c>
      <c r="C13" s="85"/>
      <c r="D13" s="86" t="s">
        <v>63</v>
      </c>
      <c r="E13" s="87">
        <f>E14+E30</f>
        <v>590.83000000000004</v>
      </c>
      <c r="F13" s="87">
        <f>F14+F30</f>
        <v>527.35</v>
      </c>
      <c r="G13" s="87">
        <f>G14+G30</f>
        <v>508.27</v>
      </c>
      <c r="H13" s="87">
        <f>H14+H30</f>
        <v>19.079999999999998</v>
      </c>
      <c r="I13" s="87">
        <f>I14+I30</f>
        <v>63.48</v>
      </c>
    </row>
    <row r="14" spans="1:9" s="36" customFormat="1" ht="20.100000000000001" customHeight="1">
      <c r="A14" s="84"/>
      <c r="B14" s="85"/>
      <c r="C14" s="85" t="s">
        <v>66</v>
      </c>
      <c r="D14" s="86" t="s">
        <v>64</v>
      </c>
      <c r="E14" s="87">
        <f>SUM(E15:E29)</f>
        <v>142.47999999999999</v>
      </c>
      <c r="F14" s="87">
        <f>SUM(F15:F29)</f>
        <v>79</v>
      </c>
      <c r="G14" s="87">
        <f>SUM(G15:G29)</f>
        <v>75.13</v>
      </c>
      <c r="H14" s="87">
        <f>SUM(H15:H29)</f>
        <v>3.87</v>
      </c>
      <c r="I14" s="87">
        <f>SUM(I15:I29)</f>
        <v>63.48</v>
      </c>
    </row>
    <row r="15" spans="1:9" s="36" customFormat="1" ht="20.100000000000001" customHeight="1">
      <c r="A15" s="84" t="s">
        <v>156</v>
      </c>
      <c r="B15" s="85" t="s">
        <v>157</v>
      </c>
      <c r="C15" s="85" t="s">
        <v>157</v>
      </c>
      <c r="D15" s="86" t="s">
        <v>80</v>
      </c>
      <c r="E15" s="87">
        <v>60.48</v>
      </c>
      <c r="F15" s="87">
        <v>0</v>
      </c>
      <c r="G15" s="87">
        <v>0</v>
      </c>
      <c r="H15" s="87">
        <v>0</v>
      </c>
      <c r="I15" s="87">
        <v>60.48</v>
      </c>
    </row>
    <row r="16" spans="1:9" s="36" customFormat="1" ht="20.100000000000001" customHeight="1">
      <c r="A16" s="84" t="s">
        <v>156</v>
      </c>
      <c r="B16" s="85" t="s">
        <v>157</v>
      </c>
      <c r="C16" s="85" t="s">
        <v>157</v>
      </c>
      <c r="D16" s="86" t="s">
        <v>67</v>
      </c>
      <c r="E16" s="87">
        <v>18.78</v>
      </c>
      <c r="F16" s="87">
        <v>18.78</v>
      </c>
      <c r="G16" s="87">
        <v>18.78</v>
      </c>
      <c r="H16" s="87">
        <v>0</v>
      </c>
      <c r="I16" s="87">
        <v>0</v>
      </c>
    </row>
    <row r="17" spans="1:9" s="36" customFormat="1" ht="20.100000000000001" customHeight="1">
      <c r="A17" s="84" t="s">
        <v>156</v>
      </c>
      <c r="B17" s="85" t="s">
        <v>157</v>
      </c>
      <c r="C17" s="85" t="s">
        <v>157</v>
      </c>
      <c r="D17" s="86" t="s">
        <v>71</v>
      </c>
      <c r="E17" s="87">
        <v>4.32</v>
      </c>
      <c r="F17" s="87">
        <v>4.32</v>
      </c>
      <c r="G17" s="87">
        <v>4.32</v>
      </c>
      <c r="H17" s="87">
        <v>0</v>
      </c>
      <c r="I17" s="87">
        <v>0</v>
      </c>
    </row>
    <row r="18" spans="1:9" s="36" customFormat="1" ht="20.100000000000001" customHeight="1">
      <c r="A18" s="84" t="s">
        <v>156</v>
      </c>
      <c r="B18" s="85" t="s">
        <v>157</v>
      </c>
      <c r="C18" s="85" t="s">
        <v>157</v>
      </c>
      <c r="D18" s="86" t="s">
        <v>73</v>
      </c>
      <c r="E18" s="87">
        <v>1.55</v>
      </c>
      <c r="F18" s="87">
        <v>1.55</v>
      </c>
      <c r="G18" s="87">
        <v>1.55</v>
      </c>
      <c r="H18" s="87">
        <v>0</v>
      </c>
      <c r="I18" s="87">
        <v>0</v>
      </c>
    </row>
    <row r="19" spans="1:9" s="36" customFormat="1" ht="20.100000000000001" customHeight="1">
      <c r="A19" s="84" t="s">
        <v>156</v>
      </c>
      <c r="B19" s="85" t="s">
        <v>157</v>
      </c>
      <c r="C19" s="85" t="s">
        <v>157</v>
      </c>
      <c r="D19" s="86" t="s">
        <v>76</v>
      </c>
      <c r="E19" s="87">
        <v>44.89</v>
      </c>
      <c r="F19" s="87">
        <v>44.89</v>
      </c>
      <c r="G19" s="87">
        <v>44.89</v>
      </c>
      <c r="H19" s="87">
        <v>0</v>
      </c>
      <c r="I19" s="87">
        <v>0</v>
      </c>
    </row>
    <row r="20" spans="1:9" s="36" customFormat="1" ht="20.100000000000001" customHeight="1">
      <c r="A20" s="84" t="s">
        <v>156</v>
      </c>
      <c r="B20" s="85" t="s">
        <v>157</v>
      </c>
      <c r="C20" s="85" t="s">
        <v>157</v>
      </c>
      <c r="D20" s="86" t="s">
        <v>79</v>
      </c>
      <c r="E20" s="87">
        <v>2.34</v>
      </c>
      <c r="F20" s="87">
        <v>2.34</v>
      </c>
      <c r="G20" s="87">
        <v>0</v>
      </c>
      <c r="H20" s="87">
        <v>2.34</v>
      </c>
      <c r="I20" s="87">
        <v>0</v>
      </c>
    </row>
    <row r="21" spans="1:9" s="36" customFormat="1" ht="20.100000000000001" customHeight="1">
      <c r="A21" s="84" t="s">
        <v>156</v>
      </c>
      <c r="B21" s="85" t="s">
        <v>157</v>
      </c>
      <c r="C21" s="85" t="s">
        <v>157</v>
      </c>
      <c r="D21" s="86" t="s">
        <v>78</v>
      </c>
      <c r="E21" s="87">
        <v>0.24</v>
      </c>
      <c r="F21" s="87">
        <v>0.24</v>
      </c>
      <c r="G21" s="87">
        <v>0</v>
      </c>
      <c r="H21" s="87">
        <v>0.24</v>
      </c>
      <c r="I21" s="87">
        <v>0</v>
      </c>
    </row>
    <row r="22" spans="1:9" s="36" customFormat="1" ht="20.100000000000001" customHeight="1">
      <c r="A22" s="84" t="s">
        <v>156</v>
      </c>
      <c r="B22" s="85" t="s">
        <v>157</v>
      </c>
      <c r="C22" s="85" t="s">
        <v>157</v>
      </c>
      <c r="D22" s="86" t="s">
        <v>81</v>
      </c>
      <c r="E22" s="87">
        <v>3</v>
      </c>
      <c r="F22" s="87">
        <v>0</v>
      </c>
      <c r="G22" s="87">
        <v>0</v>
      </c>
      <c r="H22" s="87">
        <v>0</v>
      </c>
      <c r="I22" s="87">
        <v>3</v>
      </c>
    </row>
    <row r="23" spans="1:9" s="36" customFormat="1" ht="20.100000000000001" customHeight="1">
      <c r="A23" s="84" t="s">
        <v>156</v>
      </c>
      <c r="B23" s="85" t="s">
        <v>157</v>
      </c>
      <c r="C23" s="85" t="s">
        <v>157</v>
      </c>
      <c r="D23" s="86" t="s">
        <v>70</v>
      </c>
      <c r="E23" s="87">
        <v>1.57</v>
      </c>
      <c r="F23" s="87">
        <v>1.57</v>
      </c>
      <c r="G23" s="87">
        <v>1.57</v>
      </c>
      <c r="H23" s="87">
        <v>0</v>
      </c>
      <c r="I23" s="87">
        <v>0</v>
      </c>
    </row>
    <row r="24" spans="1:9" s="36" customFormat="1" ht="20.100000000000001" customHeight="1">
      <c r="A24" s="84" t="s">
        <v>156</v>
      </c>
      <c r="B24" s="85" t="s">
        <v>157</v>
      </c>
      <c r="C24" s="85" t="s">
        <v>157</v>
      </c>
      <c r="D24" s="86" t="s">
        <v>72</v>
      </c>
      <c r="E24" s="87">
        <v>0.73</v>
      </c>
      <c r="F24" s="87">
        <v>0.73</v>
      </c>
      <c r="G24" s="87">
        <v>0.73</v>
      </c>
      <c r="H24" s="87">
        <v>0</v>
      </c>
      <c r="I24" s="87">
        <v>0</v>
      </c>
    </row>
    <row r="25" spans="1:9" s="36" customFormat="1" ht="20.100000000000001" customHeight="1">
      <c r="A25" s="84" t="s">
        <v>156</v>
      </c>
      <c r="B25" s="85" t="s">
        <v>157</v>
      </c>
      <c r="C25" s="85" t="s">
        <v>157</v>
      </c>
      <c r="D25" s="86" t="s">
        <v>75</v>
      </c>
      <c r="E25" s="87">
        <v>0.38</v>
      </c>
      <c r="F25" s="87">
        <v>0.38</v>
      </c>
      <c r="G25" s="87">
        <v>0.38</v>
      </c>
      <c r="H25" s="87">
        <v>0</v>
      </c>
      <c r="I25" s="87">
        <v>0</v>
      </c>
    </row>
    <row r="26" spans="1:9" s="36" customFormat="1" ht="20.100000000000001" customHeight="1">
      <c r="A26" s="84" t="s">
        <v>156</v>
      </c>
      <c r="B26" s="85" t="s">
        <v>157</v>
      </c>
      <c r="C26" s="85" t="s">
        <v>157</v>
      </c>
      <c r="D26" s="86" t="s">
        <v>74</v>
      </c>
      <c r="E26" s="87">
        <v>0.75</v>
      </c>
      <c r="F26" s="87">
        <v>0.75</v>
      </c>
      <c r="G26" s="87">
        <v>0.75</v>
      </c>
      <c r="H26" s="87">
        <v>0</v>
      </c>
      <c r="I26" s="87">
        <v>0</v>
      </c>
    </row>
    <row r="27" spans="1:9" s="36" customFormat="1" ht="20.100000000000001" customHeight="1">
      <c r="A27" s="84" t="s">
        <v>156</v>
      </c>
      <c r="B27" s="85" t="s">
        <v>157</v>
      </c>
      <c r="C27" s="85" t="s">
        <v>157</v>
      </c>
      <c r="D27" s="86" t="s">
        <v>77</v>
      </c>
      <c r="E27" s="87">
        <v>1.29</v>
      </c>
      <c r="F27" s="87">
        <v>1.29</v>
      </c>
      <c r="G27" s="87">
        <v>0</v>
      </c>
      <c r="H27" s="87">
        <v>1.29</v>
      </c>
      <c r="I27" s="87">
        <v>0</v>
      </c>
    </row>
    <row r="28" spans="1:9" s="36" customFormat="1" ht="20.100000000000001" customHeight="1">
      <c r="A28" s="84" t="s">
        <v>156</v>
      </c>
      <c r="B28" s="85" t="s">
        <v>157</v>
      </c>
      <c r="C28" s="85" t="s">
        <v>157</v>
      </c>
      <c r="D28" s="86" t="s">
        <v>68</v>
      </c>
      <c r="E28" s="87">
        <v>1.57</v>
      </c>
      <c r="F28" s="87">
        <v>1.57</v>
      </c>
      <c r="G28" s="87">
        <v>1.57</v>
      </c>
      <c r="H28" s="87">
        <v>0</v>
      </c>
      <c r="I28" s="87">
        <v>0</v>
      </c>
    </row>
    <row r="29" spans="1:9" s="36" customFormat="1" ht="20.100000000000001" customHeight="1">
      <c r="A29" s="84" t="s">
        <v>156</v>
      </c>
      <c r="B29" s="85" t="s">
        <v>157</v>
      </c>
      <c r="C29" s="85" t="s">
        <v>157</v>
      </c>
      <c r="D29" s="86" t="s">
        <v>69</v>
      </c>
      <c r="E29" s="87">
        <v>0.59</v>
      </c>
      <c r="F29" s="87">
        <v>0.59</v>
      </c>
      <c r="G29" s="87">
        <v>0.59</v>
      </c>
      <c r="H29" s="87">
        <v>0</v>
      </c>
      <c r="I29" s="87">
        <v>0</v>
      </c>
    </row>
    <row r="30" spans="1:9" s="36" customFormat="1" ht="20.100000000000001" customHeight="1">
      <c r="A30" s="84"/>
      <c r="B30" s="85"/>
      <c r="C30" s="85" t="s">
        <v>83</v>
      </c>
      <c r="D30" s="86" t="s">
        <v>82</v>
      </c>
      <c r="E30" s="87">
        <f>SUM(E31:E43)</f>
        <v>448.35</v>
      </c>
      <c r="F30" s="87">
        <f>SUM(F31:F43)</f>
        <v>448.35</v>
      </c>
      <c r="G30" s="87">
        <f>SUM(G31:G43)</f>
        <v>433.14</v>
      </c>
      <c r="H30" s="87">
        <f>SUM(H31:H43)</f>
        <v>15.21</v>
      </c>
      <c r="I30" s="87">
        <f>SUM(I31:I43)</f>
        <v>0</v>
      </c>
    </row>
    <row r="31" spans="1:9" s="36" customFormat="1" ht="20.100000000000001" customHeight="1">
      <c r="A31" s="84" t="s">
        <v>156</v>
      </c>
      <c r="B31" s="85" t="s">
        <v>157</v>
      </c>
      <c r="C31" s="85" t="s">
        <v>158</v>
      </c>
      <c r="D31" s="86" t="s">
        <v>70</v>
      </c>
      <c r="E31" s="87">
        <v>23.73</v>
      </c>
      <c r="F31" s="87">
        <v>23.73</v>
      </c>
      <c r="G31" s="87">
        <v>23.73</v>
      </c>
      <c r="H31" s="87">
        <v>0</v>
      </c>
      <c r="I31" s="87">
        <v>0</v>
      </c>
    </row>
    <row r="32" spans="1:9" ht="20.100000000000001" customHeight="1">
      <c r="A32" s="84" t="s">
        <v>156</v>
      </c>
      <c r="B32" s="85" t="s">
        <v>157</v>
      </c>
      <c r="C32" s="85" t="s">
        <v>158</v>
      </c>
      <c r="D32" s="86" t="s">
        <v>69</v>
      </c>
      <c r="E32" s="87">
        <v>7.26</v>
      </c>
      <c r="F32" s="87">
        <v>7.26</v>
      </c>
      <c r="G32" s="87">
        <v>7.26</v>
      </c>
      <c r="H32" s="87">
        <v>0</v>
      </c>
      <c r="I32" s="87">
        <v>0</v>
      </c>
    </row>
    <row r="33" spans="1:9" ht="20.100000000000001" customHeight="1">
      <c r="A33" s="84" t="s">
        <v>156</v>
      </c>
      <c r="B33" s="85" t="s">
        <v>157</v>
      </c>
      <c r="C33" s="85" t="s">
        <v>158</v>
      </c>
      <c r="D33" s="86" t="s">
        <v>77</v>
      </c>
      <c r="E33" s="87">
        <v>15.21</v>
      </c>
      <c r="F33" s="87">
        <v>15.21</v>
      </c>
      <c r="G33" s="87">
        <v>0</v>
      </c>
      <c r="H33" s="87">
        <v>15.21</v>
      </c>
      <c r="I33" s="87">
        <v>0</v>
      </c>
    </row>
    <row r="34" spans="1:9" ht="20.100000000000001" customHeight="1">
      <c r="A34" s="84" t="s">
        <v>156</v>
      </c>
      <c r="B34" s="85" t="s">
        <v>157</v>
      </c>
      <c r="C34" s="85" t="s">
        <v>158</v>
      </c>
      <c r="D34" s="86" t="s">
        <v>71</v>
      </c>
      <c r="E34" s="87">
        <v>60.48</v>
      </c>
      <c r="F34" s="87">
        <v>60.48</v>
      </c>
      <c r="G34" s="87">
        <v>60.48</v>
      </c>
      <c r="H34" s="87">
        <v>0</v>
      </c>
      <c r="I34" s="87">
        <v>0</v>
      </c>
    </row>
    <row r="35" spans="1:9" ht="20.100000000000001" customHeight="1">
      <c r="A35" s="84" t="s">
        <v>156</v>
      </c>
      <c r="B35" s="85" t="s">
        <v>157</v>
      </c>
      <c r="C35" s="85" t="s">
        <v>158</v>
      </c>
      <c r="D35" s="86" t="s">
        <v>75</v>
      </c>
      <c r="E35" s="87">
        <v>5.7</v>
      </c>
      <c r="F35" s="87">
        <v>5.7</v>
      </c>
      <c r="G35" s="87">
        <v>5.7</v>
      </c>
      <c r="H35" s="87">
        <v>0</v>
      </c>
      <c r="I35" s="87">
        <v>0</v>
      </c>
    </row>
    <row r="36" spans="1:9" ht="20.100000000000001" customHeight="1">
      <c r="A36" s="84" t="s">
        <v>156</v>
      </c>
      <c r="B36" s="85" t="s">
        <v>157</v>
      </c>
      <c r="C36" s="85" t="s">
        <v>158</v>
      </c>
      <c r="D36" s="86" t="s">
        <v>84</v>
      </c>
      <c r="E36" s="87">
        <v>188.27</v>
      </c>
      <c r="F36" s="87">
        <v>188.27</v>
      </c>
      <c r="G36" s="87">
        <v>188.27</v>
      </c>
      <c r="H36" s="87">
        <v>0</v>
      </c>
      <c r="I36" s="87">
        <v>0</v>
      </c>
    </row>
    <row r="37" spans="1:9" ht="20.100000000000001" customHeight="1">
      <c r="A37" s="84" t="s">
        <v>156</v>
      </c>
      <c r="B37" s="85" t="s">
        <v>157</v>
      </c>
      <c r="C37" s="85" t="s">
        <v>158</v>
      </c>
      <c r="D37" s="86" t="s">
        <v>73</v>
      </c>
      <c r="E37" s="87">
        <v>11.22</v>
      </c>
      <c r="F37" s="87">
        <v>11.22</v>
      </c>
      <c r="G37" s="87">
        <v>11.22</v>
      </c>
      <c r="H37" s="87">
        <v>0</v>
      </c>
      <c r="I37" s="87">
        <v>0</v>
      </c>
    </row>
    <row r="38" spans="1:9" ht="20.100000000000001" customHeight="1">
      <c r="A38" s="84" t="s">
        <v>156</v>
      </c>
      <c r="B38" s="85" t="s">
        <v>157</v>
      </c>
      <c r="C38" s="85" t="s">
        <v>158</v>
      </c>
      <c r="D38" s="86" t="s">
        <v>68</v>
      </c>
      <c r="E38" s="87">
        <v>23.73</v>
      </c>
      <c r="F38" s="87">
        <v>23.73</v>
      </c>
      <c r="G38" s="87">
        <v>23.73</v>
      </c>
      <c r="H38" s="87">
        <v>0</v>
      </c>
      <c r="I38" s="87">
        <v>0</v>
      </c>
    </row>
    <row r="39" spans="1:9" ht="20.100000000000001" customHeight="1">
      <c r="A39" s="84" t="s">
        <v>156</v>
      </c>
      <c r="B39" s="85" t="s">
        <v>157</v>
      </c>
      <c r="C39" s="85" t="s">
        <v>158</v>
      </c>
      <c r="D39" s="86" t="s">
        <v>85</v>
      </c>
      <c r="E39" s="87">
        <v>66.92</v>
      </c>
      <c r="F39" s="87">
        <v>66.92</v>
      </c>
      <c r="G39" s="87">
        <v>66.92</v>
      </c>
      <c r="H39" s="87">
        <v>0</v>
      </c>
      <c r="I39" s="87">
        <v>0</v>
      </c>
    </row>
    <row r="40" spans="1:9" ht="20.100000000000001" customHeight="1">
      <c r="A40" s="84" t="s">
        <v>156</v>
      </c>
      <c r="B40" s="85" t="s">
        <v>157</v>
      </c>
      <c r="C40" s="85" t="s">
        <v>158</v>
      </c>
      <c r="D40" s="86" t="s">
        <v>74</v>
      </c>
      <c r="E40" s="87">
        <v>11.39</v>
      </c>
      <c r="F40" s="87">
        <v>11.39</v>
      </c>
      <c r="G40" s="87">
        <v>11.39</v>
      </c>
      <c r="H40" s="87">
        <v>0</v>
      </c>
      <c r="I40" s="87">
        <v>0</v>
      </c>
    </row>
    <row r="41" spans="1:9" ht="20.100000000000001" customHeight="1">
      <c r="A41" s="84" t="s">
        <v>156</v>
      </c>
      <c r="B41" s="85" t="s">
        <v>157</v>
      </c>
      <c r="C41" s="85" t="s">
        <v>158</v>
      </c>
      <c r="D41" s="86" t="s">
        <v>72</v>
      </c>
      <c r="E41" s="87">
        <v>4.8600000000000003</v>
      </c>
      <c r="F41" s="87">
        <v>4.8600000000000003</v>
      </c>
      <c r="G41" s="87">
        <v>4.8600000000000003</v>
      </c>
      <c r="H41" s="87">
        <v>0</v>
      </c>
      <c r="I41" s="87">
        <v>0</v>
      </c>
    </row>
    <row r="42" spans="1:9" ht="20.100000000000001" customHeight="1">
      <c r="A42" s="84" t="s">
        <v>156</v>
      </c>
      <c r="B42" s="85" t="s">
        <v>157</v>
      </c>
      <c r="C42" s="85" t="s">
        <v>158</v>
      </c>
      <c r="D42" s="86" t="s">
        <v>86</v>
      </c>
      <c r="E42" s="87">
        <v>28.67</v>
      </c>
      <c r="F42" s="87">
        <v>28.67</v>
      </c>
      <c r="G42" s="87">
        <v>28.67</v>
      </c>
      <c r="H42" s="87">
        <v>0</v>
      </c>
      <c r="I42" s="87">
        <v>0</v>
      </c>
    </row>
    <row r="43" spans="1:9" ht="20.100000000000001" customHeight="1">
      <c r="A43" s="84" t="s">
        <v>156</v>
      </c>
      <c r="B43" s="85" t="s">
        <v>157</v>
      </c>
      <c r="C43" s="85" t="s">
        <v>158</v>
      </c>
      <c r="D43" s="86" t="s">
        <v>87</v>
      </c>
      <c r="E43" s="87">
        <v>0.91</v>
      </c>
      <c r="F43" s="87">
        <v>0.91</v>
      </c>
      <c r="G43" s="87">
        <v>0.91</v>
      </c>
      <c r="H43" s="87">
        <v>0</v>
      </c>
      <c r="I43" s="87">
        <v>0</v>
      </c>
    </row>
    <row r="44" spans="1:9" ht="20.100000000000001" customHeight="1">
      <c r="A44" s="84"/>
      <c r="B44" s="85" t="s">
        <v>90</v>
      </c>
      <c r="C44" s="85"/>
      <c r="D44" s="86" t="s">
        <v>88</v>
      </c>
      <c r="E44" s="87">
        <f>E45+E49+E56+E60</f>
        <v>785.28</v>
      </c>
      <c r="F44" s="87">
        <f>F45+F49+F56+F60</f>
        <v>0</v>
      </c>
      <c r="G44" s="87">
        <f>G45+G49+G56+G60</f>
        <v>0</v>
      </c>
      <c r="H44" s="87">
        <f>H45+H49+H56+H60</f>
        <v>0</v>
      </c>
      <c r="I44" s="87">
        <f>I45+I49+I56+I60</f>
        <v>785.28</v>
      </c>
    </row>
    <row r="45" spans="1:9" ht="20.100000000000001" customHeight="1">
      <c r="A45" s="84"/>
      <c r="B45" s="85"/>
      <c r="C45" s="85" t="s">
        <v>66</v>
      </c>
      <c r="D45" s="86" t="s">
        <v>89</v>
      </c>
      <c r="E45" s="87">
        <f>SUM(E46:E48)</f>
        <v>360.57</v>
      </c>
      <c r="F45" s="87">
        <f>SUM(F46:F48)</f>
        <v>0</v>
      </c>
      <c r="G45" s="87">
        <f>SUM(G46:G48)</f>
        <v>0</v>
      </c>
      <c r="H45" s="87">
        <f>SUM(H46:H48)</f>
        <v>0</v>
      </c>
      <c r="I45" s="87">
        <f>SUM(I46:I48)</f>
        <v>360.57</v>
      </c>
    </row>
    <row r="46" spans="1:9" ht="20.100000000000001" customHeight="1">
      <c r="A46" s="84" t="s">
        <v>156</v>
      </c>
      <c r="B46" s="85" t="s">
        <v>159</v>
      </c>
      <c r="C46" s="85" t="s">
        <v>157</v>
      </c>
      <c r="D46" s="86" t="s">
        <v>91</v>
      </c>
      <c r="E46" s="87">
        <v>81</v>
      </c>
      <c r="F46" s="87">
        <v>0</v>
      </c>
      <c r="G46" s="87">
        <v>0</v>
      </c>
      <c r="H46" s="87">
        <v>0</v>
      </c>
      <c r="I46" s="87">
        <v>81</v>
      </c>
    </row>
    <row r="47" spans="1:9" ht="20.100000000000001" customHeight="1">
      <c r="A47" s="84" t="s">
        <v>156</v>
      </c>
      <c r="B47" s="85" t="s">
        <v>159</v>
      </c>
      <c r="C47" s="85" t="s">
        <v>157</v>
      </c>
      <c r="D47" s="86" t="s">
        <v>93</v>
      </c>
      <c r="E47" s="87">
        <v>276</v>
      </c>
      <c r="F47" s="87">
        <v>0</v>
      </c>
      <c r="G47" s="87">
        <v>0</v>
      </c>
      <c r="H47" s="87">
        <v>0</v>
      </c>
      <c r="I47" s="87">
        <v>276</v>
      </c>
    </row>
    <row r="48" spans="1:9" ht="20.100000000000001" customHeight="1">
      <c r="A48" s="84" t="s">
        <v>156</v>
      </c>
      <c r="B48" s="85" t="s">
        <v>159</v>
      </c>
      <c r="C48" s="85" t="s">
        <v>157</v>
      </c>
      <c r="D48" s="86" t="s">
        <v>92</v>
      </c>
      <c r="E48" s="87">
        <v>3.57</v>
      </c>
      <c r="F48" s="87">
        <v>0</v>
      </c>
      <c r="G48" s="87">
        <v>0</v>
      </c>
      <c r="H48" s="87">
        <v>0</v>
      </c>
      <c r="I48" s="87">
        <v>3.57</v>
      </c>
    </row>
    <row r="49" spans="1:9" ht="20.100000000000001" customHeight="1">
      <c r="A49" s="84"/>
      <c r="B49" s="85"/>
      <c r="C49" s="85" t="s">
        <v>90</v>
      </c>
      <c r="D49" s="86" t="s">
        <v>94</v>
      </c>
      <c r="E49" s="87">
        <f>SUM(E50:E55)</f>
        <v>104.25</v>
      </c>
      <c r="F49" s="87">
        <f>SUM(F50:F55)</f>
        <v>0</v>
      </c>
      <c r="G49" s="87">
        <f>SUM(G50:G55)</f>
        <v>0</v>
      </c>
      <c r="H49" s="87">
        <f>SUM(H50:H55)</f>
        <v>0</v>
      </c>
      <c r="I49" s="87">
        <f>SUM(I50:I55)</f>
        <v>104.25</v>
      </c>
    </row>
    <row r="50" spans="1:9" ht="20.100000000000001" customHeight="1">
      <c r="A50" s="84" t="s">
        <v>156</v>
      </c>
      <c r="B50" s="85" t="s">
        <v>159</v>
      </c>
      <c r="C50" s="85" t="s">
        <v>159</v>
      </c>
      <c r="D50" s="86" t="s">
        <v>97</v>
      </c>
      <c r="E50" s="87">
        <v>10</v>
      </c>
      <c r="F50" s="87">
        <v>0</v>
      </c>
      <c r="G50" s="87">
        <v>0</v>
      </c>
      <c r="H50" s="87">
        <v>0</v>
      </c>
      <c r="I50" s="87">
        <v>10</v>
      </c>
    </row>
    <row r="51" spans="1:9" ht="20.100000000000001" customHeight="1">
      <c r="A51" s="84" t="s">
        <v>156</v>
      </c>
      <c r="B51" s="85" t="s">
        <v>159</v>
      </c>
      <c r="C51" s="85" t="s">
        <v>159</v>
      </c>
      <c r="D51" s="86" t="s">
        <v>98</v>
      </c>
      <c r="E51" s="87">
        <v>17</v>
      </c>
      <c r="F51" s="87">
        <v>0</v>
      </c>
      <c r="G51" s="87">
        <v>0</v>
      </c>
      <c r="H51" s="87">
        <v>0</v>
      </c>
      <c r="I51" s="87">
        <v>17</v>
      </c>
    </row>
    <row r="52" spans="1:9" ht="20.100000000000001" customHeight="1">
      <c r="A52" s="84" t="s">
        <v>156</v>
      </c>
      <c r="B52" s="85" t="s">
        <v>159</v>
      </c>
      <c r="C52" s="85" t="s">
        <v>159</v>
      </c>
      <c r="D52" s="86" t="s">
        <v>96</v>
      </c>
      <c r="E52" s="87">
        <v>20</v>
      </c>
      <c r="F52" s="87">
        <v>0</v>
      </c>
      <c r="G52" s="87">
        <v>0</v>
      </c>
      <c r="H52" s="87">
        <v>0</v>
      </c>
      <c r="I52" s="87">
        <v>20</v>
      </c>
    </row>
    <row r="53" spans="1:9" ht="20.100000000000001" customHeight="1">
      <c r="A53" s="84" t="s">
        <v>156</v>
      </c>
      <c r="B53" s="85" t="s">
        <v>159</v>
      </c>
      <c r="C53" s="85" t="s">
        <v>159</v>
      </c>
      <c r="D53" s="86" t="s">
        <v>95</v>
      </c>
      <c r="E53" s="87">
        <v>15</v>
      </c>
      <c r="F53" s="87">
        <v>0</v>
      </c>
      <c r="G53" s="87">
        <v>0</v>
      </c>
      <c r="H53" s="87">
        <v>0</v>
      </c>
      <c r="I53" s="87">
        <v>15</v>
      </c>
    </row>
    <row r="54" spans="1:9" ht="20.100000000000001" customHeight="1">
      <c r="A54" s="84" t="s">
        <v>156</v>
      </c>
      <c r="B54" s="85" t="s">
        <v>159</v>
      </c>
      <c r="C54" s="85" t="s">
        <v>159</v>
      </c>
      <c r="D54" s="86" t="s">
        <v>99</v>
      </c>
      <c r="E54" s="87">
        <v>18.61</v>
      </c>
      <c r="F54" s="87">
        <v>0</v>
      </c>
      <c r="G54" s="87">
        <v>0</v>
      </c>
      <c r="H54" s="87">
        <v>0</v>
      </c>
      <c r="I54" s="87">
        <v>18.61</v>
      </c>
    </row>
    <row r="55" spans="1:9" ht="20.100000000000001" customHeight="1">
      <c r="A55" s="84" t="s">
        <v>156</v>
      </c>
      <c r="B55" s="85" t="s">
        <v>159</v>
      </c>
      <c r="C55" s="85" t="s">
        <v>159</v>
      </c>
      <c r="D55" s="86" t="s">
        <v>100</v>
      </c>
      <c r="E55" s="87">
        <v>23.64</v>
      </c>
      <c r="F55" s="87">
        <v>0</v>
      </c>
      <c r="G55" s="87">
        <v>0</v>
      </c>
      <c r="H55" s="87">
        <v>0</v>
      </c>
      <c r="I55" s="87">
        <v>23.64</v>
      </c>
    </row>
    <row r="56" spans="1:9" ht="20.100000000000001" customHeight="1">
      <c r="A56" s="84"/>
      <c r="B56" s="85"/>
      <c r="C56" s="85" t="s">
        <v>83</v>
      </c>
      <c r="D56" s="86" t="s">
        <v>101</v>
      </c>
      <c r="E56" s="87">
        <f>SUM(E57:E59)</f>
        <v>142.88999999999999</v>
      </c>
      <c r="F56" s="87">
        <f>SUM(F57:F59)</f>
        <v>0</v>
      </c>
      <c r="G56" s="87">
        <f>SUM(G57:G59)</f>
        <v>0</v>
      </c>
      <c r="H56" s="87">
        <f>SUM(H57:H59)</f>
        <v>0</v>
      </c>
      <c r="I56" s="87">
        <f>SUM(I57:I59)</f>
        <v>142.88999999999999</v>
      </c>
    </row>
    <row r="57" spans="1:9" ht="20.100000000000001" customHeight="1">
      <c r="A57" s="84" t="s">
        <v>156</v>
      </c>
      <c r="B57" s="85" t="s">
        <v>159</v>
      </c>
      <c r="C57" s="85" t="s">
        <v>158</v>
      </c>
      <c r="D57" s="86" t="s">
        <v>103</v>
      </c>
      <c r="E57" s="87">
        <v>9.8000000000000007</v>
      </c>
      <c r="F57" s="87">
        <v>0</v>
      </c>
      <c r="G57" s="87">
        <v>0</v>
      </c>
      <c r="H57" s="87">
        <v>0</v>
      </c>
      <c r="I57" s="87">
        <v>9.8000000000000007</v>
      </c>
    </row>
    <row r="58" spans="1:9" ht="20.100000000000001" customHeight="1">
      <c r="A58" s="84" t="s">
        <v>156</v>
      </c>
      <c r="B58" s="85" t="s">
        <v>159</v>
      </c>
      <c r="C58" s="85" t="s">
        <v>158</v>
      </c>
      <c r="D58" s="86" t="s">
        <v>104</v>
      </c>
      <c r="E58" s="87">
        <v>129.09</v>
      </c>
      <c r="F58" s="87">
        <v>0</v>
      </c>
      <c r="G58" s="87">
        <v>0</v>
      </c>
      <c r="H58" s="87">
        <v>0</v>
      </c>
      <c r="I58" s="87">
        <v>129.09</v>
      </c>
    </row>
    <row r="59" spans="1:9" ht="20.100000000000001" customHeight="1">
      <c r="A59" s="84" t="s">
        <v>156</v>
      </c>
      <c r="B59" s="85" t="s">
        <v>159</v>
      </c>
      <c r="C59" s="85" t="s">
        <v>158</v>
      </c>
      <c r="D59" s="86" t="s">
        <v>102</v>
      </c>
      <c r="E59" s="87">
        <v>4</v>
      </c>
      <c r="F59" s="87">
        <v>0</v>
      </c>
      <c r="G59" s="87">
        <v>0</v>
      </c>
      <c r="H59" s="87">
        <v>0</v>
      </c>
      <c r="I59" s="87">
        <v>4</v>
      </c>
    </row>
    <row r="60" spans="1:9" ht="20.100000000000001" customHeight="1">
      <c r="A60" s="84"/>
      <c r="B60" s="85"/>
      <c r="C60" s="85" t="s">
        <v>106</v>
      </c>
      <c r="D60" s="86" t="s">
        <v>105</v>
      </c>
      <c r="E60" s="87">
        <f>SUM(E61:E65)</f>
        <v>177.57</v>
      </c>
      <c r="F60" s="87">
        <f>SUM(F61:F65)</f>
        <v>0</v>
      </c>
      <c r="G60" s="87">
        <f>SUM(G61:G65)</f>
        <v>0</v>
      </c>
      <c r="H60" s="87">
        <f>SUM(H61:H65)</f>
        <v>0</v>
      </c>
      <c r="I60" s="87">
        <f>SUM(I61:I65)</f>
        <v>177.57</v>
      </c>
    </row>
    <row r="61" spans="1:9" ht="20.100000000000001" customHeight="1">
      <c r="A61" s="84" t="s">
        <v>156</v>
      </c>
      <c r="B61" s="85" t="s">
        <v>159</v>
      </c>
      <c r="C61" s="85" t="s">
        <v>160</v>
      </c>
      <c r="D61" s="86" t="s">
        <v>111</v>
      </c>
      <c r="E61" s="87">
        <v>40</v>
      </c>
      <c r="F61" s="87">
        <v>0</v>
      </c>
      <c r="G61" s="87">
        <v>0</v>
      </c>
      <c r="H61" s="87">
        <v>0</v>
      </c>
      <c r="I61" s="87">
        <v>40</v>
      </c>
    </row>
    <row r="62" spans="1:9" ht="20.100000000000001" customHeight="1">
      <c r="A62" s="84" t="s">
        <v>156</v>
      </c>
      <c r="B62" s="85" t="s">
        <v>159</v>
      </c>
      <c r="C62" s="85" t="s">
        <v>160</v>
      </c>
      <c r="D62" s="86" t="s">
        <v>108</v>
      </c>
      <c r="E62" s="87">
        <v>40</v>
      </c>
      <c r="F62" s="87">
        <v>0</v>
      </c>
      <c r="G62" s="87">
        <v>0</v>
      </c>
      <c r="H62" s="87">
        <v>0</v>
      </c>
      <c r="I62" s="87">
        <v>40</v>
      </c>
    </row>
    <row r="63" spans="1:9" ht="20.100000000000001" customHeight="1">
      <c r="A63" s="84" t="s">
        <v>156</v>
      </c>
      <c r="B63" s="85" t="s">
        <v>159</v>
      </c>
      <c r="C63" s="85" t="s">
        <v>160</v>
      </c>
      <c r="D63" s="86" t="s">
        <v>110</v>
      </c>
      <c r="E63" s="87">
        <v>20</v>
      </c>
      <c r="F63" s="87">
        <v>0</v>
      </c>
      <c r="G63" s="87">
        <v>0</v>
      </c>
      <c r="H63" s="87">
        <v>0</v>
      </c>
      <c r="I63" s="87">
        <v>20</v>
      </c>
    </row>
    <row r="64" spans="1:9" ht="20.100000000000001" customHeight="1">
      <c r="A64" s="84" t="s">
        <v>156</v>
      </c>
      <c r="B64" s="85" t="s">
        <v>159</v>
      </c>
      <c r="C64" s="85" t="s">
        <v>160</v>
      </c>
      <c r="D64" s="86" t="s">
        <v>109</v>
      </c>
      <c r="E64" s="87">
        <v>69.2</v>
      </c>
      <c r="F64" s="87">
        <v>0</v>
      </c>
      <c r="G64" s="87">
        <v>0</v>
      </c>
      <c r="H64" s="87">
        <v>0</v>
      </c>
      <c r="I64" s="87">
        <v>69.2</v>
      </c>
    </row>
    <row r="65" spans="1:9" ht="20.100000000000001" customHeight="1">
      <c r="A65" s="84" t="s">
        <v>156</v>
      </c>
      <c r="B65" s="85" t="s">
        <v>159</v>
      </c>
      <c r="C65" s="85" t="s">
        <v>160</v>
      </c>
      <c r="D65" s="86" t="s">
        <v>107</v>
      </c>
      <c r="E65" s="87">
        <v>8.3699999999999992</v>
      </c>
      <c r="F65" s="87">
        <v>0</v>
      </c>
      <c r="G65" s="87">
        <v>0</v>
      </c>
      <c r="H65" s="87">
        <v>0</v>
      </c>
      <c r="I65" s="87">
        <v>8.3699999999999992</v>
      </c>
    </row>
    <row r="66" spans="1:9" ht="20.100000000000001" customHeight="1">
      <c r="A66" s="84"/>
      <c r="B66" s="85" t="s">
        <v>114</v>
      </c>
      <c r="C66" s="85"/>
      <c r="D66" s="86" t="s">
        <v>112</v>
      </c>
      <c r="E66" s="87">
        <f t="shared" ref="E66:I67" si="1">E67</f>
        <v>184.37</v>
      </c>
      <c r="F66" s="87">
        <f t="shared" si="1"/>
        <v>0</v>
      </c>
      <c r="G66" s="87">
        <f t="shared" si="1"/>
        <v>0</v>
      </c>
      <c r="H66" s="87">
        <f t="shared" si="1"/>
        <v>0</v>
      </c>
      <c r="I66" s="87">
        <f t="shared" si="1"/>
        <v>184.37</v>
      </c>
    </row>
    <row r="67" spans="1:9" ht="20.100000000000001" customHeight="1">
      <c r="A67" s="84"/>
      <c r="B67" s="85"/>
      <c r="C67" s="85" t="s">
        <v>66</v>
      </c>
      <c r="D67" s="86" t="s">
        <v>113</v>
      </c>
      <c r="E67" s="87">
        <f t="shared" si="1"/>
        <v>184.37</v>
      </c>
      <c r="F67" s="87">
        <f t="shared" si="1"/>
        <v>0</v>
      </c>
      <c r="G67" s="87">
        <f t="shared" si="1"/>
        <v>0</v>
      </c>
      <c r="H67" s="87">
        <f t="shared" si="1"/>
        <v>0</v>
      </c>
      <c r="I67" s="87">
        <f t="shared" si="1"/>
        <v>184.37</v>
      </c>
    </row>
    <row r="68" spans="1:9" ht="20.100000000000001" customHeight="1">
      <c r="A68" s="84" t="s">
        <v>156</v>
      </c>
      <c r="B68" s="85" t="s">
        <v>161</v>
      </c>
      <c r="C68" s="85" t="s">
        <v>157</v>
      </c>
      <c r="D68" s="86" t="s">
        <v>115</v>
      </c>
      <c r="E68" s="87">
        <v>184.37</v>
      </c>
      <c r="F68" s="87">
        <v>0</v>
      </c>
      <c r="G68" s="87">
        <v>0</v>
      </c>
      <c r="H68" s="87">
        <v>0</v>
      </c>
      <c r="I68" s="87">
        <v>184.37</v>
      </c>
    </row>
    <row r="69" spans="1:9" ht="20.100000000000001" customHeight="1">
      <c r="A69" s="84"/>
      <c r="B69" s="85" t="s">
        <v>118</v>
      </c>
      <c r="C69" s="85"/>
      <c r="D69" s="86" t="s">
        <v>116</v>
      </c>
      <c r="E69" s="87">
        <f t="shared" ref="E69:I70" si="2">E70</f>
        <v>900</v>
      </c>
      <c r="F69" s="87">
        <f t="shared" si="2"/>
        <v>0</v>
      </c>
      <c r="G69" s="87">
        <f t="shared" si="2"/>
        <v>0</v>
      </c>
      <c r="H69" s="87">
        <f t="shared" si="2"/>
        <v>0</v>
      </c>
      <c r="I69" s="87">
        <f t="shared" si="2"/>
        <v>900</v>
      </c>
    </row>
    <row r="70" spans="1:9" ht="20.100000000000001" customHeight="1">
      <c r="A70" s="84"/>
      <c r="B70" s="85"/>
      <c r="C70" s="85" t="s">
        <v>83</v>
      </c>
      <c r="D70" s="86" t="s">
        <v>117</v>
      </c>
      <c r="E70" s="87">
        <f t="shared" si="2"/>
        <v>900</v>
      </c>
      <c r="F70" s="87">
        <f t="shared" si="2"/>
        <v>0</v>
      </c>
      <c r="G70" s="87">
        <f t="shared" si="2"/>
        <v>0</v>
      </c>
      <c r="H70" s="87">
        <f t="shared" si="2"/>
        <v>0</v>
      </c>
      <c r="I70" s="87">
        <f t="shared" si="2"/>
        <v>900</v>
      </c>
    </row>
    <row r="71" spans="1:9" ht="20.100000000000001" customHeight="1">
      <c r="A71" s="84" t="s">
        <v>156</v>
      </c>
      <c r="B71" s="85" t="s">
        <v>162</v>
      </c>
      <c r="C71" s="85" t="s">
        <v>158</v>
      </c>
      <c r="D71" s="86" t="s">
        <v>119</v>
      </c>
      <c r="E71" s="87">
        <v>900</v>
      </c>
      <c r="F71" s="87">
        <v>0</v>
      </c>
      <c r="G71" s="87">
        <v>0</v>
      </c>
      <c r="H71" s="87">
        <v>0</v>
      </c>
      <c r="I71" s="87">
        <v>900</v>
      </c>
    </row>
    <row r="72" spans="1:9" ht="20.100000000000001" customHeight="1">
      <c r="A72" s="84" t="s">
        <v>123</v>
      </c>
      <c r="B72" s="85"/>
      <c r="C72" s="85"/>
      <c r="D72" s="86" t="s">
        <v>120</v>
      </c>
      <c r="E72" s="87">
        <f>E73+E76</f>
        <v>66.459999999999994</v>
      </c>
      <c r="F72" s="87">
        <f>F73+F76</f>
        <v>66.459999999999994</v>
      </c>
      <c r="G72" s="87">
        <f>G73+G76</f>
        <v>66.459999999999994</v>
      </c>
      <c r="H72" s="87">
        <f>H73+H76</f>
        <v>0</v>
      </c>
      <c r="I72" s="87">
        <f>I73+I76</f>
        <v>0</v>
      </c>
    </row>
    <row r="73" spans="1:9" ht="20.100000000000001" customHeight="1">
      <c r="A73" s="84"/>
      <c r="B73" s="85" t="s">
        <v>60</v>
      </c>
      <c r="C73" s="85"/>
      <c r="D73" s="86" t="s">
        <v>121</v>
      </c>
      <c r="E73" s="87">
        <f t="shared" ref="E73:I74" si="3">E74</f>
        <v>60.71</v>
      </c>
      <c r="F73" s="87">
        <f t="shared" si="3"/>
        <v>60.71</v>
      </c>
      <c r="G73" s="87">
        <f t="shared" si="3"/>
        <v>60.71</v>
      </c>
      <c r="H73" s="87">
        <f t="shared" si="3"/>
        <v>0</v>
      </c>
      <c r="I73" s="87">
        <f t="shared" si="3"/>
        <v>0</v>
      </c>
    </row>
    <row r="74" spans="1:9" ht="20.100000000000001" customHeight="1">
      <c r="A74" s="84"/>
      <c r="B74" s="85"/>
      <c r="C74" s="85" t="s">
        <v>60</v>
      </c>
      <c r="D74" s="86" t="s">
        <v>122</v>
      </c>
      <c r="E74" s="87">
        <f t="shared" si="3"/>
        <v>60.71</v>
      </c>
      <c r="F74" s="87">
        <f t="shared" si="3"/>
        <v>60.71</v>
      </c>
      <c r="G74" s="87">
        <f t="shared" si="3"/>
        <v>60.71</v>
      </c>
      <c r="H74" s="87">
        <f t="shared" si="3"/>
        <v>0</v>
      </c>
      <c r="I74" s="87">
        <f t="shared" si="3"/>
        <v>0</v>
      </c>
    </row>
    <row r="75" spans="1:9" ht="20.100000000000001" customHeight="1">
      <c r="A75" s="84" t="s">
        <v>163</v>
      </c>
      <c r="B75" s="85" t="s">
        <v>155</v>
      </c>
      <c r="C75" s="85" t="s">
        <v>155</v>
      </c>
      <c r="D75" s="86" t="s">
        <v>124</v>
      </c>
      <c r="E75" s="87">
        <v>60.71</v>
      </c>
      <c r="F75" s="87">
        <v>60.71</v>
      </c>
      <c r="G75" s="87">
        <v>60.71</v>
      </c>
      <c r="H75" s="87">
        <v>0</v>
      </c>
      <c r="I75" s="87">
        <v>0</v>
      </c>
    </row>
    <row r="76" spans="1:9" ht="20.100000000000001" customHeight="1">
      <c r="A76" s="84"/>
      <c r="B76" s="85" t="s">
        <v>127</v>
      </c>
      <c r="C76" s="85"/>
      <c r="D76" s="86" t="s">
        <v>125</v>
      </c>
      <c r="E76" s="87">
        <f>E77+E79+E81</f>
        <v>5.75</v>
      </c>
      <c r="F76" s="87">
        <f>F77+F79+F81</f>
        <v>5.75</v>
      </c>
      <c r="G76" s="87">
        <f>G77+G79+G81</f>
        <v>5.75</v>
      </c>
      <c r="H76" s="87">
        <f>H77+H79+H81</f>
        <v>0</v>
      </c>
      <c r="I76" s="87">
        <f>I77+I79+I81</f>
        <v>0</v>
      </c>
    </row>
    <row r="77" spans="1:9" ht="20.100000000000001" customHeight="1">
      <c r="A77" s="84"/>
      <c r="B77" s="85"/>
      <c r="C77" s="85" t="s">
        <v>66</v>
      </c>
      <c r="D77" s="86" t="s">
        <v>126</v>
      </c>
      <c r="E77" s="87">
        <f>E78</f>
        <v>2.12</v>
      </c>
      <c r="F77" s="87">
        <f>F78</f>
        <v>2.12</v>
      </c>
      <c r="G77" s="87">
        <f>G78</f>
        <v>2.12</v>
      </c>
      <c r="H77" s="87">
        <f>H78</f>
        <v>0</v>
      </c>
      <c r="I77" s="87">
        <f>I78</f>
        <v>0</v>
      </c>
    </row>
    <row r="78" spans="1:9" ht="20.100000000000001" customHeight="1">
      <c r="A78" s="84" t="s">
        <v>163</v>
      </c>
      <c r="B78" s="85" t="s">
        <v>164</v>
      </c>
      <c r="C78" s="85" t="s">
        <v>157</v>
      </c>
      <c r="D78" s="86" t="s">
        <v>128</v>
      </c>
      <c r="E78" s="87">
        <v>2.12</v>
      </c>
      <c r="F78" s="87">
        <v>2.12</v>
      </c>
      <c r="G78" s="87">
        <v>2.12</v>
      </c>
      <c r="H78" s="87">
        <v>0</v>
      </c>
      <c r="I78" s="87">
        <v>0</v>
      </c>
    </row>
    <row r="79" spans="1:9" ht="20.100000000000001" customHeight="1">
      <c r="A79" s="84"/>
      <c r="B79" s="85"/>
      <c r="C79" s="85" t="s">
        <v>90</v>
      </c>
      <c r="D79" s="86" t="s">
        <v>129</v>
      </c>
      <c r="E79" s="87">
        <f>E80</f>
        <v>2.12</v>
      </c>
      <c r="F79" s="87">
        <f>F80</f>
        <v>2.12</v>
      </c>
      <c r="G79" s="87">
        <f>G80</f>
        <v>2.12</v>
      </c>
      <c r="H79" s="87">
        <f>H80</f>
        <v>0</v>
      </c>
      <c r="I79" s="87">
        <f>I80</f>
        <v>0</v>
      </c>
    </row>
    <row r="80" spans="1:9" ht="20.100000000000001" customHeight="1">
      <c r="A80" s="84" t="s">
        <v>163</v>
      </c>
      <c r="B80" s="85" t="s">
        <v>164</v>
      </c>
      <c r="C80" s="85" t="s">
        <v>159</v>
      </c>
      <c r="D80" s="86" t="s">
        <v>130</v>
      </c>
      <c r="E80" s="87">
        <v>2.12</v>
      </c>
      <c r="F80" s="87">
        <v>2.12</v>
      </c>
      <c r="G80" s="87">
        <v>2.12</v>
      </c>
      <c r="H80" s="87">
        <v>0</v>
      </c>
      <c r="I80" s="87">
        <v>0</v>
      </c>
    </row>
    <row r="81" spans="1:9" ht="20.100000000000001" customHeight="1">
      <c r="A81" s="84"/>
      <c r="B81" s="85"/>
      <c r="C81" s="85" t="s">
        <v>83</v>
      </c>
      <c r="D81" s="86" t="s">
        <v>131</v>
      </c>
      <c r="E81" s="87">
        <f>E82</f>
        <v>1.51</v>
      </c>
      <c r="F81" s="87">
        <f>F82</f>
        <v>1.51</v>
      </c>
      <c r="G81" s="87">
        <f>G82</f>
        <v>1.51</v>
      </c>
      <c r="H81" s="87">
        <f>H82</f>
        <v>0</v>
      </c>
      <c r="I81" s="87">
        <f>I82</f>
        <v>0</v>
      </c>
    </row>
    <row r="82" spans="1:9" ht="20.100000000000001" customHeight="1">
      <c r="A82" s="84" t="s">
        <v>163</v>
      </c>
      <c r="B82" s="85" t="s">
        <v>164</v>
      </c>
      <c r="C82" s="85" t="s">
        <v>158</v>
      </c>
      <c r="D82" s="86" t="s">
        <v>132</v>
      </c>
      <c r="E82" s="87">
        <v>1.51</v>
      </c>
      <c r="F82" s="87">
        <v>1.51</v>
      </c>
      <c r="G82" s="87">
        <v>1.51</v>
      </c>
      <c r="H82" s="87">
        <v>0</v>
      </c>
      <c r="I82" s="87">
        <v>0</v>
      </c>
    </row>
    <row r="83" spans="1:9" ht="20.100000000000001" customHeight="1">
      <c r="A83" s="84" t="s">
        <v>136</v>
      </c>
      <c r="B83" s="85"/>
      <c r="C83" s="85"/>
      <c r="D83" s="86" t="s">
        <v>133</v>
      </c>
      <c r="E83" s="87">
        <f>E84</f>
        <v>21.24</v>
      </c>
      <c r="F83" s="87">
        <f>F84</f>
        <v>21.24</v>
      </c>
      <c r="G83" s="87">
        <f>G84</f>
        <v>21.24</v>
      </c>
      <c r="H83" s="87">
        <f>H84</f>
        <v>0</v>
      </c>
      <c r="I83" s="87">
        <f>I84</f>
        <v>0</v>
      </c>
    </row>
    <row r="84" spans="1:9" ht="20.100000000000001" customHeight="1">
      <c r="A84" s="84"/>
      <c r="B84" s="85" t="s">
        <v>59</v>
      </c>
      <c r="C84" s="85"/>
      <c r="D84" s="86" t="s">
        <v>134</v>
      </c>
      <c r="E84" s="87">
        <f>E85+E87</f>
        <v>21.24</v>
      </c>
      <c r="F84" s="87">
        <f>F85+F87</f>
        <v>21.24</v>
      </c>
      <c r="G84" s="87">
        <f>G85+G87</f>
        <v>21.24</v>
      </c>
      <c r="H84" s="87">
        <f>H85+H87</f>
        <v>0</v>
      </c>
      <c r="I84" s="87">
        <f>I85+I87</f>
        <v>0</v>
      </c>
    </row>
    <row r="85" spans="1:9" ht="20.100000000000001" customHeight="1">
      <c r="A85" s="84"/>
      <c r="B85" s="85"/>
      <c r="C85" s="85" t="s">
        <v>66</v>
      </c>
      <c r="D85" s="86" t="s">
        <v>135</v>
      </c>
      <c r="E85" s="87">
        <f>E86</f>
        <v>1.31</v>
      </c>
      <c r="F85" s="87">
        <f>F86</f>
        <v>1.31</v>
      </c>
      <c r="G85" s="87">
        <f>G86</f>
        <v>1.31</v>
      </c>
      <c r="H85" s="87">
        <f>H86</f>
        <v>0</v>
      </c>
      <c r="I85" s="87">
        <f>I86</f>
        <v>0</v>
      </c>
    </row>
    <row r="86" spans="1:9" ht="20.100000000000001" customHeight="1">
      <c r="A86" s="84" t="s">
        <v>165</v>
      </c>
      <c r="B86" s="85" t="s">
        <v>154</v>
      </c>
      <c r="C86" s="85" t="s">
        <v>157</v>
      </c>
      <c r="D86" s="86" t="s">
        <v>137</v>
      </c>
      <c r="E86" s="87">
        <v>1.31</v>
      </c>
      <c r="F86" s="87">
        <v>1.31</v>
      </c>
      <c r="G86" s="87">
        <v>1.31</v>
      </c>
      <c r="H86" s="87">
        <v>0</v>
      </c>
      <c r="I86" s="87">
        <v>0</v>
      </c>
    </row>
    <row r="87" spans="1:9" ht="20.100000000000001" customHeight="1">
      <c r="A87" s="84"/>
      <c r="B87" s="85"/>
      <c r="C87" s="85" t="s">
        <v>90</v>
      </c>
      <c r="D87" s="86" t="s">
        <v>138</v>
      </c>
      <c r="E87" s="87">
        <f>E88</f>
        <v>19.93</v>
      </c>
      <c r="F87" s="87">
        <f>F88</f>
        <v>19.93</v>
      </c>
      <c r="G87" s="87">
        <f>G88</f>
        <v>19.93</v>
      </c>
      <c r="H87" s="87">
        <f>H88</f>
        <v>0</v>
      </c>
      <c r="I87" s="87">
        <f>I88</f>
        <v>0</v>
      </c>
    </row>
    <row r="88" spans="1:9" ht="20.100000000000001" customHeight="1">
      <c r="A88" s="84" t="s">
        <v>165</v>
      </c>
      <c r="B88" s="85" t="s">
        <v>154</v>
      </c>
      <c r="C88" s="85" t="s">
        <v>159</v>
      </c>
      <c r="D88" s="86" t="s">
        <v>137</v>
      </c>
      <c r="E88" s="87">
        <v>19.93</v>
      </c>
      <c r="F88" s="87">
        <v>19.93</v>
      </c>
      <c r="G88" s="87">
        <v>19.93</v>
      </c>
      <c r="H88" s="87">
        <v>0</v>
      </c>
      <c r="I88" s="87">
        <v>0</v>
      </c>
    </row>
    <row r="89" spans="1:9" ht="20.100000000000001" customHeight="1">
      <c r="A89" s="84" t="s">
        <v>142</v>
      </c>
      <c r="B89" s="85"/>
      <c r="C89" s="85"/>
      <c r="D89" s="86" t="s">
        <v>139</v>
      </c>
      <c r="E89" s="87">
        <f t="shared" ref="E89:I91" si="4">E90</f>
        <v>36.42</v>
      </c>
      <c r="F89" s="87">
        <f t="shared" si="4"/>
        <v>36.42</v>
      </c>
      <c r="G89" s="87">
        <f t="shared" si="4"/>
        <v>36.42</v>
      </c>
      <c r="H89" s="87">
        <f t="shared" si="4"/>
        <v>0</v>
      </c>
      <c r="I89" s="87">
        <f t="shared" si="4"/>
        <v>0</v>
      </c>
    </row>
    <row r="90" spans="1:9" ht="20.100000000000001" customHeight="1">
      <c r="A90" s="84"/>
      <c r="B90" s="85" t="s">
        <v>90</v>
      </c>
      <c r="C90" s="85"/>
      <c r="D90" s="86" t="s">
        <v>140</v>
      </c>
      <c r="E90" s="87">
        <f t="shared" si="4"/>
        <v>36.42</v>
      </c>
      <c r="F90" s="87">
        <f t="shared" si="4"/>
        <v>36.42</v>
      </c>
      <c r="G90" s="87">
        <f t="shared" si="4"/>
        <v>36.42</v>
      </c>
      <c r="H90" s="87">
        <f t="shared" si="4"/>
        <v>0</v>
      </c>
      <c r="I90" s="87">
        <f t="shared" si="4"/>
        <v>0</v>
      </c>
    </row>
    <row r="91" spans="1:9" ht="20.100000000000001" customHeight="1">
      <c r="A91" s="84"/>
      <c r="B91" s="85"/>
      <c r="C91" s="85" t="s">
        <v>66</v>
      </c>
      <c r="D91" s="86" t="s">
        <v>141</v>
      </c>
      <c r="E91" s="87">
        <f t="shared" si="4"/>
        <v>36.42</v>
      </c>
      <c r="F91" s="87">
        <f t="shared" si="4"/>
        <v>36.42</v>
      </c>
      <c r="G91" s="87">
        <f t="shared" si="4"/>
        <v>36.42</v>
      </c>
      <c r="H91" s="87">
        <f t="shared" si="4"/>
        <v>0</v>
      </c>
      <c r="I91" s="87">
        <f t="shared" si="4"/>
        <v>0</v>
      </c>
    </row>
    <row r="92" spans="1:9" ht="20.100000000000001" customHeight="1">
      <c r="A92" s="84" t="s">
        <v>166</v>
      </c>
      <c r="B92" s="85" t="s">
        <v>159</v>
      </c>
      <c r="C92" s="85" t="s">
        <v>157</v>
      </c>
      <c r="D92" s="86" t="s">
        <v>143</v>
      </c>
      <c r="E92" s="87">
        <v>36.42</v>
      </c>
      <c r="F92" s="87">
        <v>36.42</v>
      </c>
      <c r="G92" s="87">
        <v>36.42</v>
      </c>
      <c r="H92" s="87">
        <v>0</v>
      </c>
      <c r="I92" s="87">
        <v>0</v>
      </c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20" type="noConversion"/>
  <pageMargins left="0.75" right="0.75" top="1" bottom="1" header="0.5" footer="0.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1"/>
  <sheetViews>
    <sheetView showGridLines="0" showZeros="0" workbookViewId="0">
      <selection sqref="A1:V1"/>
    </sheetView>
  </sheetViews>
  <sheetFormatPr defaultColWidth="9"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9" style="70" customWidth="1"/>
    <col min="7" max="7" width="11.5" style="70" customWidth="1"/>
    <col min="8" max="8" width="9" style="70"/>
    <col min="9" max="9" width="11.125" style="70" customWidth="1"/>
    <col min="10" max="19" width="9" style="70"/>
    <col min="20" max="20" width="11.25" style="70" customWidth="1"/>
    <col min="21" max="21" width="9" style="70"/>
    <col min="22" max="22" width="8.875" style="70" customWidth="1"/>
    <col min="23" max="16384" width="9" style="70"/>
  </cols>
  <sheetData>
    <row r="1" spans="1:22" s="67" customFormat="1" ht="42" customHeight="1">
      <c r="A1" s="179" t="s">
        <v>171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pans="1:22" s="68" customFormat="1" ht="17.25" customHeight="1">
      <c r="A2" s="180" t="s">
        <v>1</v>
      </c>
      <c r="B2" s="181"/>
      <c r="C2" s="181"/>
      <c r="D2" s="181"/>
      <c r="E2" s="181"/>
      <c r="F2" s="18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82" t="s">
        <v>2</v>
      </c>
      <c r="V2" s="182"/>
    </row>
    <row r="3" spans="1:22" s="68" customFormat="1" ht="18" customHeight="1">
      <c r="A3" s="170" t="s">
        <v>172</v>
      </c>
      <c r="B3" s="174"/>
      <c r="C3" s="171"/>
      <c r="D3" s="170" t="s">
        <v>173</v>
      </c>
      <c r="E3" s="174"/>
      <c r="F3" s="171"/>
      <c r="G3" s="183" t="s">
        <v>147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5"/>
    </row>
    <row r="4" spans="1:22" s="68" customFormat="1" ht="13.5" customHeight="1">
      <c r="A4" s="175"/>
      <c r="B4" s="176"/>
      <c r="C4" s="177"/>
      <c r="D4" s="175"/>
      <c r="E4" s="176"/>
      <c r="F4" s="177"/>
      <c r="G4" s="167" t="s">
        <v>35</v>
      </c>
      <c r="H4" s="170" t="s">
        <v>36</v>
      </c>
      <c r="I4" s="171"/>
      <c r="J4" s="183" t="s">
        <v>37</v>
      </c>
      <c r="K4" s="184"/>
      <c r="L4" s="184"/>
      <c r="M4" s="184"/>
      <c r="N4" s="184"/>
      <c r="O4" s="185"/>
      <c r="P4" s="167" t="s">
        <v>38</v>
      </c>
      <c r="Q4" s="167" t="s">
        <v>174</v>
      </c>
      <c r="R4" s="167" t="s">
        <v>175</v>
      </c>
      <c r="S4" s="170" t="s">
        <v>176</v>
      </c>
      <c r="T4" s="171"/>
      <c r="U4" s="167" t="s">
        <v>32</v>
      </c>
      <c r="V4" s="167" t="s">
        <v>33</v>
      </c>
    </row>
    <row r="5" spans="1:22" s="68" customFormat="1" ht="22.5" customHeight="1">
      <c r="A5" s="172"/>
      <c r="B5" s="178"/>
      <c r="C5" s="173"/>
      <c r="D5" s="172"/>
      <c r="E5" s="178"/>
      <c r="F5" s="173"/>
      <c r="G5" s="168"/>
      <c r="H5" s="172"/>
      <c r="I5" s="173"/>
      <c r="J5" s="186" t="s">
        <v>150</v>
      </c>
      <c r="K5" s="186" t="s">
        <v>49</v>
      </c>
      <c r="L5" s="186" t="s">
        <v>50</v>
      </c>
      <c r="M5" s="186" t="s">
        <v>51</v>
      </c>
      <c r="N5" s="186" t="s">
        <v>52</v>
      </c>
      <c r="O5" s="186" t="s">
        <v>53</v>
      </c>
      <c r="P5" s="168"/>
      <c r="Q5" s="168"/>
      <c r="R5" s="168"/>
      <c r="S5" s="172"/>
      <c r="T5" s="173"/>
      <c r="U5" s="168"/>
      <c r="V5" s="168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69"/>
      <c r="H6" s="72" t="s">
        <v>46</v>
      </c>
      <c r="I6" s="72" t="s">
        <v>47</v>
      </c>
      <c r="J6" s="186"/>
      <c r="K6" s="186"/>
      <c r="L6" s="186"/>
      <c r="M6" s="186"/>
      <c r="N6" s="186"/>
      <c r="O6" s="186"/>
      <c r="P6" s="169"/>
      <c r="Q6" s="169"/>
      <c r="R6" s="169"/>
      <c r="S6" s="72" t="s">
        <v>177</v>
      </c>
      <c r="T6" s="72" t="s">
        <v>41</v>
      </c>
      <c r="U6" s="169"/>
      <c r="V6" s="169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G8+G62</f>
        <v>651.47</v>
      </c>
      <c r="H7" s="76">
        <f t="shared" si="0"/>
        <v>651.47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178</v>
      </c>
      <c r="D8" s="74"/>
      <c r="E8" s="74"/>
      <c r="F8" s="74"/>
      <c r="G8" s="76">
        <f t="shared" ref="G8:V8" si="1">G9+G12+G14+G16+G18+G21+G24+G27+G30+G33+G36+G39+G42+G45+G48+G50+G52+G54+G57+G60</f>
        <v>632.39</v>
      </c>
      <c r="H8" s="76">
        <f t="shared" si="1"/>
        <v>632.39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0.100000000000001" customHeight="1">
      <c r="A9" s="73"/>
      <c r="B9" s="74"/>
      <c r="C9" s="73" t="s">
        <v>179</v>
      </c>
      <c r="D9" s="74"/>
      <c r="E9" s="74"/>
      <c r="F9" s="74"/>
      <c r="G9" s="76">
        <f t="shared" ref="G9:V9" si="2">SUM(G10:G11)</f>
        <v>18.78</v>
      </c>
      <c r="H9" s="76">
        <f t="shared" si="2"/>
        <v>18.78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66</v>
      </c>
      <c r="C10" s="73" t="s">
        <v>180</v>
      </c>
      <c r="D10" s="74" t="s">
        <v>181</v>
      </c>
      <c r="E10" s="74" t="s">
        <v>66</v>
      </c>
      <c r="F10" s="74" t="s">
        <v>182</v>
      </c>
      <c r="G10" s="76">
        <v>11.75</v>
      </c>
      <c r="H10" s="76">
        <v>11.75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>
        <v>301</v>
      </c>
      <c r="B11" s="74" t="s">
        <v>90</v>
      </c>
      <c r="C11" s="73" t="s">
        <v>183</v>
      </c>
      <c r="D11" s="74" t="s">
        <v>181</v>
      </c>
      <c r="E11" s="74" t="s">
        <v>66</v>
      </c>
      <c r="F11" s="74" t="s">
        <v>182</v>
      </c>
      <c r="G11" s="76">
        <v>7.03</v>
      </c>
      <c r="H11" s="76">
        <v>7.03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</row>
    <row r="12" spans="1:22" ht="20.100000000000001" customHeight="1">
      <c r="A12" s="73"/>
      <c r="B12" s="74"/>
      <c r="C12" s="73" t="s">
        <v>184</v>
      </c>
      <c r="D12" s="74"/>
      <c r="E12" s="74"/>
      <c r="F12" s="74"/>
      <c r="G12" s="76">
        <f t="shared" ref="G12:V12" si="3">G13</f>
        <v>188.27</v>
      </c>
      <c r="H12" s="76">
        <f t="shared" si="3"/>
        <v>188.27</v>
      </c>
      <c r="I12" s="76">
        <f t="shared" si="3"/>
        <v>0</v>
      </c>
      <c r="J12" s="76">
        <f t="shared" si="3"/>
        <v>0</v>
      </c>
      <c r="K12" s="76">
        <f t="shared" si="3"/>
        <v>0</v>
      </c>
      <c r="L12" s="76">
        <f t="shared" si="3"/>
        <v>0</v>
      </c>
      <c r="M12" s="76">
        <f t="shared" si="3"/>
        <v>0</v>
      </c>
      <c r="N12" s="76">
        <f t="shared" si="3"/>
        <v>0</v>
      </c>
      <c r="O12" s="76">
        <f t="shared" si="3"/>
        <v>0</v>
      </c>
      <c r="P12" s="76">
        <f t="shared" si="3"/>
        <v>0</v>
      </c>
      <c r="Q12" s="76">
        <f t="shared" si="3"/>
        <v>0</v>
      </c>
      <c r="R12" s="76">
        <f t="shared" si="3"/>
        <v>0</v>
      </c>
      <c r="S12" s="76">
        <f t="shared" si="3"/>
        <v>0</v>
      </c>
      <c r="T12" s="76">
        <f t="shared" si="3"/>
        <v>0</v>
      </c>
      <c r="U12" s="76">
        <f t="shared" si="3"/>
        <v>0</v>
      </c>
      <c r="V12" s="76">
        <f t="shared" si="3"/>
        <v>0</v>
      </c>
    </row>
    <row r="13" spans="1:22" ht="20.100000000000001" customHeight="1">
      <c r="A13" s="73">
        <v>301</v>
      </c>
      <c r="B13" s="74" t="s">
        <v>66</v>
      </c>
      <c r="C13" s="73" t="s">
        <v>180</v>
      </c>
      <c r="D13" s="74" t="s">
        <v>185</v>
      </c>
      <c r="E13" s="74" t="s">
        <v>66</v>
      </c>
      <c r="F13" s="74" t="s">
        <v>186</v>
      </c>
      <c r="G13" s="76">
        <v>188.27</v>
      </c>
      <c r="H13" s="76">
        <v>188.27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</row>
    <row r="14" spans="1:22" ht="20.100000000000001" customHeight="1">
      <c r="A14" s="73"/>
      <c r="B14" s="74"/>
      <c r="C14" s="73" t="s">
        <v>187</v>
      </c>
      <c r="D14" s="74"/>
      <c r="E14" s="74"/>
      <c r="F14" s="74"/>
      <c r="G14" s="76">
        <f t="shared" ref="G14:V14" si="4">G15</f>
        <v>66.92</v>
      </c>
      <c r="H14" s="76">
        <f t="shared" si="4"/>
        <v>66.92</v>
      </c>
      <c r="I14" s="76">
        <f t="shared" si="4"/>
        <v>0</v>
      </c>
      <c r="J14" s="76">
        <f t="shared" si="4"/>
        <v>0</v>
      </c>
      <c r="K14" s="76">
        <f t="shared" si="4"/>
        <v>0</v>
      </c>
      <c r="L14" s="76">
        <f t="shared" si="4"/>
        <v>0</v>
      </c>
      <c r="M14" s="76">
        <f t="shared" si="4"/>
        <v>0</v>
      </c>
      <c r="N14" s="76">
        <f t="shared" si="4"/>
        <v>0</v>
      </c>
      <c r="O14" s="76">
        <f t="shared" si="4"/>
        <v>0</v>
      </c>
      <c r="P14" s="76">
        <f t="shared" si="4"/>
        <v>0</v>
      </c>
      <c r="Q14" s="76">
        <f t="shared" si="4"/>
        <v>0</v>
      </c>
      <c r="R14" s="76">
        <f t="shared" si="4"/>
        <v>0</v>
      </c>
      <c r="S14" s="76">
        <f t="shared" si="4"/>
        <v>0</v>
      </c>
      <c r="T14" s="76">
        <f t="shared" si="4"/>
        <v>0</v>
      </c>
      <c r="U14" s="76">
        <f t="shared" si="4"/>
        <v>0</v>
      </c>
      <c r="V14" s="76">
        <f t="shared" si="4"/>
        <v>0</v>
      </c>
    </row>
    <row r="15" spans="1:22" ht="20.100000000000001" customHeight="1">
      <c r="A15" s="73">
        <v>301</v>
      </c>
      <c r="B15" s="74" t="s">
        <v>188</v>
      </c>
      <c r="C15" s="73" t="s">
        <v>189</v>
      </c>
      <c r="D15" s="74" t="s">
        <v>185</v>
      </c>
      <c r="E15" s="74" t="s">
        <v>66</v>
      </c>
      <c r="F15" s="74" t="s">
        <v>186</v>
      </c>
      <c r="G15" s="76">
        <v>66.92</v>
      </c>
      <c r="H15" s="76">
        <v>66.92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</row>
    <row r="16" spans="1:22" ht="20.100000000000001" customHeight="1">
      <c r="A16" s="73"/>
      <c r="B16" s="74"/>
      <c r="C16" s="73" t="s">
        <v>190</v>
      </c>
      <c r="D16" s="74"/>
      <c r="E16" s="74"/>
      <c r="F16" s="74"/>
      <c r="G16" s="76">
        <f t="shared" ref="G16:V16" si="5">G17</f>
        <v>28.67</v>
      </c>
      <c r="H16" s="76">
        <f t="shared" si="5"/>
        <v>28.67</v>
      </c>
      <c r="I16" s="76">
        <f t="shared" si="5"/>
        <v>0</v>
      </c>
      <c r="J16" s="76">
        <f t="shared" si="5"/>
        <v>0</v>
      </c>
      <c r="K16" s="76">
        <f t="shared" si="5"/>
        <v>0</v>
      </c>
      <c r="L16" s="76">
        <f t="shared" si="5"/>
        <v>0</v>
      </c>
      <c r="M16" s="76">
        <f t="shared" si="5"/>
        <v>0</v>
      </c>
      <c r="N16" s="76">
        <f t="shared" si="5"/>
        <v>0</v>
      </c>
      <c r="O16" s="76">
        <f t="shared" si="5"/>
        <v>0</v>
      </c>
      <c r="P16" s="76">
        <f t="shared" si="5"/>
        <v>0</v>
      </c>
      <c r="Q16" s="76">
        <f t="shared" si="5"/>
        <v>0</v>
      </c>
      <c r="R16" s="76">
        <f t="shared" si="5"/>
        <v>0</v>
      </c>
      <c r="S16" s="76">
        <f t="shared" si="5"/>
        <v>0</v>
      </c>
      <c r="T16" s="76">
        <f t="shared" si="5"/>
        <v>0</v>
      </c>
      <c r="U16" s="76">
        <f t="shared" si="5"/>
        <v>0</v>
      </c>
      <c r="V16" s="76">
        <f t="shared" si="5"/>
        <v>0</v>
      </c>
    </row>
    <row r="17" spans="1:22" ht="20.100000000000001" customHeight="1">
      <c r="A17" s="73">
        <v>301</v>
      </c>
      <c r="B17" s="74" t="s">
        <v>188</v>
      </c>
      <c r="C17" s="73" t="s">
        <v>189</v>
      </c>
      <c r="D17" s="74" t="s">
        <v>185</v>
      </c>
      <c r="E17" s="74" t="s">
        <v>66</v>
      </c>
      <c r="F17" s="74" t="s">
        <v>186</v>
      </c>
      <c r="G17" s="76">
        <v>28.67</v>
      </c>
      <c r="H17" s="76">
        <v>28.67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</row>
    <row r="18" spans="1:22" ht="20.100000000000001" customHeight="1">
      <c r="A18" s="73"/>
      <c r="B18" s="74"/>
      <c r="C18" s="73" t="s">
        <v>191</v>
      </c>
      <c r="D18" s="74"/>
      <c r="E18" s="74"/>
      <c r="F18" s="74"/>
      <c r="G18" s="76">
        <f t="shared" ref="G18:V18" si="6">SUM(G19:G20)</f>
        <v>25.3</v>
      </c>
      <c r="H18" s="76">
        <f t="shared" si="6"/>
        <v>25.3</v>
      </c>
      <c r="I18" s="76">
        <f t="shared" si="6"/>
        <v>0</v>
      </c>
      <c r="J18" s="76">
        <f t="shared" si="6"/>
        <v>0</v>
      </c>
      <c r="K18" s="76">
        <f t="shared" si="6"/>
        <v>0</v>
      </c>
      <c r="L18" s="76">
        <f t="shared" si="6"/>
        <v>0</v>
      </c>
      <c r="M18" s="76">
        <f t="shared" si="6"/>
        <v>0</v>
      </c>
      <c r="N18" s="76">
        <f t="shared" si="6"/>
        <v>0</v>
      </c>
      <c r="O18" s="76">
        <f t="shared" si="6"/>
        <v>0</v>
      </c>
      <c r="P18" s="76">
        <f t="shared" si="6"/>
        <v>0</v>
      </c>
      <c r="Q18" s="76">
        <f t="shared" si="6"/>
        <v>0</v>
      </c>
      <c r="R18" s="76">
        <f t="shared" si="6"/>
        <v>0</v>
      </c>
      <c r="S18" s="76">
        <f t="shared" si="6"/>
        <v>0</v>
      </c>
      <c r="T18" s="76">
        <f t="shared" si="6"/>
        <v>0</v>
      </c>
      <c r="U18" s="76">
        <f t="shared" si="6"/>
        <v>0</v>
      </c>
      <c r="V18" s="76">
        <f t="shared" si="6"/>
        <v>0</v>
      </c>
    </row>
    <row r="19" spans="1:22" ht="20.100000000000001" customHeight="1">
      <c r="A19" s="73">
        <v>301</v>
      </c>
      <c r="B19" s="74" t="s">
        <v>83</v>
      </c>
      <c r="C19" s="73" t="s">
        <v>192</v>
      </c>
      <c r="D19" s="74" t="s">
        <v>181</v>
      </c>
      <c r="E19" s="74" t="s">
        <v>66</v>
      </c>
      <c r="F19" s="74" t="s">
        <v>182</v>
      </c>
      <c r="G19" s="76">
        <v>1.57</v>
      </c>
      <c r="H19" s="76">
        <v>1.57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</row>
    <row r="20" spans="1:22" ht="20.100000000000001" customHeight="1">
      <c r="A20" s="73">
        <v>301</v>
      </c>
      <c r="B20" s="74" t="s">
        <v>83</v>
      </c>
      <c r="C20" s="73" t="s">
        <v>192</v>
      </c>
      <c r="D20" s="74" t="s">
        <v>185</v>
      </c>
      <c r="E20" s="74" t="s">
        <v>66</v>
      </c>
      <c r="F20" s="74" t="s">
        <v>186</v>
      </c>
      <c r="G20" s="76">
        <v>23.73</v>
      </c>
      <c r="H20" s="76">
        <v>23.73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</row>
    <row r="21" spans="1:22" ht="20.100000000000001" customHeight="1">
      <c r="A21" s="73"/>
      <c r="B21" s="74"/>
      <c r="C21" s="73" t="s">
        <v>193</v>
      </c>
      <c r="D21" s="74"/>
      <c r="E21" s="74"/>
      <c r="F21" s="74"/>
      <c r="G21" s="76">
        <f t="shared" ref="G21:V21" si="7">SUM(G22:G23)</f>
        <v>21.24</v>
      </c>
      <c r="H21" s="76">
        <f t="shared" si="7"/>
        <v>21.24</v>
      </c>
      <c r="I21" s="76">
        <f t="shared" si="7"/>
        <v>0</v>
      </c>
      <c r="J21" s="76">
        <f t="shared" si="7"/>
        <v>0</v>
      </c>
      <c r="K21" s="76">
        <f t="shared" si="7"/>
        <v>0</v>
      </c>
      <c r="L21" s="76">
        <f t="shared" si="7"/>
        <v>0</v>
      </c>
      <c r="M21" s="76">
        <f t="shared" si="7"/>
        <v>0</v>
      </c>
      <c r="N21" s="76">
        <f t="shared" si="7"/>
        <v>0</v>
      </c>
      <c r="O21" s="76">
        <f t="shared" si="7"/>
        <v>0</v>
      </c>
      <c r="P21" s="76">
        <f t="shared" si="7"/>
        <v>0</v>
      </c>
      <c r="Q21" s="76">
        <f t="shared" si="7"/>
        <v>0</v>
      </c>
      <c r="R21" s="76">
        <f t="shared" si="7"/>
        <v>0</v>
      </c>
      <c r="S21" s="76">
        <f t="shared" si="7"/>
        <v>0</v>
      </c>
      <c r="T21" s="76">
        <f t="shared" si="7"/>
        <v>0</v>
      </c>
      <c r="U21" s="76">
        <f t="shared" si="7"/>
        <v>0</v>
      </c>
      <c r="V21" s="76">
        <f t="shared" si="7"/>
        <v>0</v>
      </c>
    </row>
    <row r="22" spans="1:22" ht="20.100000000000001" customHeight="1">
      <c r="A22" s="73">
        <v>301</v>
      </c>
      <c r="B22" s="74" t="s">
        <v>194</v>
      </c>
      <c r="C22" s="73" t="s">
        <v>195</v>
      </c>
      <c r="D22" s="74" t="s">
        <v>181</v>
      </c>
      <c r="E22" s="74" t="s">
        <v>90</v>
      </c>
      <c r="F22" s="74" t="s">
        <v>196</v>
      </c>
      <c r="G22" s="76">
        <v>1.31</v>
      </c>
      <c r="H22" s="76">
        <v>1.31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</row>
    <row r="23" spans="1:22" ht="20.100000000000001" customHeight="1">
      <c r="A23" s="73">
        <v>301</v>
      </c>
      <c r="B23" s="74" t="s">
        <v>194</v>
      </c>
      <c r="C23" s="73" t="s">
        <v>195</v>
      </c>
      <c r="D23" s="74" t="s">
        <v>185</v>
      </c>
      <c r="E23" s="74" t="s">
        <v>66</v>
      </c>
      <c r="F23" s="74" t="s">
        <v>186</v>
      </c>
      <c r="G23" s="76">
        <v>19.93</v>
      </c>
      <c r="H23" s="76">
        <v>19.93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</row>
    <row r="24" spans="1:22" ht="20.100000000000001" customHeight="1">
      <c r="A24" s="73"/>
      <c r="B24" s="74"/>
      <c r="C24" s="73" t="s">
        <v>197</v>
      </c>
      <c r="D24" s="74"/>
      <c r="E24" s="74"/>
      <c r="F24" s="74"/>
      <c r="G24" s="76">
        <f t="shared" ref="G24:V24" si="8">SUM(G25:G26)</f>
        <v>60.71</v>
      </c>
      <c r="H24" s="76">
        <f t="shared" si="8"/>
        <v>60.71</v>
      </c>
      <c r="I24" s="76">
        <f t="shared" si="8"/>
        <v>0</v>
      </c>
      <c r="J24" s="76">
        <f t="shared" si="8"/>
        <v>0</v>
      </c>
      <c r="K24" s="76">
        <f t="shared" si="8"/>
        <v>0</v>
      </c>
      <c r="L24" s="76">
        <f t="shared" si="8"/>
        <v>0</v>
      </c>
      <c r="M24" s="76">
        <f t="shared" si="8"/>
        <v>0</v>
      </c>
      <c r="N24" s="76">
        <f t="shared" si="8"/>
        <v>0</v>
      </c>
      <c r="O24" s="76">
        <f t="shared" si="8"/>
        <v>0</v>
      </c>
      <c r="P24" s="76">
        <f t="shared" si="8"/>
        <v>0</v>
      </c>
      <c r="Q24" s="76">
        <f t="shared" si="8"/>
        <v>0</v>
      </c>
      <c r="R24" s="76">
        <f t="shared" si="8"/>
        <v>0</v>
      </c>
      <c r="S24" s="76">
        <f t="shared" si="8"/>
        <v>0</v>
      </c>
      <c r="T24" s="76">
        <f t="shared" si="8"/>
        <v>0</v>
      </c>
      <c r="U24" s="76">
        <f t="shared" si="8"/>
        <v>0</v>
      </c>
      <c r="V24" s="76">
        <f t="shared" si="8"/>
        <v>0</v>
      </c>
    </row>
    <row r="25" spans="1:22" ht="20.100000000000001" customHeight="1">
      <c r="A25" s="73">
        <v>301</v>
      </c>
      <c r="B25" s="74" t="s">
        <v>114</v>
      </c>
      <c r="C25" s="73" t="s">
        <v>198</v>
      </c>
      <c r="D25" s="74" t="s">
        <v>181</v>
      </c>
      <c r="E25" s="74" t="s">
        <v>90</v>
      </c>
      <c r="F25" s="74" t="s">
        <v>196</v>
      </c>
      <c r="G25" s="76">
        <v>3.76</v>
      </c>
      <c r="H25" s="76">
        <v>3.76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</row>
    <row r="26" spans="1:22" ht="20.100000000000001" customHeight="1">
      <c r="A26" s="73">
        <v>301</v>
      </c>
      <c r="B26" s="74" t="s">
        <v>114</v>
      </c>
      <c r="C26" s="73" t="s">
        <v>198</v>
      </c>
      <c r="D26" s="74" t="s">
        <v>185</v>
      </c>
      <c r="E26" s="74" t="s">
        <v>66</v>
      </c>
      <c r="F26" s="74" t="s">
        <v>186</v>
      </c>
      <c r="G26" s="76">
        <v>56.95</v>
      </c>
      <c r="H26" s="76">
        <v>56.95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</row>
    <row r="27" spans="1:22" ht="20.100000000000001" customHeight="1">
      <c r="A27" s="73"/>
      <c r="B27" s="74"/>
      <c r="C27" s="73" t="s">
        <v>199</v>
      </c>
      <c r="D27" s="74"/>
      <c r="E27" s="74"/>
      <c r="F27" s="74"/>
      <c r="G27" s="76">
        <f t="shared" ref="G27:V27" si="9">SUM(G28:G29)</f>
        <v>2.12</v>
      </c>
      <c r="H27" s="76">
        <f t="shared" si="9"/>
        <v>2.12</v>
      </c>
      <c r="I27" s="76">
        <f t="shared" si="9"/>
        <v>0</v>
      </c>
      <c r="J27" s="76">
        <f t="shared" si="9"/>
        <v>0</v>
      </c>
      <c r="K27" s="76">
        <f t="shared" si="9"/>
        <v>0</v>
      </c>
      <c r="L27" s="76">
        <f t="shared" si="9"/>
        <v>0</v>
      </c>
      <c r="M27" s="76">
        <f t="shared" si="9"/>
        <v>0</v>
      </c>
      <c r="N27" s="76">
        <f t="shared" si="9"/>
        <v>0</v>
      </c>
      <c r="O27" s="76">
        <f t="shared" si="9"/>
        <v>0</v>
      </c>
      <c r="P27" s="76">
        <f t="shared" si="9"/>
        <v>0</v>
      </c>
      <c r="Q27" s="76">
        <f t="shared" si="9"/>
        <v>0</v>
      </c>
      <c r="R27" s="76">
        <f t="shared" si="9"/>
        <v>0</v>
      </c>
      <c r="S27" s="76">
        <f t="shared" si="9"/>
        <v>0</v>
      </c>
      <c r="T27" s="76">
        <f t="shared" si="9"/>
        <v>0</v>
      </c>
      <c r="U27" s="76">
        <f t="shared" si="9"/>
        <v>0</v>
      </c>
      <c r="V27" s="76">
        <f t="shared" si="9"/>
        <v>0</v>
      </c>
    </row>
    <row r="28" spans="1:22" ht="20.100000000000001" customHeight="1">
      <c r="A28" s="73">
        <v>301</v>
      </c>
      <c r="B28" s="74" t="s">
        <v>200</v>
      </c>
      <c r="C28" s="73" t="s">
        <v>201</v>
      </c>
      <c r="D28" s="74" t="s">
        <v>181</v>
      </c>
      <c r="E28" s="74" t="s">
        <v>90</v>
      </c>
      <c r="F28" s="74" t="s">
        <v>196</v>
      </c>
      <c r="G28" s="76">
        <v>0.13</v>
      </c>
      <c r="H28" s="76">
        <v>0.13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</row>
    <row r="29" spans="1:22" ht="20.100000000000001" customHeight="1">
      <c r="A29" s="73">
        <v>301</v>
      </c>
      <c r="B29" s="74" t="s">
        <v>200</v>
      </c>
      <c r="C29" s="73" t="s">
        <v>201</v>
      </c>
      <c r="D29" s="74" t="s">
        <v>185</v>
      </c>
      <c r="E29" s="74" t="s">
        <v>66</v>
      </c>
      <c r="F29" s="74" t="s">
        <v>186</v>
      </c>
      <c r="G29" s="76">
        <v>1.99</v>
      </c>
      <c r="H29" s="76">
        <v>1.99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</row>
    <row r="30" spans="1:22" ht="20.100000000000001" customHeight="1">
      <c r="A30" s="73"/>
      <c r="B30" s="74"/>
      <c r="C30" s="73" t="s">
        <v>202</v>
      </c>
      <c r="D30" s="74"/>
      <c r="E30" s="74"/>
      <c r="F30" s="74"/>
      <c r="G30" s="76">
        <f t="shared" ref="G30:V30" si="10">SUM(G31:G32)</f>
        <v>2.12</v>
      </c>
      <c r="H30" s="76">
        <f t="shared" si="10"/>
        <v>2.12</v>
      </c>
      <c r="I30" s="76">
        <f t="shared" si="10"/>
        <v>0</v>
      </c>
      <c r="J30" s="76">
        <f t="shared" si="10"/>
        <v>0</v>
      </c>
      <c r="K30" s="76">
        <f t="shared" si="10"/>
        <v>0</v>
      </c>
      <c r="L30" s="76">
        <f t="shared" si="10"/>
        <v>0</v>
      </c>
      <c r="M30" s="76">
        <f t="shared" si="10"/>
        <v>0</v>
      </c>
      <c r="N30" s="76">
        <f t="shared" si="10"/>
        <v>0</v>
      </c>
      <c r="O30" s="76">
        <f t="shared" si="10"/>
        <v>0</v>
      </c>
      <c r="P30" s="76">
        <f t="shared" si="10"/>
        <v>0</v>
      </c>
      <c r="Q30" s="76">
        <f t="shared" si="10"/>
        <v>0</v>
      </c>
      <c r="R30" s="76">
        <f t="shared" si="10"/>
        <v>0</v>
      </c>
      <c r="S30" s="76">
        <f t="shared" si="10"/>
        <v>0</v>
      </c>
      <c r="T30" s="76">
        <f t="shared" si="10"/>
        <v>0</v>
      </c>
      <c r="U30" s="76">
        <f t="shared" si="10"/>
        <v>0</v>
      </c>
      <c r="V30" s="76">
        <f t="shared" si="10"/>
        <v>0</v>
      </c>
    </row>
    <row r="31" spans="1:22" ht="20.100000000000001" customHeight="1">
      <c r="A31" s="73">
        <v>301</v>
      </c>
      <c r="B31" s="74" t="s">
        <v>200</v>
      </c>
      <c r="C31" s="73" t="s">
        <v>201</v>
      </c>
      <c r="D31" s="74" t="s">
        <v>181</v>
      </c>
      <c r="E31" s="74" t="s">
        <v>90</v>
      </c>
      <c r="F31" s="74" t="s">
        <v>196</v>
      </c>
      <c r="G31" s="76">
        <v>0.13</v>
      </c>
      <c r="H31" s="76">
        <v>0.13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</row>
    <row r="32" spans="1:22" ht="20.100000000000001" customHeight="1">
      <c r="A32" s="73">
        <v>301</v>
      </c>
      <c r="B32" s="74" t="s">
        <v>200</v>
      </c>
      <c r="C32" s="73" t="s">
        <v>201</v>
      </c>
      <c r="D32" s="74" t="s">
        <v>185</v>
      </c>
      <c r="E32" s="74" t="s">
        <v>66</v>
      </c>
      <c r="F32" s="74" t="s">
        <v>186</v>
      </c>
      <c r="G32" s="76">
        <v>1.99</v>
      </c>
      <c r="H32" s="76">
        <v>1.99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</row>
    <row r="33" spans="1:22" ht="20.100000000000001" customHeight="1">
      <c r="A33" s="73"/>
      <c r="B33" s="74"/>
      <c r="C33" s="73" t="s">
        <v>203</v>
      </c>
      <c r="D33" s="74"/>
      <c r="E33" s="74"/>
      <c r="F33" s="74"/>
      <c r="G33" s="76">
        <f t="shared" ref="G33:V33" si="11">SUM(G34:G35)</f>
        <v>1.51</v>
      </c>
      <c r="H33" s="76">
        <f t="shared" si="11"/>
        <v>1.51</v>
      </c>
      <c r="I33" s="76">
        <f t="shared" si="11"/>
        <v>0</v>
      </c>
      <c r="J33" s="76">
        <f t="shared" si="11"/>
        <v>0</v>
      </c>
      <c r="K33" s="76">
        <f t="shared" si="11"/>
        <v>0</v>
      </c>
      <c r="L33" s="76">
        <f t="shared" si="11"/>
        <v>0</v>
      </c>
      <c r="M33" s="76">
        <f t="shared" si="11"/>
        <v>0</v>
      </c>
      <c r="N33" s="76">
        <f t="shared" si="11"/>
        <v>0</v>
      </c>
      <c r="O33" s="76">
        <f t="shared" si="11"/>
        <v>0</v>
      </c>
      <c r="P33" s="76">
        <f t="shared" si="11"/>
        <v>0</v>
      </c>
      <c r="Q33" s="76">
        <f t="shared" si="11"/>
        <v>0</v>
      </c>
      <c r="R33" s="76">
        <f t="shared" si="11"/>
        <v>0</v>
      </c>
      <c r="S33" s="76">
        <f t="shared" si="11"/>
        <v>0</v>
      </c>
      <c r="T33" s="76">
        <f t="shared" si="11"/>
        <v>0</v>
      </c>
      <c r="U33" s="76">
        <f t="shared" si="11"/>
        <v>0</v>
      </c>
      <c r="V33" s="76">
        <f t="shared" si="11"/>
        <v>0</v>
      </c>
    </row>
    <row r="34" spans="1:22" ht="20.100000000000001" customHeight="1">
      <c r="A34" s="73">
        <v>301</v>
      </c>
      <c r="B34" s="74" t="s">
        <v>200</v>
      </c>
      <c r="C34" s="73" t="s">
        <v>201</v>
      </c>
      <c r="D34" s="74" t="s">
        <v>181</v>
      </c>
      <c r="E34" s="74" t="s">
        <v>90</v>
      </c>
      <c r="F34" s="74" t="s">
        <v>196</v>
      </c>
      <c r="G34" s="76">
        <v>0.09</v>
      </c>
      <c r="H34" s="76">
        <v>0.09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</row>
    <row r="35" spans="1:22" ht="20.100000000000001" customHeight="1">
      <c r="A35" s="73">
        <v>301</v>
      </c>
      <c r="B35" s="74" t="s">
        <v>200</v>
      </c>
      <c r="C35" s="73" t="s">
        <v>201</v>
      </c>
      <c r="D35" s="74" t="s">
        <v>185</v>
      </c>
      <c r="E35" s="74" t="s">
        <v>66</v>
      </c>
      <c r="F35" s="74" t="s">
        <v>186</v>
      </c>
      <c r="G35" s="76">
        <v>1.42</v>
      </c>
      <c r="H35" s="76">
        <v>1.42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</row>
    <row r="36" spans="1:22" ht="20.100000000000001" customHeight="1">
      <c r="A36" s="73"/>
      <c r="B36" s="74"/>
      <c r="C36" s="73" t="s">
        <v>204</v>
      </c>
      <c r="D36" s="74"/>
      <c r="E36" s="74"/>
      <c r="F36" s="74"/>
      <c r="G36" s="76">
        <f t="shared" ref="G36:V36" si="12">SUM(G37:G38)</f>
        <v>36.42</v>
      </c>
      <c r="H36" s="76">
        <f t="shared" si="12"/>
        <v>36.42</v>
      </c>
      <c r="I36" s="76">
        <f t="shared" si="12"/>
        <v>0</v>
      </c>
      <c r="J36" s="76">
        <f t="shared" si="12"/>
        <v>0</v>
      </c>
      <c r="K36" s="76">
        <f t="shared" si="12"/>
        <v>0</v>
      </c>
      <c r="L36" s="76">
        <f t="shared" si="12"/>
        <v>0</v>
      </c>
      <c r="M36" s="76">
        <f t="shared" si="12"/>
        <v>0</v>
      </c>
      <c r="N36" s="76">
        <f t="shared" si="12"/>
        <v>0</v>
      </c>
      <c r="O36" s="76">
        <f t="shared" si="12"/>
        <v>0</v>
      </c>
      <c r="P36" s="76">
        <f t="shared" si="12"/>
        <v>0</v>
      </c>
      <c r="Q36" s="76">
        <f t="shared" si="12"/>
        <v>0</v>
      </c>
      <c r="R36" s="76">
        <f t="shared" si="12"/>
        <v>0</v>
      </c>
      <c r="S36" s="76">
        <f t="shared" si="12"/>
        <v>0</v>
      </c>
      <c r="T36" s="76">
        <f t="shared" si="12"/>
        <v>0</v>
      </c>
      <c r="U36" s="76">
        <f t="shared" si="12"/>
        <v>0</v>
      </c>
      <c r="V36" s="76">
        <f t="shared" si="12"/>
        <v>0</v>
      </c>
    </row>
    <row r="37" spans="1:22" ht="20.100000000000001" customHeight="1">
      <c r="A37" s="73">
        <v>301</v>
      </c>
      <c r="B37" s="74" t="s">
        <v>205</v>
      </c>
      <c r="C37" s="73" t="s">
        <v>141</v>
      </c>
      <c r="D37" s="74" t="s">
        <v>181</v>
      </c>
      <c r="E37" s="74" t="s">
        <v>83</v>
      </c>
      <c r="F37" s="74" t="s">
        <v>206</v>
      </c>
      <c r="G37" s="76">
        <v>2.25</v>
      </c>
      <c r="H37" s="76">
        <v>2.25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</row>
    <row r="38" spans="1:22" ht="20.100000000000001" customHeight="1">
      <c r="A38" s="73">
        <v>301</v>
      </c>
      <c r="B38" s="74" t="s">
        <v>205</v>
      </c>
      <c r="C38" s="73" t="s">
        <v>141</v>
      </c>
      <c r="D38" s="74" t="s">
        <v>185</v>
      </c>
      <c r="E38" s="74" t="s">
        <v>66</v>
      </c>
      <c r="F38" s="74" t="s">
        <v>186</v>
      </c>
      <c r="G38" s="76">
        <v>34.17</v>
      </c>
      <c r="H38" s="76">
        <v>34.17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</row>
    <row r="39" spans="1:22" ht="20.100000000000001" customHeight="1">
      <c r="A39" s="73"/>
      <c r="B39" s="74"/>
      <c r="C39" s="73" t="s">
        <v>207</v>
      </c>
      <c r="D39" s="74"/>
      <c r="E39" s="74"/>
      <c r="F39" s="74"/>
      <c r="G39" s="76">
        <f t="shared" ref="G39:V39" si="13">SUM(G40:G41)</f>
        <v>7.85</v>
      </c>
      <c r="H39" s="76">
        <f t="shared" si="13"/>
        <v>7.85</v>
      </c>
      <c r="I39" s="76">
        <f t="shared" si="13"/>
        <v>0</v>
      </c>
      <c r="J39" s="76">
        <f t="shared" si="13"/>
        <v>0</v>
      </c>
      <c r="K39" s="76">
        <f t="shared" si="13"/>
        <v>0</v>
      </c>
      <c r="L39" s="76">
        <f t="shared" si="13"/>
        <v>0</v>
      </c>
      <c r="M39" s="76">
        <f t="shared" si="13"/>
        <v>0</v>
      </c>
      <c r="N39" s="76">
        <f t="shared" si="13"/>
        <v>0</v>
      </c>
      <c r="O39" s="76">
        <f t="shared" si="13"/>
        <v>0</v>
      </c>
      <c r="P39" s="76">
        <f t="shared" si="13"/>
        <v>0</v>
      </c>
      <c r="Q39" s="76">
        <f t="shared" si="13"/>
        <v>0</v>
      </c>
      <c r="R39" s="76">
        <f t="shared" si="13"/>
        <v>0</v>
      </c>
      <c r="S39" s="76">
        <f t="shared" si="13"/>
        <v>0</v>
      </c>
      <c r="T39" s="76">
        <f t="shared" si="13"/>
        <v>0</v>
      </c>
      <c r="U39" s="76">
        <f t="shared" si="13"/>
        <v>0</v>
      </c>
      <c r="V39" s="76">
        <f t="shared" si="13"/>
        <v>0</v>
      </c>
    </row>
    <row r="40" spans="1:22" ht="20.100000000000001" customHeight="1">
      <c r="A40" s="73">
        <v>301</v>
      </c>
      <c r="B40" s="74" t="s">
        <v>90</v>
      </c>
      <c r="C40" s="73" t="s">
        <v>183</v>
      </c>
      <c r="D40" s="74" t="s">
        <v>181</v>
      </c>
      <c r="E40" s="74" t="s">
        <v>66</v>
      </c>
      <c r="F40" s="74" t="s">
        <v>182</v>
      </c>
      <c r="G40" s="76">
        <v>0.59</v>
      </c>
      <c r="H40" s="76">
        <v>0.59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</row>
    <row r="41" spans="1:22" ht="20.100000000000001" customHeight="1">
      <c r="A41" s="73">
        <v>301</v>
      </c>
      <c r="B41" s="74" t="s">
        <v>90</v>
      </c>
      <c r="C41" s="73" t="s">
        <v>183</v>
      </c>
      <c r="D41" s="74" t="s">
        <v>185</v>
      </c>
      <c r="E41" s="74" t="s">
        <v>66</v>
      </c>
      <c r="F41" s="74" t="s">
        <v>186</v>
      </c>
      <c r="G41" s="76">
        <v>7.26</v>
      </c>
      <c r="H41" s="76">
        <v>7.26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</row>
    <row r="42" spans="1:22" ht="20.100000000000001" customHeight="1">
      <c r="A42" s="73"/>
      <c r="B42" s="74"/>
      <c r="C42" s="73" t="s">
        <v>208</v>
      </c>
      <c r="D42" s="74"/>
      <c r="E42" s="74"/>
      <c r="F42" s="74"/>
      <c r="G42" s="76">
        <f t="shared" ref="G42:V42" si="14">SUM(G43:G44)</f>
        <v>25.3</v>
      </c>
      <c r="H42" s="76">
        <f t="shared" si="14"/>
        <v>25.3</v>
      </c>
      <c r="I42" s="76">
        <f t="shared" si="14"/>
        <v>0</v>
      </c>
      <c r="J42" s="76">
        <f t="shared" si="14"/>
        <v>0</v>
      </c>
      <c r="K42" s="76">
        <f t="shared" si="14"/>
        <v>0</v>
      </c>
      <c r="L42" s="76">
        <f t="shared" si="14"/>
        <v>0</v>
      </c>
      <c r="M42" s="76">
        <f t="shared" si="14"/>
        <v>0</v>
      </c>
      <c r="N42" s="76">
        <f t="shared" si="14"/>
        <v>0</v>
      </c>
      <c r="O42" s="76">
        <f t="shared" si="14"/>
        <v>0</v>
      </c>
      <c r="P42" s="76">
        <f t="shared" si="14"/>
        <v>0</v>
      </c>
      <c r="Q42" s="76">
        <f t="shared" si="14"/>
        <v>0</v>
      </c>
      <c r="R42" s="76">
        <f t="shared" si="14"/>
        <v>0</v>
      </c>
      <c r="S42" s="76">
        <f t="shared" si="14"/>
        <v>0</v>
      </c>
      <c r="T42" s="76">
        <f t="shared" si="14"/>
        <v>0</v>
      </c>
      <c r="U42" s="76">
        <f t="shared" si="14"/>
        <v>0</v>
      </c>
      <c r="V42" s="76">
        <f t="shared" si="14"/>
        <v>0</v>
      </c>
    </row>
    <row r="43" spans="1:22" ht="20.100000000000001" customHeight="1">
      <c r="A43" s="73">
        <v>301</v>
      </c>
      <c r="B43" s="74" t="s">
        <v>83</v>
      </c>
      <c r="C43" s="73" t="s">
        <v>192</v>
      </c>
      <c r="D43" s="74" t="s">
        <v>181</v>
      </c>
      <c r="E43" s="74" t="s">
        <v>66</v>
      </c>
      <c r="F43" s="74" t="s">
        <v>182</v>
      </c>
      <c r="G43" s="76">
        <v>1.57</v>
      </c>
      <c r="H43" s="76">
        <v>1.57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</row>
    <row r="44" spans="1:22" ht="20.100000000000001" customHeight="1">
      <c r="A44" s="73">
        <v>301</v>
      </c>
      <c r="B44" s="74" t="s">
        <v>83</v>
      </c>
      <c r="C44" s="73" t="s">
        <v>192</v>
      </c>
      <c r="D44" s="74" t="s">
        <v>185</v>
      </c>
      <c r="E44" s="74" t="s">
        <v>66</v>
      </c>
      <c r="F44" s="74" t="s">
        <v>186</v>
      </c>
      <c r="G44" s="76">
        <v>23.73</v>
      </c>
      <c r="H44" s="76">
        <v>23.73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 s="73"/>
      <c r="B45" s="74"/>
      <c r="C45" s="73" t="s">
        <v>209</v>
      </c>
      <c r="D45" s="74"/>
      <c r="E45" s="74"/>
      <c r="F45" s="74"/>
      <c r="G45" s="76">
        <f t="shared" ref="G45:V45" si="15">SUM(G46:G47)</f>
        <v>64.8</v>
      </c>
      <c r="H45" s="76">
        <f t="shared" si="15"/>
        <v>64.8</v>
      </c>
      <c r="I45" s="76">
        <f t="shared" si="15"/>
        <v>0</v>
      </c>
      <c r="J45" s="76">
        <f t="shared" si="15"/>
        <v>0</v>
      </c>
      <c r="K45" s="76">
        <f t="shared" si="15"/>
        <v>0</v>
      </c>
      <c r="L45" s="76">
        <f t="shared" si="15"/>
        <v>0</v>
      </c>
      <c r="M45" s="76">
        <f t="shared" si="15"/>
        <v>0</v>
      </c>
      <c r="N45" s="76">
        <f t="shared" si="15"/>
        <v>0</v>
      </c>
      <c r="O45" s="76">
        <f t="shared" si="15"/>
        <v>0</v>
      </c>
      <c r="P45" s="76">
        <f t="shared" si="15"/>
        <v>0</v>
      </c>
      <c r="Q45" s="76">
        <f t="shared" si="15"/>
        <v>0</v>
      </c>
      <c r="R45" s="76">
        <f t="shared" si="15"/>
        <v>0</v>
      </c>
      <c r="S45" s="76">
        <f t="shared" si="15"/>
        <v>0</v>
      </c>
      <c r="T45" s="76">
        <f t="shared" si="15"/>
        <v>0</v>
      </c>
      <c r="U45" s="76">
        <f t="shared" si="15"/>
        <v>0</v>
      </c>
      <c r="V45" s="76">
        <f t="shared" si="15"/>
        <v>0</v>
      </c>
    </row>
    <row r="46" spans="1:22" ht="20.100000000000001" customHeight="1">
      <c r="A46" s="73">
        <v>301</v>
      </c>
      <c r="B46" s="74" t="s">
        <v>83</v>
      </c>
      <c r="C46" s="73" t="s">
        <v>192</v>
      </c>
      <c r="D46" s="74" t="s">
        <v>181</v>
      </c>
      <c r="E46" s="74" t="s">
        <v>66</v>
      </c>
      <c r="F46" s="74" t="s">
        <v>182</v>
      </c>
      <c r="G46" s="76">
        <v>4.32</v>
      </c>
      <c r="H46" s="76">
        <v>4.32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</row>
    <row r="47" spans="1:22" ht="20.100000000000001" customHeight="1">
      <c r="A47" s="73">
        <v>301</v>
      </c>
      <c r="B47" s="74" t="s">
        <v>83</v>
      </c>
      <c r="C47" s="73" t="s">
        <v>192</v>
      </c>
      <c r="D47" s="74" t="s">
        <v>185</v>
      </c>
      <c r="E47" s="74" t="s">
        <v>66</v>
      </c>
      <c r="F47" s="74" t="s">
        <v>186</v>
      </c>
      <c r="G47" s="76">
        <v>60.48</v>
      </c>
      <c r="H47" s="76">
        <v>60.48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</row>
    <row r="48" spans="1:22" ht="20.100000000000001" customHeight="1">
      <c r="A48" s="73"/>
      <c r="B48" s="74"/>
      <c r="C48" s="73" t="s">
        <v>210</v>
      </c>
      <c r="D48" s="74"/>
      <c r="E48" s="74"/>
      <c r="F48" s="74"/>
      <c r="G48" s="76">
        <f t="shared" ref="G48:V48" si="16">G49</f>
        <v>5.59</v>
      </c>
      <c r="H48" s="76">
        <f t="shared" si="16"/>
        <v>5.59</v>
      </c>
      <c r="I48" s="76">
        <f t="shared" si="16"/>
        <v>0</v>
      </c>
      <c r="J48" s="76">
        <f t="shared" si="16"/>
        <v>0</v>
      </c>
      <c r="K48" s="76">
        <f t="shared" si="16"/>
        <v>0</v>
      </c>
      <c r="L48" s="76">
        <f t="shared" si="16"/>
        <v>0</v>
      </c>
      <c r="M48" s="76">
        <f t="shared" si="16"/>
        <v>0</v>
      </c>
      <c r="N48" s="76">
        <f t="shared" si="16"/>
        <v>0</v>
      </c>
      <c r="O48" s="76">
        <f t="shared" si="16"/>
        <v>0</v>
      </c>
      <c r="P48" s="76">
        <f t="shared" si="16"/>
        <v>0</v>
      </c>
      <c r="Q48" s="76">
        <f t="shared" si="16"/>
        <v>0</v>
      </c>
      <c r="R48" s="76">
        <f t="shared" si="16"/>
        <v>0</v>
      </c>
      <c r="S48" s="76">
        <f t="shared" si="16"/>
        <v>0</v>
      </c>
      <c r="T48" s="76">
        <f t="shared" si="16"/>
        <v>0</v>
      </c>
      <c r="U48" s="76">
        <f t="shared" si="16"/>
        <v>0</v>
      </c>
      <c r="V48" s="76">
        <f t="shared" si="16"/>
        <v>0</v>
      </c>
    </row>
    <row r="49" spans="1:22" ht="20.100000000000001" customHeight="1">
      <c r="A49" s="73">
        <v>303</v>
      </c>
      <c r="B49" s="74" t="s">
        <v>90</v>
      </c>
      <c r="C49" s="73" t="s">
        <v>211</v>
      </c>
      <c r="D49" s="74" t="s">
        <v>212</v>
      </c>
      <c r="E49" s="74" t="s">
        <v>60</v>
      </c>
      <c r="F49" s="74" t="s">
        <v>213</v>
      </c>
      <c r="G49" s="76">
        <v>5.59</v>
      </c>
      <c r="H49" s="76">
        <v>5.59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</row>
    <row r="50" spans="1:22" ht="20.100000000000001" customHeight="1">
      <c r="A50" s="73"/>
      <c r="B50" s="74"/>
      <c r="C50" s="73" t="s">
        <v>214</v>
      </c>
      <c r="D50" s="74"/>
      <c r="E50" s="74"/>
      <c r="F50" s="74"/>
      <c r="G50" s="76">
        <f t="shared" ref="G50:V50" si="17">G51</f>
        <v>12.77</v>
      </c>
      <c r="H50" s="76">
        <f t="shared" si="17"/>
        <v>12.77</v>
      </c>
      <c r="I50" s="76">
        <f t="shared" si="17"/>
        <v>0</v>
      </c>
      <c r="J50" s="76">
        <f t="shared" si="17"/>
        <v>0</v>
      </c>
      <c r="K50" s="76">
        <f t="shared" si="17"/>
        <v>0</v>
      </c>
      <c r="L50" s="76">
        <f t="shared" si="17"/>
        <v>0</v>
      </c>
      <c r="M50" s="76">
        <f t="shared" si="17"/>
        <v>0</v>
      </c>
      <c r="N50" s="76">
        <f t="shared" si="17"/>
        <v>0</v>
      </c>
      <c r="O50" s="76">
        <f t="shared" si="17"/>
        <v>0</v>
      </c>
      <c r="P50" s="76">
        <f t="shared" si="17"/>
        <v>0</v>
      </c>
      <c r="Q50" s="76">
        <f t="shared" si="17"/>
        <v>0</v>
      </c>
      <c r="R50" s="76">
        <f t="shared" si="17"/>
        <v>0</v>
      </c>
      <c r="S50" s="76">
        <f t="shared" si="17"/>
        <v>0</v>
      </c>
      <c r="T50" s="76">
        <f t="shared" si="17"/>
        <v>0</v>
      </c>
      <c r="U50" s="76">
        <f t="shared" si="17"/>
        <v>0</v>
      </c>
      <c r="V50" s="76">
        <f t="shared" si="17"/>
        <v>0</v>
      </c>
    </row>
    <row r="51" spans="1:22" ht="20.100000000000001" customHeight="1">
      <c r="A51" s="73">
        <v>303</v>
      </c>
      <c r="B51" s="74" t="s">
        <v>90</v>
      </c>
      <c r="C51" s="73" t="s">
        <v>211</v>
      </c>
      <c r="D51" s="74" t="s">
        <v>212</v>
      </c>
      <c r="E51" s="74" t="s">
        <v>60</v>
      </c>
      <c r="F51" s="74" t="s">
        <v>213</v>
      </c>
      <c r="G51" s="76">
        <v>12.77</v>
      </c>
      <c r="H51" s="76">
        <v>12.77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</row>
    <row r="52" spans="1:22" ht="20.100000000000001" customHeight="1">
      <c r="A52" s="73"/>
      <c r="B52" s="74"/>
      <c r="C52" s="73" t="s">
        <v>215</v>
      </c>
      <c r="D52" s="74"/>
      <c r="E52" s="74"/>
      <c r="F52" s="74"/>
      <c r="G52" s="76">
        <f t="shared" ref="G52:V52" si="18">G53</f>
        <v>0.91</v>
      </c>
      <c r="H52" s="76">
        <f t="shared" si="18"/>
        <v>0.91</v>
      </c>
      <c r="I52" s="76">
        <f t="shared" si="18"/>
        <v>0</v>
      </c>
      <c r="J52" s="76">
        <f t="shared" si="18"/>
        <v>0</v>
      </c>
      <c r="K52" s="76">
        <f t="shared" si="18"/>
        <v>0</v>
      </c>
      <c r="L52" s="76">
        <f t="shared" si="18"/>
        <v>0</v>
      </c>
      <c r="M52" s="76">
        <f t="shared" si="18"/>
        <v>0</v>
      </c>
      <c r="N52" s="76">
        <f t="shared" si="18"/>
        <v>0</v>
      </c>
      <c r="O52" s="76">
        <f t="shared" si="18"/>
        <v>0</v>
      </c>
      <c r="P52" s="76">
        <f t="shared" si="18"/>
        <v>0</v>
      </c>
      <c r="Q52" s="76">
        <f t="shared" si="18"/>
        <v>0</v>
      </c>
      <c r="R52" s="76">
        <f t="shared" si="18"/>
        <v>0</v>
      </c>
      <c r="S52" s="76">
        <f t="shared" si="18"/>
        <v>0</v>
      </c>
      <c r="T52" s="76">
        <f t="shared" si="18"/>
        <v>0</v>
      </c>
      <c r="U52" s="76">
        <f t="shared" si="18"/>
        <v>0</v>
      </c>
      <c r="V52" s="76">
        <f t="shared" si="18"/>
        <v>0</v>
      </c>
    </row>
    <row r="53" spans="1:22" ht="20.100000000000001" customHeight="1">
      <c r="A53" s="73">
        <v>301</v>
      </c>
      <c r="B53" s="74" t="s">
        <v>216</v>
      </c>
      <c r="C53" s="73" t="s">
        <v>217</v>
      </c>
      <c r="D53" s="74" t="s">
        <v>185</v>
      </c>
      <c r="E53" s="74" t="s">
        <v>66</v>
      </c>
      <c r="F53" s="74" t="s">
        <v>186</v>
      </c>
      <c r="G53" s="76">
        <v>0.91</v>
      </c>
      <c r="H53" s="76">
        <v>0.91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</row>
    <row r="54" spans="1:22" ht="20.100000000000001" customHeight="1">
      <c r="A54" s="73"/>
      <c r="B54" s="74"/>
      <c r="C54" s="73" t="s">
        <v>218</v>
      </c>
      <c r="D54" s="74"/>
      <c r="E54" s="74"/>
      <c r="F54" s="74"/>
      <c r="G54" s="76">
        <f t="shared" ref="G54:V54" si="19">SUM(G55:G56)</f>
        <v>12.14</v>
      </c>
      <c r="H54" s="76">
        <f t="shared" si="19"/>
        <v>12.14</v>
      </c>
      <c r="I54" s="76">
        <f t="shared" si="19"/>
        <v>0</v>
      </c>
      <c r="J54" s="76">
        <f t="shared" si="19"/>
        <v>0</v>
      </c>
      <c r="K54" s="76">
        <f t="shared" si="19"/>
        <v>0</v>
      </c>
      <c r="L54" s="76">
        <f t="shared" si="19"/>
        <v>0</v>
      </c>
      <c r="M54" s="76">
        <f t="shared" si="19"/>
        <v>0</v>
      </c>
      <c r="N54" s="76">
        <f t="shared" si="19"/>
        <v>0</v>
      </c>
      <c r="O54" s="76">
        <f t="shared" si="19"/>
        <v>0</v>
      </c>
      <c r="P54" s="76">
        <f t="shared" si="19"/>
        <v>0</v>
      </c>
      <c r="Q54" s="76">
        <f t="shared" si="19"/>
        <v>0</v>
      </c>
      <c r="R54" s="76">
        <f t="shared" si="19"/>
        <v>0</v>
      </c>
      <c r="S54" s="76">
        <f t="shared" si="19"/>
        <v>0</v>
      </c>
      <c r="T54" s="76">
        <f t="shared" si="19"/>
        <v>0</v>
      </c>
      <c r="U54" s="76">
        <f t="shared" si="19"/>
        <v>0</v>
      </c>
      <c r="V54" s="76">
        <f t="shared" si="19"/>
        <v>0</v>
      </c>
    </row>
    <row r="55" spans="1:22" ht="20.100000000000001" customHeight="1">
      <c r="A55" s="73">
        <v>301</v>
      </c>
      <c r="B55" s="74" t="s">
        <v>118</v>
      </c>
      <c r="C55" s="73" t="s">
        <v>219</v>
      </c>
      <c r="D55" s="74" t="s">
        <v>181</v>
      </c>
      <c r="E55" s="74" t="s">
        <v>90</v>
      </c>
      <c r="F55" s="74" t="s">
        <v>196</v>
      </c>
      <c r="G55" s="76">
        <v>0.75</v>
      </c>
      <c r="H55" s="76">
        <v>0.75</v>
      </c>
      <c r="I55" s="76">
        <v>0</v>
      </c>
      <c r="J55" s="76">
        <v>0</v>
      </c>
      <c r="K55" s="76">
        <v>0</v>
      </c>
      <c r="L55" s="76">
        <v>0</v>
      </c>
      <c r="M55" s="76">
        <v>0</v>
      </c>
      <c r="N55" s="76">
        <v>0</v>
      </c>
      <c r="O55" s="76">
        <v>0</v>
      </c>
      <c r="P55" s="76">
        <v>0</v>
      </c>
      <c r="Q55" s="76">
        <v>0</v>
      </c>
      <c r="R55" s="76">
        <v>0</v>
      </c>
      <c r="S55" s="76">
        <v>0</v>
      </c>
      <c r="T55" s="76">
        <v>0</v>
      </c>
      <c r="U55" s="76">
        <v>0</v>
      </c>
      <c r="V55" s="76">
        <v>0</v>
      </c>
    </row>
    <row r="56" spans="1:22" ht="20.100000000000001" customHeight="1">
      <c r="A56" s="73">
        <v>301</v>
      </c>
      <c r="B56" s="74" t="s">
        <v>118</v>
      </c>
      <c r="C56" s="73" t="s">
        <v>219</v>
      </c>
      <c r="D56" s="74" t="s">
        <v>185</v>
      </c>
      <c r="E56" s="74" t="s">
        <v>66</v>
      </c>
      <c r="F56" s="74" t="s">
        <v>186</v>
      </c>
      <c r="G56" s="76">
        <v>11.39</v>
      </c>
      <c r="H56" s="76">
        <v>11.39</v>
      </c>
      <c r="I56" s="76">
        <v>0</v>
      </c>
      <c r="J56" s="76">
        <v>0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  <c r="U56" s="76">
        <v>0</v>
      </c>
      <c r="V56" s="76">
        <v>0</v>
      </c>
    </row>
    <row r="57" spans="1:22" ht="20.100000000000001" customHeight="1">
      <c r="A57" s="73"/>
      <c r="B57" s="74"/>
      <c r="C57" s="73" t="s">
        <v>220</v>
      </c>
      <c r="D57" s="74"/>
      <c r="E57" s="74"/>
      <c r="F57" s="74"/>
      <c r="G57" s="76">
        <f t="shared" ref="G57:V57" si="20">SUM(G58:G59)</f>
        <v>6.08</v>
      </c>
      <c r="H57" s="76">
        <f t="shared" si="20"/>
        <v>6.08</v>
      </c>
      <c r="I57" s="76">
        <f t="shared" si="20"/>
        <v>0</v>
      </c>
      <c r="J57" s="76">
        <f t="shared" si="20"/>
        <v>0</v>
      </c>
      <c r="K57" s="76">
        <f t="shared" si="20"/>
        <v>0</v>
      </c>
      <c r="L57" s="76">
        <f t="shared" si="20"/>
        <v>0</v>
      </c>
      <c r="M57" s="76">
        <f t="shared" si="20"/>
        <v>0</v>
      </c>
      <c r="N57" s="76">
        <f t="shared" si="20"/>
        <v>0</v>
      </c>
      <c r="O57" s="76">
        <f t="shared" si="20"/>
        <v>0</v>
      </c>
      <c r="P57" s="76">
        <f t="shared" si="20"/>
        <v>0</v>
      </c>
      <c r="Q57" s="76">
        <f t="shared" si="20"/>
        <v>0</v>
      </c>
      <c r="R57" s="76">
        <f t="shared" si="20"/>
        <v>0</v>
      </c>
      <c r="S57" s="76">
        <f t="shared" si="20"/>
        <v>0</v>
      </c>
      <c r="T57" s="76">
        <f t="shared" si="20"/>
        <v>0</v>
      </c>
      <c r="U57" s="76">
        <f t="shared" si="20"/>
        <v>0</v>
      </c>
      <c r="V57" s="76">
        <f t="shared" si="20"/>
        <v>0</v>
      </c>
    </row>
    <row r="58" spans="1:22" ht="20.100000000000001" customHeight="1">
      <c r="A58" s="73">
        <v>302</v>
      </c>
      <c r="B58" s="74" t="s">
        <v>221</v>
      </c>
      <c r="C58" s="73" t="s">
        <v>222</v>
      </c>
      <c r="D58" s="74" t="s">
        <v>223</v>
      </c>
      <c r="E58" s="74" t="s">
        <v>66</v>
      </c>
      <c r="F58" s="74" t="s">
        <v>224</v>
      </c>
      <c r="G58" s="76">
        <v>0.38</v>
      </c>
      <c r="H58" s="76">
        <v>0.38</v>
      </c>
      <c r="I58" s="76">
        <v>0</v>
      </c>
      <c r="J58" s="76">
        <v>0</v>
      </c>
      <c r="K58" s="76">
        <v>0</v>
      </c>
      <c r="L58" s="76">
        <v>0</v>
      </c>
      <c r="M58" s="76">
        <v>0</v>
      </c>
      <c r="N58" s="76">
        <v>0</v>
      </c>
      <c r="O58" s="76">
        <v>0</v>
      </c>
      <c r="P58" s="76">
        <v>0</v>
      </c>
      <c r="Q58" s="76">
        <v>0</v>
      </c>
      <c r="R58" s="76">
        <v>0</v>
      </c>
      <c r="S58" s="76">
        <v>0</v>
      </c>
      <c r="T58" s="76">
        <v>0</v>
      </c>
      <c r="U58" s="76">
        <v>0</v>
      </c>
      <c r="V58" s="76">
        <v>0</v>
      </c>
    </row>
    <row r="59" spans="1:22" ht="20.100000000000001" customHeight="1">
      <c r="A59" s="73">
        <v>302</v>
      </c>
      <c r="B59" s="74" t="s">
        <v>221</v>
      </c>
      <c r="C59" s="73" t="s">
        <v>222</v>
      </c>
      <c r="D59" s="74" t="s">
        <v>185</v>
      </c>
      <c r="E59" s="74" t="s">
        <v>90</v>
      </c>
      <c r="F59" s="74" t="s">
        <v>225</v>
      </c>
      <c r="G59" s="76">
        <v>5.7</v>
      </c>
      <c r="H59" s="76">
        <v>5.7</v>
      </c>
      <c r="I59" s="76">
        <v>0</v>
      </c>
      <c r="J59" s="76">
        <v>0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6">
        <v>0</v>
      </c>
      <c r="S59" s="76">
        <v>0</v>
      </c>
      <c r="T59" s="76">
        <v>0</v>
      </c>
      <c r="U59" s="76">
        <v>0</v>
      </c>
      <c r="V59" s="76">
        <v>0</v>
      </c>
    </row>
    <row r="60" spans="1:22" ht="20.100000000000001" customHeight="1">
      <c r="A60" s="73"/>
      <c r="B60" s="74"/>
      <c r="C60" s="73" t="s">
        <v>226</v>
      </c>
      <c r="D60" s="74"/>
      <c r="E60" s="74"/>
      <c r="F60" s="74"/>
      <c r="G60" s="76">
        <f t="shared" ref="G60:V60" si="21">G61</f>
        <v>44.89</v>
      </c>
      <c r="H60" s="76">
        <f t="shared" si="21"/>
        <v>44.89</v>
      </c>
      <c r="I60" s="76">
        <f t="shared" si="21"/>
        <v>0</v>
      </c>
      <c r="J60" s="76">
        <f t="shared" si="21"/>
        <v>0</v>
      </c>
      <c r="K60" s="76">
        <f t="shared" si="21"/>
        <v>0</v>
      </c>
      <c r="L60" s="76">
        <f t="shared" si="21"/>
        <v>0</v>
      </c>
      <c r="M60" s="76">
        <f t="shared" si="21"/>
        <v>0</v>
      </c>
      <c r="N60" s="76">
        <f t="shared" si="21"/>
        <v>0</v>
      </c>
      <c r="O60" s="76">
        <f t="shared" si="21"/>
        <v>0</v>
      </c>
      <c r="P60" s="76">
        <f t="shared" si="21"/>
        <v>0</v>
      </c>
      <c r="Q60" s="76">
        <f t="shared" si="21"/>
        <v>0</v>
      </c>
      <c r="R60" s="76">
        <f t="shared" si="21"/>
        <v>0</v>
      </c>
      <c r="S60" s="76">
        <f t="shared" si="21"/>
        <v>0</v>
      </c>
      <c r="T60" s="76">
        <f t="shared" si="21"/>
        <v>0</v>
      </c>
      <c r="U60" s="76">
        <f t="shared" si="21"/>
        <v>0</v>
      </c>
      <c r="V60" s="76">
        <f t="shared" si="21"/>
        <v>0</v>
      </c>
    </row>
    <row r="61" spans="1:22" ht="20.100000000000001" customHeight="1">
      <c r="A61" s="73">
        <v>303</v>
      </c>
      <c r="B61" s="74" t="s">
        <v>60</v>
      </c>
      <c r="C61" s="73" t="s">
        <v>227</v>
      </c>
      <c r="D61" s="74" t="s">
        <v>212</v>
      </c>
      <c r="E61" s="74" t="s">
        <v>66</v>
      </c>
      <c r="F61" s="74" t="s">
        <v>228</v>
      </c>
      <c r="G61" s="76">
        <v>44.89</v>
      </c>
      <c r="H61" s="76">
        <v>44.89</v>
      </c>
      <c r="I61" s="76">
        <v>0</v>
      </c>
      <c r="J61" s="76">
        <v>0</v>
      </c>
      <c r="K61" s="76">
        <v>0</v>
      </c>
      <c r="L61" s="76">
        <v>0</v>
      </c>
      <c r="M61" s="76">
        <v>0</v>
      </c>
      <c r="N61" s="76">
        <v>0</v>
      </c>
      <c r="O61" s="76">
        <v>0</v>
      </c>
      <c r="P61" s="76">
        <v>0</v>
      </c>
      <c r="Q61" s="76">
        <v>0</v>
      </c>
      <c r="R61" s="76">
        <v>0</v>
      </c>
      <c r="S61" s="76">
        <v>0</v>
      </c>
      <c r="T61" s="76">
        <v>0</v>
      </c>
      <c r="U61" s="76">
        <v>0</v>
      </c>
      <c r="V61" s="76">
        <v>0</v>
      </c>
    </row>
    <row r="62" spans="1:22" ht="20.100000000000001" customHeight="1">
      <c r="A62" s="73"/>
      <c r="B62" s="74"/>
      <c r="C62" s="73" t="s">
        <v>229</v>
      </c>
      <c r="D62" s="74"/>
      <c r="E62" s="74"/>
      <c r="F62" s="74"/>
      <c r="G62" s="76">
        <f t="shared" ref="G62:V62" si="22">G63+G77+G79</f>
        <v>19.079999999999998</v>
      </c>
      <c r="H62" s="76">
        <f t="shared" si="22"/>
        <v>19.079999999999998</v>
      </c>
      <c r="I62" s="76">
        <f t="shared" si="22"/>
        <v>0</v>
      </c>
      <c r="J62" s="76">
        <f t="shared" si="22"/>
        <v>0</v>
      </c>
      <c r="K62" s="76">
        <f t="shared" si="22"/>
        <v>0</v>
      </c>
      <c r="L62" s="76">
        <f t="shared" si="22"/>
        <v>0</v>
      </c>
      <c r="M62" s="76">
        <f t="shared" si="22"/>
        <v>0</v>
      </c>
      <c r="N62" s="76">
        <f t="shared" si="22"/>
        <v>0</v>
      </c>
      <c r="O62" s="76">
        <f t="shared" si="22"/>
        <v>0</v>
      </c>
      <c r="P62" s="76">
        <f t="shared" si="22"/>
        <v>0</v>
      </c>
      <c r="Q62" s="76">
        <f t="shared" si="22"/>
        <v>0</v>
      </c>
      <c r="R62" s="76">
        <f t="shared" si="22"/>
        <v>0</v>
      </c>
      <c r="S62" s="76">
        <f t="shared" si="22"/>
        <v>0</v>
      </c>
      <c r="T62" s="76">
        <f t="shared" si="22"/>
        <v>0</v>
      </c>
      <c r="U62" s="76">
        <f t="shared" si="22"/>
        <v>0</v>
      </c>
      <c r="V62" s="76">
        <f t="shared" si="22"/>
        <v>0</v>
      </c>
    </row>
    <row r="63" spans="1:22" ht="20.100000000000001" customHeight="1">
      <c r="A63" s="73"/>
      <c r="B63" s="74"/>
      <c r="C63" s="73" t="s">
        <v>230</v>
      </c>
      <c r="D63" s="74"/>
      <c r="E63" s="74"/>
      <c r="F63" s="74"/>
      <c r="G63" s="76">
        <f t="shared" ref="G63:V63" si="23">SUM(G64:G76)</f>
        <v>16.5</v>
      </c>
      <c r="H63" s="76">
        <f t="shared" si="23"/>
        <v>16.5</v>
      </c>
      <c r="I63" s="76">
        <f t="shared" si="23"/>
        <v>0</v>
      </c>
      <c r="J63" s="76">
        <f t="shared" si="23"/>
        <v>0</v>
      </c>
      <c r="K63" s="76">
        <f t="shared" si="23"/>
        <v>0</v>
      </c>
      <c r="L63" s="76">
        <f t="shared" si="23"/>
        <v>0</v>
      </c>
      <c r="M63" s="76">
        <f t="shared" si="23"/>
        <v>0</v>
      </c>
      <c r="N63" s="76">
        <f t="shared" si="23"/>
        <v>0</v>
      </c>
      <c r="O63" s="76">
        <f t="shared" si="23"/>
        <v>0</v>
      </c>
      <c r="P63" s="76">
        <f t="shared" si="23"/>
        <v>0</v>
      </c>
      <c r="Q63" s="76">
        <f t="shared" si="23"/>
        <v>0</v>
      </c>
      <c r="R63" s="76">
        <f t="shared" si="23"/>
        <v>0</v>
      </c>
      <c r="S63" s="76">
        <f t="shared" si="23"/>
        <v>0</v>
      </c>
      <c r="T63" s="76">
        <f t="shared" si="23"/>
        <v>0</v>
      </c>
      <c r="U63" s="76">
        <f t="shared" si="23"/>
        <v>0</v>
      </c>
      <c r="V63" s="76">
        <f t="shared" si="23"/>
        <v>0</v>
      </c>
    </row>
    <row r="64" spans="1:22" ht="20.100000000000001" customHeight="1">
      <c r="A64" s="73">
        <v>302</v>
      </c>
      <c r="B64" s="74" t="s">
        <v>66</v>
      </c>
      <c r="C64" s="73" t="s">
        <v>231</v>
      </c>
      <c r="D64" s="74" t="s">
        <v>223</v>
      </c>
      <c r="E64" s="74" t="s">
        <v>66</v>
      </c>
      <c r="F64" s="74" t="s">
        <v>224</v>
      </c>
      <c r="G64" s="76">
        <v>0.18</v>
      </c>
      <c r="H64" s="76">
        <v>0.18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>
        <v>0</v>
      </c>
      <c r="Q64" s="76">
        <v>0</v>
      </c>
      <c r="R64" s="76">
        <v>0</v>
      </c>
      <c r="S64" s="76">
        <v>0</v>
      </c>
      <c r="T64" s="76">
        <v>0</v>
      </c>
      <c r="U64" s="76">
        <v>0</v>
      </c>
      <c r="V64" s="76">
        <v>0</v>
      </c>
    </row>
    <row r="65" spans="1:22" ht="20.100000000000001" customHeight="1">
      <c r="A65" s="73">
        <v>302</v>
      </c>
      <c r="B65" s="74" t="s">
        <v>66</v>
      </c>
      <c r="C65" s="73" t="s">
        <v>231</v>
      </c>
      <c r="D65" s="74" t="s">
        <v>185</v>
      </c>
      <c r="E65" s="74" t="s">
        <v>90</v>
      </c>
      <c r="F65" s="74" t="s">
        <v>225</v>
      </c>
      <c r="G65" s="76">
        <v>2.76</v>
      </c>
      <c r="H65" s="76">
        <v>2.76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6">
        <v>0</v>
      </c>
      <c r="S65" s="76">
        <v>0</v>
      </c>
      <c r="T65" s="76">
        <v>0</v>
      </c>
      <c r="U65" s="76">
        <v>0</v>
      </c>
      <c r="V65" s="76">
        <v>0</v>
      </c>
    </row>
    <row r="66" spans="1:22" ht="20.100000000000001" customHeight="1">
      <c r="A66" s="73">
        <v>302</v>
      </c>
      <c r="B66" s="74" t="s">
        <v>60</v>
      </c>
      <c r="C66" s="73" t="s">
        <v>232</v>
      </c>
      <c r="D66" s="74" t="s">
        <v>223</v>
      </c>
      <c r="E66" s="74" t="s">
        <v>66</v>
      </c>
      <c r="F66" s="74" t="s">
        <v>224</v>
      </c>
      <c r="G66" s="76">
        <v>0.12</v>
      </c>
      <c r="H66" s="76">
        <v>0.12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>
        <v>0</v>
      </c>
      <c r="Q66" s="76">
        <v>0</v>
      </c>
      <c r="R66" s="76">
        <v>0</v>
      </c>
      <c r="S66" s="76">
        <v>0</v>
      </c>
      <c r="T66" s="76">
        <v>0</v>
      </c>
      <c r="U66" s="76">
        <v>0</v>
      </c>
      <c r="V66" s="76">
        <v>0</v>
      </c>
    </row>
    <row r="67" spans="1:22" ht="20.100000000000001" customHeight="1">
      <c r="A67" s="73">
        <v>302</v>
      </c>
      <c r="B67" s="74" t="s">
        <v>60</v>
      </c>
      <c r="C67" s="73" t="s">
        <v>232</v>
      </c>
      <c r="D67" s="74" t="s">
        <v>185</v>
      </c>
      <c r="E67" s="74" t="s">
        <v>90</v>
      </c>
      <c r="F67" s="74" t="s">
        <v>225</v>
      </c>
      <c r="G67" s="76">
        <v>1.84</v>
      </c>
      <c r="H67" s="76">
        <v>1.84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  <c r="R67" s="76">
        <v>0</v>
      </c>
      <c r="S67" s="76">
        <v>0</v>
      </c>
      <c r="T67" s="76">
        <v>0</v>
      </c>
      <c r="U67" s="76">
        <v>0</v>
      </c>
      <c r="V67" s="76">
        <v>0</v>
      </c>
    </row>
    <row r="68" spans="1:22" ht="20.100000000000001" customHeight="1">
      <c r="A68" s="73">
        <v>302</v>
      </c>
      <c r="B68" s="74" t="s">
        <v>188</v>
      </c>
      <c r="C68" s="73" t="s">
        <v>233</v>
      </c>
      <c r="D68" s="74" t="s">
        <v>223</v>
      </c>
      <c r="E68" s="74" t="s">
        <v>66</v>
      </c>
      <c r="F68" s="74" t="s">
        <v>224</v>
      </c>
      <c r="G68" s="76">
        <v>0.12</v>
      </c>
      <c r="H68" s="76">
        <v>0.12</v>
      </c>
      <c r="I68" s="76">
        <v>0</v>
      </c>
      <c r="J68" s="76"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6">
        <v>0</v>
      </c>
      <c r="V68" s="76">
        <v>0</v>
      </c>
    </row>
    <row r="69" spans="1:22" ht="20.100000000000001" customHeight="1">
      <c r="A69" s="73">
        <v>302</v>
      </c>
      <c r="B69" s="74" t="s">
        <v>188</v>
      </c>
      <c r="C69" s="73" t="s">
        <v>233</v>
      </c>
      <c r="D69" s="74" t="s">
        <v>185</v>
      </c>
      <c r="E69" s="74" t="s">
        <v>90</v>
      </c>
      <c r="F69" s="74" t="s">
        <v>225</v>
      </c>
      <c r="G69" s="76">
        <v>1.84</v>
      </c>
      <c r="H69" s="76">
        <v>1.84</v>
      </c>
      <c r="I69" s="76">
        <v>0</v>
      </c>
      <c r="J69" s="76">
        <v>0</v>
      </c>
      <c r="K69" s="76">
        <v>0</v>
      </c>
      <c r="L69" s="76">
        <v>0</v>
      </c>
      <c r="M69" s="76">
        <v>0</v>
      </c>
      <c r="N69" s="76">
        <v>0</v>
      </c>
      <c r="O69" s="76">
        <v>0</v>
      </c>
      <c r="P69" s="76">
        <v>0</v>
      </c>
      <c r="Q69" s="76">
        <v>0</v>
      </c>
      <c r="R69" s="76">
        <v>0</v>
      </c>
      <c r="S69" s="76">
        <v>0</v>
      </c>
      <c r="T69" s="76">
        <v>0</v>
      </c>
      <c r="U69" s="76">
        <v>0</v>
      </c>
      <c r="V69" s="76">
        <v>0</v>
      </c>
    </row>
    <row r="70" spans="1:22" ht="20.100000000000001" customHeight="1">
      <c r="A70" s="73">
        <v>302</v>
      </c>
      <c r="B70" s="74" t="s">
        <v>114</v>
      </c>
      <c r="C70" s="73" t="s">
        <v>234</v>
      </c>
      <c r="D70" s="74" t="s">
        <v>223</v>
      </c>
      <c r="E70" s="74" t="s">
        <v>66</v>
      </c>
      <c r="F70" s="74" t="s">
        <v>224</v>
      </c>
      <c r="G70" s="76">
        <v>0.09</v>
      </c>
      <c r="H70" s="76">
        <v>0.09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6">
        <v>0</v>
      </c>
      <c r="V70" s="76">
        <v>0</v>
      </c>
    </row>
    <row r="71" spans="1:22" ht="20.100000000000001" customHeight="1">
      <c r="A71" s="73">
        <v>302</v>
      </c>
      <c r="B71" s="74" t="s">
        <v>114</v>
      </c>
      <c r="C71" s="73" t="s">
        <v>234</v>
      </c>
      <c r="D71" s="74" t="s">
        <v>185</v>
      </c>
      <c r="E71" s="74" t="s">
        <v>90</v>
      </c>
      <c r="F71" s="74" t="s">
        <v>225</v>
      </c>
      <c r="G71" s="76">
        <v>1.38</v>
      </c>
      <c r="H71" s="76">
        <v>1.38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>
        <v>0</v>
      </c>
      <c r="Q71" s="76">
        <v>0</v>
      </c>
      <c r="R71" s="76">
        <v>0</v>
      </c>
      <c r="S71" s="76">
        <v>0</v>
      </c>
      <c r="T71" s="76">
        <v>0</v>
      </c>
      <c r="U71" s="76">
        <v>0</v>
      </c>
      <c r="V71" s="76">
        <v>0</v>
      </c>
    </row>
    <row r="72" spans="1:22" ht="20.100000000000001" customHeight="1">
      <c r="A72" s="73">
        <v>302</v>
      </c>
      <c r="B72" s="74" t="s">
        <v>59</v>
      </c>
      <c r="C72" s="73" t="s">
        <v>235</v>
      </c>
      <c r="D72" s="74" t="s">
        <v>223</v>
      </c>
      <c r="E72" s="74" t="s">
        <v>66</v>
      </c>
      <c r="F72" s="74" t="s">
        <v>224</v>
      </c>
      <c r="G72" s="76">
        <v>0.3</v>
      </c>
      <c r="H72" s="76">
        <v>0.3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  <c r="R72" s="76">
        <v>0</v>
      </c>
      <c r="S72" s="76">
        <v>0</v>
      </c>
      <c r="T72" s="76">
        <v>0</v>
      </c>
      <c r="U72" s="76">
        <v>0</v>
      </c>
      <c r="V72" s="76">
        <v>0</v>
      </c>
    </row>
    <row r="73" spans="1:22" ht="20.100000000000001" customHeight="1">
      <c r="A73" s="73">
        <v>302</v>
      </c>
      <c r="B73" s="74" t="s">
        <v>59</v>
      </c>
      <c r="C73" s="73" t="s">
        <v>235</v>
      </c>
      <c r="D73" s="74" t="s">
        <v>185</v>
      </c>
      <c r="E73" s="74" t="s">
        <v>90</v>
      </c>
      <c r="F73" s="74" t="s">
        <v>225</v>
      </c>
      <c r="G73" s="76">
        <v>4.5999999999999996</v>
      </c>
      <c r="H73" s="76">
        <v>4.5999999999999996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  <c r="R73" s="76">
        <v>0</v>
      </c>
      <c r="S73" s="76">
        <v>0</v>
      </c>
      <c r="T73" s="76">
        <v>0</v>
      </c>
      <c r="U73" s="76">
        <v>0</v>
      </c>
      <c r="V73" s="76">
        <v>0</v>
      </c>
    </row>
    <row r="74" spans="1:22" ht="20.100000000000001" customHeight="1">
      <c r="A74" s="73">
        <v>302</v>
      </c>
      <c r="B74" s="74" t="s">
        <v>236</v>
      </c>
      <c r="C74" s="73" t="s">
        <v>237</v>
      </c>
      <c r="D74" s="74" t="s">
        <v>223</v>
      </c>
      <c r="E74" s="74" t="s">
        <v>83</v>
      </c>
      <c r="F74" s="74" t="s">
        <v>238</v>
      </c>
      <c r="G74" s="76">
        <v>0.18</v>
      </c>
      <c r="H74" s="76">
        <v>0.18</v>
      </c>
      <c r="I74" s="76">
        <v>0</v>
      </c>
      <c r="J74" s="76">
        <v>0</v>
      </c>
      <c r="K74" s="76">
        <v>0</v>
      </c>
      <c r="L74" s="76">
        <v>0</v>
      </c>
      <c r="M74" s="76">
        <v>0</v>
      </c>
      <c r="N74" s="76">
        <v>0</v>
      </c>
      <c r="O74" s="76">
        <v>0</v>
      </c>
      <c r="P74" s="76">
        <v>0</v>
      </c>
      <c r="Q74" s="76">
        <v>0</v>
      </c>
      <c r="R74" s="76">
        <v>0</v>
      </c>
      <c r="S74" s="76">
        <v>0</v>
      </c>
      <c r="T74" s="76">
        <v>0</v>
      </c>
      <c r="U74" s="76">
        <v>0</v>
      </c>
      <c r="V74" s="76">
        <v>0</v>
      </c>
    </row>
    <row r="75" spans="1:22" ht="20.100000000000001" customHeight="1">
      <c r="A75" s="73">
        <v>302</v>
      </c>
      <c r="B75" s="74" t="s">
        <v>236</v>
      </c>
      <c r="C75" s="73" t="s">
        <v>237</v>
      </c>
      <c r="D75" s="74" t="s">
        <v>185</v>
      </c>
      <c r="E75" s="74" t="s">
        <v>90</v>
      </c>
      <c r="F75" s="74" t="s">
        <v>225</v>
      </c>
      <c r="G75" s="76">
        <v>2.79</v>
      </c>
      <c r="H75" s="76">
        <v>2.79</v>
      </c>
      <c r="I75" s="76">
        <v>0</v>
      </c>
      <c r="J75" s="76">
        <v>0</v>
      </c>
      <c r="K75" s="76">
        <v>0</v>
      </c>
      <c r="L75" s="76">
        <v>0</v>
      </c>
      <c r="M75" s="76">
        <v>0</v>
      </c>
      <c r="N75" s="76">
        <v>0</v>
      </c>
      <c r="O75" s="76">
        <v>0</v>
      </c>
      <c r="P75" s="76">
        <v>0</v>
      </c>
      <c r="Q75" s="76">
        <v>0</v>
      </c>
      <c r="R75" s="76">
        <v>0</v>
      </c>
      <c r="S75" s="76">
        <v>0</v>
      </c>
      <c r="T75" s="76">
        <v>0</v>
      </c>
      <c r="U75" s="76">
        <v>0</v>
      </c>
      <c r="V75" s="76">
        <v>0</v>
      </c>
    </row>
    <row r="76" spans="1:22" ht="20.100000000000001" customHeight="1">
      <c r="A76" s="73">
        <v>302</v>
      </c>
      <c r="B76" s="74" t="s">
        <v>239</v>
      </c>
      <c r="C76" s="73" t="s">
        <v>240</v>
      </c>
      <c r="D76" s="74" t="s">
        <v>223</v>
      </c>
      <c r="E76" s="74" t="s">
        <v>241</v>
      </c>
      <c r="F76" s="74" t="s">
        <v>242</v>
      </c>
      <c r="G76" s="76">
        <v>0.3</v>
      </c>
      <c r="H76" s="76">
        <v>0.3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  <c r="R76" s="76">
        <v>0</v>
      </c>
      <c r="S76" s="76">
        <v>0</v>
      </c>
      <c r="T76" s="76">
        <v>0</v>
      </c>
      <c r="U76" s="76">
        <v>0</v>
      </c>
      <c r="V76" s="76">
        <v>0</v>
      </c>
    </row>
    <row r="77" spans="1:22" ht="20.100000000000001" customHeight="1">
      <c r="A77" s="73"/>
      <c r="B77" s="74"/>
      <c r="C77" s="73" t="s">
        <v>243</v>
      </c>
      <c r="D77" s="74"/>
      <c r="E77" s="74"/>
      <c r="F77" s="74"/>
      <c r="G77" s="76">
        <f t="shared" ref="G77:V77" si="24">G78</f>
        <v>0.24</v>
      </c>
      <c r="H77" s="76">
        <f t="shared" si="24"/>
        <v>0.24</v>
      </c>
      <c r="I77" s="76">
        <f t="shared" si="24"/>
        <v>0</v>
      </c>
      <c r="J77" s="76">
        <f t="shared" si="24"/>
        <v>0</v>
      </c>
      <c r="K77" s="76">
        <f t="shared" si="24"/>
        <v>0</v>
      </c>
      <c r="L77" s="76">
        <f t="shared" si="24"/>
        <v>0</v>
      </c>
      <c r="M77" s="76">
        <f t="shared" si="24"/>
        <v>0</v>
      </c>
      <c r="N77" s="76">
        <f t="shared" si="24"/>
        <v>0</v>
      </c>
      <c r="O77" s="76">
        <f t="shared" si="24"/>
        <v>0</v>
      </c>
      <c r="P77" s="76">
        <f t="shared" si="24"/>
        <v>0</v>
      </c>
      <c r="Q77" s="76">
        <f t="shared" si="24"/>
        <v>0</v>
      </c>
      <c r="R77" s="76">
        <f t="shared" si="24"/>
        <v>0</v>
      </c>
      <c r="S77" s="76">
        <f t="shared" si="24"/>
        <v>0</v>
      </c>
      <c r="T77" s="76">
        <f t="shared" si="24"/>
        <v>0</v>
      </c>
      <c r="U77" s="76">
        <f t="shared" si="24"/>
        <v>0</v>
      </c>
      <c r="V77" s="76">
        <f t="shared" si="24"/>
        <v>0</v>
      </c>
    </row>
    <row r="78" spans="1:22" ht="20.100000000000001" customHeight="1">
      <c r="A78" s="73">
        <v>302</v>
      </c>
      <c r="B78" s="74" t="s">
        <v>188</v>
      </c>
      <c r="C78" s="73" t="s">
        <v>233</v>
      </c>
      <c r="D78" s="74" t="s">
        <v>223</v>
      </c>
      <c r="E78" s="74" t="s">
        <v>66</v>
      </c>
      <c r="F78" s="74" t="s">
        <v>224</v>
      </c>
      <c r="G78" s="76">
        <v>0.24</v>
      </c>
      <c r="H78" s="76">
        <v>0.24</v>
      </c>
      <c r="I78" s="76">
        <v>0</v>
      </c>
      <c r="J78" s="76">
        <v>0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  <c r="P78" s="76">
        <v>0</v>
      </c>
      <c r="Q78" s="76">
        <v>0</v>
      </c>
      <c r="R78" s="76">
        <v>0</v>
      </c>
      <c r="S78" s="76">
        <v>0</v>
      </c>
      <c r="T78" s="76">
        <v>0</v>
      </c>
      <c r="U78" s="76">
        <v>0</v>
      </c>
      <c r="V78" s="76">
        <v>0</v>
      </c>
    </row>
    <row r="79" spans="1:22" ht="20.100000000000001" customHeight="1">
      <c r="A79" s="73"/>
      <c r="B79" s="74"/>
      <c r="C79" s="73" t="s">
        <v>244</v>
      </c>
      <c r="D79" s="74"/>
      <c r="E79" s="74"/>
      <c r="F79" s="74"/>
      <c r="G79" s="76">
        <f t="shared" ref="G79:V79" si="25">G80</f>
        <v>2.34</v>
      </c>
      <c r="H79" s="76">
        <f t="shared" si="25"/>
        <v>2.34</v>
      </c>
      <c r="I79" s="76">
        <f t="shared" si="25"/>
        <v>0</v>
      </c>
      <c r="J79" s="76">
        <f t="shared" si="25"/>
        <v>0</v>
      </c>
      <c r="K79" s="76">
        <f t="shared" si="25"/>
        <v>0</v>
      </c>
      <c r="L79" s="76">
        <f t="shared" si="25"/>
        <v>0</v>
      </c>
      <c r="M79" s="76">
        <f t="shared" si="25"/>
        <v>0</v>
      </c>
      <c r="N79" s="76">
        <f t="shared" si="25"/>
        <v>0</v>
      </c>
      <c r="O79" s="76">
        <f t="shared" si="25"/>
        <v>0</v>
      </c>
      <c r="P79" s="76">
        <f t="shared" si="25"/>
        <v>0</v>
      </c>
      <c r="Q79" s="76">
        <f t="shared" si="25"/>
        <v>0</v>
      </c>
      <c r="R79" s="76">
        <f t="shared" si="25"/>
        <v>0</v>
      </c>
      <c r="S79" s="76">
        <f t="shared" si="25"/>
        <v>0</v>
      </c>
      <c r="T79" s="76">
        <f t="shared" si="25"/>
        <v>0</v>
      </c>
      <c r="U79" s="76">
        <f t="shared" si="25"/>
        <v>0</v>
      </c>
      <c r="V79" s="76">
        <f t="shared" si="25"/>
        <v>0</v>
      </c>
    </row>
    <row r="80" spans="1:22" ht="20.100000000000001" customHeight="1">
      <c r="A80" s="73">
        <v>302</v>
      </c>
      <c r="B80" s="74" t="s">
        <v>245</v>
      </c>
      <c r="C80" s="73" t="s">
        <v>246</v>
      </c>
      <c r="D80" s="74" t="s">
        <v>223</v>
      </c>
      <c r="E80" s="74" t="s">
        <v>66</v>
      </c>
      <c r="F80" s="74" t="s">
        <v>224</v>
      </c>
      <c r="G80" s="76">
        <v>2.34</v>
      </c>
      <c r="H80" s="76">
        <v>2.34</v>
      </c>
      <c r="I80" s="76">
        <v>0</v>
      </c>
      <c r="J80" s="76">
        <v>0</v>
      </c>
      <c r="K80" s="76">
        <v>0</v>
      </c>
      <c r="L80" s="76">
        <v>0</v>
      </c>
      <c r="M80" s="76">
        <v>0</v>
      </c>
      <c r="N80" s="76">
        <v>0</v>
      </c>
      <c r="O80" s="76">
        <v>0</v>
      </c>
      <c r="P80" s="76">
        <v>0</v>
      </c>
      <c r="Q80" s="76">
        <v>0</v>
      </c>
      <c r="R80" s="76">
        <v>0</v>
      </c>
      <c r="S80" s="76">
        <v>0</v>
      </c>
      <c r="T80" s="76">
        <v>0</v>
      </c>
      <c r="U80" s="76">
        <v>0</v>
      </c>
      <c r="V80" s="76">
        <v>0</v>
      </c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20" type="noConversion"/>
  <pageMargins left="0.70069444444444495" right="0.70069444444444495" top="0.75138888888888899" bottom="0.75138888888888899" header="0.29861111111111099" footer="0.29861111111111099"/>
  <pageSetup paperSize="9" scale="5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D4" sqref="D4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87" t="s">
        <v>247</v>
      </c>
      <c r="B1" s="187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248</v>
      </c>
      <c r="B3" s="62" t="s">
        <v>249</v>
      </c>
      <c r="C3" s="57"/>
    </row>
    <row r="4" spans="1:3" s="56" customFormat="1" ht="30" customHeight="1">
      <c r="A4" s="63" t="s">
        <v>250</v>
      </c>
      <c r="B4" s="64">
        <v>0.3</v>
      </c>
      <c r="C4" s="65"/>
    </row>
    <row r="5" spans="1:3" s="56" customFormat="1" ht="30" customHeight="1">
      <c r="A5" s="66" t="s">
        <v>251</v>
      </c>
      <c r="B5" s="64">
        <v>0</v>
      </c>
      <c r="C5" s="65"/>
    </row>
    <row r="6" spans="1:3" s="56" customFormat="1" ht="30" customHeight="1">
      <c r="A6" s="66" t="s">
        <v>252</v>
      </c>
      <c r="B6" s="64">
        <v>0.3</v>
      </c>
      <c r="C6" s="65"/>
    </row>
    <row r="7" spans="1:3" s="56" customFormat="1" ht="30" customHeight="1">
      <c r="A7" s="66" t="s">
        <v>253</v>
      </c>
      <c r="B7" s="64">
        <v>0</v>
      </c>
      <c r="C7" s="65"/>
    </row>
    <row r="8" spans="1:3" s="56" customFormat="1" ht="30" customHeight="1">
      <c r="A8" s="66" t="s">
        <v>254</v>
      </c>
      <c r="B8" s="64">
        <v>0</v>
      </c>
      <c r="C8" s="65"/>
    </row>
    <row r="9" spans="1:3" s="56" customFormat="1" ht="30" customHeight="1">
      <c r="A9" s="66" t="s">
        <v>255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88" t="s">
        <v>256</v>
      </c>
      <c r="B11" s="188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20" type="noConversion"/>
  <pageMargins left="0.75" right="0.75" top="0.97986111111111096" bottom="0.97986111111111096" header="0.50972222222222197" footer="0.509722222222221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activeCell="M5" sqref="M5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3" t="s">
        <v>257</v>
      </c>
      <c r="B1" s="153"/>
      <c r="C1" s="153"/>
      <c r="D1" s="153"/>
      <c r="E1" s="153"/>
      <c r="F1" s="153"/>
      <c r="G1" s="153"/>
      <c r="H1" s="153"/>
      <c r="I1" s="153"/>
    </row>
    <row r="2" spans="1:9" ht="18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34" customFormat="1" ht="16.5" customHeight="1">
      <c r="A3" s="189" t="s">
        <v>145</v>
      </c>
      <c r="B3" s="190"/>
      <c r="C3" s="191"/>
      <c r="D3" s="196" t="s">
        <v>146</v>
      </c>
      <c r="E3" s="192" t="s">
        <v>147</v>
      </c>
      <c r="F3" s="192"/>
      <c r="G3" s="192"/>
      <c r="H3" s="192"/>
      <c r="I3" s="192"/>
    </row>
    <row r="4" spans="1:9" s="34" customFormat="1" ht="14.25" customHeight="1">
      <c r="A4" s="194" t="s">
        <v>42</v>
      </c>
      <c r="B4" s="195" t="s">
        <v>43</v>
      </c>
      <c r="C4" s="195" t="s">
        <v>44</v>
      </c>
      <c r="D4" s="197"/>
      <c r="E4" s="199" t="s">
        <v>35</v>
      </c>
      <c r="F4" s="193" t="s">
        <v>148</v>
      </c>
      <c r="G4" s="193"/>
      <c r="H4" s="193"/>
      <c r="I4" s="43" t="s">
        <v>149</v>
      </c>
    </row>
    <row r="5" spans="1:9" s="34" customFormat="1" ht="37.5" customHeight="1">
      <c r="A5" s="194"/>
      <c r="B5" s="195"/>
      <c r="C5" s="195"/>
      <c r="D5" s="198"/>
      <c r="E5" s="199"/>
      <c r="F5" s="42" t="s">
        <v>150</v>
      </c>
      <c r="G5" s="42" t="s">
        <v>151</v>
      </c>
      <c r="H5" s="42" t="s">
        <v>152</v>
      </c>
      <c r="I5" s="42" t="s">
        <v>150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20" type="noConversion"/>
  <pageMargins left="0.75" right="0.75" top="1" bottom="1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9"/>
  <sheetViews>
    <sheetView showGridLines="0" showZeros="0" workbookViewId="0">
      <selection activeCell="C16" sqref="C16:C17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0" t="s">
        <v>258</v>
      </c>
      <c r="B1" s="200"/>
      <c r="C1" s="200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172</v>
      </c>
      <c r="B3" s="29" t="s">
        <v>173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19.079999999999998</v>
      </c>
      <c r="D4" s="33"/>
    </row>
    <row r="5" spans="1:4" ht="20.100000000000001" customHeight="1">
      <c r="A5" s="30" t="s">
        <v>225</v>
      </c>
      <c r="B5" s="31"/>
      <c r="C5" s="32">
        <f>SUM(C6:C19)</f>
        <v>19.079999999999998</v>
      </c>
    </row>
    <row r="6" spans="1:4" ht="20.100000000000001" customHeight="1">
      <c r="A6" s="30" t="s">
        <v>259</v>
      </c>
      <c r="B6" s="31" t="s">
        <v>225</v>
      </c>
      <c r="C6" s="32">
        <v>2.76</v>
      </c>
    </row>
    <row r="7" spans="1:4" ht="20.100000000000001" customHeight="1">
      <c r="A7" s="30" t="s">
        <v>259</v>
      </c>
      <c r="B7" s="31" t="s">
        <v>224</v>
      </c>
      <c r="C7" s="32">
        <v>0.18</v>
      </c>
    </row>
    <row r="8" spans="1:4" ht="20.100000000000001" customHeight="1">
      <c r="A8" s="30" t="s">
        <v>260</v>
      </c>
      <c r="B8" s="31" t="s">
        <v>224</v>
      </c>
      <c r="C8" s="32">
        <v>0.12</v>
      </c>
    </row>
    <row r="9" spans="1:4" ht="20.100000000000001" customHeight="1">
      <c r="A9" s="30" t="s">
        <v>260</v>
      </c>
      <c r="B9" s="31" t="s">
        <v>225</v>
      </c>
      <c r="C9" s="32">
        <v>1.84</v>
      </c>
    </row>
    <row r="10" spans="1:4" ht="20.100000000000001" customHeight="1">
      <c r="A10" s="30" t="s">
        <v>261</v>
      </c>
      <c r="B10" s="31" t="s">
        <v>225</v>
      </c>
      <c r="C10" s="32">
        <v>1.84</v>
      </c>
    </row>
    <row r="11" spans="1:4" ht="20.100000000000001" customHeight="1">
      <c r="A11" s="30" t="s">
        <v>261</v>
      </c>
      <c r="B11" s="31" t="s">
        <v>224</v>
      </c>
      <c r="C11" s="32">
        <v>0.36</v>
      </c>
    </row>
    <row r="12" spans="1:4" ht="20.100000000000001" customHeight="1">
      <c r="A12" s="30" t="s">
        <v>262</v>
      </c>
      <c r="B12" s="31" t="s">
        <v>225</v>
      </c>
      <c r="C12" s="32">
        <v>1.38</v>
      </c>
    </row>
    <row r="13" spans="1:4" ht="20.100000000000001" customHeight="1">
      <c r="A13" s="30" t="s">
        <v>262</v>
      </c>
      <c r="B13" s="31" t="s">
        <v>224</v>
      </c>
      <c r="C13" s="32">
        <v>0.09</v>
      </c>
    </row>
    <row r="14" spans="1:4" ht="20.100000000000001" customHeight="1">
      <c r="A14" s="30" t="s">
        <v>263</v>
      </c>
      <c r="B14" s="31" t="s">
        <v>224</v>
      </c>
      <c r="C14" s="32">
        <v>0.3</v>
      </c>
    </row>
    <row r="15" spans="1:4" ht="20.100000000000001" customHeight="1">
      <c r="A15" s="30" t="s">
        <v>263</v>
      </c>
      <c r="B15" s="31" t="s">
        <v>225</v>
      </c>
      <c r="C15" s="32">
        <v>4.5999999999999996</v>
      </c>
    </row>
    <row r="16" spans="1:4" ht="20.100000000000001" customHeight="1">
      <c r="A16" s="30" t="s">
        <v>264</v>
      </c>
      <c r="B16" s="31" t="s">
        <v>225</v>
      </c>
      <c r="C16" s="32">
        <v>2.79</v>
      </c>
    </row>
    <row r="17" spans="1:3" ht="20.100000000000001" customHeight="1">
      <c r="A17" s="30" t="s">
        <v>264</v>
      </c>
      <c r="B17" s="31" t="s">
        <v>238</v>
      </c>
      <c r="C17" s="32">
        <v>0.18</v>
      </c>
    </row>
    <row r="18" spans="1:3" ht="20.100000000000001" customHeight="1">
      <c r="A18" s="30" t="s">
        <v>265</v>
      </c>
      <c r="B18" s="31" t="s">
        <v>242</v>
      </c>
      <c r="C18" s="32">
        <v>0.3</v>
      </c>
    </row>
    <row r="19" spans="1:3" ht="20.100000000000001" customHeight="1">
      <c r="A19" s="30" t="s">
        <v>266</v>
      </c>
      <c r="B19" s="31" t="s">
        <v>224</v>
      </c>
      <c r="C19" s="32">
        <v>2.34</v>
      </c>
    </row>
  </sheetData>
  <sheetProtection formatCells="0" formatColumns="0" formatRows="0"/>
  <mergeCells count="1">
    <mergeCell ref="A1:C1"/>
  </mergeCells>
  <phoneticPr fontId="20" type="noConversion"/>
  <pageMargins left="0.75" right="0.75" top="1" bottom="1" header="0.5" footer="0.5"/>
  <pageSetup paperSize="9" orientation="landscape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67128</vt:i4>
  </property>
  <property fmtid="{D5CDD505-2E9C-101B-9397-08002B2CF9AE}" pid="3" name="KSOProductBuildVer">
    <vt:lpwstr>2052-11.1.0.8214</vt:lpwstr>
  </property>
</Properties>
</file>