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715" tabRatio="702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'2部门收入总体情况表'!$A$1:$V$75</definedName>
    <definedName name="_xlnm.Print_Area" localSheetId="2">'3部门支出总体情况表'!$A$1:$J$78</definedName>
    <definedName name="_xlnm.Print_Area" localSheetId="3">'4部门财政拨款收支总体情况表'!$A$1:$D$19</definedName>
    <definedName name="_xlnm.Print_Area" localSheetId="4">'5一般公共预算支出情况表'!$A$1:$I$73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9" i="57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75"/>
  <c r="U75"/>
  <c r="T75"/>
  <c r="S75"/>
  <c r="R75"/>
  <c r="Q75"/>
  <c r="P75"/>
  <c r="O75"/>
  <c r="N75"/>
  <c r="M75"/>
  <c r="L75"/>
  <c r="K75"/>
  <c r="J75"/>
  <c r="I75"/>
  <c r="H75"/>
  <c r="G75"/>
  <c r="V60"/>
  <c r="U60"/>
  <c r="T60"/>
  <c r="S60"/>
  <c r="R60"/>
  <c r="Q60"/>
  <c r="P60"/>
  <c r="O60"/>
  <c r="N60"/>
  <c r="M60"/>
  <c r="L60"/>
  <c r="K60"/>
  <c r="J60"/>
  <c r="I60"/>
  <c r="H60"/>
  <c r="G60"/>
  <c r="V59"/>
  <c r="U59"/>
  <c r="T59"/>
  <c r="S59"/>
  <c r="R59"/>
  <c r="Q59"/>
  <c r="P59"/>
  <c r="O59"/>
  <c r="N59"/>
  <c r="M59"/>
  <c r="L59"/>
  <c r="K59"/>
  <c r="J59"/>
  <c r="I59"/>
  <c r="H59"/>
  <c r="G59"/>
  <c r="V56"/>
  <c r="U56"/>
  <c r="T56"/>
  <c r="S56"/>
  <c r="R56"/>
  <c r="Q56"/>
  <c r="P56"/>
  <c r="O56"/>
  <c r="N56"/>
  <c r="M56"/>
  <c r="L56"/>
  <c r="K56"/>
  <c r="J56"/>
  <c r="I56"/>
  <c r="H56"/>
  <c r="G56"/>
  <c r="V53"/>
  <c r="U53"/>
  <c r="T53"/>
  <c r="S53"/>
  <c r="R53"/>
  <c r="Q53"/>
  <c r="P53"/>
  <c r="O53"/>
  <c r="N53"/>
  <c r="M53"/>
  <c r="L53"/>
  <c r="K53"/>
  <c r="J53"/>
  <c r="I53"/>
  <c r="H53"/>
  <c r="G53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2" i="32"/>
  <c r="H72"/>
  <c r="G72"/>
  <c r="F72"/>
  <c r="E72"/>
  <c r="I71"/>
  <c r="H71"/>
  <c r="G71"/>
  <c r="F71"/>
  <c r="E71"/>
  <c r="I70"/>
  <c r="H70"/>
  <c r="G70"/>
  <c r="F70"/>
  <c r="E70"/>
  <c r="I68"/>
  <c r="H68"/>
  <c r="G68"/>
  <c r="F68"/>
  <c r="E68"/>
  <c r="I67"/>
  <c r="H67"/>
  <c r="G67"/>
  <c r="F67"/>
  <c r="E67"/>
  <c r="I65"/>
  <c r="H65"/>
  <c r="G65"/>
  <c r="F65"/>
  <c r="E65"/>
  <c r="I64"/>
  <c r="H64"/>
  <c r="G64"/>
  <c r="F64"/>
  <c r="E64"/>
  <c r="I63"/>
  <c r="H63"/>
  <c r="G63"/>
  <c r="F63"/>
  <c r="E63"/>
  <c r="I61"/>
  <c r="H61"/>
  <c r="G61"/>
  <c r="F61"/>
  <c r="E61"/>
  <c r="I59"/>
  <c r="H59"/>
  <c r="G59"/>
  <c r="F59"/>
  <c r="E59"/>
  <c r="I58"/>
  <c r="H58"/>
  <c r="G58"/>
  <c r="F58"/>
  <c r="E58"/>
  <c r="I56"/>
  <c r="H56"/>
  <c r="G56"/>
  <c r="F56"/>
  <c r="E56"/>
  <c r="I55"/>
  <c r="H55"/>
  <c r="G55"/>
  <c r="F55"/>
  <c r="E55"/>
  <c r="I54"/>
  <c r="H54"/>
  <c r="G54"/>
  <c r="F54"/>
  <c r="E54"/>
  <c r="I52"/>
  <c r="H52"/>
  <c r="G52"/>
  <c r="F52"/>
  <c r="E52"/>
  <c r="I50"/>
  <c r="H50"/>
  <c r="G50"/>
  <c r="F50"/>
  <c r="E50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23"/>
  <c r="H23"/>
  <c r="G23"/>
  <c r="F23"/>
  <c r="E2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6" i="9"/>
  <c r="I76"/>
  <c r="H76"/>
  <c r="G76"/>
  <c r="F76"/>
  <c r="E76"/>
  <c r="J75"/>
  <c r="I75"/>
  <c r="H75"/>
  <c r="G75"/>
  <c r="F75"/>
  <c r="E75"/>
  <c r="J74"/>
  <c r="I74"/>
  <c r="H74"/>
  <c r="G74"/>
  <c r="F74"/>
  <c r="E74"/>
  <c r="J72"/>
  <c r="I72"/>
  <c r="H72"/>
  <c r="G72"/>
  <c r="F72"/>
  <c r="E72"/>
  <c r="J71"/>
  <c r="I71"/>
  <c r="H71"/>
  <c r="G71"/>
  <c r="F71"/>
  <c r="E71"/>
  <c r="J69"/>
  <c r="I69"/>
  <c r="H69"/>
  <c r="G69"/>
  <c r="F69"/>
  <c r="E69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3"/>
  <c r="I63"/>
  <c r="H63"/>
  <c r="G63"/>
  <c r="F63"/>
  <c r="E63"/>
  <c r="J62"/>
  <c r="I62"/>
  <c r="H62"/>
  <c r="G62"/>
  <c r="F62"/>
  <c r="E62"/>
  <c r="J60"/>
  <c r="I60"/>
  <c r="H60"/>
  <c r="G60"/>
  <c r="F60"/>
  <c r="E60"/>
  <c r="J59"/>
  <c r="I59"/>
  <c r="H59"/>
  <c r="G59"/>
  <c r="F59"/>
  <c r="E59"/>
  <c r="J58"/>
  <c r="I58"/>
  <c r="H58"/>
  <c r="G58"/>
  <c r="F58"/>
  <c r="E58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8"/>
  <c r="I48"/>
  <c r="H48"/>
  <c r="G48"/>
  <c r="F48"/>
  <c r="E48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23"/>
  <c r="I23"/>
  <c r="H23"/>
  <c r="G23"/>
  <c r="F23"/>
  <c r="E2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3" i="5"/>
  <c r="U73"/>
  <c r="T73"/>
  <c r="S73"/>
  <c r="R73"/>
  <c r="Q73"/>
  <c r="P73"/>
  <c r="O73"/>
  <c r="N73"/>
  <c r="M73"/>
  <c r="L73"/>
  <c r="K73"/>
  <c r="J73"/>
  <c r="I73"/>
  <c r="H73"/>
  <c r="G73"/>
  <c r="F73"/>
  <c r="E73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<sst xmlns="http://schemas.openxmlformats.org/spreadsheetml/2006/main" count="1192" uniqueCount="313">
  <si>
    <t>2019年部门收支总体情况表</t>
  </si>
  <si>
    <t>单位名称：焦作市中站区龙洞办事处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</si>
  <si>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</si>
  <si>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</si>
  <si>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</si>
  <si>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</si>
  <si>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</si>
  <si>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</si>
  <si>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</si>
  <si>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</si>
  <si>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</si>
  <si>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</si>
  <si>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</si>
  <si>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</si>
  <si>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</si>
  <si>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</si>
  <si>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</si>
  <si>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</si>
  <si>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</si>
  <si>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</si>
  <si>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</si>
  <si>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</si>
  <si>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</si>
  <si>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</si>
  <si>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</si>
  <si>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</si>
  <si>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</si>
  <si>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</si>
  <si>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</si>
  <si>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</si>
  <si>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</si>
  <si>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</si>
  <si>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</si>
  <si>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</si>
  <si>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</si>
  <si>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</si>
  <si>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</si>
  <si>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</si>
  <si>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</si>
  <si>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</si>
  <si>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</si>
  <si>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</si>
  <si>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</si>
  <si>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</si>
  <si>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</si>
  <si>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</si>
  <si>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</si>
  <si>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</si>
  <si>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</si>
  <si>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</si>
  <si>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</si>
  <si>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</si>
  <si>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</si>
  <si>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</si>
  <si>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</si>
  <si>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</si>
  <si>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</si>
  <si>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</si>
  <si>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</si>
  <si>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</si>
  <si>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</si>
  <si>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</si>
  <si>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</si>
  <si>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</si>
  <si>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</si>
  <si>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</si>
  <si>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</si>
  <si>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</si>
  <si>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</si>
  <si>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</si>
  <si>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</si>
  <si>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</si>
  <si>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</si>
  <si>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</si>
  <si>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</si>
  <si>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</si>
  <si>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</si>
  <si>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</si>
  <si>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退休人员健康休养费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</si>
  <si>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</si>
  <si>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</si>
  <si>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</si>
  <si>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</si>
  <si>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</si>
  <si>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</si>
  <si>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民政管理事务</t>
  </si>
  <si>
    <t xml:space="preserve">    基层政权和社区建设</t>
  </si>
  <si>
    <t>208</t>
  </si>
  <si>
    <t>02</t>
  </si>
  <si>
    <t xml:space="preserve">      社区干部工资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</si>
  <si>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</si>
  <si>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</si>
  <si>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</si>
  <si>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</si>
  <si>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</si>
  <si>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</si>
  <si>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</si>
  <si>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</si>
  <si>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</si>
  <si>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</si>
  <si>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</si>
  <si>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</si>
  <si>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</si>
  <si>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</si>
  <si>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</si>
  <si>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</si>
  <si>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</si>
  <si>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</si>
  <si>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</si>
  <si>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</si>
  <si>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</si>
  <si>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</si>
  <si>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</si>
  <si>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</si>
  <si>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</si>
  <si>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</si>
  <si>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</si>
  <si>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212</t>
  </si>
  <si>
    <t>99</t>
  </si>
  <si>
    <t xml:space="preserve">      基础设施建设</t>
  </si>
  <si>
    <t xml:space="preserve">  城乡社区环境卫生</t>
  </si>
  <si>
    <t xml:space="preserve">    城乡社区环境卫生</t>
  </si>
  <si>
    <t xml:space="preserve">      环境治理创卫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</si>
  <si>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</si>
  <si>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</si>
  <si>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</si>
  <si>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</si>
  <si>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</si>
  <si>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</si>
  <si>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</si>
  <si>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</si>
  <si>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</si>
  <si>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</si>
  <si>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</si>
  <si>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</si>
  <si>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</si>
  <si>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</si>
  <si>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</si>
  <si>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</si>
  <si>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</si>
  <si>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50</t>
  </si>
  <si>
    <t xml:space="preserve">  13</t>
  </si>
  <si>
    <t xml:space="preserve">  08</t>
  </si>
  <si>
    <t xml:space="preserve">  208</t>
  </si>
  <si>
    <t xml:space="preserve">  02</t>
  </si>
  <si>
    <t xml:space="preserve">  05</t>
  </si>
  <si>
    <t xml:space="preserve">  27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</si>
  <si>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</si>
  <si>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</si>
  <si>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</si>
  <si>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</si>
  <si>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</si>
  <si>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</si>
  <si>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</si>
  <si>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</si>
  <si>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</si>
  <si>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</si>
  <si>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</si>
  <si>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</si>
  <si>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</si>
  <si>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</si>
  <si>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</si>
  <si>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</si>
  <si>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</si>
  <si>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</si>
  <si>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</si>
  <si>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</si>
  <si>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</si>
  <si>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</si>
  <si>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</si>
  <si>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</si>
  <si>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</si>
  <si>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</si>
  <si>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</si>
  <si>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</si>
  <si>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</si>
  <si>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</si>
  <si>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</si>
  <si>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</si>
  <si>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</si>
  <si>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</si>
  <si>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</si>
  <si>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</si>
  <si>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</si>
  <si>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</si>
  <si>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</si>
  <si>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</si>
  <si>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</si>
  <si>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</si>
  <si>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</si>
  <si>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</si>
  <si>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</si>
  <si>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</si>
  <si>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</si>
  <si>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</si>
  <si>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退休干部活动费</t>
  </si>
  <si>
    <t xml:space="preserve">    退休费</t>
  </si>
  <si>
    <t>509</t>
  </si>
  <si>
    <t>离退休费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</si>
  <si>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</si>
  <si>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</si>
  <si>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</si>
  <si>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</si>
  <si>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</si>
  <si>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</si>
  <si>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</si>
  <si>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</si>
  <si>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</si>
  <si>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</si>
  <si>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</si>
  <si>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</si>
  <si>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</si>
  <si>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</si>
  <si>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</si>
  <si>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</si>
  <si>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</si>
  <si>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</si>
  <si>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</si>
  <si>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</si>
  <si>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</si>
  <si>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</si>
  <si>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</si>
  <si>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</si>
  <si>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</si>
  <si>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</si>
  <si>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</si>
  <si>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</si>
  <si>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</si>
  <si>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</si>
  <si>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</si>
  <si>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</si>
  <si>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</si>
  <si>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</si>
  <si>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</si>
  <si>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</si>
  <si>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</si>
  <si>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</si>
  <si>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</si>
  <si>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</si>
  <si>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</si>
  <si>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</si>
  <si>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</si>
  <si>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</si>
  <si>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</si>
  <si>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</si>
  <si>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</si>
  <si>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</si>
  <si>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</si>
  <si>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</si>
  <si>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</si>
  <si>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</si>
  <si>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</si>
  <si>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</si>
  <si>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</si>
  <si>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</si>
  <si>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</si>
  <si>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</si>
  <si>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</si>
  <si>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</si>
  <si>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</si>
  <si>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</si>
  <si>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</si>
  <si>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</si>
  <si>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</si>
  <si>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</si>
  <si>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</si>
  <si>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</si>
  <si>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</si>
  <si>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</si>
  <si>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</si>
  <si>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</si>
  <si>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</si>
  <si>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</si>
  <si>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</si>
  <si>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</si>
  <si>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</si>
  <si>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</si>
  <si>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</si>
  <si>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</si>
  <si>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</si>
  <si>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</si>
  <si>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</si>
  <si>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</si>
  <si>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</si>
  <si>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</si>
  <si>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</si>
  <si>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</si>
  <si>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</si>
  <si>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</si>
  <si>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</si>
  <si>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</si>
  <si>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</si>
  <si>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</si>
  <si>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</si>
  <si>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</si>
  <si>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</si>
  <si>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</si>
  <si>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</si>
  <si>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</si>
  <si>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</si>
  <si>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</si>
  <si>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</si>
  <si>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</si>
  <si>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</si>
  <si>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</si>
  <si>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</si>
  <si>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</si>
  <si>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</si>
  <si>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</si>
  <si>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</si>
  <si>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</si>
  <si>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</si>
  <si>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其他商品和服务支出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</si>
</sst>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0.00_);[Red]\(0.00\)"/>
    <numFmt numFmtId="178" formatCode="#,##0_);[Red]\(#,##0\)"/>
    <numFmt numFmtId="179" formatCode="#,##0.00_);[Red]\(#,##0.00\)"/>
    <numFmt numFmtId="180" formatCode="#,##0.0_);[Red]\(#,##0.0\)"/>
    <numFmt numFmtId="181" formatCode="#,##0.00_ "/>
    <numFmt numFmtId="182" formatCode="00"/>
    <numFmt numFmtId="183" formatCode="0000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3" applyFont="1" applyFill="1" applyAlignment="1">
      <alignment vertical="center"/>
    </xf>
    <xf numFmtId="0" fontId="2" fillId="0" borderId="0" xfId="63" applyFont="1" applyFill="1" applyAlignment="1">
      <alignment vertical="center"/>
    </xf>
    <xf numFmtId="0" fontId="3" fillId="0" borderId="0" xfId="63" applyFont="1" applyFill="1" applyAlignment="1">
      <alignment vertical="center"/>
    </xf>
    <xf numFmtId="0" fontId="18" fillId="0" borderId="0" xfId="63" applyFill="1" applyAlignment="1">
      <alignment vertical="center"/>
    </xf>
    <xf numFmtId="0" fontId="1" fillId="0" borderId="0" xfId="63" applyFont="1" applyFill="1" applyAlignment="1">
      <alignment horizontal="right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vertical="center" wrapText="1"/>
    </xf>
    <xf numFmtId="178" fontId="1" fillId="0" borderId="1" xfId="63" applyNumberFormat="1" applyFont="1" applyFill="1" applyBorder="1" applyAlignment="1">
      <alignment horizontal="right" vertical="center" wrapText="1"/>
    </xf>
    <xf numFmtId="0" fontId="1" fillId="0" borderId="1" xfId="56" applyFont="1" applyFill="1" applyBorder="1" applyAlignment="1">
      <alignment vertical="center"/>
    </xf>
    <xf numFmtId="176" fontId="1" fillId="0" borderId="1" xfId="63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178" fontId="2" fillId="0" borderId="1" xfId="63" applyNumberFormat="1" applyFont="1" applyFill="1" applyBorder="1" applyAlignment="1">
      <alignment horizontal="right" vertical="center" wrapText="1"/>
    </xf>
    <xf numFmtId="0" fontId="2" fillId="0" borderId="1" xfId="63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left" vertical="center"/>
    </xf>
    <xf numFmtId="0" fontId="1" fillId="0" borderId="1" xfId="63" applyFont="1" applyFill="1" applyBorder="1" applyAlignment="1">
      <alignment vertical="center"/>
    </xf>
    <xf numFmtId="178" fontId="18" fillId="0" borderId="0" xfId="6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7" applyFont="1">
      <alignment vertical="center"/>
    </xf>
    <xf numFmtId="0" fontId="9" fillId="0" borderId="0" xfId="67" applyFont="1" applyFill="1">
      <alignment vertical="center"/>
    </xf>
    <xf numFmtId="0" fontId="0" fillId="0" borderId="0" xfId="67" applyFont="1">
      <alignment vertical="center"/>
    </xf>
    <xf numFmtId="0" fontId="1" fillId="0" borderId="0" xfId="67">
      <alignment vertical="center"/>
    </xf>
    <xf numFmtId="180" fontId="9" fillId="0" borderId="0" xfId="15" applyNumberFormat="1" applyFont="1" applyFill="1" applyAlignment="1" applyProtection="1">
      <alignment vertical="center"/>
    </xf>
    <xf numFmtId="180" fontId="9" fillId="0" borderId="2" xfId="15" applyNumberFormat="1" applyFont="1" applyFill="1" applyBorder="1" applyAlignment="1" applyProtection="1">
      <alignment vertical="center"/>
    </xf>
    <xf numFmtId="0" fontId="9" fillId="0" borderId="1" xfId="15" applyNumberFormat="1" applyFont="1" applyFill="1" applyBorder="1" applyAlignment="1" applyProtection="1">
      <alignment horizontal="center" vertical="center"/>
    </xf>
    <xf numFmtId="183" fontId="9" fillId="0" borderId="1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 wrapText="1"/>
    </xf>
    <xf numFmtId="0" fontId="9" fillId="0" borderId="1" xfId="15" applyFont="1" applyBorder="1" applyAlignment="1">
      <alignment horizontal="center" vertical="center"/>
    </xf>
    <xf numFmtId="0" fontId="9" fillId="0" borderId="1" xfId="67" applyFont="1" applyBorder="1" applyAlignment="1">
      <alignment horizontal="center" vertical="center"/>
    </xf>
    <xf numFmtId="49" fontId="9" fillId="0" borderId="1" xfId="67" applyNumberFormat="1" applyFont="1" applyFill="1" applyBorder="1" applyAlignment="1">
      <alignment vertical="center"/>
    </xf>
    <xf numFmtId="49" fontId="9" fillId="0" borderId="1" xfId="15" applyNumberFormat="1" applyFont="1" applyFill="1" applyBorder="1" applyAlignment="1">
      <alignment vertical="center"/>
    </xf>
    <xf numFmtId="49" fontId="9" fillId="0" borderId="1" xfId="15" applyNumberFormat="1" applyFont="1" applyFill="1" applyBorder="1" applyAlignment="1">
      <alignment vertical="center" wrapText="1"/>
    </xf>
    <xf numFmtId="181" fontId="9" fillId="0" borderId="1" xfId="15" applyNumberFormat="1" applyFont="1" applyFill="1" applyBorder="1" applyAlignment="1">
      <alignment horizontal="right" vertical="center"/>
    </xf>
    <xf numFmtId="4" fontId="9" fillId="0" borderId="1" xfId="15" applyNumberFormat="1" applyFont="1" applyFill="1" applyBorder="1" applyAlignment="1">
      <alignment horizontal="right" vertical="center"/>
    </xf>
    <xf numFmtId="0" fontId="0" fillId="0" borderId="0" xfId="15" applyFont="1" applyFill="1"/>
    <xf numFmtId="0" fontId="0" fillId="0" borderId="0" xfId="15" applyFont="1"/>
    <xf numFmtId="180" fontId="9" fillId="0" borderId="2" xfId="15" applyNumberFormat="1" applyFont="1" applyFill="1" applyBorder="1" applyAlignment="1" applyProtection="1">
      <alignment horizontal="right" vertical="center"/>
    </xf>
    <xf numFmtId="176" fontId="9" fillId="0" borderId="1" xfId="15" applyNumberFormat="1" applyFont="1" applyFill="1" applyBorder="1" applyAlignment="1">
      <alignment horizontal="right" vertical="center"/>
    </xf>
    <xf numFmtId="0" fontId="10" fillId="0" borderId="0" xfId="48" applyFont="1">
      <alignment vertical="center"/>
    </xf>
    <xf numFmtId="0" fontId="0" fillId="0" borderId="0" xfId="48" applyFont="1">
      <alignment vertical="center"/>
    </xf>
    <xf numFmtId="0" fontId="0" fillId="0" borderId="0" xfId="48" applyFont="1" applyFill="1">
      <alignment vertical="center"/>
    </xf>
    <xf numFmtId="0" fontId="18" fillId="0" borderId="0" xfId="48">
      <alignment vertical="center"/>
    </xf>
    <xf numFmtId="0" fontId="4" fillId="0" borderId="0" xfId="48" applyFont="1" applyAlignment="1">
      <alignment vertical="center"/>
    </xf>
    <xf numFmtId="49" fontId="9" fillId="0" borderId="2" xfId="65" applyNumberFormat="1" applyFont="1" applyFill="1" applyBorder="1" applyAlignment="1" applyProtection="1">
      <alignment vertical="center"/>
    </xf>
    <xf numFmtId="0" fontId="1" fillId="0" borderId="0" xfId="48" applyFont="1" applyAlignment="1">
      <alignment horizontal="right" vertical="center"/>
    </xf>
    <xf numFmtId="0" fontId="1" fillId="0" borderId="1" xfId="48" applyFont="1" applyBorder="1" applyAlignment="1">
      <alignment horizontal="center" vertical="center"/>
    </xf>
    <xf numFmtId="0" fontId="1" fillId="0" borderId="1" xfId="48" applyFont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/>
    </xf>
    <xf numFmtId="181" fontId="1" fillId="0" borderId="1" xfId="48" applyNumberFormat="1" applyFont="1" applyFill="1" applyBorder="1" applyAlignment="1">
      <alignment horizontal="right" vertical="center"/>
    </xf>
    <xf numFmtId="0" fontId="18" fillId="0" borderId="0" xfId="48" applyFill="1">
      <alignment vertical="center"/>
    </xf>
    <xf numFmtId="0" fontId="1" fillId="0" borderId="1" xfId="48" applyFont="1" applyFill="1" applyBorder="1">
      <alignment vertical="center"/>
    </xf>
    <xf numFmtId="0" fontId="11" fillId="0" borderId="0" xfId="58" applyFont="1" applyBorder="1" applyAlignment="1">
      <alignment vertical="center"/>
    </xf>
    <xf numFmtId="0" fontId="12" fillId="0" borderId="0" xfId="58" applyFont="1">
      <alignment vertical="center"/>
    </xf>
    <xf numFmtId="0" fontId="12" fillId="0" borderId="0" xfId="58" applyFont="1" applyFill="1">
      <alignment vertical="center"/>
    </xf>
    <xf numFmtId="0" fontId="8" fillId="0" borderId="0" xfId="58">
      <alignment vertical="center"/>
    </xf>
    <xf numFmtId="0" fontId="12" fillId="0" borderId="9" xfId="58" applyFont="1" applyBorder="1" applyAlignment="1">
      <alignment horizontal="center" vertical="center"/>
    </xf>
    <xf numFmtId="0" fontId="12" fillId="0" borderId="21" xfId="58" applyFont="1" applyBorder="1" applyAlignment="1">
      <alignment horizontal="center" vertical="center" wrapText="1"/>
    </xf>
    <xf numFmtId="0" fontId="12" fillId="0" borderId="21" xfId="58" applyNumberFormat="1" applyFont="1" applyFill="1" applyBorder="1" applyAlignment="1">
      <alignment horizontal="left" vertical="center" wrapText="1"/>
    </xf>
    <xf numFmtId="49" fontId="12" fillId="0" borderId="21" xfId="58" applyNumberFormat="1" applyFont="1" applyFill="1" applyBorder="1" applyAlignment="1">
      <alignment horizontal="left" vertical="center" wrapText="1"/>
    </xf>
    <xf numFmtId="0" fontId="12" fillId="0" borderId="21" xfId="58" applyNumberFormat="1" applyFont="1" applyFill="1" applyBorder="1" applyAlignment="1">
      <alignment horizontal="center" vertical="center" wrapText="1"/>
    </xf>
    <xf numFmtId="4" fontId="12" fillId="0" borderId="21" xfId="58" applyNumberFormat="1" applyFont="1" applyFill="1" applyBorder="1" applyAlignment="1">
      <alignment horizontal="right" vertical="center" wrapText="1"/>
    </xf>
    <xf numFmtId="0" fontId="1" fillId="0" borderId="0" xfId="67" applyFont="1">
      <alignment vertical="center"/>
    </xf>
    <xf numFmtId="0" fontId="1" fillId="0" borderId="0" xfId="67" applyFont="1" applyFill="1">
      <alignment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15" applyNumberFormat="1" applyFont="1" applyFill="1" applyBorder="1" applyAlignment="1" applyProtection="1">
      <alignment horizontal="center" vertical="center"/>
    </xf>
    <xf numFmtId="183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 wrapText="1"/>
    </xf>
    <xf numFmtId="179" fontId="1" fillId="0" borderId="1" xfId="15" applyNumberFormat="1" applyFont="1" applyFill="1" applyBorder="1" applyAlignment="1">
      <alignment horizontal="right" vertical="center"/>
    </xf>
    <xf numFmtId="0" fontId="1" fillId="0" borderId="0" xfId="65" applyFont="1"/>
    <xf numFmtId="0" fontId="1" fillId="0" borderId="0" xfId="65" applyFont="1" applyFill="1"/>
    <xf numFmtId="0" fontId="1" fillId="0" borderId="0" xfId="65"/>
    <xf numFmtId="49" fontId="1" fillId="0" borderId="2" xfId="65" applyNumberFormat="1" applyFont="1" applyFill="1" applyBorder="1" applyAlignment="1" applyProtection="1">
      <alignment vertical="center"/>
    </xf>
    <xf numFmtId="49" fontId="1" fillId="0" borderId="2" xfId="65" applyNumberFormat="1" applyFont="1" applyFill="1" applyBorder="1" applyAlignment="1" applyProtection="1">
      <alignment horizontal="left" vertical="center"/>
    </xf>
    <xf numFmtId="0" fontId="1" fillId="0" borderId="0" xfId="65" applyFont="1" applyFill="1" applyAlignment="1">
      <alignment horizontal="right" vertical="center"/>
    </xf>
    <xf numFmtId="0" fontId="1" fillId="0" borderId="8" xfId="65" applyFont="1" applyFill="1" applyBorder="1" applyAlignment="1">
      <alignment horizontal="center" vertical="center"/>
    </xf>
    <xf numFmtId="0" fontId="1" fillId="0" borderId="7" xfId="65" applyFont="1" applyFill="1" applyBorder="1" applyAlignment="1">
      <alignment horizontal="center" vertical="center"/>
    </xf>
    <xf numFmtId="0" fontId="1" fillId="0" borderId="6" xfId="65" applyFont="1" applyFill="1" applyBorder="1" applyAlignment="1">
      <alignment horizontal="center" vertical="center"/>
    </xf>
    <xf numFmtId="184" fontId="1" fillId="0" borderId="3" xfId="65" applyNumberFormat="1" applyFont="1" applyFill="1" applyBorder="1" applyAlignment="1">
      <alignment horizontal="left" vertical="center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184" fontId="1" fillId="0" borderId="4" xfId="65" applyNumberFormat="1" applyFont="1" applyFill="1" applyBorder="1" applyAlignment="1">
      <alignment horizontal="left" vertical="center"/>
    </xf>
    <xf numFmtId="181" fontId="1" fillId="0" borderId="6" xfId="65" applyNumberFormat="1" applyFont="1" applyFill="1" applyBorder="1" applyAlignment="1" applyProtection="1">
      <alignment horizontal="right" vertical="center" wrapText="1"/>
    </xf>
    <xf numFmtId="179" fontId="1" fillId="0" borderId="1" xfId="65" applyNumberFormat="1" applyFont="1" applyFill="1" applyBorder="1" applyAlignment="1" applyProtection="1">
      <alignment horizontal="right" vertical="center" wrapText="1"/>
    </xf>
    <xf numFmtId="179" fontId="1" fillId="0" borderId="7" xfId="65" applyNumberFormat="1" applyFont="1" applyFill="1" applyBorder="1" applyAlignment="1" applyProtection="1">
      <alignment horizontal="right" vertical="center" wrapText="1"/>
    </xf>
    <xf numFmtId="184" fontId="1" fillId="0" borderId="4" xfId="65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5" applyNumberFormat="1" applyFont="1" applyFill="1" applyBorder="1" applyAlignment="1">
      <alignment horizontal="left" vertical="center" wrapText="1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5" applyNumberFormat="1" applyFont="1" applyFill="1" applyBorder="1" applyAlignment="1">
      <alignment horizontal="left" vertical="center"/>
    </xf>
    <xf numFmtId="184" fontId="1" fillId="0" borderId="3" xfId="65" applyNumberFormat="1" applyFont="1" applyFill="1" applyBorder="1" applyAlignment="1" applyProtection="1">
      <alignment horizontal="left" vertical="center"/>
    </xf>
    <xf numFmtId="181" fontId="1" fillId="0" borderId="1" xfId="65" applyNumberFormat="1" applyFont="1" applyFill="1" applyBorder="1"/>
    <xf numFmtId="0" fontId="1" fillId="0" borderId="3" xfId="65" applyFont="1" applyFill="1" applyBorder="1" applyAlignment="1">
      <alignment vertical="center" wrapText="1"/>
    </xf>
    <xf numFmtId="177" fontId="1" fillId="0" borderId="6" xfId="65" applyNumberFormat="1" applyFont="1" applyFill="1" applyBorder="1" applyAlignment="1" applyProtection="1">
      <alignment horizontal="right" vertical="center" wrapText="1"/>
    </xf>
    <xf numFmtId="181" fontId="1" fillId="0" borderId="1" xfId="65" applyNumberFormat="1" applyFont="1" applyBorder="1"/>
    <xf numFmtId="0" fontId="1" fillId="0" borderId="3" xfId="65" applyFont="1" applyBorder="1" applyAlignment="1">
      <alignment vertical="center" wrapText="1"/>
    </xf>
    <xf numFmtId="177" fontId="1" fillId="0" borderId="1" xfId="65" applyNumberFormat="1" applyFont="1" applyFill="1" applyBorder="1" applyAlignment="1" applyProtection="1">
      <alignment horizontal="right" vertical="center" wrapText="1"/>
    </xf>
    <xf numFmtId="0" fontId="1" fillId="0" borderId="1" xfId="65" applyFont="1" applyFill="1" applyBorder="1"/>
    <xf numFmtId="181" fontId="1" fillId="0" borderId="1" xfId="65" applyNumberFormat="1" applyFont="1" applyFill="1" applyBorder="1" applyAlignment="1" applyProtection="1">
      <alignment horizontal="right" vertical="center"/>
    </xf>
    <xf numFmtId="0" fontId="1" fillId="0" borderId="3" xfId="65" applyFont="1" applyBorder="1" applyAlignment="1">
      <alignment vertical="center"/>
    </xf>
    <xf numFmtId="177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5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3" xfId="65" applyFont="1" applyFill="1" applyBorder="1" applyAlignment="1">
      <alignment vertical="center"/>
    </xf>
    <xf numFmtId="0" fontId="1" fillId="0" borderId="4" xfId="65" applyFont="1" applyFill="1" applyBorder="1" applyAlignment="1">
      <alignment vertical="center"/>
    </xf>
    <xf numFmtId="181" fontId="1" fillId="0" borderId="1" xfId="65" applyNumberFormat="1" applyFont="1" applyFill="1" applyBorder="1" applyAlignment="1" applyProtection="1">
      <alignment horizontal="right" vertical="center" wrapText="1"/>
    </xf>
    <xf numFmtId="181" fontId="1" fillId="0" borderId="7" xfId="65" applyNumberFormat="1" applyFont="1" applyFill="1" applyBorder="1" applyAlignment="1" applyProtection="1">
      <alignment horizontal="right" vertical="center" wrapText="1"/>
    </xf>
    <xf numFmtId="0" fontId="1" fillId="0" borderId="3" xfId="65" applyFont="1" applyFill="1" applyBorder="1" applyAlignment="1">
      <alignment horizontal="center" vertical="center"/>
    </xf>
    <xf numFmtId="0" fontId="1" fillId="0" borderId="4" xfId="65" applyFont="1" applyFill="1" applyBorder="1" applyAlignment="1">
      <alignment horizontal="center" vertical="center"/>
    </xf>
    <xf numFmtId="181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0" xfId="65" applyFill="1"/>
    <xf numFmtId="0" fontId="1" fillId="0" borderId="0" xfId="66" applyFont="1"/>
    <xf numFmtId="0" fontId="1" fillId="0" borderId="0" xfId="66" applyFont="1" applyFill="1"/>
    <xf numFmtId="0" fontId="1" fillId="0" borderId="0" xfId="66"/>
    <xf numFmtId="0" fontId="1" fillId="0" borderId="0" xfId="66" applyFont="1" applyFill="1" applyAlignment="1">
      <alignment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 applyProtection="1">
      <alignment horizontal="left" vertical="center"/>
    </xf>
    <xf numFmtId="49" fontId="1" fillId="0" borderId="3" xfId="66" applyNumberFormat="1" applyFont="1" applyFill="1" applyBorder="1" applyAlignment="1" applyProtection="1">
      <alignment horizontal="left" vertical="center"/>
    </xf>
    <xf numFmtId="179" fontId="1" fillId="0" borderId="3" xfId="66" applyNumberFormat="1" applyFont="1" applyFill="1" applyBorder="1" applyAlignment="1" applyProtection="1">
      <alignment horizontal="right" vertical="center" wrapText="1"/>
    </xf>
    <xf numFmtId="179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0" xfId="66" applyFont="1" applyFill="1" applyAlignment="1">
      <alignment horizontal="right" vertical="center"/>
    </xf>
    <xf numFmtId="0" fontId="4" fillId="0" borderId="0" xfId="65" applyFont="1" applyAlignment="1">
      <alignment horizontal="center" vertical="center"/>
    </xf>
    <xf numFmtId="49" fontId="1" fillId="3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 applyProtection="1">
      <alignment horizontal="center" vertical="center"/>
    </xf>
    <xf numFmtId="0" fontId="4" fillId="0" borderId="0" xfId="66" applyNumberFormat="1" applyFont="1" applyFill="1" applyAlignment="1" applyProtection="1">
      <alignment horizontal="center" vertical="center"/>
    </xf>
    <xf numFmtId="0" fontId="1" fillId="0" borderId="2" xfId="66" applyFont="1" applyFill="1" applyBorder="1" applyAlignment="1">
      <alignment vertical="center"/>
    </xf>
    <xf numFmtId="49" fontId="1" fillId="3" borderId="3" xfId="66" applyNumberFormat="1" applyFont="1" applyFill="1" applyBorder="1" applyAlignment="1">
      <alignment horizontal="center" vertical="center" wrapText="1"/>
    </xf>
    <xf numFmtId="49" fontId="1" fillId="3" borderId="4" xfId="66" applyNumberFormat="1" applyFont="1" applyFill="1" applyBorder="1" applyAlignment="1">
      <alignment horizontal="center" vertical="center" wrapText="1"/>
    </xf>
    <xf numFmtId="49" fontId="1" fillId="3" borderId="5" xfId="66" applyNumberFormat="1" applyFont="1" applyFill="1" applyBorder="1" applyAlignment="1">
      <alignment horizontal="center" vertical="center" wrapText="1"/>
    </xf>
    <xf numFmtId="49" fontId="1" fillId="3" borderId="6" xfId="66" applyNumberFormat="1" applyFont="1" applyFill="1" applyBorder="1" applyAlignment="1">
      <alignment horizontal="center" vertical="center" wrapText="1"/>
    </xf>
    <xf numFmtId="49" fontId="1" fillId="3" borderId="8" xfId="66" applyNumberFormat="1" applyFon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0" fontId="1" fillId="0" borderId="2" xfId="67" applyFill="1" applyBorder="1">
      <alignment vertical="center"/>
    </xf>
    <xf numFmtId="0" fontId="1" fillId="0" borderId="2" xfId="67" applyBorder="1">
      <alignment vertical="center"/>
    </xf>
    <xf numFmtId="0" fontId="1" fillId="0" borderId="3" xfId="15" applyNumberFormat="1" applyFont="1" applyFill="1" applyBorder="1" applyAlignment="1" applyProtection="1">
      <alignment horizontal="center" vertical="center"/>
    </xf>
    <xf numFmtId="0" fontId="1" fillId="0" borderId="4" xfId="15" applyNumberFormat="1" applyFont="1" applyFill="1" applyBorder="1" applyAlignment="1" applyProtection="1">
      <alignment horizontal="center" vertical="center"/>
    </xf>
    <xf numFmtId="0" fontId="1" fillId="0" borderId="5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182" fontId="1" fillId="0" borderId="1" xfId="15" applyNumberFormat="1" applyFont="1" applyFill="1" applyBorder="1" applyAlignment="1" applyProtection="1">
      <alignment horizontal="center" vertical="center"/>
    </xf>
    <xf numFmtId="183" fontId="1" fillId="0" borderId="1" xfId="15" applyNumberFormat="1" applyFont="1" applyFill="1" applyBorder="1" applyAlignment="1" applyProtection="1">
      <alignment horizontal="center" vertical="center"/>
    </xf>
    <xf numFmtId="0" fontId="1" fillId="0" borderId="6" xfId="15" applyNumberFormat="1" applyFont="1" applyFill="1" applyBorder="1" applyAlignment="1" applyProtection="1">
      <alignment horizontal="center" vertical="center"/>
    </xf>
    <xf numFmtId="0" fontId="1" fillId="0" borderId="7" xfId="15" applyNumberFormat="1" applyFont="1" applyFill="1" applyBorder="1" applyAlignment="1" applyProtection="1">
      <alignment horizontal="center" vertical="center"/>
    </xf>
    <xf numFmtId="0" fontId="1" fillId="0" borderId="8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2" fillId="0" borderId="17" xfId="58" applyFont="1" applyBorder="1" applyAlignment="1">
      <alignment horizontal="center" vertical="center" wrapText="1"/>
    </xf>
    <xf numFmtId="0" fontId="12" fillId="0" borderId="20" xfId="58" applyFont="1" applyBorder="1" applyAlignment="1">
      <alignment horizontal="center" vertical="center" wrapText="1"/>
    </xf>
    <xf numFmtId="0" fontId="12" fillId="0" borderId="22" xfId="58" applyFont="1" applyBorder="1" applyAlignment="1">
      <alignment horizontal="center" vertical="center" wrapText="1"/>
    </xf>
    <xf numFmtId="0" fontId="12" fillId="0" borderId="10" xfId="58" applyFont="1" applyBorder="1" applyAlignment="1">
      <alignment horizontal="center" vertical="center" wrapText="1"/>
    </xf>
    <xf numFmtId="0" fontId="12" fillId="0" borderId="11" xfId="58" applyFont="1" applyBorder="1" applyAlignment="1">
      <alignment horizontal="center" vertical="center" wrapText="1"/>
    </xf>
    <xf numFmtId="0" fontId="12" fillId="0" borderId="12" xfId="58" applyFont="1" applyBorder="1" applyAlignment="1">
      <alignment horizontal="center" vertical="center" wrapText="1"/>
    </xf>
    <xf numFmtId="0" fontId="12" fillId="0" borderId="15" xfId="58" applyFont="1" applyBorder="1" applyAlignment="1">
      <alignment horizontal="center" vertical="center" wrapText="1"/>
    </xf>
    <xf numFmtId="0" fontId="12" fillId="0" borderId="0" xfId="58" applyFont="1" applyBorder="1" applyAlignment="1">
      <alignment horizontal="center" vertical="center" wrapText="1"/>
    </xf>
    <xf numFmtId="0" fontId="12" fillId="0" borderId="16" xfId="58" applyFont="1" applyBorder="1" applyAlignment="1">
      <alignment horizontal="center" vertical="center" wrapText="1"/>
    </xf>
    <xf numFmtId="0" fontId="12" fillId="0" borderId="18" xfId="58" applyFont="1" applyBorder="1" applyAlignment="1">
      <alignment horizontal="center" vertical="center" wrapText="1"/>
    </xf>
    <xf numFmtId="0" fontId="12" fillId="0" borderId="9" xfId="58" applyFont="1" applyBorder="1" applyAlignment="1">
      <alignment horizontal="center" vertical="center" wrapText="1"/>
    </xf>
    <xf numFmtId="0" fontId="12" fillId="0" borderId="19" xfId="58" applyFont="1" applyBorder="1" applyAlignment="1">
      <alignment horizontal="center" vertical="center" wrapText="1"/>
    </xf>
    <xf numFmtId="0" fontId="11" fillId="0" borderId="0" xfId="58" applyFont="1" applyBorder="1" applyAlignment="1">
      <alignment horizontal="center" vertical="center"/>
    </xf>
    <xf numFmtId="0" fontId="12" fillId="0" borderId="9" xfId="58" applyFont="1" applyFill="1" applyBorder="1" applyAlignment="1">
      <alignment vertical="center"/>
    </xf>
    <xf numFmtId="0" fontId="12" fillId="2" borderId="9" xfId="58" applyFont="1" applyFill="1" applyBorder="1" applyAlignment="1">
      <alignment vertical="center"/>
    </xf>
    <xf numFmtId="0" fontId="12" fillId="0" borderId="9" xfId="58" applyFont="1" applyBorder="1" applyAlignment="1">
      <alignment horizontal="right" vertical="center"/>
    </xf>
    <xf numFmtId="0" fontId="12" fillId="0" borderId="13" xfId="58" applyFont="1" applyBorder="1" applyAlignment="1">
      <alignment horizontal="center" vertical="center"/>
    </xf>
    <xf numFmtId="0" fontId="12" fillId="0" borderId="14" xfId="58" applyFont="1" applyBorder="1" applyAlignment="1">
      <alignment horizontal="center" vertical="center"/>
    </xf>
    <xf numFmtId="0" fontId="12" fillId="0" borderId="23" xfId="58" applyFont="1" applyBorder="1" applyAlignment="1">
      <alignment horizontal="center" vertical="center"/>
    </xf>
    <xf numFmtId="0" fontId="12" fillId="0" borderId="21" xfId="58" applyFont="1" applyBorder="1" applyAlignment="1">
      <alignment horizontal="center" vertical="center" wrapText="1"/>
    </xf>
    <xf numFmtId="0" fontId="4" fillId="0" borderId="0" xfId="48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5" applyNumberFormat="1" applyFont="1" applyFill="1" applyBorder="1" applyAlignment="1" applyProtection="1">
      <alignment horizontal="center" vertical="center"/>
    </xf>
    <xf numFmtId="0" fontId="9" fillId="0" borderId="4" xfId="15" applyNumberFormat="1" applyFont="1" applyFill="1" applyBorder="1" applyAlignment="1" applyProtection="1">
      <alignment horizontal="center" vertical="center"/>
    </xf>
    <xf numFmtId="0" fontId="9" fillId="0" borderId="5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/>
    </xf>
    <xf numFmtId="0" fontId="9" fillId="0" borderId="1" xfId="15" applyFont="1" applyBorder="1" applyAlignment="1">
      <alignment horizontal="center" vertical="center"/>
    </xf>
    <xf numFmtId="182" fontId="9" fillId="0" borderId="1" xfId="15" applyNumberFormat="1" applyFont="1" applyFill="1" applyBorder="1" applyAlignment="1" applyProtection="1">
      <alignment horizontal="center" vertical="center"/>
    </xf>
    <xf numFmtId="183" fontId="9" fillId="0" borderId="1" xfId="15" applyNumberFormat="1" applyFont="1" applyFill="1" applyBorder="1" applyAlignment="1" applyProtection="1">
      <alignment horizontal="center" vertical="center"/>
    </xf>
    <xf numFmtId="0" fontId="9" fillId="0" borderId="6" xfId="15" applyNumberFormat="1" applyFont="1" applyFill="1" applyBorder="1" applyAlignment="1" applyProtection="1">
      <alignment horizontal="center" vertical="center"/>
    </xf>
    <xf numFmtId="0" fontId="9" fillId="0" borderId="7" xfId="15" applyNumberFormat="1" applyFont="1" applyFill="1" applyBorder="1" applyAlignment="1" applyProtection="1">
      <alignment horizontal="center" vertical="center"/>
    </xf>
    <xf numFmtId="0" fontId="9" fillId="0" borderId="8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3" applyFont="1" applyFill="1" applyBorder="1" applyAlignment="1">
      <alignment horizontal="center" vertical="center" wrapText="1"/>
    </xf>
  </cellXfs>
  <cellStyles count="77">
    <cellStyle name="20% - 着色 1 2" xfId="9"/>
    <cellStyle name="20% - 着色 1 2 2" xfId="19"/>
    <cellStyle name="20% - 着色 1 3" xfId="20"/>
    <cellStyle name="20% - 着色 2 2" xfId="13"/>
    <cellStyle name="20% - 着色 2 2 2" xfId="1"/>
    <cellStyle name="20% - 着色 2 3" xfId="14"/>
    <cellStyle name="20% - 着色 3 2" xfId="18"/>
    <cellStyle name="20% - 着色 3 2 2" xfId="22"/>
    <cellStyle name="20% - 着色 3 3" xfId="2"/>
    <cellStyle name="20% - 着色 4 2" xfId="23"/>
    <cellStyle name="20% - 着色 4 2 2" xfId="5"/>
    <cellStyle name="20% - 着色 4 3" xfId="21"/>
    <cellStyle name="20% - 着色 5 2" xfId="25"/>
    <cellStyle name="20% - 着色 5 2 2" xfId="6"/>
    <cellStyle name="20% - 着色 5 3" xfId="26"/>
    <cellStyle name="20% - 着色 6 2" xfId="4"/>
    <cellStyle name="20% - 着色 6 2 2" xfId="27"/>
    <cellStyle name="20% - 着色 6 3" xfId="28"/>
    <cellStyle name="40% - 着色 1 2" xfId="29"/>
    <cellStyle name="40% - 着色 1 2 2" xfId="31"/>
    <cellStyle name="40% - 着色 1 3" xfId="32"/>
    <cellStyle name="40% - 着色 2 2" xfId="33"/>
    <cellStyle name="40% - 着色 2 2 2" xfId="34"/>
    <cellStyle name="40% - 着色 2 3" xfId="30"/>
    <cellStyle name="40% - 着色 3 2" xfId="35"/>
    <cellStyle name="40% - 着色 3 2 2" xfId="36"/>
    <cellStyle name="40% - 着色 3 3" xfId="7"/>
    <cellStyle name="40% - 着色 4 2" xfId="37"/>
    <cellStyle name="40% - 着色 4 2 2" xfId="38"/>
    <cellStyle name="40% - 着色 4 3" xfId="39"/>
    <cellStyle name="40% - 着色 5 2" xfId="11"/>
    <cellStyle name="40% - 着色 5 2 2" xfId="40"/>
    <cellStyle name="40% - 着色 5 3" xfId="41"/>
    <cellStyle name="40% - 着色 6 2" xfId="42"/>
    <cellStyle name="40% - 着色 6 2 2" xfId="43"/>
    <cellStyle name="40% - 着色 6 3" xfId="44"/>
    <cellStyle name="60% - 着色 1 2" xfId="45"/>
    <cellStyle name="60% - 着色 2 2" xfId="46"/>
    <cellStyle name="60% - 着色 3 2" xfId="47"/>
    <cellStyle name="60% - 着色 4 2" xfId="49"/>
    <cellStyle name="60% - 着色 5 2" xfId="50"/>
    <cellStyle name="60% - 着色 6 2" xfId="16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2"/>
    <cellStyle name="差_67D34CE2EC6AAB52E050080A1CAF164B" xfId="10"/>
    <cellStyle name="常规" xfId="0" builtinId="0"/>
    <cellStyle name="常规 11" xfId="56"/>
    <cellStyle name="常规 2" xfId="57"/>
    <cellStyle name="常规 2_67D34CE2EC6AAB52E050080A1CAF164B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64"/>
    <cellStyle name="常规_405C3AAC5CC200BEE0530A08AF0800BE" xfId="65"/>
    <cellStyle name="常规_417C619A877700A6E0530A08AF0800A6" xfId="66"/>
    <cellStyle name="常规_417D02D353B900DAE0530A08AF0800DA" xfId="67"/>
    <cellStyle name="常规_64242C78E6FB009AE0530A08AF09009A" xfId="48"/>
    <cellStyle name="常规_新报表页" xfId="15"/>
    <cellStyle name="好_4901A573031A00CCE0530A08AF0800CC" xfId="68"/>
    <cellStyle name="好_4901E49D450800C2E0530A08AF0800C2" xfId="69"/>
    <cellStyle name="好_615D2EB13C93010EE0530A0804CC5EB5" xfId="70"/>
    <cellStyle name="好_61F0C7FF6ABA0038E0530A0804CC3487" xfId="71"/>
    <cellStyle name="好_64242C78E6F6009AE0530A08AF09009A" xfId="72"/>
    <cellStyle name="好_67D34CE2EC6AAB52E050080A1CAF164B" xfId="73"/>
    <cellStyle name="着色 1 2" xfId="24"/>
    <cellStyle name="着色 2 2" xfId="3"/>
    <cellStyle name="着色 3 2" xfId="74"/>
    <cellStyle name="着色 4 2" xfId="75"/>
    <cellStyle name="着色 5 2" xfId="17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H8" sqref="H8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230.19</v>
      </c>
      <c r="C4" s="99" t="s">
        <v>7</v>
      </c>
      <c r="D4" s="100">
        <v>181.09</v>
      </c>
    </row>
    <row r="5" spans="1:10" s="89" customFormat="1" ht="23.25" customHeight="1">
      <c r="A5" s="97" t="s">
        <v>8</v>
      </c>
      <c r="B5" s="101">
        <v>230.19</v>
      </c>
      <c r="C5" s="99" t="s">
        <v>9</v>
      </c>
      <c r="D5" s="100">
        <v>138.19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42.9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49.1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230.19</v>
      </c>
      <c r="C15" s="121" t="s">
        <v>19</v>
      </c>
      <c r="D15" s="100">
        <v>230.19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230.19</v>
      </c>
      <c r="C19" s="127" t="s">
        <v>25</v>
      </c>
      <c r="D19" s="128">
        <v>230.19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61" workbookViewId="0">
      <selection activeCell="A71" sqref="A71:XFD71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E9+E41+E55+E64+E71</f>
        <v>230.19</v>
      </c>
      <c r="F8" s="139">
        <f t="shared" si="0"/>
        <v>230.19</v>
      </c>
      <c r="G8" s="140">
        <f t="shared" si="0"/>
        <v>230.19</v>
      </c>
      <c r="H8" s="140">
        <f t="shared" si="0"/>
        <v>230.19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E10+E38</f>
        <v>171.85</v>
      </c>
      <c r="F9" s="139">
        <f t="shared" si="1"/>
        <v>171.85</v>
      </c>
      <c r="G9" s="140">
        <f t="shared" si="1"/>
        <v>171.85</v>
      </c>
      <c r="H9" s="140">
        <f t="shared" si="1"/>
        <v>171.85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E11+E24</f>
        <v>151.85</v>
      </c>
      <c r="F10" s="139">
        <f t="shared" si="2"/>
        <v>151.85</v>
      </c>
      <c r="G10" s="140">
        <f t="shared" si="2"/>
        <v>151.85</v>
      </c>
      <c r="H10" s="140">
        <f t="shared" si="2"/>
        <v>151.85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SUM(E12:E23)</f>
        <v>59.72</v>
      </c>
      <c r="F11" s="139">
        <f t="shared" si="3"/>
        <v>59.72</v>
      </c>
      <c r="G11" s="140">
        <f t="shared" si="3"/>
        <v>59.72</v>
      </c>
      <c r="H11" s="140">
        <f t="shared" si="3"/>
        <v>59.72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29.2</v>
      </c>
      <c r="F12" s="139">
        <v>29.2</v>
      </c>
      <c r="G12" s="140">
        <v>29.2</v>
      </c>
      <c r="H12" s="140">
        <v>29.2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2.52</v>
      </c>
      <c r="F13" s="139">
        <v>2.52</v>
      </c>
      <c r="G13" s="140">
        <v>2.52</v>
      </c>
      <c r="H13" s="140">
        <v>2.52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0.92</v>
      </c>
      <c r="F14" s="139">
        <v>0.92</v>
      </c>
      <c r="G14" s="140">
        <v>0.92</v>
      </c>
      <c r="H14" s="140">
        <v>0.92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2.52</v>
      </c>
      <c r="F15" s="139">
        <v>2.52</v>
      </c>
      <c r="G15" s="140">
        <v>2.52</v>
      </c>
      <c r="H15" s="140">
        <v>2.52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5.76</v>
      </c>
      <c r="F16" s="139">
        <v>5.76</v>
      </c>
      <c r="G16" s="140">
        <v>5.76</v>
      </c>
      <c r="H16" s="140">
        <v>5.76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1.08</v>
      </c>
      <c r="F17" s="139">
        <v>1.08</v>
      </c>
      <c r="G17" s="140">
        <v>1.08</v>
      </c>
      <c r="H17" s="140">
        <v>1.08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1.21</v>
      </c>
      <c r="F18" s="139">
        <v>1.21</v>
      </c>
      <c r="G18" s="140">
        <v>1.21</v>
      </c>
      <c r="H18" s="140">
        <v>1.21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0.61</v>
      </c>
      <c r="F19" s="139">
        <v>0.61</v>
      </c>
      <c r="G19" s="140">
        <v>0.61</v>
      </c>
      <c r="H19" s="140">
        <v>0.61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3.75</v>
      </c>
      <c r="F20" s="139">
        <v>3.75</v>
      </c>
      <c r="G20" s="140">
        <v>3.75</v>
      </c>
      <c r="H20" s="140">
        <v>3.75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0.48</v>
      </c>
      <c r="F21" s="139">
        <v>0.48</v>
      </c>
      <c r="G21" s="140">
        <v>0.48</v>
      </c>
      <c r="H21" s="140">
        <v>0.48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3.9</v>
      </c>
      <c r="F22" s="139">
        <v>3.9</v>
      </c>
      <c r="G22" s="140">
        <v>3.9</v>
      </c>
      <c r="H22" s="140">
        <v>3.9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7.77</v>
      </c>
      <c r="F23" s="139">
        <v>7.77</v>
      </c>
      <c r="G23" s="140">
        <v>7.77</v>
      </c>
      <c r="H23" s="140">
        <v>7.77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73</v>
      </c>
      <c r="E24" s="139">
        <f t="shared" ref="E24:V24" si="4">SUM(E25:E37)</f>
        <v>92.13</v>
      </c>
      <c r="F24" s="139">
        <f t="shared" si="4"/>
        <v>92.13</v>
      </c>
      <c r="G24" s="140">
        <f t="shared" si="4"/>
        <v>92.13</v>
      </c>
      <c r="H24" s="140">
        <f t="shared" si="4"/>
        <v>92.13</v>
      </c>
      <c r="I24" s="140">
        <f t="shared" si="4"/>
        <v>0</v>
      </c>
      <c r="J24" s="140">
        <f t="shared" si="4"/>
        <v>0</v>
      </c>
      <c r="K24" s="139">
        <f t="shared" si="4"/>
        <v>0</v>
      </c>
      <c r="L24" s="139">
        <f t="shared" si="4"/>
        <v>0</v>
      </c>
      <c r="M24" s="139">
        <f t="shared" si="4"/>
        <v>0</v>
      </c>
      <c r="N24" s="139">
        <f t="shared" si="4"/>
        <v>0</v>
      </c>
      <c r="O24" s="139">
        <f t="shared" si="4"/>
        <v>0</v>
      </c>
      <c r="P24" s="139">
        <f t="shared" si="4"/>
        <v>0</v>
      </c>
      <c r="Q24" s="139">
        <f t="shared" si="4"/>
        <v>0</v>
      </c>
      <c r="R24" s="139">
        <f t="shared" si="4"/>
        <v>0</v>
      </c>
      <c r="S24" s="139">
        <f t="shared" si="4"/>
        <v>0</v>
      </c>
      <c r="T24" s="139">
        <f t="shared" si="4"/>
        <v>0</v>
      </c>
      <c r="U24" s="139">
        <f t="shared" si="4"/>
        <v>0</v>
      </c>
      <c r="V24" s="140">
        <f t="shared" si="4"/>
        <v>0</v>
      </c>
    </row>
    <row r="25" spans="1:22" ht="20.100000000000001" customHeight="1">
      <c r="A25" s="137" t="s">
        <v>58</v>
      </c>
      <c r="B25" s="137" t="s">
        <v>59</v>
      </c>
      <c r="C25" s="137" t="s">
        <v>74</v>
      </c>
      <c r="D25" s="138" t="s">
        <v>75</v>
      </c>
      <c r="E25" s="139">
        <v>24.82</v>
      </c>
      <c r="F25" s="139">
        <v>24.82</v>
      </c>
      <c r="G25" s="140">
        <v>24.82</v>
      </c>
      <c r="H25" s="140">
        <v>24.82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74</v>
      </c>
      <c r="D26" s="138" t="s">
        <v>76</v>
      </c>
      <c r="E26" s="139">
        <v>11.18</v>
      </c>
      <c r="F26" s="139">
        <v>11.18</v>
      </c>
      <c r="G26" s="140">
        <v>11.18</v>
      </c>
      <c r="H26" s="140">
        <v>11.18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58</v>
      </c>
      <c r="B27" s="137" t="s">
        <v>59</v>
      </c>
      <c r="C27" s="137" t="s">
        <v>74</v>
      </c>
      <c r="D27" s="138" t="s">
        <v>77</v>
      </c>
      <c r="E27" s="139">
        <v>4.8099999999999996</v>
      </c>
      <c r="F27" s="139">
        <v>4.8099999999999996</v>
      </c>
      <c r="G27" s="140">
        <v>4.8099999999999996</v>
      </c>
      <c r="H27" s="140">
        <v>4.8099999999999996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59</v>
      </c>
      <c r="C28" s="137" t="s">
        <v>74</v>
      </c>
      <c r="D28" s="138" t="s">
        <v>62</v>
      </c>
      <c r="E28" s="139">
        <v>3.43</v>
      </c>
      <c r="F28" s="139">
        <v>3.43</v>
      </c>
      <c r="G28" s="140">
        <v>3.43</v>
      </c>
      <c r="H28" s="140">
        <v>3.43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74</v>
      </c>
      <c r="D29" s="138" t="s">
        <v>63</v>
      </c>
      <c r="E29" s="139">
        <v>1.34</v>
      </c>
      <c r="F29" s="139">
        <v>1.34</v>
      </c>
      <c r="G29" s="140">
        <v>1.34</v>
      </c>
      <c r="H29" s="140">
        <v>1.34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74</v>
      </c>
      <c r="D30" s="138" t="s">
        <v>64</v>
      </c>
      <c r="E30" s="139">
        <v>3.43</v>
      </c>
      <c r="F30" s="139">
        <v>3.43</v>
      </c>
      <c r="G30" s="140">
        <v>3.43</v>
      </c>
      <c r="H30" s="140">
        <v>3.43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74</v>
      </c>
      <c r="D31" s="138" t="s">
        <v>65</v>
      </c>
      <c r="E31" s="139">
        <v>12.96</v>
      </c>
      <c r="F31" s="139">
        <v>12.96</v>
      </c>
      <c r="G31" s="140">
        <v>12.96</v>
      </c>
      <c r="H31" s="140">
        <v>12.96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74</v>
      </c>
      <c r="D32" s="138" t="s">
        <v>78</v>
      </c>
      <c r="E32" s="139">
        <v>0.28999999999999998</v>
      </c>
      <c r="F32" s="139">
        <v>0.28999999999999998</v>
      </c>
      <c r="G32" s="140">
        <v>0.28999999999999998</v>
      </c>
      <c r="H32" s="140">
        <v>0.28999999999999998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74</v>
      </c>
      <c r="D33" s="138" t="s">
        <v>66</v>
      </c>
      <c r="E33" s="139">
        <v>0.4</v>
      </c>
      <c r="F33" s="139">
        <v>0.4</v>
      </c>
      <c r="G33" s="140">
        <v>0.4</v>
      </c>
      <c r="H33" s="140">
        <v>0.4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74</v>
      </c>
      <c r="D34" s="138" t="s">
        <v>67</v>
      </c>
      <c r="E34" s="139">
        <v>1.65</v>
      </c>
      <c r="F34" s="139">
        <v>1.65</v>
      </c>
      <c r="G34" s="140">
        <v>1.65</v>
      </c>
      <c r="H34" s="140">
        <v>1.65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74</v>
      </c>
      <c r="D35" s="138" t="s">
        <v>68</v>
      </c>
      <c r="E35" s="139">
        <v>0.82</v>
      </c>
      <c r="F35" s="139">
        <v>0.82</v>
      </c>
      <c r="G35" s="140">
        <v>0.82</v>
      </c>
      <c r="H35" s="140">
        <v>0.82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74</v>
      </c>
      <c r="D36" s="138" t="s">
        <v>69</v>
      </c>
      <c r="E36" s="139">
        <v>3.8</v>
      </c>
      <c r="F36" s="139">
        <v>3.8</v>
      </c>
      <c r="G36" s="140">
        <v>3.8</v>
      </c>
      <c r="H36" s="140">
        <v>3.8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74</v>
      </c>
      <c r="D37" s="138" t="s">
        <v>72</v>
      </c>
      <c r="E37" s="139">
        <v>23.2</v>
      </c>
      <c r="F37" s="139">
        <v>23.2</v>
      </c>
      <c r="G37" s="140">
        <v>23.2</v>
      </c>
      <c r="H37" s="140">
        <v>23.2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/>
      <c r="B38" s="137"/>
      <c r="C38" s="137"/>
      <c r="D38" s="138" t="s">
        <v>79</v>
      </c>
      <c r="E38" s="139">
        <f t="shared" ref="E38:N39" si="5">E39</f>
        <v>20</v>
      </c>
      <c r="F38" s="139">
        <f t="shared" si="5"/>
        <v>20</v>
      </c>
      <c r="G38" s="140">
        <f t="shared" si="5"/>
        <v>20</v>
      </c>
      <c r="H38" s="140">
        <f t="shared" si="5"/>
        <v>20</v>
      </c>
      <c r="I38" s="140">
        <f t="shared" si="5"/>
        <v>0</v>
      </c>
      <c r="J38" s="140">
        <f t="shared" si="5"/>
        <v>0</v>
      </c>
      <c r="K38" s="139">
        <f t="shared" si="5"/>
        <v>0</v>
      </c>
      <c r="L38" s="139">
        <f t="shared" si="5"/>
        <v>0</v>
      </c>
      <c r="M38" s="139">
        <f t="shared" si="5"/>
        <v>0</v>
      </c>
      <c r="N38" s="139">
        <f t="shared" si="5"/>
        <v>0</v>
      </c>
      <c r="O38" s="139">
        <f t="shared" ref="O38:V39" si="6">O39</f>
        <v>0</v>
      </c>
      <c r="P38" s="139">
        <f t="shared" si="6"/>
        <v>0</v>
      </c>
      <c r="Q38" s="139">
        <f t="shared" si="6"/>
        <v>0</v>
      </c>
      <c r="R38" s="139">
        <f t="shared" si="6"/>
        <v>0</v>
      </c>
      <c r="S38" s="139">
        <f t="shared" si="6"/>
        <v>0</v>
      </c>
      <c r="T38" s="139">
        <f t="shared" si="6"/>
        <v>0</v>
      </c>
      <c r="U38" s="139">
        <f t="shared" si="6"/>
        <v>0</v>
      </c>
      <c r="V38" s="140">
        <f t="shared" si="6"/>
        <v>0</v>
      </c>
    </row>
    <row r="39" spans="1:22" ht="20.100000000000001" customHeight="1">
      <c r="A39" s="137"/>
      <c r="B39" s="137"/>
      <c r="C39" s="137"/>
      <c r="D39" s="138" t="s">
        <v>80</v>
      </c>
      <c r="E39" s="139">
        <f t="shared" si="5"/>
        <v>20</v>
      </c>
      <c r="F39" s="139">
        <f t="shared" si="5"/>
        <v>20</v>
      </c>
      <c r="G39" s="140">
        <f t="shared" si="5"/>
        <v>20</v>
      </c>
      <c r="H39" s="140">
        <f t="shared" si="5"/>
        <v>20</v>
      </c>
      <c r="I39" s="140">
        <f t="shared" si="5"/>
        <v>0</v>
      </c>
      <c r="J39" s="140">
        <f t="shared" si="5"/>
        <v>0</v>
      </c>
      <c r="K39" s="139">
        <f t="shared" si="5"/>
        <v>0</v>
      </c>
      <c r="L39" s="139">
        <f t="shared" si="5"/>
        <v>0</v>
      </c>
      <c r="M39" s="139">
        <f t="shared" si="5"/>
        <v>0</v>
      </c>
      <c r="N39" s="139">
        <f t="shared" si="5"/>
        <v>0</v>
      </c>
      <c r="O39" s="139">
        <f t="shared" si="6"/>
        <v>0</v>
      </c>
      <c r="P39" s="139">
        <f t="shared" si="6"/>
        <v>0</v>
      </c>
      <c r="Q39" s="139">
        <f t="shared" si="6"/>
        <v>0</v>
      </c>
      <c r="R39" s="139">
        <f t="shared" si="6"/>
        <v>0</v>
      </c>
      <c r="S39" s="139">
        <f t="shared" si="6"/>
        <v>0</v>
      </c>
      <c r="T39" s="139">
        <f t="shared" si="6"/>
        <v>0</v>
      </c>
      <c r="U39" s="139">
        <f t="shared" si="6"/>
        <v>0</v>
      </c>
      <c r="V39" s="140">
        <f t="shared" si="6"/>
        <v>0</v>
      </c>
    </row>
    <row r="40" spans="1:22" ht="20.100000000000001" customHeight="1">
      <c r="A40" s="137" t="s">
        <v>58</v>
      </c>
      <c r="B40" s="137" t="s">
        <v>81</v>
      </c>
      <c r="C40" s="137" t="s">
        <v>82</v>
      </c>
      <c r="D40" s="138" t="s">
        <v>83</v>
      </c>
      <c r="E40" s="139">
        <v>20</v>
      </c>
      <c r="F40" s="139">
        <v>20</v>
      </c>
      <c r="G40" s="140">
        <v>20</v>
      </c>
      <c r="H40" s="140">
        <v>20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84</v>
      </c>
      <c r="E41" s="139">
        <f t="shared" ref="E41:V41" si="7">E42+E45+E48</f>
        <v>23.96</v>
      </c>
      <c r="F41" s="139">
        <f t="shared" si="7"/>
        <v>23.96</v>
      </c>
      <c r="G41" s="140">
        <f t="shared" si="7"/>
        <v>23.96</v>
      </c>
      <c r="H41" s="140">
        <f t="shared" si="7"/>
        <v>23.96</v>
      </c>
      <c r="I41" s="140">
        <f t="shared" si="7"/>
        <v>0</v>
      </c>
      <c r="J41" s="140">
        <f t="shared" si="7"/>
        <v>0</v>
      </c>
      <c r="K41" s="139">
        <f t="shared" si="7"/>
        <v>0</v>
      </c>
      <c r="L41" s="139">
        <f t="shared" si="7"/>
        <v>0</v>
      </c>
      <c r="M41" s="139">
        <f t="shared" si="7"/>
        <v>0</v>
      </c>
      <c r="N41" s="139">
        <f t="shared" si="7"/>
        <v>0</v>
      </c>
      <c r="O41" s="139">
        <f t="shared" si="7"/>
        <v>0</v>
      </c>
      <c r="P41" s="139">
        <f t="shared" si="7"/>
        <v>0</v>
      </c>
      <c r="Q41" s="139">
        <f t="shared" si="7"/>
        <v>0</v>
      </c>
      <c r="R41" s="139">
        <f t="shared" si="7"/>
        <v>0</v>
      </c>
      <c r="S41" s="139">
        <f t="shared" si="7"/>
        <v>0</v>
      </c>
      <c r="T41" s="139">
        <f t="shared" si="7"/>
        <v>0</v>
      </c>
      <c r="U41" s="139">
        <f t="shared" si="7"/>
        <v>0</v>
      </c>
      <c r="V41" s="140">
        <f t="shared" si="7"/>
        <v>0</v>
      </c>
    </row>
    <row r="42" spans="1:22" ht="20.100000000000001" customHeight="1">
      <c r="A42" s="137"/>
      <c r="B42" s="137"/>
      <c r="C42" s="137"/>
      <c r="D42" s="138" t="s">
        <v>85</v>
      </c>
      <c r="E42" s="139">
        <f t="shared" ref="E42:N43" si="8">E43</f>
        <v>8.3000000000000007</v>
      </c>
      <c r="F42" s="139">
        <f t="shared" si="8"/>
        <v>8.3000000000000007</v>
      </c>
      <c r="G42" s="140">
        <f t="shared" si="8"/>
        <v>8.3000000000000007</v>
      </c>
      <c r="H42" s="140">
        <f t="shared" si="8"/>
        <v>8.3000000000000007</v>
      </c>
      <c r="I42" s="140">
        <f t="shared" si="8"/>
        <v>0</v>
      </c>
      <c r="J42" s="140">
        <f t="shared" si="8"/>
        <v>0</v>
      </c>
      <c r="K42" s="139">
        <f t="shared" si="8"/>
        <v>0</v>
      </c>
      <c r="L42" s="139">
        <f t="shared" si="8"/>
        <v>0</v>
      </c>
      <c r="M42" s="139">
        <f t="shared" si="8"/>
        <v>0</v>
      </c>
      <c r="N42" s="139">
        <f t="shared" si="8"/>
        <v>0</v>
      </c>
      <c r="O42" s="139">
        <f t="shared" ref="O42:V43" si="9">O43</f>
        <v>0</v>
      </c>
      <c r="P42" s="139">
        <f t="shared" si="9"/>
        <v>0</v>
      </c>
      <c r="Q42" s="139">
        <f t="shared" si="9"/>
        <v>0</v>
      </c>
      <c r="R42" s="139">
        <f t="shared" si="9"/>
        <v>0</v>
      </c>
      <c r="S42" s="139">
        <f t="shared" si="9"/>
        <v>0</v>
      </c>
      <c r="T42" s="139">
        <f t="shared" si="9"/>
        <v>0</v>
      </c>
      <c r="U42" s="139">
        <f t="shared" si="9"/>
        <v>0</v>
      </c>
      <c r="V42" s="140">
        <f t="shared" si="9"/>
        <v>0</v>
      </c>
    </row>
    <row r="43" spans="1:22" ht="20.100000000000001" customHeight="1">
      <c r="A43" s="137"/>
      <c r="B43" s="137"/>
      <c r="C43" s="137"/>
      <c r="D43" s="138" t="s">
        <v>86</v>
      </c>
      <c r="E43" s="139">
        <f t="shared" si="8"/>
        <v>8.3000000000000007</v>
      </c>
      <c r="F43" s="139">
        <f t="shared" si="8"/>
        <v>8.3000000000000007</v>
      </c>
      <c r="G43" s="140">
        <f t="shared" si="8"/>
        <v>8.3000000000000007</v>
      </c>
      <c r="H43" s="140">
        <f t="shared" si="8"/>
        <v>8.3000000000000007</v>
      </c>
      <c r="I43" s="140">
        <f t="shared" si="8"/>
        <v>0</v>
      </c>
      <c r="J43" s="140">
        <f t="shared" si="8"/>
        <v>0</v>
      </c>
      <c r="K43" s="139">
        <f t="shared" si="8"/>
        <v>0</v>
      </c>
      <c r="L43" s="139">
        <f t="shared" si="8"/>
        <v>0</v>
      </c>
      <c r="M43" s="139">
        <f t="shared" si="8"/>
        <v>0</v>
      </c>
      <c r="N43" s="139">
        <f t="shared" si="8"/>
        <v>0</v>
      </c>
      <c r="O43" s="139">
        <f t="shared" si="9"/>
        <v>0</v>
      </c>
      <c r="P43" s="139">
        <f t="shared" si="9"/>
        <v>0</v>
      </c>
      <c r="Q43" s="139">
        <f t="shared" si="9"/>
        <v>0</v>
      </c>
      <c r="R43" s="139">
        <f t="shared" si="9"/>
        <v>0</v>
      </c>
      <c r="S43" s="139">
        <f t="shared" si="9"/>
        <v>0</v>
      </c>
      <c r="T43" s="139">
        <f t="shared" si="9"/>
        <v>0</v>
      </c>
      <c r="U43" s="139">
        <f t="shared" si="9"/>
        <v>0</v>
      </c>
      <c r="V43" s="140">
        <f t="shared" si="9"/>
        <v>0</v>
      </c>
    </row>
    <row r="44" spans="1:22" ht="20.100000000000001" customHeight="1">
      <c r="A44" s="137" t="s">
        <v>87</v>
      </c>
      <c r="B44" s="137" t="s">
        <v>88</v>
      </c>
      <c r="C44" s="137" t="s">
        <v>82</v>
      </c>
      <c r="D44" s="138" t="s">
        <v>89</v>
      </c>
      <c r="E44" s="139">
        <v>8.3000000000000007</v>
      </c>
      <c r="F44" s="139">
        <v>8.3000000000000007</v>
      </c>
      <c r="G44" s="140">
        <v>8.3000000000000007</v>
      </c>
      <c r="H44" s="140">
        <v>8.3000000000000007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/>
      <c r="B45" s="137"/>
      <c r="C45" s="137"/>
      <c r="D45" s="138" t="s">
        <v>90</v>
      </c>
      <c r="E45" s="139">
        <f t="shared" ref="E45:N46" si="10">E46</f>
        <v>14.3</v>
      </c>
      <c r="F45" s="139">
        <f t="shared" si="10"/>
        <v>14.3</v>
      </c>
      <c r="G45" s="140">
        <f t="shared" si="10"/>
        <v>14.3</v>
      </c>
      <c r="H45" s="140">
        <f t="shared" si="10"/>
        <v>14.3</v>
      </c>
      <c r="I45" s="140">
        <f t="shared" si="10"/>
        <v>0</v>
      </c>
      <c r="J45" s="140">
        <f t="shared" si="10"/>
        <v>0</v>
      </c>
      <c r="K45" s="139">
        <f t="shared" si="10"/>
        <v>0</v>
      </c>
      <c r="L45" s="139">
        <f t="shared" si="10"/>
        <v>0</v>
      </c>
      <c r="M45" s="139">
        <f t="shared" si="10"/>
        <v>0</v>
      </c>
      <c r="N45" s="139">
        <f t="shared" si="10"/>
        <v>0</v>
      </c>
      <c r="O45" s="139">
        <f t="shared" ref="O45:V46" si="11">O46</f>
        <v>0</v>
      </c>
      <c r="P45" s="139">
        <f t="shared" si="11"/>
        <v>0</v>
      </c>
      <c r="Q45" s="139">
        <f t="shared" si="11"/>
        <v>0</v>
      </c>
      <c r="R45" s="139">
        <f t="shared" si="11"/>
        <v>0</v>
      </c>
      <c r="S45" s="139">
        <f t="shared" si="11"/>
        <v>0</v>
      </c>
      <c r="T45" s="139">
        <f t="shared" si="11"/>
        <v>0</v>
      </c>
      <c r="U45" s="139">
        <f t="shared" si="11"/>
        <v>0</v>
      </c>
      <c r="V45" s="140">
        <f t="shared" si="11"/>
        <v>0</v>
      </c>
    </row>
    <row r="46" spans="1:22" ht="20.100000000000001" customHeight="1">
      <c r="A46" s="137"/>
      <c r="B46" s="137"/>
      <c r="C46" s="137"/>
      <c r="D46" s="138" t="s">
        <v>91</v>
      </c>
      <c r="E46" s="139">
        <f t="shared" si="10"/>
        <v>14.3</v>
      </c>
      <c r="F46" s="139">
        <f t="shared" si="10"/>
        <v>14.3</v>
      </c>
      <c r="G46" s="140">
        <f t="shared" si="10"/>
        <v>14.3</v>
      </c>
      <c r="H46" s="140">
        <f t="shared" si="10"/>
        <v>14.3</v>
      </c>
      <c r="I46" s="140">
        <f t="shared" si="10"/>
        <v>0</v>
      </c>
      <c r="J46" s="140">
        <f t="shared" si="10"/>
        <v>0</v>
      </c>
      <c r="K46" s="139">
        <f t="shared" si="10"/>
        <v>0</v>
      </c>
      <c r="L46" s="139">
        <f t="shared" si="10"/>
        <v>0</v>
      </c>
      <c r="M46" s="139">
        <f t="shared" si="10"/>
        <v>0</v>
      </c>
      <c r="N46" s="139">
        <f t="shared" si="10"/>
        <v>0</v>
      </c>
      <c r="O46" s="139">
        <f t="shared" si="11"/>
        <v>0</v>
      </c>
      <c r="P46" s="139">
        <f t="shared" si="11"/>
        <v>0</v>
      </c>
      <c r="Q46" s="139">
        <f t="shared" si="11"/>
        <v>0</v>
      </c>
      <c r="R46" s="139">
        <f t="shared" si="11"/>
        <v>0</v>
      </c>
      <c r="S46" s="139">
        <f t="shared" si="11"/>
        <v>0</v>
      </c>
      <c r="T46" s="139">
        <f t="shared" si="11"/>
        <v>0</v>
      </c>
      <c r="U46" s="139">
        <f t="shared" si="11"/>
        <v>0</v>
      </c>
      <c r="V46" s="140">
        <f t="shared" si="11"/>
        <v>0</v>
      </c>
    </row>
    <row r="47" spans="1:22" ht="20.100000000000001" customHeight="1">
      <c r="A47" s="137" t="s">
        <v>87</v>
      </c>
      <c r="B47" s="137" t="s">
        <v>92</v>
      </c>
      <c r="C47" s="137" t="s">
        <v>92</v>
      </c>
      <c r="D47" s="138" t="s">
        <v>93</v>
      </c>
      <c r="E47" s="139">
        <v>14.3</v>
      </c>
      <c r="F47" s="139">
        <v>14.3</v>
      </c>
      <c r="G47" s="140">
        <v>14.3</v>
      </c>
      <c r="H47" s="140">
        <v>14.3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94</v>
      </c>
      <c r="E48" s="139">
        <f t="shared" ref="E48:V48" si="12">E49+E51+E53</f>
        <v>1.36</v>
      </c>
      <c r="F48" s="139">
        <f t="shared" si="12"/>
        <v>1.36</v>
      </c>
      <c r="G48" s="140">
        <f t="shared" si="12"/>
        <v>1.36</v>
      </c>
      <c r="H48" s="140">
        <f t="shared" si="12"/>
        <v>1.36</v>
      </c>
      <c r="I48" s="140">
        <f t="shared" si="12"/>
        <v>0</v>
      </c>
      <c r="J48" s="140">
        <f t="shared" si="12"/>
        <v>0</v>
      </c>
      <c r="K48" s="139">
        <f t="shared" si="12"/>
        <v>0</v>
      </c>
      <c r="L48" s="139">
        <f t="shared" si="12"/>
        <v>0</v>
      </c>
      <c r="M48" s="139">
        <f t="shared" si="12"/>
        <v>0</v>
      </c>
      <c r="N48" s="139">
        <f t="shared" si="12"/>
        <v>0</v>
      </c>
      <c r="O48" s="139">
        <f t="shared" si="12"/>
        <v>0</v>
      </c>
      <c r="P48" s="139">
        <f t="shared" si="12"/>
        <v>0</v>
      </c>
      <c r="Q48" s="139">
        <f t="shared" si="12"/>
        <v>0</v>
      </c>
      <c r="R48" s="139">
        <f t="shared" si="12"/>
        <v>0</v>
      </c>
      <c r="S48" s="139">
        <f t="shared" si="12"/>
        <v>0</v>
      </c>
      <c r="T48" s="139">
        <f t="shared" si="12"/>
        <v>0</v>
      </c>
      <c r="U48" s="139">
        <f t="shared" si="12"/>
        <v>0</v>
      </c>
      <c r="V48" s="140">
        <f t="shared" si="12"/>
        <v>0</v>
      </c>
    </row>
    <row r="49" spans="1:22" ht="20.100000000000001" customHeight="1">
      <c r="A49" s="137"/>
      <c r="B49" s="137"/>
      <c r="C49" s="137"/>
      <c r="D49" s="138" t="s">
        <v>95</v>
      </c>
      <c r="E49" s="139">
        <f t="shared" ref="E49:V49" si="13">E50</f>
        <v>0.5</v>
      </c>
      <c r="F49" s="139">
        <f t="shared" si="13"/>
        <v>0.5</v>
      </c>
      <c r="G49" s="140">
        <f t="shared" si="13"/>
        <v>0.5</v>
      </c>
      <c r="H49" s="140">
        <f t="shared" si="13"/>
        <v>0.5</v>
      </c>
      <c r="I49" s="140">
        <f t="shared" si="13"/>
        <v>0</v>
      </c>
      <c r="J49" s="140">
        <f t="shared" si="13"/>
        <v>0</v>
      </c>
      <c r="K49" s="139">
        <f t="shared" si="13"/>
        <v>0</v>
      </c>
      <c r="L49" s="139">
        <f t="shared" si="13"/>
        <v>0</v>
      </c>
      <c r="M49" s="139">
        <f t="shared" si="13"/>
        <v>0</v>
      </c>
      <c r="N49" s="139">
        <f t="shared" si="13"/>
        <v>0</v>
      </c>
      <c r="O49" s="139">
        <f t="shared" si="13"/>
        <v>0</v>
      </c>
      <c r="P49" s="139">
        <f t="shared" si="13"/>
        <v>0</v>
      </c>
      <c r="Q49" s="139">
        <f t="shared" si="13"/>
        <v>0</v>
      </c>
      <c r="R49" s="139">
        <f t="shared" si="13"/>
        <v>0</v>
      </c>
      <c r="S49" s="139">
        <f t="shared" si="13"/>
        <v>0</v>
      </c>
      <c r="T49" s="139">
        <f t="shared" si="13"/>
        <v>0</v>
      </c>
      <c r="U49" s="139">
        <f t="shared" si="13"/>
        <v>0</v>
      </c>
      <c r="V49" s="140">
        <f t="shared" si="13"/>
        <v>0</v>
      </c>
    </row>
    <row r="50" spans="1:22" ht="20.100000000000001" customHeight="1">
      <c r="A50" s="137" t="s">
        <v>87</v>
      </c>
      <c r="B50" s="137" t="s">
        <v>96</v>
      </c>
      <c r="C50" s="137" t="s">
        <v>60</v>
      </c>
      <c r="D50" s="138" t="s">
        <v>97</v>
      </c>
      <c r="E50" s="139">
        <v>0.5</v>
      </c>
      <c r="F50" s="139">
        <v>0.5</v>
      </c>
      <c r="G50" s="140">
        <v>0.5</v>
      </c>
      <c r="H50" s="140">
        <v>0.5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/>
      <c r="B51" s="137"/>
      <c r="C51" s="137"/>
      <c r="D51" s="138" t="s">
        <v>98</v>
      </c>
      <c r="E51" s="139">
        <f t="shared" ref="E51:V51" si="14">E52</f>
        <v>0.5</v>
      </c>
      <c r="F51" s="139">
        <f t="shared" si="14"/>
        <v>0.5</v>
      </c>
      <c r="G51" s="140">
        <f t="shared" si="14"/>
        <v>0.5</v>
      </c>
      <c r="H51" s="140">
        <f t="shared" si="14"/>
        <v>0.5</v>
      </c>
      <c r="I51" s="140">
        <f t="shared" si="14"/>
        <v>0</v>
      </c>
      <c r="J51" s="140">
        <f t="shared" si="14"/>
        <v>0</v>
      </c>
      <c r="K51" s="139">
        <f t="shared" si="14"/>
        <v>0</v>
      </c>
      <c r="L51" s="139">
        <f t="shared" si="14"/>
        <v>0</v>
      </c>
      <c r="M51" s="139">
        <f t="shared" si="14"/>
        <v>0</v>
      </c>
      <c r="N51" s="139">
        <f t="shared" si="14"/>
        <v>0</v>
      </c>
      <c r="O51" s="139">
        <f t="shared" si="14"/>
        <v>0</v>
      </c>
      <c r="P51" s="139">
        <f t="shared" si="14"/>
        <v>0</v>
      </c>
      <c r="Q51" s="139">
        <f t="shared" si="14"/>
        <v>0</v>
      </c>
      <c r="R51" s="139">
        <f t="shared" si="14"/>
        <v>0</v>
      </c>
      <c r="S51" s="139">
        <f t="shared" si="14"/>
        <v>0</v>
      </c>
      <c r="T51" s="139">
        <f t="shared" si="14"/>
        <v>0</v>
      </c>
      <c r="U51" s="139">
        <f t="shared" si="14"/>
        <v>0</v>
      </c>
      <c r="V51" s="140">
        <f t="shared" si="14"/>
        <v>0</v>
      </c>
    </row>
    <row r="52" spans="1:22" ht="20.100000000000001" customHeight="1">
      <c r="A52" s="137" t="s">
        <v>87</v>
      </c>
      <c r="B52" s="137" t="s">
        <v>96</v>
      </c>
      <c r="C52" s="137" t="s">
        <v>88</v>
      </c>
      <c r="D52" s="138" t="s">
        <v>99</v>
      </c>
      <c r="E52" s="139">
        <v>0.5</v>
      </c>
      <c r="F52" s="139">
        <v>0.5</v>
      </c>
      <c r="G52" s="140">
        <v>0.5</v>
      </c>
      <c r="H52" s="140">
        <v>0.5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/>
      <c r="B53" s="137"/>
      <c r="C53" s="137"/>
      <c r="D53" s="138" t="s">
        <v>100</v>
      </c>
      <c r="E53" s="139">
        <f t="shared" ref="E53:V53" si="15">E54</f>
        <v>0.36</v>
      </c>
      <c r="F53" s="139">
        <f t="shared" si="15"/>
        <v>0.36</v>
      </c>
      <c r="G53" s="140">
        <f t="shared" si="15"/>
        <v>0.36</v>
      </c>
      <c r="H53" s="140">
        <f t="shared" si="15"/>
        <v>0.36</v>
      </c>
      <c r="I53" s="140">
        <f t="shared" si="15"/>
        <v>0</v>
      </c>
      <c r="J53" s="140">
        <f t="shared" si="15"/>
        <v>0</v>
      </c>
      <c r="K53" s="139">
        <f t="shared" si="15"/>
        <v>0</v>
      </c>
      <c r="L53" s="139">
        <f t="shared" si="15"/>
        <v>0</v>
      </c>
      <c r="M53" s="139">
        <f t="shared" si="15"/>
        <v>0</v>
      </c>
      <c r="N53" s="139">
        <f t="shared" si="15"/>
        <v>0</v>
      </c>
      <c r="O53" s="139">
        <f t="shared" si="15"/>
        <v>0</v>
      </c>
      <c r="P53" s="139">
        <f t="shared" si="15"/>
        <v>0</v>
      </c>
      <c r="Q53" s="139">
        <f t="shared" si="15"/>
        <v>0</v>
      </c>
      <c r="R53" s="139">
        <f t="shared" si="15"/>
        <v>0</v>
      </c>
      <c r="S53" s="139">
        <f t="shared" si="15"/>
        <v>0</v>
      </c>
      <c r="T53" s="139">
        <f t="shared" si="15"/>
        <v>0</v>
      </c>
      <c r="U53" s="139">
        <f t="shared" si="15"/>
        <v>0</v>
      </c>
      <c r="V53" s="140">
        <f t="shared" si="15"/>
        <v>0</v>
      </c>
    </row>
    <row r="54" spans="1:22" ht="20.100000000000001" customHeight="1">
      <c r="A54" s="137" t="s">
        <v>87</v>
      </c>
      <c r="B54" s="137" t="s">
        <v>96</v>
      </c>
      <c r="C54" s="137" t="s">
        <v>59</v>
      </c>
      <c r="D54" s="138" t="s">
        <v>101</v>
      </c>
      <c r="E54" s="139">
        <v>0.36</v>
      </c>
      <c r="F54" s="139">
        <v>0.36</v>
      </c>
      <c r="G54" s="140">
        <v>0.36</v>
      </c>
      <c r="H54" s="140">
        <v>0.36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  <row r="55" spans="1:22" ht="20.100000000000001" customHeight="1">
      <c r="A55" s="137"/>
      <c r="B55" s="137"/>
      <c r="C55" s="137"/>
      <c r="D55" s="138" t="s">
        <v>102</v>
      </c>
      <c r="E55" s="139">
        <f t="shared" ref="E55:V55" si="16">E56+E59</f>
        <v>5.2</v>
      </c>
      <c r="F55" s="139">
        <f t="shared" si="16"/>
        <v>5.2</v>
      </c>
      <c r="G55" s="140">
        <f t="shared" si="16"/>
        <v>5.2</v>
      </c>
      <c r="H55" s="140">
        <f t="shared" si="16"/>
        <v>5.2</v>
      </c>
      <c r="I55" s="140">
        <f t="shared" si="16"/>
        <v>0</v>
      </c>
      <c r="J55" s="140">
        <f t="shared" si="16"/>
        <v>0</v>
      </c>
      <c r="K55" s="139">
        <f t="shared" si="16"/>
        <v>0</v>
      </c>
      <c r="L55" s="139">
        <f t="shared" si="16"/>
        <v>0</v>
      </c>
      <c r="M55" s="139">
        <f t="shared" si="16"/>
        <v>0</v>
      </c>
      <c r="N55" s="139">
        <f t="shared" si="16"/>
        <v>0</v>
      </c>
      <c r="O55" s="139">
        <f t="shared" si="16"/>
        <v>0</v>
      </c>
      <c r="P55" s="139">
        <f t="shared" si="16"/>
        <v>0</v>
      </c>
      <c r="Q55" s="139">
        <f t="shared" si="16"/>
        <v>0</v>
      </c>
      <c r="R55" s="139">
        <f t="shared" si="16"/>
        <v>0</v>
      </c>
      <c r="S55" s="139">
        <f t="shared" si="16"/>
        <v>0</v>
      </c>
      <c r="T55" s="139">
        <f t="shared" si="16"/>
        <v>0</v>
      </c>
      <c r="U55" s="139">
        <f t="shared" si="16"/>
        <v>0</v>
      </c>
      <c r="V55" s="140">
        <f t="shared" si="16"/>
        <v>0</v>
      </c>
    </row>
    <row r="56" spans="1:22" ht="20.100000000000001" customHeight="1">
      <c r="A56" s="137"/>
      <c r="B56" s="137"/>
      <c r="C56" s="137"/>
      <c r="D56" s="138" t="s">
        <v>103</v>
      </c>
      <c r="E56" s="139">
        <f t="shared" ref="E56:N57" si="17">E57</f>
        <v>0.2</v>
      </c>
      <c r="F56" s="139">
        <f t="shared" si="17"/>
        <v>0.2</v>
      </c>
      <c r="G56" s="140">
        <f t="shared" si="17"/>
        <v>0.2</v>
      </c>
      <c r="H56" s="140">
        <f t="shared" si="17"/>
        <v>0.2</v>
      </c>
      <c r="I56" s="140">
        <f t="shared" si="17"/>
        <v>0</v>
      </c>
      <c r="J56" s="140">
        <f t="shared" si="17"/>
        <v>0</v>
      </c>
      <c r="K56" s="139">
        <f t="shared" si="17"/>
        <v>0</v>
      </c>
      <c r="L56" s="139">
        <f t="shared" si="17"/>
        <v>0</v>
      </c>
      <c r="M56" s="139">
        <f t="shared" si="17"/>
        <v>0</v>
      </c>
      <c r="N56" s="139">
        <f t="shared" si="17"/>
        <v>0</v>
      </c>
      <c r="O56" s="139">
        <f t="shared" ref="O56:V57" si="18">O57</f>
        <v>0</v>
      </c>
      <c r="P56" s="139">
        <f t="shared" si="18"/>
        <v>0</v>
      </c>
      <c r="Q56" s="139">
        <f t="shared" si="18"/>
        <v>0</v>
      </c>
      <c r="R56" s="139">
        <f t="shared" si="18"/>
        <v>0</v>
      </c>
      <c r="S56" s="139">
        <f t="shared" si="18"/>
        <v>0</v>
      </c>
      <c r="T56" s="139">
        <f t="shared" si="18"/>
        <v>0</v>
      </c>
      <c r="U56" s="139">
        <f t="shared" si="18"/>
        <v>0</v>
      </c>
      <c r="V56" s="140">
        <f t="shared" si="18"/>
        <v>0</v>
      </c>
    </row>
    <row r="57" spans="1:22" ht="20.100000000000001" customHeight="1">
      <c r="A57" s="137"/>
      <c r="B57" s="137"/>
      <c r="C57" s="137"/>
      <c r="D57" s="138" t="s">
        <v>104</v>
      </c>
      <c r="E57" s="139">
        <f t="shared" si="17"/>
        <v>0.2</v>
      </c>
      <c r="F57" s="139">
        <f t="shared" si="17"/>
        <v>0.2</v>
      </c>
      <c r="G57" s="140">
        <f t="shared" si="17"/>
        <v>0.2</v>
      </c>
      <c r="H57" s="140">
        <f t="shared" si="17"/>
        <v>0.2</v>
      </c>
      <c r="I57" s="140">
        <f t="shared" si="17"/>
        <v>0</v>
      </c>
      <c r="J57" s="140">
        <f t="shared" si="17"/>
        <v>0</v>
      </c>
      <c r="K57" s="139">
        <f t="shared" si="17"/>
        <v>0</v>
      </c>
      <c r="L57" s="139">
        <f t="shared" si="17"/>
        <v>0</v>
      </c>
      <c r="M57" s="139">
        <f t="shared" si="17"/>
        <v>0</v>
      </c>
      <c r="N57" s="139">
        <f t="shared" si="17"/>
        <v>0</v>
      </c>
      <c r="O57" s="139">
        <f t="shared" si="18"/>
        <v>0</v>
      </c>
      <c r="P57" s="139">
        <f t="shared" si="18"/>
        <v>0</v>
      </c>
      <c r="Q57" s="139">
        <f t="shared" si="18"/>
        <v>0</v>
      </c>
      <c r="R57" s="139">
        <f t="shared" si="18"/>
        <v>0</v>
      </c>
      <c r="S57" s="139">
        <f t="shared" si="18"/>
        <v>0</v>
      </c>
      <c r="T57" s="139">
        <f t="shared" si="18"/>
        <v>0</v>
      </c>
      <c r="U57" s="139">
        <f t="shared" si="18"/>
        <v>0</v>
      </c>
      <c r="V57" s="140">
        <f t="shared" si="18"/>
        <v>0</v>
      </c>
    </row>
    <row r="58" spans="1:22" ht="20.100000000000001" customHeight="1">
      <c r="A58" s="137" t="s">
        <v>105</v>
      </c>
      <c r="B58" s="137" t="s">
        <v>106</v>
      </c>
      <c r="C58" s="137" t="s">
        <v>107</v>
      </c>
      <c r="D58" s="138" t="s">
        <v>108</v>
      </c>
      <c r="E58" s="139">
        <v>0.2</v>
      </c>
      <c r="F58" s="139">
        <v>0.2</v>
      </c>
      <c r="G58" s="140">
        <v>0.2</v>
      </c>
      <c r="H58" s="140">
        <v>0.2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/>
      <c r="B59" s="137"/>
      <c r="C59" s="137"/>
      <c r="D59" s="138" t="s">
        <v>109</v>
      </c>
      <c r="E59" s="139">
        <f t="shared" ref="E59:V59" si="19">E60+E62</f>
        <v>5</v>
      </c>
      <c r="F59" s="139">
        <f t="shared" si="19"/>
        <v>5</v>
      </c>
      <c r="G59" s="140">
        <f t="shared" si="19"/>
        <v>5</v>
      </c>
      <c r="H59" s="140">
        <f t="shared" si="19"/>
        <v>5</v>
      </c>
      <c r="I59" s="140">
        <f t="shared" si="19"/>
        <v>0</v>
      </c>
      <c r="J59" s="140">
        <f t="shared" si="19"/>
        <v>0</v>
      </c>
      <c r="K59" s="139">
        <f t="shared" si="19"/>
        <v>0</v>
      </c>
      <c r="L59" s="139">
        <f t="shared" si="19"/>
        <v>0</v>
      </c>
      <c r="M59" s="139">
        <f t="shared" si="19"/>
        <v>0</v>
      </c>
      <c r="N59" s="139">
        <f t="shared" si="19"/>
        <v>0</v>
      </c>
      <c r="O59" s="139">
        <f t="shared" si="19"/>
        <v>0</v>
      </c>
      <c r="P59" s="139">
        <f t="shared" si="19"/>
        <v>0</v>
      </c>
      <c r="Q59" s="139">
        <f t="shared" si="19"/>
        <v>0</v>
      </c>
      <c r="R59" s="139">
        <f t="shared" si="19"/>
        <v>0</v>
      </c>
      <c r="S59" s="139">
        <f t="shared" si="19"/>
        <v>0</v>
      </c>
      <c r="T59" s="139">
        <f t="shared" si="19"/>
        <v>0</v>
      </c>
      <c r="U59" s="139">
        <f t="shared" si="19"/>
        <v>0</v>
      </c>
      <c r="V59" s="140">
        <f t="shared" si="19"/>
        <v>0</v>
      </c>
    </row>
    <row r="60" spans="1:22" ht="20.100000000000001" customHeight="1">
      <c r="A60" s="137"/>
      <c r="B60" s="137"/>
      <c r="C60" s="137"/>
      <c r="D60" s="138" t="s">
        <v>110</v>
      </c>
      <c r="E60" s="139">
        <f t="shared" ref="E60:V60" si="20">E61</f>
        <v>2.12</v>
      </c>
      <c r="F60" s="139">
        <f t="shared" si="20"/>
        <v>2.12</v>
      </c>
      <c r="G60" s="140">
        <f t="shared" si="20"/>
        <v>2.12</v>
      </c>
      <c r="H60" s="140">
        <f t="shared" si="20"/>
        <v>2.12</v>
      </c>
      <c r="I60" s="140">
        <f t="shared" si="20"/>
        <v>0</v>
      </c>
      <c r="J60" s="140">
        <f t="shared" si="20"/>
        <v>0</v>
      </c>
      <c r="K60" s="139">
        <f t="shared" si="20"/>
        <v>0</v>
      </c>
      <c r="L60" s="139">
        <f t="shared" si="20"/>
        <v>0</v>
      </c>
      <c r="M60" s="139">
        <f t="shared" si="20"/>
        <v>0</v>
      </c>
      <c r="N60" s="139">
        <f t="shared" si="20"/>
        <v>0</v>
      </c>
      <c r="O60" s="139">
        <f t="shared" si="20"/>
        <v>0</v>
      </c>
      <c r="P60" s="139">
        <f t="shared" si="20"/>
        <v>0</v>
      </c>
      <c r="Q60" s="139">
        <f t="shared" si="20"/>
        <v>0</v>
      </c>
      <c r="R60" s="139">
        <f t="shared" si="20"/>
        <v>0</v>
      </c>
      <c r="S60" s="139">
        <f t="shared" si="20"/>
        <v>0</v>
      </c>
      <c r="T60" s="139">
        <f t="shared" si="20"/>
        <v>0</v>
      </c>
      <c r="U60" s="139">
        <f t="shared" si="20"/>
        <v>0</v>
      </c>
      <c r="V60" s="140">
        <f t="shared" si="20"/>
        <v>0</v>
      </c>
    </row>
    <row r="61" spans="1:22" ht="20.100000000000001" customHeight="1">
      <c r="A61" s="137" t="s">
        <v>105</v>
      </c>
      <c r="B61" s="137" t="s">
        <v>111</v>
      </c>
      <c r="C61" s="137" t="s">
        <v>60</v>
      </c>
      <c r="D61" s="138" t="s">
        <v>112</v>
      </c>
      <c r="E61" s="139">
        <v>2.12</v>
      </c>
      <c r="F61" s="139">
        <v>2.12</v>
      </c>
      <c r="G61" s="140">
        <v>2.12</v>
      </c>
      <c r="H61" s="140">
        <v>2.12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 s="137"/>
      <c r="B62" s="137"/>
      <c r="C62" s="137"/>
      <c r="D62" s="138" t="s">
        <v>113</v>
      </c>
      <c r="E62" s="139">
        <f t="shared" ref="E62:V62" si="21">E63</f>
        <v>2.88</v>
      </c>
      <c r="F62" s="139">
        <f t="shared" si="21"/>
        <v>2.88</v>
      </c>
      <c r="G62" s="140">
        <f t="shared" si="21"/>
        <v>2.88</v>
      </c>
      <c r="H62" s="140">
        <f t="shared" si="21"/>
        <v>2.88</v>
      </c>
      <c r="I62" s="140">
        <f t="shared" si="21"/>
        <v>0</v>
      </c>
      <c r="J62" s="140">
        <f t="shared" si="21"/>
        <v>0</v>
      </c>
      <c r="K62" s="139">
        <f t="shared" si="21"/>
        <v>0</v>
      </c>
      <c r="L62" s="139">
        <f t="shared" si="21"/>
        <v>0</v>
      </c>
      <c r="M62" s="139">
        <f t="shared" si="21"/>
        <v>0</v>
      </c>
      <c r="N62" s="139">
        <f t="shared" si="21"/>
        <v>0</v>
      </c>
      <c r="O62" s="139">
        <f t="shared" si="21"/>
        <v>0</v>
      </c>
      <c r="P62" s="139">
        <f t="shared" si="21"/>
        <v>0</v>
      </c>
      <c r="Q62" s="139">
        <f t="shared" si="21"/>
        <v>0</v>
      </c>
      <c r="R62" s="139">
        <f t="shared" si="21"/>
        <v>0</v>
      </c>
      <c r="S62" s="139">
        <f t="shared" si="21"/>
        <v>0</v>
      </c>
      <c r="T62" s="139">
        <f t="shared" si="21"/>
        <v>0</v>
      </c>
      <c r="U62" s="139">
        <f t="shared" si="21"/>
        <v>0</v>
      </c>
      <c r="V62" s="140">
        <f t="shared" si="21"/>
        <v>0</v>
      </c>
    </row>
    <row r="63" spans="1:22" ht="20.100000000000001" customHeight="1">
      <c r="A63" s="137" t="s">
        <v>105</v>
      </c>
      <c r="B63" s="137" t="s">
        <v>111</v>
      </c>
      <c r="C63" s="137" t="s">
        <v>88</v>
      </c>
      <c r="D63" s="138" t="s">
        <v>112</v>
      </c>
      <c r="E63" s="139">
        <v>2.88</v>
      </c>
      <c r="F63" s="139">
        <v>2.88</v>
      </c>
      <c r="G63" s="140">
        <v>2.88</v>
      </c>
      <c r="H63" s="140">
        <v>2.88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/>
      <c r="B64" s="137"/>
      <c r="C64" s="137"/>
      <c r="D64" s="138" t="s">
        <v>114</v>
      </c>
      <c r="E64" s="139">
        <f t="shared" ref="E64:V64" si="22">E65+E68</f>
        <v>20.6</v>
      </c>
      <c r="F64" s="139">
        <f t="shared" si="22"/>
        <v>20.6</v>
      </c>
      <c r="G64" s="140">
        <f t="shared" si="22"/>
        <v>20.6</v>
      </c>
      <c r="H64" s="140">
        <f t="shared" si="22"/>
        <v>20.6</v>
      </c>
      <c r="I64" s="140">
        <f t="shared" si="22"/>
        <v>0</v>
      </c>
      <c r="J64" s="140">
        <f t="shared" si="22"/>
        <v>0</v>
      </c>
      <c r="K64" s="139">
        <f t="shared" si="22"/>
        <v>0</v>
      </c>
      <c r="L64" s="139">
        <f t="shared" si="22"/>
        <v>0</v>
      </c>
      <c r="M64" s="139">
        <f t="shared" si="22"/>
        <v>0</v>
      </c>
      <c r="N64" s="139">
        <f t="shared" si="22"/>
        <v>0</v>
      </c>
      <c r="O64" s="139">
        <f t="shared" si="22"/>
        <v>0</v>
      </c>
      <c r="P64" s="139">
        <f t="shared" si="22"/>
        <v>0</v>
      </c>
      <c r="Q64" s="139">
        <f t="shared" si="22"/>
        <v>0</v>
      </c>
      <c r="R64" s="139">
        <f t="shared" si="22"/>
        <v>0</v>
      </c>
      <c r="S64" s="139">
        <f t="shared" si="22"/>
        <v>0</v>
      </c>
      <c r="T64" s="139">
        <f t="shared" si="22"/>
        <v>0</v>
      </c>
      <c r="U64" s="139">
        <f t="shared" si="22"/>
        <v>0</v>
      </c>
      <c r="V64" s="140">
        <f t="shared" si="22"/>
        <v>0</v>
      </c>
    </row>
    <row r="65" spans="1:22" ht="20.100000000000001" customHeight="1">
      <c r="A65" s="137"/>
      <c r="B65" s="137"/>
      <c r="C65" s="137"/>
      <c r="D65" s="138" t="s">
        <v>115</v>
      </c>
      <c r="E65" s="139">
        <f t="shared" ref="E65:N66" si="23">E66</f>
        <v>20</v>
      </c>
      <c r="F65" s="139">
        <f t="shared" si="23"/>
        <v>20</v>
      </c>
      <c r="G65" s="140">
        <f t="shared" si="23"/>
        <v>20</v>
      </c>
      <c r="H65" s="140">
        <f t="shared" si="23"/>
        <v>20</v>
      </c>
      <c r="I65" s="140">
        <f t="shared" si="23"/>
        <v>0</v>
      </c>
      <c r="J65" s="140">
        <f t="shared" si="23"/>
        <v>0</v>
      </c>
      <c r="K65" s="139">
        <f t="shared" si="23"/>
        <v>0</v>
      </c>
      <c r="L65" s="139">
        <f t="shared" si="23"/>
        <v>0</v>
      </c>
      <c r="M65" s="139">
        <f t="shared" si="23"/>
        <v>0</v>
      </c>
      <c r="N65" s="139">
        <f t="shared" si="23"/>
        <v>0</v>
      </c>
      <c r="O65" s="139">
        <f t="shared" ref="O65:V66" si="24">O66</f>
        <v>0</v>
      </c>
      <c r="P65" s="139">
        <f t="shared" si="24"/>
        <v>0</v>
      </c>
      <c r="Q65" s="139">
        <f t="shared" si="24"/>
        <v>0</v>
      </c>
      <c r="R65" s="139">
        <f t="shared" si="24"/>
        <v>0</v>
      </c>
      <c r="S65" s="139">
        <f t="shared" si="24"/>
        <v>0</v>
      </c>
      <c r="T65" s="139">
        <f t="shared" si="24"/>
        <v>0</v>
      </c>
      <c r="U65" s="139">
        <f t="shared" si="24"/>
        <v>0</v>
      </c>
      <c r="V65" s="140">
        <f t="shared" si="24"/>
        <v>0</v>
      </c>
    </row>
    <row r="66" spans="1:22" ht="20.100000000000001" customHeight="1">
      <c r="A66" s="137"/>
      <c r="B66" s="137"/>
      <c r="C66" s="137"/>
      <c r="D66" s="138" t="s">
        <v>116</v>
      </c>
      <c r="E66" s="139">
        <f t="shared" si="23"/>
        <v>20</v>
      </c>
      <c r="F66" s="139">
        <f t="shared" si="23"/>
        <v>20</v>
      </c>
      <c r="G66" s="140">
        <f t="shared" si="23"/>
        <v>20</v>
      </c>
      <c r="H66" s="140">
        <f t="shared" si="23"/>
        <v>20</v>
      </c>
      <c r="I66" s="140">
        <f t="shared" si="23"/>
        <v>0</v>
      </c>
      <c r="J66" s="140">
        <f t="shared" si="23"/>
        <v>0</v>
      </c>
      <c r="K66" s="139">
        <f t="shared" si="23"/>
        <v>0</v>
      </c>
      <c r="L66" s="139">
        <f t="shared" si="23"/>
        <v>0</v>
      </c>
      <c r="M66" s="139">
        <f t="shared" si="23"/>
        <v>0</v>
      </c>
      <c r="N66" s="139">
        <f t="shared" si="23"/>
        <v>0</v>
      </c>
      <c r="O66" s="139">
        <f t="shared" si="24"/>
        <v>0</v>
      </c>
      <c r="P66" s="139">
        <f t="shared" si="24"/>
        <v>0</v>
      </c>
      <c r="Q66" s="139">
        <f t="shared" si="24"/>
        <v>0</v>
      </c>
      <c r="R66" s="139">
        <f t="shared" si="24"/>
        <v>0</v>
      </c>
      <c r="S66" s="139">
        <f t="shared" si="24"/>
        <v>0</v>
      </c>
      <c r="T66" s="139">
        <f t="shared" si="24"/>
        <v>0</v>
      </c>
      <c r="U66" s="139">
        <f t="shared" si="24"/>
        <v>0</v>
      </c>
      <c r="V66" s="140">
        <f t="shared" si="24"/>
        <v>0</v>
      </c>
    </row>
    <row r="67" spans="1:22" ht="20.100000000000001" customHeight="1">
      <c r="A67" s="137" t="s">
        <v>117</v>
      </c>
      <c r="B67" s="137" t="s">
        <v>59</v>
      </c>
      <c r="C67" s="137" t="s">
        <v>118</v>
      </c>
      <c r="D67" s="138" t="s">
        <v>119</v>
      </c>
      <c r="E67" s="139">
        <v>20</v>
      </c>
      <c r="F67" s="139">
        <v>20</v>
      </c>
      <c r="G67" s="140">
        <v>20</v>
      </c>
      <c r="H67" s="140">
        <v>20</v>
      </c>
      <c r="I67" s="140">
        <v>0</v>
      </c>
      <c r="J67" s="140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</row>
    <row r="68" spans="1:22" ht="20.100000000000001" customHeight="1">
      <c r="A68" s="137"/>
      <c r="B68" s="137"/>
      <c r="C68" s="137"/>
      <c r="D68" s="138" t="s">
        <v>120</v>
      </c>
      <c r="E68" s="139">
        <f t="shared" ref="E68:N69" si="25">E69</f>
        <v>0.6</v>
      </c>
      <c r="F68" s="139">
        <f t="shared" si="25"/>
        <v>0.6</v>
      </c>
      <c r="G68" s="140">
        <f t="shared" si="25"/>
        <v>0.6</v>
      </c>
      <c r="H68" s="140">
        <f t="shared" si="25"/>
        <v>0.6</v>
      </c>
      <c r="I68" s="140">
        <f t="shared" si="25"/>
        <v>0</v>
      </c>
      <c r="J68" s="140">
        <f t="shared" si="25"/>
        <v>0</v>
      </c>
      <c r="K68" s="139">
        <f t="shared" si="25"/>
        <v>0</v>
      </c>
      <c r="L68" s="139">
        <f t="shared" si="25"/>
        <v>0</v>
      </c>
      <c r="M68" s="139">
        <f t="shared" si="25"/>
        <v>0</v>
      </c>
      <c r="N68" s="139">
        <f t="shared" si="25"/>
        <v>0</v>
      </c>
      <c r="O68" s="139">
        <f t="shared" ref="O68:V69" si="26">O69</f>
        <v>0</v>
      </c>
      <c r="P68" s="139">
        <f t="shared" si="26"/>
        <v>0</v>
      </c>
      <c r="Q68" s="139">
        <f t="shared" si="26"/>
        <v>0</v>
      </c>
      <c r="R68" s="139">
        <f t="shared" si="26"/>
        <v>0</v>
      </c>
      <c r="S68" s="139">
        <f t="shared" si="26"/>
        <v>0</v>
      </c>
      <c r="T68" s="139">
        <f t="shared" si="26"/>
        <v>0</v>
      </c>
      <c r="U68" s="139">
        <f t="shared" si="26"/>
        <v>0</v>
      </c>
      <c r="V68" s="140">
        <f t="shared" si="26"/>
        <v>0</v>
      </c>
    </row>
    <row r="69" spans="1:22" ht="20.100000000000001" customHeight="1">
      <c r="A69" s="137"/>
      <c r="B69" s="137"/>
      <c r="C69" s="137"/>
      <c r="D69" s="138" t="s">
        <v>121</v>
      </c>
      <c r="E69" s="139">
        <f t="shared" si="25"/>
        <v>0.6</v>
      </c>
      <c r="F69" s="139">
        <f t="shared" si="25"/>
        <v>0.6</v>
      </c>
      <c r="G69" s="140">
        <f t="shared" si="25"/>
        <v>0.6</v>
      </c>
      <c r="H69" s="140">
        <f t="shared" si="25"/>
        <v>0.6</v>
      </c>
      <c r="I69" s="140">
        <f t="shared" si="25"/>
        <v>0</v>
      </c>
      <c r="J69" s="140">
        <f t="shared" si="25"/>
        <v>0</v>
      </c>
      <c r="K69" s="139">
        <f t="shared" si="25"/>
        <v>0</v>
      </c>
      <c r="L69" s="139">
        <f t="shared" si="25"/>
        <v>0</v>
      </c>
      <c r="M69" s="139">
        <f t="shared" si="25"/>
        <v>0</v>
      </c>
      <c r="N69" s="139">
        <f t="shared" si="25"/>
        <v>0</v>
      </c>
      <c r="O69" s="139">
        <f t="shared" si="26"/>
        <v>0</v>
      </c>
      <c r="P69" s="139">
        <f t="shared" si="26"/>
        <v>0</v>
      </c>
      <c r="Q69" s="139">
        <f t="shared" si="26"/>
        <v>0</v>
      </c>
      <c r="R69" s="139">
        <f t="shared" si="26"/>
        <v>0</v>
      </c>
      <c r="S69" s="139">
        <f t="shared" si="26"/>
        <v>0</v>
      </c>
      <c r="T69" s="139">
        <f t="shared" si="26"/>
        <v>0</v>
      </c>
      <c r="U69" s="139">
        <f t="shared" si="26"/>
        <v>0</v>
      </c>
      <c r="V69" s="140">
        <f t="shared" si="26"/>
        <v>0</v>
      </c>
    </row>
    <row r="70" spans="1:22" ht="20.100000000000001" customHeight="1">
      <c r="A70" s="137" t="s">
        <v>117</v>
      </c>
      <c r="B70" s="137" t="s">
        <v>92</v>
      </c>
      <c r="C70" s="137" t="s">
        <v>60</v>
      </c>
      <c r="D70" s="138" t="s">
        <v>122</v>
      </c>
      <c r="E70" s="139">
        <v>0.6</v>
      </c>
      <c r="F70" s="139">
        <v>0.6</v>
      </c>
      <c r="G70" s="140">
        <v>0.6</v>
      </c>
      <c r="H70" s="140">
        <v>0.6</v>
      </c>
      <c r="I70" s="140">
        <v>0</v>
      </c>
      <c r="J70" s="140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</row>
    <row r="71" spans="1:22" ht="20.100000000000001" customHeight="1">
      <c r="A71" s="137"/>
      <c r="B71" s="137"/>
      <c r="C71" s="137"/>
      <c r="D71" s="138" t="s">
        <v>123</v>
      </c>
      <c r="E71" s="139">
        <f t="shared" ref="E71:N73" si="27">E72</f>
        <v>8.58</v>
      </c>
      <c r="F71" s="139">
        <f t="shared" si="27"/>
        <v>8.58</v>
      </c>
      <c r="G71" s="140">
        <f t="shared" si="27"/>
        <v>8.58</v>
      </c>
      <c r="H71" s="140">
        <f t="shared" si="27"/>
        <v>8.58</v>
      </c>
      <c r="I71" s="140">
        <f t="shared" si="27"/>
        <v>0</v>
      </c>
      <c r="J71" s="140">
        <f t="shared" si="27"/>
        <v>0</v>
      </c>
      <c r="K71" s="139">
        <f t="shared" si="27"/>
        <v>0</v>
      </c>
      <c r="L71" s="139">
        <f t="shared" si="27"/>
        <v>0</v>
      </c>
      <c r="M71" s="139">
        <f t="shared" si="27"/>
        <v>0</v>
      </c>
      <c r="N71" s="139">
        <f t="shared" si="27"/>
        <v>0</v>
      </c>
      <c r="O71" s="139">
        <f t="shared" ref="O71:V73" si="28">O72</f>
        <v>0</v>
      </c>
      <c r="P71" s="139">
        <f t="shared" si="28"/>
        <v>0</v>
      </c>
      <c r="Q71" s="139">
        <f t="shared" si="28"/>
        <v>0</v>
      </c>
      <c r="R71" s="139">
        <f t="shared" si="28"/>
        <v>0</v>
      </c>
      <c r="S71" s="139">
        <f t="shared" si="28"/>
        <v>0</v>
      </c>
      <c r="T71" s="139">
        <f t="shared" si="28"/>
        <v>0</v>
      </c>
      <c r="U71" s="139">
        <f t="shared" si="28"/>
        <v>0</v>
      </c>
      <c r="V71" s="140">
        <f t="shared" si="28"/>
        <v>0</v>
      </c>
    </row>
    <row r="72" spans="1:22" ht="20.100000000000001" customHeight="1">
      <c r="A72" s="137"/>
      <c r="B72" s="137"/>
      <c r="C72" s="137"/>
      <c r="D72" s="138" t="s">
        <v>124</v>
      </c>
      <c r="E72" s="139">
        <f t="shared" si="27"/>
        <v>8.58</v>
      </c>
      <c r="F72" s="139">
        <f t="shared" si="27"/>
        <v>8.58</v>
      </c>
      <c r="G72" s="140">
        <f t="shared" si="27"/>
        <v>8.58</v>
      </c>
      <c r="H72" s="140">
        <f t="shared" si="27"/>
        <v>8.58</v>
      </c>
      <c r="I72" s="140">
        <f t="shared" si="27"/>
        <v>0</v>
      </c>
      <c r="J72" s="140">
        <f t="shared" si="27"/>
        <v>0</v>
      </c>
      <c r="K72" s="139">
        <f t="shared" si="27"/>
        <v>0</v>
      </c>
      <c r="L72" s="139">
        <f t="shared" si="27"/>
        <v>0</v>
      </c>
      <c r="M72" s="139">
        <f t="shared" si="27"/>
        <v>0</v>
      </c>
      <c r="N72" s="139">
        <f t="shared" si="27"/>
        <v>0</v>
      </c>
      <c r="O72" s="139">
        <f t="shared" si="28"/>
        <v>0</v>
      </c>
      <c r="P72" s="139">
        <f t="shared" si="28"/>
        <v>0</v>
      </c>
      <c r="Q72" s="139">
        <f t="shared" si="28"/>
        <v>0</v>
      </c>
      <c r="R72" s="139">
        <f t="shared" si="28"/>
        <v>0</v>
      </c>
      <c r="S72" s="139">
        <f t="shared" si="28"/>
        <v>0</v>
      </c>
      <c r="T72" s="139">
        <f t="shared" si="28"/>
        <v>0</v>
      </c>
      <c r="U72" s="139">
        <f t="shared" si="28"/>
        <v>0</v>
      </c>
      <c r="V72" s="140">
        <f t="shared" si="28"/>
        <v>0</v>
      </c>
    </row>
    <row r="73" spans="1:22" ht="20.100000000000001" customHeight="1">
      <c r="A73" s="137"/>
      <c r="B73" s="137"/>
      <c r="C73" s="137"/>
      <c r="D73" s="138" t="s">
        <v>125</v>
      </c>
      <c r="E73" s="139">
        <f t="shared" si="27"/>
        <v>8.58</v>
      </c>
      <c r="F73" s="139">
        <f t="shared" si="27"/>
        <v>8.58</v>
      </c>
      <c r="G73" s="140">
        <f t="shared" si="27"/>
        <v>8.58</v>
      </c>
      <c r="H73" s="140">
        <f t="shared" si="27"/>
        <v>8.58</v>
      </c>
      <c r="I73" s="140">
        <f t="shared" si="27"/>
        <v>0</v>
      </c>
      <c r="J73" s="140">
        <f t="shared" si="27"/>
        <v>0</v>
      </c>
      <c r="K73" s="139">
        <f t="shared" si="27"/>
        <v>0</v>
      </c>
      <c r="L73" s="139">
        <f t="shared" si="27"/>
        <v>0</v>
      </c>
      <c r="M73" s="139">
        <f t="shared" si="27"/>
        <v>0</v>
      </c>
      <c r="N73" s="139">
        <f t="shared" si="27"/>
        <v>0</v>
      </c>
      <c r="O73" s="139">
        <f t="shared" si="28"/>
        <v>0</v>
      </c>
      <c r="P73" s="139">
        <f t="shared" si="28"/>
        <v>0</v>
      </c>
      <c r="Q73" s="139">
        <f t="shared" si="28"/>
        <v>0</v>
      </c>
      <c r="R73" s="139">
        <f t="shared" si="28"/>
        <v>0</v>
      </c>
      <c r="S73" s="139">
        <f t="shared" si="28"/>
        <v>0</v>
      </c>
      <c r="T73" s="139">
        <f t="shared" si="28"/>
        <v>0</v>
      </c>
      <c r="U73" s="139">
        <f t="shared" si="28"/>
        <v>0</v>
      </c>
      <c r="V73" s="140">
        <f t="shared" si="28"/>
        <v>0</v>
      </c>
    </row>
    <row r="74" spans="1:22" ht="20.100000000000001" customHeight="1">
      <c r="A74" s="137" t="s">
        <v>126</v>
      </c>
      <c r="B74" s="137" t="s">
        <v>88</v>
      </c>
      <c r="C74" s="137" t="s">
        <v>60</v>
      </c>
      <c r="D74" s="138" t="s">
        <v>127</v>
      </c>
      <c r="E74" s="139">
        <v>8.58</v>
      </c>
      <c r="F74" s="139">
        <v>8.58</v>
      </c>
      <c r="G74" s="140">
        <v>8.58</v>
      </c>
      <c r="H74" s="140">
        <v>8.58</v>
      </c>
      <c r="I74" s="140">
        <v>0</v>
      </c>
      <c r="J74" s="140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128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129</v>
      </c>
      <c r="B3" s="157"/>
      <c r="C3" s="158"/>
      <c r="D3" s="163" t="s">
        <v>130</v>
      </c>
      <c r="E3" s="166" t="s">
        <v>29</v>
      </c>
      <c r="F3" s="159" t="s">
        <v>131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132</v>
      </c>
      <c r="H4" s="160"/>
      <c r="I4" s="160"/>
      <c r="J4" s="82" t="s">
        <v>133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134</v>
      </c>
      <c r="H5" s="79" t="s">
        <v>135</v>
      </c>
      <c r="I5" s="79" t="s">
        <v>136</v>
      </c>
      <c r="J5" s="79" t="s">
        <v>134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E8+E40+E58+E67+E74</f>
        <v>230.19</v>
      </c>
      <c r="F7" s="87">
        <f t="shared" si="0"/>
        <v>230.19</v>
      </c>
      <c r="G7" s="87">
        <f t="shared" si="0"/>
        <v>181.09</v>
      </c>
      <c r="H7" s="87">
        <f t="shared" si="0"/>
        <v>138.19</v>
      </c>
      <c r="I7" s="87">
        <f t="shared" si="0"/>
        <v>42.9</v>
      </c>
      <c r="J7" s="87">
        <f t="shared" si="0"/>
        <v>49.1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E9+E37</f>
        <v>171.85</v>
      </c>
      <c r="F8" s="87">
        <f t="shared" si="1"/>
        <v>171.85</v>
      </c>
      <c r="G8" s="87">
        <f t="shared" si="1"/>
        <v>151.85</v>
      </c>
      <c r="H8" s="87">
        <f t="shared" si="1"/>
        <v>108.95</v>
      </c>
      <c r="I8" s="87">
        <f t="shared" si="1"/>
        <v>42.9</v>
      </c>
      <c r="J8" s="87">
        <f t="shared" si="1"/>
        <v>20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E10+E23</f>
        <v>151.85</v>
      </c>
      <c r="F9" s="87">
        <f t="shared" si="2"/>
        <v>151.85</v>
      </c>
      <c r="G9" s="87">
        <f t="shared" si="2"/>
        <v>151.85</v>
      </c>
      <c r="H9" s="87">
        <f t="shared" si="2"/>
        <v>108.95</v>
      </c>
      <c r="I9" s="87">
        <f t="shared" si="2"/>
        <v>42.9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SUM(E11:E22)</f>
        <v>59.72</v>
      </c>
      <c r="F10" s="87">
        <f t="shared" si="3"/>
        <v>59.72</v>
      </c>
      <c r="G10" s="87">
        <f t="shared" si="3"/>
        <v>59.72</v>
      </c>
      <c r="H10" s="87">
        <f t="shared" si="3"/>
        <v>43.82</v>
      </c>
      <c r="I10" s="87">
        <f t="shared" si="3"/>
        <v>15.9</v>
      </c>
      <c r="J10" s="87">
        <f t="shared" si="3"/>
        <v>0</v>
      </c>
    </row>
    <row r="11" spans="1:10" s="36" customFormat="1" ht="20.100000000000001" customHeight="1">
      <c r="A11" s="84" t="s">
        <v>137</v>
      </c>
      <c r="B11" s="85" t="s">
        <v>138</v>
      </c>
      <c r="C11" s="85" t="s">
        <v>139</v>
      </c>
      <c r="D11" s="85" t="s">
        <v>72</v>
      </c>
      <c r="E11" s="87">
        <v>7.77</v>
      </c>
      <c r="F11" s="87">
        <v>7.77</v>
      </c>
      <c r="G11" s="87">
        <v>7.77</v>
      </c>
      <c r="H11" s="87">
        <v>0</v>
      </c>
      <c r="I11" s="87">
        <v>7.77</v>
      </c>
      <c r="J11" s="87">
        <v>0</v>
      </c>
    </row>
    <row r="12" spans="1:10" s="36" customFormat="1" ht="20.100000000000001" customHeight="1">
      <c r="A12" s="84" t="s">
        <v>137</v>
      </c>
      <c r="B12" s="85" t="s">
        <v>138</v>
      </c>
      <c r="C12" s="85" t="s">
        <v>139</v>
      </c>
      <c r="D12" s="85" t="s">
        <v>71</v>
      </c>
      <c r="E12" s="87">
        <v>3.9</v>
      </c>
      <c r="F12" s="87">
        <v>3.9</v>
      </c>
      <c r="G12" s="87">
        <v>3.9</v>
      </c>
      <c r="H12" s="87">
        <v>0</v>
      </c>
      <c r="I12" s="87">
        <v>3.9</v>
      </c>
      <c r="J12" s="87">
        <v>0</v>
      </c>
    </row>
    <row r="13" spans="1:10" s="36" customFormat="1" ht="20.100000000000001" customHeight="1">
      <c r="A13" s="84" t="s">
        <v>137</v>
      </c>
      <c r="B13" s="85" t="s">
        <v>138</v>
      </c>
      <c r="C13" s="85" t="s">
        <v>139</v>
      </c>
      <c r="D13" s="85" t="s">
        <v>69</v>
      </c>
      <c r="E13" s="87">
        <v>3.75</v>
      </c>
      <c r="F13" s="87">
        <v>3.75</v>
      </c>
      <c r="G13" s="87">
        <v>3.75</v>
      </c>
      <c r="H13" s="87">
        <v>0</v>
      </c>
      <c r="I13" s="87">
        <v>3.75</v>
      </c>
      <c r="J13" s="87">
        <v>0</v>
      </c>
    </row>
    <row r="14" spans="1:10" s="36" customFormat="1" ht="20.100000000000001" customHeight="1">
      <c r="A14" s="84" t="s">
        <v>137</v>
      </c>
      <c r="B14" s="85" t="s">
        <v>138</v>
      </c>
      <c r="C14" s="85" t="s">
        <v>139</v>
      </c>
      <c r="D14" s="85" t="s">
        <v>64</v>
      </c>
      <c r="E14" s="87">
        <v>2.52</v>
      </c>
      <c r="F14" s="87">
        <v>2.52</v>
      </c>
      <c r="G14" s="87">
        <v>2.52</v>
      </c>
      <c r="H14" s="87">
        <v>2.52</v>
      </c>
      <c r="I14" s="87">
        <v>0</v>
      </c>
      <c r="J14" s="87">
        <v>0</v>
      </c>
    </row>
    <row r="15" spans="1:10" s="36" customFormat="1" ht="20.100000000000001" customHeight="1">
      <c r="A15" s="84" t="s">
        <v>137</v>
      </c>
      <c r="B15" s="85" t="s">
        <v>138</v>
      </c>
      <c r="C15" s="85" t="s">
        <v>139</v>
      </c>
      <c r="D15" s="85" t="s">
        <v>68</v>
      </c>
      <c r="E15" s="87">
        <v>0.61</v>
      </c>
      <c r="F15" s="87">
        <v>0.61</v>
      </c>
      <c r="G15" s="87">
        <v>0.61</v>
      </c>
      <c r="H15" s="87">
        <v>0.61</v>
      </c>
      <c r="I15" s="87">
        <v>0</v>
      </c>
      <c r="J15" s="87">
        <v>0</v>
      </c>
    </row>
    <row r="16" spans="1:10" s="36" customFormat="1" ht="20.100000000000001" customHeight="1">
      <c r="A16" s="84" t="s">
        <v>137</v>
      </c>
      <c r="B16" s="85" t="s">
        <v>138</v>
      </c>
      <c r="C16" s="85" t="s">
        <v>139</v>
      </c>
      <c r="D16" s="85" t="s">
        <v>70</v>
      </c>
      <c r="E16" s="87">
        <v>0.48</v>
      </c>
      <c r="F16" s="87">
        <v>0.48</v>
      </c>
      <c r="G16" s="87">
        <v>0.48</v>
      </c>
      <c r="H16" s="87">
        <v>0</v>
      </c>
      <c r="I16" s="87">
        <v>0.48</v>
      </c>
      <c r="J16" s="87">
        <v>0</v>
      </c>
    </row>
    <row r="17" spans="1:10" s="36" customFormat="1" ht="20.100000000000001" customHeight="1">
      <c r="A17" s="84" t="s">
        <v>137</v>
      </c>
      <c r="B17" s="85" t="s">
        <v>138</v>
      </c>
      <c r="C17" s="85" t="s">
        <v>139</v>
      </c>
      <c r="D17" s="85" t="s">
        <v>66</v>
      </c>
      <c r="E17" s="87">
        <v>1.08</v>
      </c>
      <c r="F17" s="87">
        <v>1.08</v>
      </c>
      <c r="G17" s="87">
        <v>1.08</v>
      </c>
      <c r="H17" s="87">
        <v>1.08</v>
      </c>
      <c r="I17" s="87">
        <v>0</v>
      </c>
      <c r="J17" s="87">
        <v>0</v>
      </c>
    </row>
    <row r="18" spans="1:10" s="36" customFormat="1" ht="20.100000000000001" customHeight="1">
      <c r="A18" s="84" t="s">
        <v>137</v>
      </c>
      <c r="B18" s="85" t="s">
        <v>138</v>
      </c>
      <c r="C18" s="85" t="s">
        <v>139</v>
      </c>
      <c r="D18" s="85" t="s">
        <v>61</v>
      </c>
      <c r="E18" s="87">
        <v>29.2</v>
      </c>
      <c r="F18" s="87">
        <v>29.2</v>
      </c>
      <c r="G18" s="87">
        <v>29.2</v>
      </c>
      <c r="H18" s="87">
        <v>29.2</v>
      </c>
      <c r="I18" s="87">
        <v>0</v>
      </c>
      <c r="J18" s="87">
        <v>0</v>
      </c>
    </row>
    <row r="19" spans="1:10" s="36" customFormat="1" ht="20.100000000000001" customHeight="1">
      <c r="A19" s="84" t="s">
        <v>137</v>
      </c>
      <c r="B19" s="85" t="s">
        <v>138</v>
      </c>
      <c r="C19" s="85" t="s">
        <v>139</v>
      </c>
      <c r="D19" s="85" t="s">
        <v>67</v>
      </c>
      <c r="E19" s="87">
        <v>1.21</v>
      </c>
      <c r="F19" s="87">
        <v>1.21</v>
      </c>
      <c r="G19" s="87">
        <v>1.21</v>
      </c>
      <c r="H19" s="87">
        <v>1.21</v>
      </c>
      <c r="I19" s="87">
        <v>0</v>
      </c>
      <c r="J19" s="87">
        <v>0</v>
      </c>
    </row>
    <row r="20" spans="1:10" s="36" customFormat="1" ht="20.100000000000001" customHeight="1">
      <c r="A20" s="84" t="s">
        <v>137</v>
      </c>
      <c r="B20" s="85" t="s">
        <v>138</v>
      </c>
      <c r="C20" s="85" t="s">
        <v>139</v>
      </c>
      <c r="D20" s="85" t="s">
        <v>65</v>
      </c>
      <c r="E20" s="87">
        <v>5.76</v>
      </c>
      <c r="F20" s="87">
        <v>5.76</v>
      </c>
      <c r="G20" s="87">
        <v>5.76</v>
      </c>
      <c r="H20" s="87">
        <v>5.76</v>
      </c>
      <c r="I20" s="87">
        <v>0</v>
      </c>
      <c r="J20" s="87">
        <v>0</v>
      </c>
    </row>
    <row r="21" spans="1:10" s="36" customFormat="1" ht="20.100000000000001" customHeight="1">
      <c r="A21" s="84" t="s">
        <v>137</v>
      </c>
      <c r="B21" s="85" t="s">
        <v>138</v>
      </c>
      <c r="C21" s="85" t="s">
        <v>139</v>
      </c>
      <c r="D21" s="85" t="s">
        <v>63</v>
      </c>
      <c r="E21" s="87">
        <v>0.92</v>
      </c>
      <c r="F21" s="87">
        <v>0.92</v>
      </c>
      <c r="G21" s="87">
        <v>0.92</v>
      </c>
      <c r="H21" s="87">
        <v>0.92</v>
      </c>
      <c r="I21" s="87">
        <v>0</v>
      </c>
      <c r="J21" s="87">
        <v>0</v>
      </c>
    </row>
    <row r="22" spans="1:10" s="36" customFormat="1" ht="20.100000000000001" customHeight="1">
      <c r="A22" s="84" t="s">
        <v>137</v>
      </c>
      <c r="B22" s="85" t="s">
        <v>138</v>
      </c>
      <c r="C22" s="85" t="s">
        <v>139</v>
      </c>
      <c r="D22" s="85" t="s">
        <v>62</v>
      </c>
      <c r="E22" s="87">
        <v>2.52</v>
      </c>
      <c r="F22" s="87">
        <v>2.52</v>
      </c>
      <c r="G22" s="87">
        <v>2.52</v>
      </c>
      <c r="H22" s="87">
        <v>2.52</v>
      </c>
      <c r="I22" s="87">
        <v>0</v>
      </c>
      <c r="J22" s="87">
        <v>0</v>
      </c>
    </row>
    <row r="23" spans="1:10" s="36" customFormat="1" ht="20.100000000000001" customHeight="1">
      <c r="A23" s="84"/>
      <c r="B23" s="85"/>
      <c r="C23" s="85" t="s">
        <v>74</v>
      </c>
      <c r="D23" s="85" t="s">
        <v>73</v>
      </c>
      <c r="E23" s="87">
        <f t="shared" ref="E23:J23" si="4">SUM(E24:E36)</f>
        <v>92.13</v>
      </c>
      <c r="F23" s="87">
        <f t="shared" si="4"/>
        <v>92.13</v>
      </c>
      <c r="G23" s="87">
        <f t="shared" si="4"/>
        <v>92.13</v>
      </c>
      <c r="H23" s="87">
        <f t="shared" si="4"/>
        <v>65.13</v>
      </c>
      <c r="I23" s="87">
        <f t="shared" si="4"/>
        <v>27</v>
      </c>
      <c r="J23" s="87">
        <f t="shared" si="4"/>
        <v>0</v>
      </c>
    </row>
    <row r="24" spans="1:10" s="36" customFormat="1" ht="20.100000000000001" customHeight="1">
      <c r="A24" s="84" t="s">
        <v>137</v>
      </c>
      <c r="B24" s="85" t="s">
        <v>138</v>
      </c>
      <c r="C24" s="85" t="s">
        <v>140</v>
      </c>
      <c r="D24" s="85" t="s">
        <v>67</v>
      </c>
      <c r="E24" s="87">
        <v>1.65</v>
      </c>
      <c r="F24" s="87">
        <v>1.65</v>
      </c>
      <c r="G24" s="87">
        <v>1.65</v>
      </c>
      <c r="H24" s="87">
        <v>1.65</v>
      </c>
      <c r="I24" s="87">
        <v>0</v>
      </c>
      <c r="J24" s="87">
        <v>0</v>
      </c>
    </row>
    <row r="25" spans="1:10" s="36" customFormat="1" ht="20.100000000000001" customHeight="1">
      <c r="A25" s="84" t="s">
        <v>137</v>
      </c>
      <c r="B25" s="85" t="s">
        <v>138</v>
      </c>
      <c r="C25" s="85" t="s">
        <v>140</v>
      </c>
      <c r="D25" s="85" t="s">
        <v>66</v>
      </c>
      <c r="E25" s="87">
        <v>0.4</v>
      </c>
      <c r="F25" s="87">
        <v>0.4</v>
      </c>
      <c r="G25" s="87">
        <v>0.4</v>
      </c>
      <c r="H25" s="87">
        <v>0.4</v>
      </c>
      <c r="I25" s="87">
        <v>0</v>
      </c>
      <c r="J25" s="87">
        <v>0</v>
      </c>
    </row>
    <row r="26" spans="1:10" s="36" customFormat="1" ht="20.100000000000001" customHeight="1">
      <c r="A26" s="84" t="s">
        <v>137</v>
      </c>
      <c r="B26" s="85" t="s">
        <v>138</v>
      </c>
      <c r="C26" s="85" t="s">
        <v>140</v>
      </c>
      <c r="D26" s="85" t="s">
        <v>68</v>
      </c>
      <c r="E26" s="87">
        <v>0.82</v>
      </c>
      <c r="F26" s="87">
        <v>0.82</v>
      </c>
      <c r="G26" s="87">
        <v>0.82</v>
      </c>
      <c r="H26" s="87">
        <v>0.82</v>
      </c>
      <c r="I26" s="87">
        <v>0</v>
      </c>
      <c r="J26" s="87">
        <v>0</v>
      </c>
    </row>
    <row r="27" spans="1:10" s="36" customFormat="1" ht="20.100000000000001" customHeight="1">
      <c r="A27" s="84" t="s">
        <v>137</v>
      </c>
      <c r="B27" s="85" t="s">
        <v>138</v>
      </c>
      <c r="C27" s="85" t="s">
        <v>140</v>
      </c>
      <c r="D27" s="85" t="s">
        <v>69</v>
      </c>
      <c r="E27" s="87">
        <v>3.8</v>
      </c>
      <c r="F27" s="87">
        <v>3.8</v>
      </c>
      <c r="G27" s="87">
        <v>3.8</v>
      </c>
      <c r="H27" s="87">
        <v>0</v>
      </c>
      <c r="I27" s="87">
        <v>3.8</v>
      </c>
      <c r="J27" s="87">
        <v>0</v>
      </c>
    </row>
    <row r="28" spans="1:10" s="36" customFormat="1" ht="20.100000000000001" customHeight="1">
      <c r="A28" s="84" t="s">
        <v>137</v>
      </c>
      <c r="B28" s="85" t="s">
        <v>138</v>
      </c>
      <c r="C28" s="85" t="s">
        <v>140</v>
      </c>
      <c r="D28" s="85" t="s">
        <v>76</v>
      </c>
      <c r="E28" s="87">
        <v>11.18</v>
      </c>
      <c r="F28" s="87">
        <v>11.18</v>
      </c>
      <c r="G28" s="87">
        <v>11.18</v>
      </c>
      <c r="H28" s="87">
        <v>11.18</v>
      </c>
      <c r="I28" s="87">
        <v>0</v>
      </c>
      <c r="J28" s="87">
        <v>0</v>
      </c>
    </row>
    <row r="29" spans="1:10" s="36" customFormat="1" ht="20.100000000000001" customHeight="1">
      <c r="A29" s="84" t="s">
        <v>137</v>
      </c>
      <c r="B29" s="85" t="s">
        <v>138</v>
      </c>
      <c r="C29" s="85" t="s">
        <v>140</v>
      </c>
      <c r="D29" s="85" t="s">
        <v>72</v>
      </c>
      <c r="E29" s="87">
        <v>23.2</v>
      </c>
      <c r="F29" s="87">
        <v>23.2</v>
      </c>
      <c r="G29" s="87">
        <v>23.2</v>
      </c>
      <c r="H29" s="87">
        <v>0</v>
      </c>
      <c r="I29" s="87">
        <v>23.2</v>
      </c>
      <c r="J29" s="87">
        <v>0</v>
      </c>
    </row>
    <row r="30" spans="1:10" s="36" customFormat="1" ht="20.100000000000001" customHeight="1">
      <c r="A30" s="84" t="s">
        <v>137</v>
      </c>
      <c r="B30" s="85" t="s">
        <v>138</v>
      </c>
      <c r="C30" s="85" t="s">
        <v>140</v>
      </c>
      <c r="D30" s="85" t="s">
        <v>64</v>
      </c>
      <c r="E30" s="87">
        <v>3.43</v>
      </c>
      <c r="F30" s="87">
        <v>3.43</v>
      </c>
      <c r="G30" s="87">
        <v>3.43</v>
      </c>
      <c r="H30" s="87">
        <v>3.43</v>
      </c>
      <c r="I30" s="87">
        <v>0</v>
      </c>
      <c r="J30" s="87">
        <v>0</v>
      </c>
    </row>
    <row r="31" spans="1:10" s="36" customFormat="1" ht="20.100000000000001" customHeight="1">
      <c r="A31" s="84" t="s">
        <v>137</v>
      </c>
      <c r="B31" s="85" t="s">
        <v>138</v>
      </c>
      <c r="C31" s="85" t="s">
        <v>140</v>
      </c>
      <c r="D31" s="85" t="s">
        <v>77</v>
      </c>
      <c r="E31" s="87">
        <v>4.8099999999999996</v>
      </c>
      <c r="F31" s="87">
        <v>4.8099999999999996</v>
      </c>
      <c r="G31" s="87">
        <v>4.8099999999999996</v>
      </c>
      <c r="H31" s="87">
        <v>4.8099999999999996</v>
      </c>
      <c r="I31" s="87">
        <v>0</v>
      </c>
      <c r="J31" s="87">
        <v>0</v>
      </c>
    </row>
    <row r="32" spans="1:10" ht="20.100000000000001" customHeight="1">
      <c r="A32" s="84" t="s">
        <v>137</v>
      </c>
      <c r="B32" s="85" t="s">
        <v>138</v>
      </c>
      <c r="C32" s="85" t="s">
        <v>140</v>
      </c>
      <c r="D32" s="85" t="s">
        <v>63</v>
      </c>
      <c r="E32" s="87">
        <v>1.34</v>
      </c>
      <c r="F32" s="87">
        <v>1.34</v>
      </c>
      <c r="G32" s="87">
        <v>1.34</v>
      </c>
      <c r="H32" s="87">
        <v>1.34</v>
      </c>
      <c r="I32" s="87">
        <v>0</v>
      </c>
      <c r="J32" s="87">
        <v>0</v>
      </c>
    </row>
    <row r="33" spans="1:10" ht="20.100000000000001" customHeight="1">
      <c r="A33" s="84" t="s">
        <v>137</v>
      </c>
      <c r="B33" s="85" t="s">
        <v>138</v>
      </c>
      <c r="C33" s="85" t="s">
        <v>140</v>
      </c>
      <c r="D33" s="85" t="s">
        <v>62</v>
      </c>
      <c r="E33" s="87">
        <v>3.43</v>
      </c>
      <c r="F33" s="87">
        <v>3.43</v>
      </c>
      <c r="G33" s="87">
        <v>3.43</v>
      </c>
      <c r="H33" s="87">
        <v>3.43</v>
      </c>
      <c r="I33" s="87">
        <v>0</v>
      </c>
      <c r="J33" s="87">
        <v>0</v>
      </c>
    </row>
    <row r="34" spans="1:10" ht="20.100000000000001" customHeight="1">
      <c r="A34" s="84" t="s">
        <v>137</v>
      </c>
      <c r="B34" s="85" t="s">
        <v>138</v>
      </c>
      <c r="C34" s="85" t="s">
        <v>140</v>
      </c>
      <c r="D34" s="85" t="s">
        <v>65</v>
      </c>
      <c r="E34" s="87">
        <v>12.96</v>
      </c>
      <c r="F34" s="87">
        <v>12.96</v>
      </c>
      <c r="G34" s="87">
        <v>12.96</v>
      </c>
      <c r="H34" s="87">
        <v>12.96</v>
      </c>
      <c r="I34" s="87">
        <v>0</v>
      </c>
      <c r="J34" s="87">
        <v>0</v>
      </c>
    </row>
    <row r="35" spans="1:10" ht="20.100000000000001" customHeight="1">
      <c r="A35" s="84" t="s">
        <v>137</v>
      </c>
      <c r="B35" s="85" t="s">
        <v>138</v>
      </c>
      <c r="C35" s="85" t="s">
        <v>140</v>
      </c>
      <c r="D35" s="85" t="s">
        <v>78</v>
      </c>
      <c r="E35" s="87">
        <v>0.28999999999999998</v>
      </c>
      <c r="F35" s="87">
        <v>0.28999999999999998</v>
      </c>
      <c r="G35" s="87">
        <v>0.28999999999999998</v>
      </c>
      <c r="H35" s="87">
        <v>0.28999999999999998</v>
      </c>
      <c r="I35" s="87">
        <v>0</v>
      </c>
      <c r="J35" s="87">
        <v>0</v>
      </c>
    </row>
    <row r="36" spans="1:10" ht="20.100000000000001" customHeight="1">
      <c r="A36" s="84" t="s">
        <v>137</v>
      </c>
      <c r="B36" s="85" t="s">
        <v>138</v>
      </c>
      <c r="C36" s="85" t="s">
        <v>140</v>
      </c>
      <c r="D36" s="85" t="s">
        <v>75</v>
      </c>
      <c r="E36" s="87">
        <v>24.82</v>
      </c>
      <c r="F36" s="87">
        <v>24.82</v>
      </c>
      <c r="G36" s="87">
        <v>24.82</v>
      </c>
      <c r="H36" s="87">
        <v>24.82</v>
      </c>
      <c r="I36" s="87">
        <v>0</v>
      </c>
      <c r="J36" s="87">
        <v>0</v>
      </c>
    </row>
    <row r="37" spans="1:10" ht="20.100000000000001" customHeight="1">
      <c r="A37" s="84"/>
      <c r="B37" s="85" t="s">
        <v>81</v>
      </c>
      <c r="C37" s="85"/>
      <c r="D37" s="85" t="s">
        <v>79</v>
      </c>
      <c r="E37" s="87">
        <f t="shared" ref="E37:J38" si="5">E38</f>
        <v>20</v>
      </c>
      <c r="F37" s="87">
        <f t="shared" si="5"/>
        <v>20</v>
      </c>
      <c r="G37" s="87">
        <f t="shared" si="5"/>
        <v>0</v>
      </c>
      <c r="H37" s="87">
        <f t="shared" si="5"/>
        <v>0</v>
      </c>
      <c r="I37" s="87">
        <f t="shared" si="5"/>
        <v>0</v>
      </c>
      <c r="J37" s="87">
        <f t="shared" si="5"/>
        <v>20</v>
      </c>
    </row>
    <row r="38" spans="1:10" ht="20.100000000000001" customHeight="1">
      <c r="A38" s="84"/>
      <c r="B38" s="85"/>
      <c r="C38" s="85" t="s">
        <v>82</v>
      </c>
      <c r="D38" s="85" t="s">
        <v>80</v>
      </c>
      <c r="E38" s="87">
        <f t="shared" si="5"/>
        <v>20</v>
      </c>
      <c r="F38" s="87">
        <f t="shared" si="5"/>
        <v>20</v>
      </c>
      <c r="G38" s="87">
        <f t="shared" si="5"/>
        <v>0</v>
      </c>
      <c r="H38" s="87">
        <f t="shared" si="5"/>
        <v>0</v>
      </c>
      <c r="I38" s="87">
        <f t="shared" si="5"/>
        <v>0</v>
      </c>
      <c r="J38" s="87">
        <f t="shared" si="5"/>
        <v>20</v>
      </c>
    </row>
    <row r="39" spans="1:10" ht="20.100000000000001" customHeight="1">
      <c r="A39" s="84" t="s">
        <v>137</v>
      </c>
      <c r="B39" s="85" t="s">
        <v>141</v>
      </c>
      <c r="C39" s="85" t="s">
        <v>142</v>
      </c>
      <c r="D39" s="85" t="s">
        <v>83</v>
      </c>
      <c r="E39" s="87">
        <v>20</v>
      </c>
      <c r="F39" s="87">
        <v>20</v>
      </c>
      <c r="G39" s="87">
        <v>0</v>
      </c>
      <c r="H39" s="87">
        <v>0</v>
      </c>
      <c r="I39" s="87">
        <v>0</v>
      </c>
      <c r="J39" s="87">
        <v>20</v>
      </c>
    </row>
    <row r="40" spans="1:10" ht="20.100000000000001" customHeight="1">
      <c r="A40" s="84" t="s">
        <v>87</v>
      </c>
      <c r="B40" s="85"/>
      <c r="C40" s="85"/>
      <c r="D40" s="85" t="s">
        <v>84</v>
      </c>
      <c r="E40" s="87">
        <f t="shared" ref="E40:J40" si="6">E41+E44+E48</f>
        <v>23.96</v>
      </c>
      <c r="F40" s="87">
        <f t="shared" si="6"/>
        <v>23.96</v>
      </c>
      <c r="G40" s="87">
        <f t="shared" si="6"/>
        <v>15.66</v>
      </c>
      <c r="H40" s="87">
        <f t="shared" si="6"/>
        <v>15.66</v>
      </c>
      <c r="I40" s="87">
        <f t="shared" si="6"/>
        <v>0</v>
      </c>
      <c r="J40" s="87">
        <f t="shared" si="6"/>
        <v>8.3000000000000007</v>
      </c>
    </row>
    <row r="41" spans="1:10" ht="20.100000000000001" customHeight="1">
      <c r="A41" s="84"/>
      <c r="B41" s="85" t="s">
        <v>88</v>
      </c>
      <c r="C41" s="85"/>
      <c r="D41" s="85" t="s">
        <v>85</v>
      </c>
      <c r="E41" s="87">
        <f t="shared" ref="E41:J42" si="7">E42</f>
        <v>8.3000000000000007</v>
      </c>
      <c r="F41" s="87">
        <f t="shared" si="7"/>
        <v>8.3000000000000007</v>
      </c>
      <c r="G41" s="87">
        <f t="shared" si="7"/>
        <v>0</v>
      </c>
      <c r="H41" s="87">
        <f t="shared" si="7"/>
        <v>0</v>
      </c>
      <c r="I41" s="87">
        <f t="shared" si="7"/>
        <v>0</v>
      </c>
      <c r="J41" s="87">
        <f t="shared" si="7"/>
        <v>8.3000000000000007</v>
      </c>
    </row>
    <row r="42" spans="1:10" ht="20.100000000000001" customHeight="1">
      <c r="A42" s="84"/>
      <c r="B42" s="85"/>
      <c r="C42" s="85" t="s">
        <v>82</v>
      </c>
      <c r="D42" s="85" t="s">
        <v>86</v>
      </c>
      <c r="E42" s="87">
        <f t="shared" si="7"/>
        <v>8.3000000000000007</v>
      </c>
      <c r="F42" s="87">
        <f t="shared" si="7"/>
        <v>8.3000000000000007</v>
      </c>
      <c r="G42" s="87">
        <f t="shared" si="7"/>
        <v>0</v>
      </c>
      <c r="H42" s="87">
        <f t="shared" si="7"/>
        <v>0</v>
      </c>
      <c r="I42" s="87">
        <f t="shared" si="7"/>
        <v>0</v>
      </c>
      <c r="J42" s="87">
        <f t="shared" si="7"/>
        <v>8.3000000000000007</v>
      </c>
    </row>
    <row r="43" spans="1:10" ht="20.100000000000001" customHeight="1">
      <c r="A43" s="84" t="s">
        <v>143</v>
      </c>
      <c r="B43" s="85" t="s">
        <v>144</v>
      </c>
      <c r="C43" s="85" t="s">
        <v>142</v>
      </c>
      <c r="D43" s="85" t="s">
        <v>89</v>
      </c>
      <c r="E43" s="87">
        <v>8.3000000000000007</v>
      </c>
      <c r="F43" s="87">
        <v>8.3000000000000007</v>
      </c>
      <c r="G43" s="87">
        <v>0</v>
      </c>
      <c r="H43" s="87">
        <v>0</v>
      </c>
      <c r="I43" s="87">
        <v>0</v>
      </c>
      <c r="J43" s="87">
        <v>8.3000000000000007</v>
      </c>
    </row>
    <row r="44" spans="1:10" ht="20.100000000000001" customHeight="1">
      <c r="A44" s="84"/>
      <c r="B44" s="85" t="s">
        <v>92</v>
      </c>
      <c r="C44" s="85"/>
      <c r="D44" s="85" t="s">
        <v>90</v>
      </c>
      <c r="E44" s="87">
        <f t="shared" ref="E44:J44" si="8">E45</f>
        <v>14.3</v>
      </c>
      <c r="F44" s="87">
        <f t="shared" si="8"/>
        <v>14.3</v>
      </c>
      <c r="G44" s="87">
        <f t="shared" si="8"/>
        <v>14.3</v>
      </c>
      <c r="H44" s="87">
        <f t="shared" si="8"/>
        <v>14.3</v>
      </c>
      <c r="I44" s="87">
        <f t="shared" si="8"/>
        <v>0</v>
      </c>
      <c r="J44" s="87">
        <f t="shared" si="8"/>
        <v>0</v>
      </c>
    </row>
    <row r="45" spans="1:10" ht="20.100000000000001" customHeight="1">
      <c r="A45" s="84"/>
      <c r="B45" s="85"/>
      <c r="C45" s="85" t="s">
        <v>92</v>
      </c>
      <c r="D45" s="85" t="s">
        <v>91</v>
      </c>
      <c r="E45" s="87">
        <f t="shared" ref="E45:J45" si="9">SUM(E46:E47)</f>
        <v>14.3</v>
      </c>
      <c r="F45" s="87">
        <f t="shared" si="9"/>
        <v>14.3</v>
      </c>
      <c r="G45" s="87">
        <f t="shared" si="9"/>
        <v>14.3</v>
      </c>
      <c r="H45" s="87">
        <f t="shared" si="9"/>
        <v>14.3</v>
      </c>
      <c r="I45" s="87">
        <f t="shared" si="9"/>
        <v>0</v>
      </c>
      <c r="J45" s="87">
        <f t="shared" si="9"/>
        <v>0</v>
      </c>
    </row>
    <row r="46" spans="1:10" ht="20.100000000000001" customHeight="1">
      <c r="A46" s="84" t="s">
        <v>143</v>
      </c>
      <c r="B46" s="85" t="s">
        <v>145</v>
      </c>
      <c r="C46" s="85" t="s">
        <v>145</v>
      </c>
      <c r="D46" s="85" t="s">
        <v>93</v>
      </c>
      <c r="E46" s="87">
        <v>6.06</v>
      </c>
      <c r="F46" s="87">
        <v>6.06</v>
      </c>
      <c r="G46" s="87">
        <v>6.06</v>
      </c>
      <c r="H46" s="87">
        <v>6.06</v>
      </c>
      <c r="I46" s="87">
        <v>0</v>
      </c>
      <c r="J46" s="87">
        <v>0</v>
      </c>
    </row>
    <row r="47" spans="1:10" ht="20.100000000000001" customHeight="1">
      <c r="A47" s="84" t="s">
        <v>143</v>
      </c>
      <c r="B47" s="85" t="s">
        <v>145</v>
      </c>
      <c r="C47" s="85" t="s">
        <v>145</v>
      </c>
      <c r="D47" s="85" t="s">
        <v>93</v>
      </c>
      <c r="E47" s="87">
        <v>8.24</v>
      </c>
      <c r="F47" s="87">
        <v>8.24</v>
      </c>
      <c r="G47" s="87">
        <v>8.24</v>
      </c>
      <c r="H47" s="87">
        <v>8.24</v>
      </c>
      <c r="I47" s="87">
        <v>0</v>
      </c>
      <c r="J47" s="87">
        <v>0</v>
      </c>
    </row>
    <row r="48" spans="1:10" ht="20.100000000000001" customHeight="1">
      <c r="A48" s="84"/>
      <c r="B48" s="85" t="s">
        <v>96</v>
      </c>
      <c r="C48" s="85"/>
      <c r="D48" s="85" t="s">
        <v>94</v>
      </c>
      <c r="E48" s="87">
        <f t="shared" ref="E48:J48" si="10">E49+E52+E55</f>
        <v>1.36</v>
      </c>
      <c r="F48" s="87">
        <f t="shared" si="10"/>
        <v>1.36</v>
      </c>
      <c r="G48" s="87">
        <f t="shared" si="10"/>
        <v>1.36</v>
      </c>
      <c r="H48" s="87">
        <f t="shared" si="10"/>
        <v>1.36</v>
      </c>
      <c r="I48" s="87">
        <f t="shared" si="10"/>
        <v>0</v>
      </c>
      <c r="J48" s="87">
        <f t="shared" si="10"/>
        <v>0</v>
      </c>
    </row>
    <row r="49" spans="1:10" ht="20.100000000000001" customHeight="1">
      <c r="A49" s="84"/>
      <c r="B49" s="85"/>
      <c r="C49" s="85" t="s">
        <v>60</v>
      </c>
      <c r="D49" s="85" t="s">
        <v>95</v>
      </c>
      <c r="E49" s="87">
        <f t="shared" ref="E49:J49" si="11">SUM(E50:E51)</f>
        <v>0.5</v>
      </c>
      <c r="F49" s="87">
        <f t="shared" si="11"/>
        <v>0.5</v>
      </c>
      <c r="G49" s="87">
        <f t="shared" si="11"/>
        <v>0.5</v>
      </c>
      <c r="H49" s="87">
        <f t="shared" si="11"/>
        <v>0.5</v>
      </c>
      <c r="I49" s="87">
        <f t="shared" si="11"/>
        <v>0</v>
      </c>
      <c r="J49" s="87">
        <f t="shared" si="11"/>
        <v>0</v>
      </c>
    </row>
    <row r="50" spans="1:10" ht="20.100000000000001" customHeight="1">
      <c r="A50" s="84" t="s">
        <v>143</v>
      </c>
      <c r="B50" s="85" t="s">
        <v>146</v>
      </c>
      <c r="C50" s="85" t="s">
        <v>139</v>
      </c>
      <c r="D50" s="85" t="s">
        <v>97</v>
      </c>
      <c r="E50" s="87">
        <v>0.21</v>
      </c>
      <c r="F50" s="87">
        <v>0.21</v>
      </c>
      <c r="G50" s="87">
        <v>0.21</v>
      </c>
      <c r="H50" s="87">
        <v>0.21</v>
      </c>
      <c r="I50" s="87">
        <v>0</v>
      </c>
      <c r="J50" s="87">
        <v>0</v>
      </c>
    </row>
    <row r="51" spans="1:10" ht="20.100000000000001" customHeight="1">
      <c r="A51" s="84" t="s">
        <v>143</v>
      </c>
      <c r="B51" s="85" t="s">
        <v>146</v>
      </c>
      <c r="C51" s="85" t="s">
        <v>139</v>
      </c>
      <c r="D51" s="85" t="s">
        <v>97</v>
      </c>
      <c r="E51" s="87">
        <v>0.28999999999999998</v>
      </c>
      <c r="F51" s="87">
        <v>0.28999999999999998</v>
      </c>
      <c r="G51" s="87">
        <v>0.28999999999999998</v>
      </c>
      <c r="H51" s="87">
        <v>0.28999999999999998</v>
      </c>
      <c r="I51" s="87">
        <v>0</v>
      </c>
      <c r="J51" s="87">
        <v>0</v>
      </c>
    </row>
    <row r="52" spans="1:10" ht="20.100000000000001" customHeight="1">
      <c r="A52" s="84"/>
      <c r="B52" s="85"/>
      <c r="C52" s="85" t="s">
        <v>88</v>
      </c>
      <c r="D52" s="85" t="s">
        <v>98</v>
      </c>
      <c r="E52" s="87">
        <f t="shared" ref="E52:J52" si="12">SUM(E53:E54)</f>
        <v>0.5</v>
      </c>
      <c r="F52" s="87">
        <f t="shared" si="12"/>
        <v>0.5</v>
      </c>
      <c r="G52" s="87">
        <f t="shared" si="12"/>
        <v>0.5</v>
      </c>
      <c r="H52" s="87">
        <f t="shared" si="12"/>
        <v>0.5</v>
      </c>
      <c r="I52" s="87">
        <f t="shared" si="12"/>
        <v>0</v>
      </c>
      <c r="J52" s="87">
        <f t="shared" si="12"/>
        <v>0</v>
      </c>
    </row>
    <row r="53" spans="1:10" ht="20.100000000000001" customHeight="1">
      <c r="A53" s="84" t="s">
        <v>143</v>
      </c>
      <c r="B53" s="85" t="s">
        <v>146</v>
      </c>
      <c r="C53" s="85" t="s">
        <v>144</v>
      </c>
      <c r="D53" s="85" t="s">
        <v>99</v>
      </c>
      <c r="E53" s="87">
        <v>0.21</v>
      </c>
      <c r="F53" s="87">
        <v>0.21</v>
      </c>
      <c r="G53" s="87">
        <v>0.21</v>
      </c>
      <c r="H53" s="87">
        <v>0.21</v>
      </c>
      <c r="I53" s="87">
        <v>0</v>
      </c>
      <c r="J53" s="87">
        <v>0</v>
      </c>
    </row>
    <row r="54" spans="1:10" ht="20.100000000000001" customHeight="1">
      <c r="A54" s="84" t="s">
        <v>143</v>
      </c>
      <c r="B54" s="85" t="s">
        <v>146</v>
      </c>
      <c r="C54" s="85" t="s">
        <v>144</v>
      </c>
      <c r="D54" s="85" t="s">
        <v>99</v>
      </c>
      <c r="E54" s="87">
        <v>0.28999999999999998</v>
      </c>
      <c r="F54" s="87">
        <v>0.28999999999999998</v>
      </c>
      <c r="G54" s="87">
        <v>0.28999999999999998</v>
      </c>
      <c r="H54" s="87">
        <v>0.28999999999999998</v>
      </c>
      <c r="I54" s="87">
        <v>0</v>
      </c>
      <c r="J54" s="87">
        <v>0</v>
      </c>
    </row>
    <row r="55" spans="1:10" ht="20.100000000000001" customHeight="1">
      <c r="A55" s="84"/>
      <c r="B55" s="85"/>
      <c r="C55" s="85" t="s">
        <v>59</v>
      </c>
      <c r="D55" s="85" t="s">
        <v>100</v>
      </c>
      <c r="E55" s="87">
        <f t="shared" ref="E55:J55" si="13">SUM(E56:E57)</f>
        <v>0.36</v>
      </c>
      <c r="F55" s="87">
        <f t="shared" si="13"/>
        <v>0.36</v>
      </c>
      <c r="G55" s="87">
        <f t="shared" si="13"/>
        <v>0.36</v>
      </c>
      <c r="H55" s="87">
        <f t="shared" si="13"/>
        <v>0.36</v>
      </c>
      <c r="I55" s="87">
        <f t="shared" si="13"/>
        <v>0</v>
      </c>
      <c r="J55" s="87">
        <f t="shared" si="13"/>
        <v>0</v>
      </c>
    </row>
    <row r="56" spans="1:10" ht="20.100000000000001" customHeight="1">
      <c r="A56" s="84" t="s">
        <v>143</v>
      </c>
      <c r="B56" s="85" t="s">
        <v>146</v>
      </c>
      <c r="C56" s="85" t="s">
        <v>138</v>
      </c>
      <c r="D56" s="85" t="s">
        <v>101</v>
      </c>
      <c r="E56" s="87">
        <v>0.15</v>
      </c>
      <c r="F56" s="87">
        <v>0.15</v>
      </c>
      <c r="G56" s="87">
        <v>0.15</v>
      </c>
      <c r="H56" s="87">
        <v>0.15</v>
      </c>
      <c r="I56" s="87">
        <v>0</v>
      </c>
      <c r="J56" s="87">
        <v>0</v>
      </c>
    </row>
    <row r="57" spans="1:10" ht="20.100000000000001" customHeight="1">
      <c r="A57" s="84" t="s">
        <v>143</v>
      </c>
      <c r="B57" s="85" t="s">
        <v>146</v>
      </c>
      <c r="C57" s="85" t="s">
        <v>138</v>
      </c>
      <c r="D57" s="85" t="s">
        <v>101</v>
      </c>
      <c r="E57" s="87">
        <v>0.21</v>
      </c>
      <c r="F57" s="87">
        <v>0.21</v>
      </c>
      <c r="G57" s="87">
        <v>0.21</v>
      </c>
      <c r="H57" s="87">
        <v>0.21</v>
      </c>
      <c r="I57" s="87">
        <v>0</v>
      </c>
      <c r="J57" s="87">
        <v>0</v>
      </c>
    </row>
    <row r="58" spans="1:10" ht="20.100000000000001" customHeight="1">
      <c r="A58" s="84" t="s">
        <v>105</v>
      </c>
      <c r="B58" s="85"/>
      <c r="C58" s="85"/>
      <c r="D58" s="85" t="s">
        <v>102</v>
      </c>
      <c r="E58" s="87">
        <f t="shared" ref="E58:J58" si="14">E59+E62</f>
        <v>5.2</v>
      </c>
      <c r="F58" s="87">
        <f t="shared" si="14"/>
        <v>5.2</v>
      </c>
      <c r="G58" s="87">
        <f t="shared" si="14"/>
        <v>5</v>
      </c>
      <c r="H58" s="87">
        <f t="shared" si="14"/>
        <v>5</v>
      </c>
      <c r="I58" s="87">
        <f t="shared" si="14"/>
        <v>0</v>
      </c>
      <c r="J58" s="87">
        <f t="shared" si="14"/>
        <v>0.2</v>
      </c>
    </row>
    <row r="59" spans="1:10" ht="20.100000000000001" customHeight="1">
      <c r="A59" s="84"/>
      <c r="B59" s="85" t="s">
        <v>106</v>
      </c>
      <c r="C59" s="85"/>
      <c r="D59" s="85" t="s">
        <v>103</v>
      </c>
      <c r="E59" s="87">
        <f t="shared" ref="E59:J60" si="15">E60</f>
        <v>0.2</v>
      </c>
      <c r="F59" s="87">
        <f t="shared" si="15"/>
        <v>0.2</v>
      </c>
      <c r="G59" s="87">
        <f t="shared" si="15"/>
        <v>0</v>
      </c>
      <c r="H59" s="87">
        <f t="shared" si="15"/>
        <v>0</v>
      </c>
      <c r="I59" s="87">
        <f t="shared" si="15"/>
        <v>0</v>
      </c>
      <c r="J59" s="87">
        <f t="shared" si="15"/>
        <v>0.2</v>
      </c>
    </row>
    <row r="60" spans="1:10" ht="20.100000000000001" customHeight="1">
      <c r="A60" s="84"/>
      <c r="B60" s="85"/>
      <c r="C60" s="85" t="s">
        <v>107</v>
      </c>
      <c r="D60" s="85" t="s">
        <v>104</v>
      </c>
      <c r="E60" s="87">
        <f t="shared" si="15"/>
        <v>0.2</v>
      </c>
      <c r="F60" s="87">
        <f t="shared" si="15"/>
        <v>0.2</v>
      </c>
      <c r="G60" s="87">
        <f t="shared" si="15"/>
        <v>0</v>
      </c>
      <c r="H60" s="87">
        <f t="shared" si="15"/>
        <v>0</v>
      </c>
      <c r="I60" s="87">
        <f t="shared" si="15"/>
        <v>0</v>
      </c>
      <c r="J60" s="87">
        <f t="shared" si="15"/>
        <v>0.2</v>
      </c>
    </row>
    <row r="61" spans="1:10" ht="20.100000000000001" customHeight="1">
      <c r="A61" s="84" t="s">
        <v>147</v>
      </c>
      <c r="B61" s="85" t="s">
        <v>148</v>
      </c>
      <c r="C61" s="85" t="s">
        <v>149</v>
      </c>
      <c r="D61" s="85" t="s">
        <v>108</v>
      </c>
      <c r="E61" s="87">
        <v>0.2</v>
      </c>
      <c r="F61" s="87">
        <v>0.2</v>
      </c>
      <c r="G61" s="87">
        <v>0</v>
      </c>
      <c r="H61" s="87">
        <v>0</v>
      </c>
      <c r="I61" s="87">
        <v>0</v>
      </c>
      <c r="J61" s="87">
        <v>0.2</v>
      </c>
    </row>
    <row r="62" spans="1:10" ht="20.100000000000001" customHeight="1">
      <c r="A62" s="84"/>
      <c r="B62" s="85" t="s">
        <v>111</v>
      </c>
      <c r="C62" s="85"/>
      <c r="D62" s="85" t="s">
        <v>109</v>
      </c>
      <c r="E62" s="87">
        <f t="shared" ref="E62:J62" si="16">E63+E65</f>
        <v>5</v>
      </c>
      <c r="F62" s="87">
        <f t="shared" si="16"/>
        <v>5</v>
      </c>
      <c r="G62" s="87">
        <f t="shared" si="16"/>
        <v>5</v>
      </c>
      <c r="H62" s="87">
        <f t="shared" si="16"/>
        <v>5</v>
      </c>
      <c r="I62" s="87">
        <f t="shared" si="16"/>
        <v>0</v>
      </c>
      <c r="J62" s="87">
        <f t="shared" si="16"/>
        <v>0</v>
      </c>
    </row>
    <row r="63" spans="1:10" ht="20.100000000000001" customHeight="1">
      <c r="A63" s="84"/>
      <c r="B63" s="85"/>
      <c r="C63" s="85" t="s">
        <v>60</v>
      </c>
      <c r="D63" s="85" t="s">
        <v>110</v>
      </c>
      <c r="E63" s="87">
        <f t="shared" ref="E63:J63" si="17">E64</f>
        <v>2.12</v>
      </c>
      <c r="F63" s="87">
        <f t="shared" si="17"/>
        <v>2.12</v>
      </c>
      <c r="G63" s="87">
        <f t="shared" si="17"/>
        <v>2.12</v>
      </c>
      <c r="H63" s="87">
        <f t="shared" si="17"/>
        <v>2.12</v>
      </c>
      <c r="I63" s="87">
        <f t="shared" si="17"/>
        <v>0</v>
      </c>
      <c r="J63" s="87">
        <f t="shared" si="17"/>
        <v>0</v>
      </c>
    </row>
    <row r="64" spans="1:10" ht="20.100000000000001" customHeight="1">
      <c r="A64" s="84" t="s">
        <v>147</v>
      </c>
      <c r="B64" s="85" t="s">
        <v>150</v>
      </c>
      <c r="C64" s="85" t="s">
        <v>139</v>
      </c>
      <c r="D64" s="85" t="s">
        <v>112</v>
      </c>
      <c r="E64" s="87">
        <v>2.12</v>
      </c>
      <c r="F64" s="87">
        <v>2.12</v>
      </c>
      <c r="G64" s="87">
        <v>2.12</v>
      </c>
      <c r="H64" s="87">
        <v>2.12</v>
      </c>
      <c r="I64" s="87">
        <v>0</v>
      </c>
      <c r="J64" s="87">
        <v>0</v>
      </c>
    </row>
    <row r="65" spans="1:10" ht="20.100000000000001" customHeight="1">
      <c r="A65" s="84"/>
      <c r="B65" s="85"/>
      <c r="C65" s="85" t="s">
        <v>88</v>
      </c>
      <c r="D65" s="85" t="s">
        <v>113</v>
      </c>
      <c r="E65" s="87">
        <f t="shared" ref="E65:J65" si="18">E66</f>
        <v>2.88</v>
      </c>
      <c r="F65" s="87">
        <f t="shared" si="18"/>
        <v>2.88</v>
      </c>
      <c r="G65" s="87">
        <f t="shared" si="18"/>
        <v>2.88</v>
      </c>
      <c r="H65" s="87">
        <f t="shared" si="18"/>
        <v>2.88</v>
      </c>
      <c r="I65" s="87">
        <f t="shared" si="18"/>
        <v>0</v>
      </c>
      <c r="J65" s="87">
        <f t="shared" si="18"/>
        <v>0</v>
      </c>
    </row>
    <row r="66" spans="1:10" ht="20.100000000000001" customHeight="1">
      <c r="A66" s="84" t="s">
        <v>147</v>
      </c>
      <c r="B66" s="85" t="s">
        <v>150</v>
      </c>
      <c r="C66" s="85" t="s">
        <v>144</v>
      </c>
      <c r="D66" s="85" t="s">
        <v>112</v>
      </c>
      <c r="E66" s="87">
        <v>2.88</v>
      </c>
      <c r="F66" s="87">
        <v>2.88</v>
      </c>
      <c r="G66" s="87">
        <v>2.88</v>
      </c>
      <c r="H66" s="87">
        <v>2.88</v>
      </c>
      <c r="I66" s="87">
        <v>0</v>
      </c>
      <c r="J66" s="87">
        <v>0</v>
      </c>
    </row>
    <row r="67" spans="1:10" ht="20.100000000000001" customHeight="1">
      <c r="A67" s="84" t="s">
        <v>117</v>
      </c>
      <c r="B67" s="85"/>
      <c r="C67" s="85"/>
      <c r="D67" s="85" t="s">
        <v>114</v>
      </c>
      <c r="E67" s="87">
        <f t="shared" ref="E67:J67" si="19">E68+E71</f>
        <v>20.6</v>
      </c>
      <c r="F67" s="87">
        <f t="shared" si="19"/>
        <v>20.6</v>
      </c>
      <c r="G67" s="87">
        <f t="shared" si="19"/>
        <v>0</v>
      </c>
      <c r="H67" s="87">
        <f t="shared" si="19"/>
        <v>0</v>
      </c>
      <c r="I67" s="87">
        <f t="shared" si="19"/>
        <v>0</v>
      </c>
      <c r="J67" s="87">
        <f t="shared" si="19"/>
        <v>20.6</v>
      </c>
    </row>
    <row r="68" spans="1:10" ht="20.100000000000001" customHeight="1">
      <c r="A68" s="84"/>
      <c r="B68" s="85" t="s">
        <v>59</v>
      </c>
      <c r="C68" s="85"/>
      <c r="D68" s="85" t="s">
        <v>115</v>
      </c>
      <c r="E68" s="87">
        <f t="shared" ref="E68:J69" si="20">E69</f>
        <v>20</v>
      </c>
      <c r="F68" s="87">
        <f t="shared" si="20"/>
        <v>20</v>
      </c>
      <c r="G68" s="87">
        <f t="shared" si="20"/>
        <v>0</v>
      </c>
      <c r="H68" s="87">
        <f t="shared" si="20"/>
        <v>0</v>
      </c>
      <c r="I68" s="87">
        <f t="shared" si="20"/>
        <v>0</v>
      </c>
      <c r="J68" s="87">
        <f t="shared" si="20"/>
        <v>20</v>
      </c>
    </row>
    <row r="69" spans="1:10" ht="20.100000000000001" customHeight="1">
      <c r="A69" s="84"/>
      <c r="B69" s="85"/>
      <c r="C69" s="85" t="s">
        <v>118</v>
      </c>
      <c r="D69" s="85" t="s">
        <v>116</v>
      </c>
      <c r="E69" s="87">
        <f t="shared" si="20"/>
        <v>20</v>
      </c>
      <c r="F69" s="87">
        <f t="shared" si="20"/>
        <v>20</v>
      </c>
      <c r="G69" s="87">
        <f t="shared" si="20"/>
        <v>0</v>
      </c>
      <c r="H69" s="87">
        <f t="shared" si="20"/>
        <v>0</v>
      </c>
      <c r="I69" s="87">
        <f t="shared" si="20"/>
        <v>0</v>
      </c>
      <c r="J69" s="87">
        <f t="shared" si="20"/>
        <v>20</v>
      </c>
    </row>
    <row r="70" spans="1:10" ht="20.100000000000001" customHeight="1">
      <c r="A70" s="84" t="s">
        <v>151</v>
      </c>
      <c r="B70" s="85" t="s">
        <v>138</v>
      </c>
      <c r="C70" s="85" t="s">
        <v>152</v>
      </c>
      <c r="D70" s="85" t="s">
        <v>119</v>
      </c>
      <c r="E70" s="87">
        <v>20</v>
      </c>
      <c r="F70" s="87">
        <v>20</v>
      </c>
      <c r="G70" s="87">
        <v>0</v>
      </c>
      <c r="H70" s="87">
        <v>0</v>
      </c>
      <c r="I70" s="87">
        <v>0</v>
      </c>
      <c r="J70" s="87">
        <v>20</v>
      </c>
    </row>
    <row r="71" spans="1:10" ht="20.100000000000001" customHeight="1">
      <c r="A71" s="84"/>
      <c r="B71" s="85" t="s">
        <v>92</v>
      </c>
      <c r="C71" s="85"/>
      <c r="D71" s="85" t="s">
        <v>120</v>
      </c>
      <c r="E71" s="87">
        <f t="shared" ref="E71:J72" si="21">E72</f>
        <v>0.6</v>
      </c>
      <c r="F71" s="87">
        <f t="shared" si="21"/>
        <v>0.6</v>
      </c>
      <c r="G71" s="87">
        <f t="shared" si="21"/>
        <v>0</v>
      </c>
      <c r="H71" s="87">
        <f t="shared" si="21"/>
        <v>0</v>
      </c>
      <c r="I71" s="87">
        <f t="shared" si="21"/>
        <v>0</v>
      </c>
      <c r="J71" s="87">
        <f t="shared" si="21"/>
        <v>0.6</v>
      </c>
    </row>
    <row r="72" spans="1:10" ht="20.100000000000001" customHeight="1">
      <c r="A72" s="84"/>
      <c r="B72" s="85"/>
      <c r="C72" s="85" t="s">
        <v>60</v>
      </c>
      <c r="D72" s="85" t="s">
        <v>121</v>
      </c>
      <c r="E72" s="87">
        <f t="shared" si="21"/>
        <v>0.6</v>
      </c>
      <c r="F72" s="87">
        <f t="shared" si="21"/>
        <v>0.6</v>
      </c>
      <c r="G72" s="87">
        <f t="shared" si="21"/>
        <v>0</v>
      </c>
      <c r="H72" s="87">
        <f t="shared" si="21"/>
        <v>0</v>
      </c>
      <c r="I72" s="87">
        <f t="shared" si="21"/>
        <v>0</v>
      </c>
      <c r="J72" s="87">
        <f t="shared" si="21"/>
        <v>0.6</v>
      </c>
    </row>
    <row r="73" spans="1:10" ht="20.100000000000001" customHeight="1">
      <c r="A73" s="84" t="s">
        <v>151</v>
      </c>
      <c r="B73" s="85" t="s">
        <v>145</v>
      </c>
      <c r="C73" s="85" t="s">
        <v>139</v>
      </c>
      <c r="D73" s="85" t="s">
        <v>122</v>
      </c>
      <c r="E73" s="87">
        <v>0.6</v>
      </c>
      <c r="F73" s="87">
        <v>0.6</v>
      </c>
      <c r="G73" s="87">
        <v>0</v>
      </c>
      <c r="H73" s="87">
        <v>0</v>
      </c>
      <c r="I73" s="87">
        <v>0</v>
      </c>
      <c r="J73" s="87">
        <v>0.6</v>
      </c>
    </row>
    <row r="74" spans="1:10" ht="20.100000000000001" customHeight="1">
      <c r="A74" s="84" t="s">
        <v>126</v>
      </c>
      <c r="B74" s="85"/>
      <c r="C74" s="85"/>
      <c r="D74" s="85" t="s">
        <v>123</v>
      </c>
      <c r="E74" s="87">
        <f t="shared" ref="E74:J75" si="22">E75</f>
        <v>8.58</v>
      </c>
      <c r="F74" s="87">
        <f t="shared" si="22"/>
        <v>8.58</v>
      </c>
      <c r="G74" s="87">
        <f t="shared" si="22"/>
        <v>8.58</v>
      </c>
      <c r="H74" s="87">
        <f t="shared" si="22"/>
        <v>8.58</v>
      </c>
      <c r="I74" s="87">
        <f t="shared" si="22"/>
        <v>0</v>
      </c>
      <c r="J74" s="87">
        <f t="shared" si="22"/>
        <v>0</v>
      </c>
    </row>
    <row r="75" spans="1:10" ht="20.100000000000001" customHeight="1">
      <c r="A75" s="84"/>
      <c r="B75" s="85" t="s">
        <v>88</v>
      </c>
      <c r="C75" s="85"/>
      <c r="D75" s="85" t="s">
        <v>124</v>
      </c>
      <c r="E75" s="87">
        <f t="shared" si="22"/>
        <v>8.58</v>
      </c>
      <c r="F75" s="87">
        <f t="shared" si="22"/>
        <v>8.58</v>
      </c>
      <c r="G75" s="87">
        <f t="shared" si="22"/>
        <v>8.58</v>
      </c>
      <c r="H75" s="87">
        <f t="shared" si="22"/>
        <v>8.58</v>
      </c>
      <c r="I75" s="87">
        <f t="shared" si="22"/>
        <v>0</v>
      </c>
      <c r="J75" s="87">
        <f t="shared" si="22"/>
        <v>0</v>
      </c>
    </row>
    <row r="76" spans="1:10" ht="20.100000000000001" customHeight="1">
      <c r="A76" s="84"/>
      <c r="B76" s="85"/>
      <c r="C76" s="85" t="s">
        <v>60</v>
      </c>
      <c r="D76" s="85" t="s">
        <v>125</v>
      </c>
      <c r="E76" s="87">
        <f t="shared" ref="E76:J76" si="23">SUM(E77:E78)</f>
        <v>8.58</v>
      </c>
      <c r="F76" s="87">
        <f t="shared" si="23"/>
        <v>8.58</v>
      </c>
      <c r="G76" s="87">
        <f t="shared" si="23"/>
        <v>8.58</v>
      </c>
      <c r="H76" s="87">
        <f t="shared" si="23"/>
        <v>8.58</v>
      </c>
      <c r="I76" s="87">
        <f t="shared" si="23"/>
        <v>0</v>
      </c>
      <c r="J76" s="87">
        <f t="shared" si="23"/>
        <v>0</v>
      </c>
    </row>
    <row r="77" spans="1:10" ht="20.100000000000001" customHeight="1">
      <c r="A77" s="84" t="s">
        <v>153</v>
      </c>
      <c r="B77" s="85" t="s">
        <v>144</v>
      </c>
      <c r="C77" s="85" t="s">
        <v>139</v>
      </c>
      <c r="D77" s="85" t="s">
        <v>127</v>
      </c>
      <c r="E77" s="87">
        <v>3.63</v>
      </c>
      <c r="F77" s="87">
        <v>3.63</v>
      </c>
      <c r="G77" s="87">
        <v>3.63</v>
      </c>
      <c r="H77" s="87">
        <v>3.63</v>
      </c>
      <c r="I77" s="87">
        <v>0</v>
      </c>
      <c r="J77" s="87">
        <v>0</v>
      </c>
    </row>
    <row r="78" spans="1:10" ht="20.100000000000001" customHeight="1">
      <c r="A78" s="84" t="s">
        <v>153</v>
      </c>
      <c r="B78" s="85" t="s">
        <v>144</v>
      </c>
      <c r="C78" s="85" t="s">
        <v>139</v>
      </c>
      <c r="D78" s="85" t="s">
        <v>127</v>
      </c>
      <c r="E78" s="87">
        <v>4.95</v>
      </c>
      <c r="F78" s="87">
        <v>4.95</v>
      </c>
      <c r="G78" s="87">
        <v>4.95</v>
      </c>
      <c r="H78" s="87">
        <v>4.95</v>
      </c>
      <c r="I78" s="87">
        <v>0</v>
      </c>
      <c r="J78" s="87">
        <v>0</v>
      </c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154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230.19</v>
      </c>
      <c r="C4" s="99" t="s">
        <v>7</v>
      </c>
      <c r="D4" s="100">
        <v>181.09</v>
      </c>
    </row>
    <row r="5" spans="1:10" s="89" customFormat="1" ht="23.25" customHeight="1">
      <c r="A5" s="97" t="s">
        <v>8</v>
      </c>
      <c r="B5" s="101">
        <v>230.19</v>
      </c>
      <c r="C5" s="99" t="s">
        <v>9</v>
      </c>
      <c r="D5" s="100">
        <v>138.19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42.9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49.1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230.19</v>
      </c>
      <c r="C15" s="121" t="s">
        <v>19</v>
      </c>
      <c r="D15" s="100">
        <v>230.19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155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156</v>
      </c>
      <c r="D18" s="124">
        <v>0</v>
      </c>
    </row>
    <row r="19" spans="1:10" s="89" customFormat="1" ht="20.100000000000001" customHeight="1">
      <c r="A19" s="126" t="s">
        <v>24</v>
      </c>
      <c r="B19" s="106">
        <v>230.19</v>
      </c>
      <c r="C19" s="127" t="s">
        <v>25</v>
      </c>
      <c r="D19" s="128">
        <v>230.19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E49" sqref="E49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157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129</v>
      </c>
      <c r="B3" s="157"/>
      <c r="C3" s="158"/>
      <c r="D3" s="163" t="s">
        <v>130</v>
      </c>
      <c r="E3" s="166" t="s">
        <v>29</v>
      </c>
      <c r="F3" s="159" t="s">
        <v>131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132</v>
      </c>
      <c r="G4" s="160"/>
      <c r="H4" s="160"/>
      <c r="I4" s="82" t="s">
        <v>133</v>
      </c>
    </row>
    <row r="5" spans="1:9" s="77" customFormat="1" ht="37.5" customHeight="1">
      <c r="A5" s="161"/>
      <c r="B5" s="162"/>
      <c r="C5" s="162"/>
      <c r="D5" s="165"/>
      <c r="E5" s="166"/>
      <c r="F5" s="79" t="s">
        <v>134</v>
      </c>
      <c r="G5" s="79" t="s">
        <v>135</v>
      </c>
      <c r="H5" s="79" t="s">
        <v>136</v>
      </c>
      <c r="I5" s="79" t="s">
        <v>134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E8+E40+E54+E63+E70</f>
        <v>230.19</v>
      </c>
      <c r="F7" s="87">
        <f>F8+F40+F54+F63+F70</f>
        <v>181.09</v>
      </c>
      <c r="G7" s="87">
        <f>G8+G40+G54+G63+G70</f>
        <v>138.19</v>
      </c>
      <c r="H7" s="87">
        <f>H8+H40+H54+H63+H70</f>
        <v>42.9</v>
      </c>
      <c r="I7" s="87">
        <f>I8+I40+I54+I63+I70</f>
        <v>49.1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E9+E37</f>
        <v>171.85</v>
      </c>
      <c r="F8" s="87">
        <f>F9+F37</f>
        <v>151.85</v>
      </c>
      <c r="G8" s="87">
        <f>G9+G37</f>
        <v>108.95</v>
      </c>
      <c r="H8" s="87">
        <f>H9+H37</f>
        <v>42.9</v>
      </c>
      <c r="I8" s="87">
        <f>I9+I37</f>
        <v>20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E10+E23</f>
        <v>151.85</v>
      </c>
      <c r="F9" s="87">
        <f>F10+F23</f>
        <v>151.85</v>
      </c>
      <c r="G9" s="87">
        <f>G10+G23</f>
        <v>108.95</v>
      </c>
      <c r="H9" s="87">
        <f>H10+H23</f>
        <v>42.9</v>
      </c>
      <c r="I9" s="87">
        <f>I10+I23</f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SUM(E11:E22)</f>
        <v>59.72</v>
      </c>
      <c r="F10" s="87">
        <f>SUM(F11:F22)</f>
        <v>59.72</v>
      </c>
      <c r="G10" s="87">
        <f>SUM(G11:G22)</f>
        <v>43.82</v>
      </c>
      <c r="H10" s="87">
        <f>SUM(H11:H22)</f>
        <v>15.9</v>
      </c>
      <c r="I10" s="87">
        <f>SUM(I11:I22)</f>
        <v>0</v>
      </c>
    </row>
    <row r="11" spans="1:9" s="36" customFormat="1" ht="20.100000000000001" customHeight="1">
      <c r="A11" s="84" t="s">
        <v>137</v>
      </c>
      <c r="B11" s="85" t="s">
        <v>138</v>
      </c>
      <c r="C11" s="85" t="s">
        <v>139</v>
      </c>
      <c r="D11" s="86" t="s">
        <v>72</v>
      </c>
      <c r="E11" s="87">
        <v>7.77</v>
      </c>
      <c r="F11" s="87">
        <v>7.77</v>
      </c>
      <c r="G11" s="87">
        <v>0</v>
      </c>
      <c r="H11" s="87">
        <v>7.77</v>
      </c>
      <c r="I11" s="87">
        <v>0</v>
      </c>
    </row>
    <row r="12" spans="1:9" s="36" customFormat="1" ht="20.100000000000001" customHeight="1">
      <c r="A12" s="84" t="s">
        <v>137</v>
      </c>
      <c r="B12" s="85" t="s">
        <v>138</v>
      </c>
      <c r="C12" s="85" t="s">
        <v>139</v>
      </c>
      <c r="D12" s="86" t="s">
        <v>70</v>
      </c>
      <c r="E12" s="87">
        <v>0.48</v>
      </c>
      <c r="F12" s="87">
        <v>0.48</v>
      </c>
      <c r="G12" s="87">
        <v>0</v>
      </c>
      <c r="H12" s="87">
        <v>0.48</v>
      </c>
      <c r="I12" s="87">
        <v>0</v>
      </c>
    </row>
    <row r="13" spans="1:9" s="36" customFormat="1" ht="20.100000000000001" customHeight="1">
      <c r="A13" s="84" t="s">
        <v>137</v>
      </c>
      <c r="B13" s="85" t="s">
        <v>138</v>
      </c>
      <c r="C13" s="85" t="s">
        <v>139</v>
      </c>
      <c r="D13" s="86" t="s">
        <v>66</v>
      </c>
      <c r="E13" s="87">
        <v>1.08</v>
      </c>
      <c r="F13" s="87">
        <v>1.08</v>
      </c>
      <c r="G13" s="87">
        <v>1.08</v>
      </c>
      <c r="H13" s="87">
        <v>0</v>
      </c>
      <c r="I13" s="87">
        <v>0</v>
      </c>
    </row>
    <row r="14" spans="1:9" s="36" customFormat="1" ht="20.100000000000001" customHeight="1">
      <c r="A14" s="84" t="s">
        <v>137</v>
      </c>
      <c r="B14" s="85" t="s">
        <v>138</v>
      </c>
      <c r="C14" s="85" t="s">
        <v>139</v>
      </c>
      <c r="D14" s="86" t="s">
        <v>64</v>
      </c>
      <c r="E14" s="87">
        <v>2.52</v>
      </c>
      <c r="F14" s="87">
        <v>2.52</v>
      </c>
      <c r="G14" s="87">
        <v>2.52</v>
      </c>
      <c r="H14" s="87">
        <v>0</v>
      </c>
      <c r="I14" s="87">
        <v>0</v>
      </c>
    </row>
    <row r="15" spans="1:9" s="36" customFormat="1" ht="20.100000000000001" customHeight="1">
      <c r="A15" s="84" t="s">
        <v>137</v>
      </c>
      <c r="B15" s="85" t="s">
        <v>138</v>
      </c>
      <c r="C15" s="85" t="s">
        <v>139</v>
      </c>
      <c r="D15" s="86" t="s">
        <v>61</v>
      </c>
      <c r="E15" s="87">
        <v>29.2</v>
      </c>
      <c r="F15" s="87">
        <v>29.2</v>
      </c>
      <c r="G15" s="87">
        <v>29.2</v>
      </c>
      <c r="H15" s="87">
        <v>0</v>
      </c>
      <c r="I15" s="87">
        <v>0</v>
      </c>
    </row>
    <row r="16" spans="1:9" s="36" customFormat="1" ht="20.100000000000001" customHeight="1">
      <c r="A16" s="84" t="s">
        <v>137</v>
      </c>
      <c r="B16" s="85" t="s">
        <v>138</v>
      </c>
      <c r="C16" s="85" t="s">
        <v>139</v>
      </c>
      <c r="D16" s="86" t="s">
        <v>68</v>
      </c>
      <c r="E16" s="87">
        <v>0.61</v>
      </c>
      <c r="F16" s="87">
        <v>0.61</v>
      </c>
      <c r="G16" s="87">
        <v>0.61</v>
      </c>
      <c r="H16" s="87">
        <v>0</v>
      </c>
      <c r="I16" s="87">
        <v>0</v>
      </c>
    </row>
    <row r="17" spans="1:9" s="36" customFormat="1" ht="20.100000000000001" customHeight="1">
      <c r="A17" s="84" t="s">
        <v>137</v>
      </c>
      <c r="B17" s="85" t="s">
        <v>138</v>
      </c>
      <c r="C17" s="85" t="s">
        <v>139</v>
      </c>
      <c r="D17" s="86" t="s">
        <v>65</v>
      </c>
      <c r="E17" s="87">
        <v>5.76</v>
      </c>
      <c r="F17" s="87">
        <v>5.76</v>
      </c>
      <c r="G17" s="87">
        <v>5.76</v>
      </c>
      <c r="H17" s="87">
        <v>0</v>
      </c>
      <c r="I17" s="87">
        <v>0</v>
      </c>
    </row>
    <row r="18" spans="1:9" s="36" customFormat="1" ht="20.100000000000001" customHeight="1">
      <c r="A18" s="84" t="s">
        <v>137</v>
      </c>
      <c r="B18" s="85" t="s">
        <v>138</v>
      </c>
      <c r="C18" s="85" t="s">
        <v>139</v>
      </c>
      <c r="D18" s="86" t="s">
        <v>71</v>
      </c>
      <c r="E18" s="87">
        <v>3.9</v>
      </c>
      <c r="F18" s="87">
        <v>3.9</v>
      </c>
      <c r="G18" s="87">
        <v>0</v>
      </c>
      <c r="H18" s="87">
        <v>3.9</v>
      </c>
      <c r="I18" s="87">
        <v>0</v>
      </c>
    </row>
    <row r="19" spans="1:9" s="36" customFormat="1" ht="20.100000000000001" customHeight="1">
      <c r="A19" s="84" t="s">
        <v>137</v>
      </c>
      <c r="B19" s="85" t="s">
        <v>138</v>
      </c>
      <c r="C19" s="85" t="s">
        <v>139</v>
      </c>
      <c r="D19" s="86" t="s">
        <v>62</v>
      </c>
      <c r="E19" s="87">
        <v>2.52</v>
      </c>
      <c r="F19" s="87">
        <v>2.52</v>
      </c>
      <c r="G19" s="87">
        <v>2.52</v>
      </c>
      <c r="H19" s="87">
        <v>0</v>
      </c>
      <c r="I19" s="87">
        <v>0</v>
      </c>
    </row>
    <row r="20" spans="1:9" s="36" customFormat="1" ht="20.100000000000001" customHeight="1">
      <c r="A20" s="84" t="s">
        <v>137</v>
      </c>
      <c r="B20" s="85" t="s">
        <v>138</v>
      </c>
      <c r="C20" s="85" t="s">
        <v>139</v>
      </c>
      <c r="D20" s="86" t="s">
        <v>67</v>
      </c>
      <c r="E20" s="87">
        <v>1.21</v>
      </c>
      <c r="F20" s="87">
        <v>1.21</v>
      </c>
      <c r="G20" s="87">
        <v>1.21</v>
      </c>
      <c r="H20" s="87">
        <v>0</v>
      </c>
      <c r="I20" s="87">
        <v>0</v>
      </c>
    </row>
    <row r="21" spans="1:9" s="36" customFormat="1" ht="20.100000000000001" customHeight="1">
      <c r="A21" s="84" t="s">
        <v>137</v>
      </c>
      <c r="B21" s="85" t="s">
        <v>138</v>
      </c>
      <c r="C21" s="85" t="s">
        <v>139</v>
      </c>
      <c r="D21" s="86" t="s">
        <v>69</v>
      </c>
      <c r="E21" s="87">
        <v>3.75</v>
      </c>
      <c r="F21" s="87">
        <v>3.75</v>
      </c>
      <c r="G21" s="87">
        <v>0</v>
      </c>
      <c r="H21" s="87">
        <v>3.75</v>
      </c>
      <c r="I21" s="87">
        <v>0</v>
      </c>
    </row>
    <row r="22" spans="1:9" s="36" customFormat="1" ht="20.100000000000001" customHeight="1">
      <c r="A22" s="84" t="s">
        <v>137</v>
      </c>
      <c r="B22" s="85" t="s">
        <v>138</v>
      </c>
      <c r="C22" s="85" t="s">
        <v>139</v>
      </c>
      <c r="D22" s="86" t="s">
        <v>63</v>
      </c>
      <c r="E22" s="87">
        <v>0.92</v>
      </c>
      <c r="F22" s="87">
        <v>0.92</v>
      </c>
      <c r="G22" s="87">
        <v>0.92</v>
      </c>
      <c r="H22" s="87">
        <v>0</v>
      </c>
      <c r="I22" s="87">
        <v>0</v>
      </c>
    </row>
    <row r="23" spans="1:9" s="36" customFormat="1" ht="20.100000000000001" customHeight="1">
      <c r="A23" s="84"/>
      <c r="B23" s="85"/>
      <c r="C23" s="85" t="s">
        <v>74</v>
      </c>
      <c r="D23" s="86" t="s">
        <v>73</v>
      </c>
      <c r="E23" s="87">
        <f>SUM(E24:E36)</f>
        <v>92.13</v>
      </c>
      <c r="F23" s="87">
        <f>SUM(F24:F36)</f>
        <v>92.13</v>
      </c>
      <c r="G23" s="87">
        <f>SUM(G24:G36)</f>
        <v>65.13</v>
      </c>
      <c r="H23" s="87">
        <f>SUM(H24:H36)</f>
        <v>27</v>
      </c>
      <c r="I23" s="87">
        <f>SUM(I24:I36)</f>
        <v>0</v>
      </c>
    </row>
    <row r="24" spans="1:9" s="36" customFormat="1" ht="20.100000000000001" customHeight="1">
      <c r="A24" s="84" t="s">
        <v>137</v>
      </c>
      <c r="B24" s="85" t="s">
        <v>138</v>
      </c>
      <c r="C24" s="85" t="s">
        <v>140</v>
      </c>
      <c r="D24" s="86" t="s">
        <v>63</v>
      </c>
      <c r="E24" s="87">
        <v>1.34</v>
      </c>
      <c r="F24" s="87">
        <v>1.34</v>
      </c>
      <c r="G24" s="87">
        <v>1.34</v>
      </c>
      <c r="H24" s="87">
        <v>0</v>
      </c>
      <c r="I24" s="87">
        <v>0</v>
      </c>
    </row>
    <row r="25" spans="1:9" s="36" customFormat="1" ht="20.100000000000001" customHeight="1">
      <c r="A25" s="84" t="s">
        <v>137</v>
      </c>
      <c r="B25" s="85" t="s">
        <v>138</v>
      </c>
      <c r="C25" s="85" t="s">
        <v>140</v>
      </c>
      <c r="D25" s="86" t="s">
        <v>75</v>
      </c>
      <c r="E25" s="87">
        <v>24.82</v>
      </c>
      <c r="F25" s="87">
        <v>24.82</v>
      </c>
      <c r="G25" s="87">
        <v>24.82</v>
      </c>
      <c r="H25" s="87">
        <v>0</v>
      </c>
      <c r="I25" s="87">
        <v>0</v>
      </c>
    </row>
    <row r="26" spans="1:9" s="36" customFormat="1" ht="20.100000000000001" customHeight="1">
      <c r="A26" s="84" t="s">
        <v>137</v>
      </c>
      <c r="B26" s="85" t="s">
        <v>138</v>
      </c>
      <c r="C26" s="85" t="s">
        <v>140</v>
      </c>
      <c r="D26" s="86" t="s">
        <v>72</v>
      </c>
      <c r="E26" s="87">
        <v>23.2</v>
      </c>
      <c r="F26" s="87">
        <v>23.2</v>
      </c>
      <c r="G26" s="87">
        <v>0</v>
      </c>
      <c r="H26" s="87">
        <v>23.2</v>
      </c>
      <c r="I26" s="87">
        <v>0</v>
      </c>
    </row>
    <row r="27" spans="1:9" s="36" customFormat="1" ht="20.100000000000001" customHeight="1">
      <c r="A27" s="84" t="s">
        <v>137</v>
      </c>
      <c r="B27" s="85" t="s">
        <v>138</v>
      </c>
      <c r="C27" s="85" t="s">
        <v>140</v>
      </c>
      <c r="D27" s="86" t="s">
        <v>69</v>
      </c>
      <c r="E27" s="87">
        <v>3.8</v>
      </c>
      <c r="F27" s="87">
        <v>3.8</v>
      </c>
      <c r="G27" s="87">
        <v>0</v>
      </c>
      <c r="H27" s="87">
        <v>3.8</v>
      </c>
      <c r="I27" s="87">
        <v>0</v>
      </c>
    </row>
    <row r="28" spans="1:9" s="36" customFormat="1" ht="20.100000000000001" customHeight="1">
      <c r="A28" s="84" t="s">
        <v>137</v>
      </c>
      <c r="B28" s="85" t="s">
        <v>138</v>
      </c>
      <c r="C28" s="85" t="s">
        <v>140</v>
      </c>
      <c r="D28" s="86" t="s">
        <v>67</v>
      </c>
      <c r="E28" s="87">
        <v>1.65</v>
      </c>
      <c r="F28" s="87">
        <v>1.65</v>
      </c>
      <c r="G28" s="87">
        <v>1.65</v>
      </c>
      <c r="H28" s="87">
        <v>0</v>
      </c>
      <c r="I28" s="87">
        <v>0</v>
      </c>
    </row>
    <row r="29" spans="1:9" s="36" customFormat="1" ht="20.100000000000001" customHeight="1">
      <c r="A29" s="84" t="s">
        <v>137</v>
      </c>
      <c r="B29" s="85" t="s">
        <v>138</v>
      </c>
      <c r="C29" s="85" t="s">
        <v>140</v>
      </c>
      <c r="D29" s="86" t="s">
        <v>78</v>
      </c>
      <c r="E29" s="87">
        <v>0.28999999999999998</v>
      </c>
      <c r="F29" s="87">
        <v>0.28999999999999998</v>
      </c>
      <c r="G29" s="87">
        <v>0.28999999999999998</v>
      </c>
      <c r="H29" s="87">
        <v>0</v>
      </c>
      <c r="I29" s="87">
        <v>0</v>
      </c>
    </row>
    <row r="30" spans="1:9" s="36" customFormat="1" ht="20.100000000000001" customHeight="1">
      <c r="A30" s="84" t="s">
        <v>137</v>
      </c>
      <c r="B30" s="85" t="s">
        <v>138</v>
      </c>
      <c r="C30" s="85" t="s">
        <v>140</v>
      </c>
      <c r="D30" s="86" t="s">
        <v>66</v>
      </c>
      <c r="E30" s="87">
        <v>0.4</v>
      </c>
      <c r="F30" s="87">
        <v>0.4</v>
      </c>
      <c r="G30" s="87">
        <v>0.4</v>
      </c>
      <c r="H30" s="87">
        <v>0</v>
      </c>
      <c r="I30" s="87">
        <v>0</v>
      </c>
    </row>
    <row r="31" spans="1:9" s="36" customFormat="1" ht="20.100000000000001" customHeight="1">
      <c r="A31" s="84" t="s">
        <v>137</v>
      </c>
      <c r="B31" s="85" t="s">
        <v>138</v>
      </c>
      <c r="C31" s="85" t="s">
        <v>140</v>
      </c>
      <c r="D31" s="86" t="s">
        <v>65</v>
      </c>
      <c r="E31" s="87">
        <v>12.96</v>
      </c>
      <c r="F31" s="87">
        <v>12.96</v>
      </c>
      <c r="G31" s="87">
        <v>12.96</v>
      </c>
      <c r="H31" s="87">
        <v>0</v>
      </c>
      <c r="I31" s="87">
        <v>0</v>
      </c>
    </row>
    <row r="32" spans="1:9" ht="20.100000000000001" customHeight="1">
      <c r="A32" s="84" t="s">
        <v>137</v>
      </c>
      <c r="B32" s="85" t="s">
        <v>138</v>
      </c>
      <c r="C32" s="85" t="s">
        <v>140</v>
      </c>
      <c r="D32" s="86" t="s">
        <v>62</v>
      </c>
      <c r="E32" s="87">
        <v>3.43</v>
      </c>
      <c r="F32" s="87">
        <v>3.43</v>
      </c>
      <c r="G32" s="87">
        <v>3.43</v>
      </c>
      <c r="H32" s="87">
        <v>0</v>
      </c>
      <c r="I32" s="87">
        <v>0</v>
      </c>
    </row>
    <row r="33" spans="1:9" ht="20.100000000000001" customHeight="1">
      <c r="A33" s="84" t="s">
        <v>137</v>
      </c>
      <c r="B33" s="85" t="s">
        <v>138</v>
      </c>
      <c r="C33" s="85" t="s">
        <v>140</v>
      </c>
      <c r="D33" s="86" t="s">
        <v>68</v>
      </c>
      <c r="E33" s="87">
        <v>0.82</v>
      </c>
      <c r="F33" s="87">
        <v>0.82</v>
      </c>
      <c r="G33" s="87">
        <v>0.82</v>
      </c>
      <c r="H33" s="87">
        <v>0</v>
      </c>
      <c r="I33" s="87">
        <v>0</v>
      </c>
    </row>
    <row r="34" spans="1:9" ht="20.100000000000001" customHeight="1">
      <c r="A34" s="84" t="s">
        <v>137</v>
      </c>
      <c r="B34" s="85" t="s">
        <v>138</v>
      </c>
      <c r="C34" s="85" t="s">
        <v>140</v>
      </c>
      <c r="D34" s="86" t="s">
        <v>76</v>
      </c>
      <c r="E34" s="87">
        <v>11.18</v>
      </c>
      <c r="F34" s="87">
        <v>11.18</v>
      </c>
      <c r="G34" s="87">
        <v>11.18</v>
      </c>
      <c r="H34" s="87">
        <v>0</v>
      </c>
      <c r="I34" s="87">
        <v>0</v>
      </c>
    </row>
    <row r="35" spans="1:9" ht="20.100000000000001" customHeight="1">
      <c r="A35" s="84" t="s">
        <v>137</v>
      </c>
      <c r="B35" s="85" t="s">
        <v>138</v>
      </c>
      <c r="C35" s="85" t="s">
        <v>140</v>
      </c>
      <c r="D35" s="86" t="s">
        <v>64</v>
      </c>
      <c r="E35" s="87">
        <v>3.43</v>
      </c>
      <c r="F35" s="87">
        <v>3.43</v>
      </c>
      <c r="G35" s="87">
        <v>3.43</v>
      </c>
      <c r="H35" s="87">
        <v>0</v>
      </c>
      <c r="I35" s="87">
        <v>0</v>
      </c>
    </row>
    <row r="36" spans="1:9" ht="20.100000000000001" customHeight="1">
      <c r="A36" s="84" t="s">
        <v>137</v>
      </c>
      <c r="B36" s="85" t="s">
        <v>138</v>
      </c>
      <c r="C36" s="85" t="s">
        <v>140</v>
      </c>
      <c r="D36" s="86" t="s">
        <v>77</v>
      </c>
      <c r="E36" s="87">
        <v>4.8099999999999996</v>
      </c>
      <c r="F36" s="87">
        <v>4.8099999999999996</v>
      </c>
      <c r="G36" s="87">
        <v>4.8099999999999996</v>
      </c>
      <c r="H36" s="87">
        <v>0</v>
      </c>
      <c r="I36" s="87">
        <v>0</v>
      </c>
    </row>
    <row r="37" spans="1:9" ht="20.100000000000001" customHeight="1">
      <c r="A37" s="84"/>
      <c r="B37" s="85" t="s">
        <v>81</v>
      </c>
      <c r="C37" s="85"/>
      <c r="D37" s="86" t="s">
        <v>79</v>
      </c>
      <c r="E37" s="87">
        <f t="shared" ref="E37:I38" si="0">E38</f>
        <v>20</v>
      </c>
      <c r="F37" s="87">
        <f t="shared" si="0"/>
        <v>0</v>
      </c>
      <c r="G37" s="87">
        <f t="shared" si="0"/>
        <v>0</v>
      </c>
      <c r="H37" s="87">
        <f t="shared" si="0"/>
        <v>0</v>
      </c>
      <c r="I37" s="87">
        <f t="shared" si="0"/>
        <v>20</v>
      </c>
    </row>
    <row r="38" spans="1:9" ht="20.100000000000001" customHeight="1">
      <c r="A38" s="84"/>
      <c r="B38" s="85"/>
      <c r="C38" s="85" t="s">
        <v>82</v>
      </c>
      <c r="D38" s="86" t="s">
        <v>80</v>
      </c>
      <c r="E38" s="87">
        <f t="shared" si="0"/>
        <v>20</v>
      </c>
      <c r="F38" s="87">
        <f t="shared" si="0"/>
        <v>0</v>
      </c>
      <c r="G38" s="87">
        <f t="shared" si="0"/>
        <v>0</v>
      </c>
      <c r="H38" s="87">
        <f t="shared" si="0"/>
        <v>0</v>
      </c>
      <c r="I38" s="87">
        <f t="shared" si="0"/>
        <v>20</v>
      </c>
    </row>
    <row r="39" spans="1:9" ht="20.100000000000001" customHeight="1">
      <c r="A39" s="84" t="s">
        <v>137</v>
      </c>
      <c r="B39" s="85" t="s">
        <v>141</v>
      </c>
      <c r="C39" s="85" t="s">
        <v>142</v>
      </c>
      <c r="D39" s="86" t="s">
        <v>83</v>
      </c>
      <c r="E39" s="87">
        <v>20</v>
      </c>
      <c r="F39" s="87">
        <v>0</v>
      </c>
      <c r="G39" s="87">
        <v>0</v>
      </c>
      <c r="H39" s="87">
        <v>0</v>
      </c>
      <c r="I39" s="87">
        <v>20</v>
      </c>
    </row>
    <row r="40" spans="1:9" ht="20.100000000000001" customHeight="1">
      <c r="A40" s="84" t="s">
        <v>87</v>
      </c>
      <c r="B40" s="85"/>
      <c r="C40" s="85"/>
      <c r="D40" s="86" t="s">
        <v>84</v>
      </c>
      <c r="E40" s="87">
        <f>E41+E44+E47</f>
        <v>23.96</v>
      </c>
      <c r="F40" s="87">
        <f>F41+F44+F47</f>
        <v>15.66</v>
      </c>
      <c r="G40" s="87">
        <f>G41+G44+G47</f>
        <v>15.66</v>
      </c>
      <c r="H40" s="87">
        <f>H41+H44+H47</f>
        <v>0</v>
      </c>
      <c r="I40" s="87">
        <f>I41+I44+I47</f>
        <v>8.3000000000000007</v>
      </c>
    </row>
    <row r="41" spans="1:9" ht="20.100000000000001" customHeight="1">
      <c r="A41" s="84"/>
      <c r="B41" s="85" t="s">
        <v>88</v>
      </c>
      <c r="C41" s="85"/>
      <c r="D41" s="86" t="s">
        <v>85</v>
      </c>
      <c r="E41" s="87">
        <f t="shared" ref="E41:I42" si="1">E42</f>
        <v>8.3000000000000007</v>
      </c>
      <c r="F41" s="87">
        <f t="shared" si="1"/>
        <v>0</v>
      </c>
      <c r="G41" s="87">
        <f t="shared" si="1"/>
        <v>0</v>
      </c>
      <c r="H41" s="87">
        <f t="shared" si="1"/>
        <v>0</v>
      </c>
      <c r="I41" s="87">
        <f t="shared" si="1"/>
        <v>8.3000000000000007</v>
      </c>
    </row>
    <row r="42" spans="1:9" ht="20.100000000000001" customHeight="1">
      <c r="A42" s="84"/>
      <c r="B42" s="85"/>
      <c r="C42" s="85" t="s">
        <v>82</v>
      </c>
      <c r="D42" s="86" t="s">
        <v>86</v>
      </c>
      <c r="E42" s="87">
        <f t="shared" si="1"/>
        <v>8.3000000000000007</v>
      </c>
      <c r="F42" s="87">
        <f t="shared" si="1"/>
        <v>0</v>
      </c>
      <c r="G42" s="87">
        <f t="shared" si="1"/>
        <v>0</v>
      </c>
      <c r="H42" s="87">
        <f t="shared" si="1"/>
        <v>0</v>
      </c>
      <c r="I42" s="87">
        <f t="shared" si="1"/>
        <v>8.3000000000000007</v>
      </c>
    </row>
    <row r="43" spans="1:9" ht="20.100000000000001" customHeight="1">
      <c r="A43" s="84" t="s">
        <v>143</v>
      </c>
      <c r="B43" s="85" t="s">
        <v>144</v>
      </c>
      <c r="C43" s="85" t="s">
        <v>142</v>
      </c>
      <c r="D43" s="86" t="s">
        <v>89</v>
      </c>
      <c r="E43" s="87">
        <v>8.3000000000000007</v>
      </c>
      <c r="F43" s="87">
        <v>0</v>
      </c>
      <c r="G43" s="87">
        <v>0</v>
      </c>
      <c r="H43" s="87">
        <v>0</v>
      </c>
      <c r="I43" s="87">
        <v>8.3000000000000007</v>
      </c>
    </row>
    <row r="44" spans="1:9" ht="20.100000000000001" customHeight="1">
      <c r="A44" s="84"/>
      <c r="B44" s="85" t="s">
        <v>92</v>
      </c>
      <c r="C44" s="85"/>
      <c r="D44" s="86" t="s">
        <v>90</v>
      </c>
      <c r="E44" s="87">
        <f t="shared" ref="E44:I45" si="2">E45</f>
        <v>14.3</v>
      </c>
      <c r="F44" s="87">
        <f t="shared" si="2"/>
        <v>14.3</v>
      </c>
      <c r="G44" s="87">
        <f t="shared" si="2"/>
        <v>14.3</v>
      </c>
      <c r="H44" s="87">
        <f t="shared" si="2"/>
        <v>0</v>
      </c>
      <c r="I44" s="87">
        <f t="shared" si="2"/>
        <v>0</v>
      </c>
    </row>
    <row r="45" spans="1:9" ht="20.100000000000001" customHeight="1">
      <c r="A45" s="84"/>
      <c r="B45" s="85"/>
      <c r="C45" s="85" t="s">
        <v>92</v>
      </c>
      <c r="D45" s="86" t="s">
        <v>91</v>
      </c>
      <c r="E45" s="87">
        <f t="shared" si="2"/>
        <v>14.3</v>
      </c>
      <c r="F45" s="87">
        <f t="shared" si="2"/>
        <v>14.3</v>
      </c>
      <c r="G45" s="87">
        <f t="shared" si="2"/>
        <v>14.3</v>
      </c>
      <c r="H45" s="87">
        <f t="shared" si="2"/>
        <v>0</v>
      </c>
      <c r="I45" s="87">
        <f t="shared" si="2"/>
        <v>0</v>
      </c>
    </row>
    <row r="46" spans="1:9" ht="20.100000000000001" customHeight="1">
      <c r="A46" s="84" t="s">
        <v>143</v>
      </c>
      <c r="B46" s="85" t="s">
        <v>145</v>
      </c>
      <c r="C46" s="85" t="s">
        <v>145</v>
      </c>
      <c r="D46" s="86" t="s">
        <v>93</v>
      </c>
      <c r="E46" s="87">
        <v>14.3</v>
      </c>
      <c r="F46" s="87">
        <v>14.3</v>
      </c>
      <c r="G46" s="87">
        <v>14.3</v>
      </c>
      <c r="H46" s="87">
        <v>0</v>
      </c>
      <c r="I46" s="87">
        <v>0</v>
      </c>
    </row>
    <row r="47" spans="1:9" ht="20.100000000000001" customHeight="1">
      <c r="A47" s="84"/>
      <c r="B47" s="85" t="s">
        <v>96</v>
      </c>
      <c r="C47" s="85"/>
      <c r="D47" s="86" t="s">
        <v>94</v>
      </c>
      <c r="E47" s="87">
        <f>E48+E50+E52</f>
        <v>1.36</v>
      </c>
      <c r="F47" s="87">
        <f>F48+F50+F52</f>
        <v>1.36</v>
      </c>
      <c r="G47" s="87">
        <f>G48+G50+G52</f>
        <v>1.36</v>
      </c>
      <c r="H47" s="87">
        <f>H48+H50+H52</f>
        <v>0</v>
      </c>
      <c r="I47" s="87">
        <f>I48+I50+I52</f>
        <v>0</v>
      </c>
    </row>
    <row r="48" spans="1:9" ht="20.100000000000001" customHeight="1">
      <c r="A48" s="84"/>
      <c r="B48" s="85"/>
      <c r="C48" s="85" t="s">
        <v>60</v>
      </c>
      <c r="D48" s="86" t="s">
        <v>95</v>
      </c>
      <c r="E48" s="87">
        <f>E49</f>
        <v>0.5</v>
      </c>
      <c r="F48" s="87">
        <f>F49</f>
        <v>0.5</v>
      </c>
      <c r="G48" s="87">
        <f>G49</f>
        <v>0.5</v>
      </c>
      <c r="H48" s="87">
        <f>H49</f>
        <v>0</v>
      </c>
      <c r="I48" s="87">
        <f>I49</f>
        <v>0</v>
      </c>
    </row>
    <row r="49" spans="1:9" ht="20.100000000000001" customHeight="1">
      <c r="A49" s="84" t="s">
        <v>143</v>
      </c>
      <c r="B49" s="85" t="s">
        <v>146</v>
      </c>
      <c r="C49" s="85" t="s">
        <v>139</v>
      </c>
      <c r="D49" s="86" t="s">
        <v>97</v>
      </c>
      <c r="E49" s="87">
        <v>0.5</v>
      </c>
      <c r="F49" s="87">
        <v>0.5</v>
      </c>
      <c r="G49" s="87">
        <v>0.5</v>
      </c>
      <c r="H49" s="87">
        <v>0</v>
      </c>
      <c r="I49" s="87">
        <v>0</v>
      </c>
    </row>
    <row r="50" spans="1:9" ht="20.100000000000001" customHeight="1">
      <c r="A50" s="84"/>
      <c r="B50" s="85"/>
      <c r="C50" s="85" t="s">
        <v>88</v>
      </c>
      <c r="D50" s="86" t="s">
        <v>98</v>
      </c>
      <c r="E50" s="87">
        <f>E51</f>
        <v>0.5</v>
      </c>
      <c r="F50" s="87">
        <f>F51</f>
        <v>0.5</v>
      </c>
      <c r="G50" s="87">
        <f>G51</f>
        <v>0.5</v>
      </c>
      <c r="H50" s="87">
        <f>H51</f>
        <v>0</v>
      </c>
      <c r="I50" s="87">
        <f>I51</f>
        <v>0</v>
      </c>
    </row>
    <row r="51" spans="1:9" ht="20.100000000000001" customHeight="1">
      <c r="A51" s="84" t="s">
        <v>143</v>
      </c>
      <c r="B51" s="85" t="s">
        <v>146</v>
      </c>
      <c r="C51" s="85" t="s">
        <v>144</v>
      </c>
      <c r="D51" s="86" t="s">
        <v>99</v>
      </c>
      <c r="E51" s="87">
        <v>0.5</v>
      </c>
      <c r="F51" s="87">
        <v>0.5</v>
      </c>
      <c r="G51" s="87">
        <v>0.5</v>
      </c>
      <c r="H51" s="87">
        <v>0</v>
      </c>
      <c r="I51" s="87">
        <v>0</v>
      </c>
    </row>
    <row r="52" spans="1:9" ht="20.100000000000001" customHeight="1">
      <c r="A52" s="84"/>
      <c r="B52" s="85"/>
      <c r="C52" s="85" t="s">
        <v>59</v>
      </c>
      <c r="D52" s="86" t="s">
        <v>100</v>
      </c>
      <c r="E52" s="87">
        <f>E53</f>
        <v>0.36</v>
      </c>
      <c r="F52" s="87">
        <f>F53</f>
        <v>0.36</v>
      </c>
      <c r="G52" s="87">
        <f>G53</f>
        <v>0.36</v>
      </c>
      <c r="H52" s="87">
        <f>H53</f>
        <v>0</v>
      </c>
      <c r="I52" s="87">
        <f>I53</f>
        <v>0</v>
      </c>
    </row>
    <row r="53" spans="1:9" ht="20.100000000000001" customHeight="1">
      <c r="A53" s="84" t="s">
        <v>143</v>
      </c>
      <c r="B53" s="85" t="s">
        <v>146</v>
      </c>
      <c r="C53" s="85" t="s">
        <v>138</v>
      </c>
      <c r="D53" s="86" t="s">
        <v>101</v>
      </c>
      <c r="E53" s="87">
        <v>0.36</v>
      </c>
      <c r="F53" s="87">
        <v>0.36</v>
      </c>
      <c r="G53" s="87">
        <v>0.36</v>
      </c>
      <c r="H53" s="87">
        <v>0</v>
      </c>
      <c r="I53" s="87">
        <v>0</v>
      </c>
    </row>
    <row r="54" spans="1:9" ht="20.100000000000001" customHeight="1">
      <c r="A54" s="84" t="s">
        <v>105</v>
      </c>
      <c r="B54" s="85"/>
      <c r="C54" s="85"/>
      <c r="D54" s="86" t="s">
        <v>102</v>
      </c>
      <c r="E54" s="87">
        <f>E55+E58</f>
        <v>5.2</v>
      </c>
      <c r="F54" s="87">
        <f>F55+F58</f>
        <v>5</v>
      </c>
      <c r="G54" s="87">
        <f>G55+G58</f>
        <v>5</v>
      </c>
      <c r="H54" s="87">
        <f>H55+H58</f>
        <v>0</v>
      </c>
      <c r="I54" s="87">
        <f>I55+I58</f>
        <v>0.2</v>
      </c>
    </row>
    <row r="55" spans="1:9" ht="20.100000000000001" customHeight="1">
      <c r="A55" s="84"/>
      <c r="B55" s="85" t="s">
        <v>106</v>
      </c>
      <c r="C55" s="85"/>
      <c r="D55" s="86" t="s">
        <v>103</v>
      </c>
      <c r="E55" s="87">
        <f t="shared" ref="E55:I56" si="3">E56</f>
        <v>0.2</v>
      </c>
      <c r="F55" s="87">
        <f t="shared" si="3"/>
        <v>0</v>
      </c>
      <c r="G55" s="87">
        <f t="shared" si="3"/>
        <v>0</v>
      </c>
      <c r="H55" s="87">
        <f t="shared" si="3"/>
        <v>0</v>
      </c>
      <c r="I55" s="87">
        <f t="shared" si="3"/>
        <v>0.2</v>
      </c>
    </row>
    <row r="56" spans="1:9" ht="20.100000000000001" customHeight="1">
      <c r="A56" s="84"/>
      <c r="B56" s="85"/>
      <c r="C56" s="85" t="s">
        <v>107</v>
      </c>
      <c r="D56" s="86" t="s">
        <v>104</v>
      </c>
      <c r="E56" s="87">
        <f t="shared" si="3"/>
        <v>0.2</v>
      </c>
      <c r="F56" s="87">
        <f t="shared" si="3"/>
        <v>0</v>
      </c>
      <c r="G56" s="87">
        <f t="shared" si="3"/>
        <v>0</v>
      </c>
      <c r="H56" s="87">
        <f t="shared" si="3"/>
        <v>0</v>
      </c>
      <c r="I56" s="87">
        <f t="shared" si="3"/>
        <v>0.2</v>
      </c>
    </row>
    <row r="57" spans="1:9" ht="20.100000000000001" customHeight="1">
      <c r="A57" s="84" t="s">
        <v>147</v>
      </c>
      <c r="B57" s="85" t="s">
        <v>148</v>
      </c>
      <c r="C57" s="85" t="s">
        <v>149</v>
      </c>
      <c r="D57" s="86" t="s">
        <v>108</v>
      </c>
      <c r="E57" s="87">
        <v>0.2</v>
      </c>
      <c r="F57" s="87">
        <v>0</v>
      </c>
      <c r="G57" s="87">
        <v>0</v>
      </c>
      <c r="H57" s="87">
        <v>0</v>
      </c>
      <c r="I57" s="87">
        <v>0.2</v>
      </c>
    </row>
    <row r="58" spans="1:9" ht="20.100000000000001" customHeight="1">
      <c r="A58" s="84"/>
      <c r="B58" s="85" t="s">
        <v>111</v>
      </c>
      <c r="C58" s="85"/>
      <c r="D58" s="86" t="s">
        <v>109</v>
      </c>
      <c r="E58" s="87">
        <f>E59+E61</f>
        <v>5</v>
      </c>
      <c r="F58" s="87">
        <f>F59+F61</f>
        <v>5</v>
      </c>
      <c r="G58" s="87">
        <f>G59+G61</f>
        <v>5</v>
      </c>
      <c r="H58" s="87">
        <f>H59+H61</f>
        <v>0</v>
      </c>
      <c r="I58" s="87">
        <f>I59+I61</f>
        <v>0</v>
      </c>
    </row>
    <row r="59" spans="1:9" ht="20.100000000000001" customHeight="1">
      <c r="A59" s="84"/>
      <c r="B59" s="85"/>
      <c r="C59" s="85" t="s">
        <v>60</v>
      </c>
      <c r="D59" s="86" t="s">
        <v>110</v>
      </c>
      <c r="E59" s="87">
        <f>E60</f>
        <v>2.12</v>
      </c>
      <c r="F59" s="87">
        <f>F60</f>
        <v>2.12</v>
      </c>
      <c r="G59" s="87">
        <f>G60</f>
        <v>2.12</v>
      </c>
      <c r="H59" s="87">
        <f>H60</f>
        <v>0</v>
      </c>
      <c r="I59" s="87">
        <f>I60</f>
        <v>0</v>
      </c>
    </row>
    <row r="60" spans="1:9" ht="20.100000000000001" customHeight="1">
      <c r="A60" s="84" t="s">
        <v>147</v>
      </c>
      <c r="B60" s="85" t="s">
        <v>150</v>
      </c>
      <c r="C60" s="85" t="s">
        <v>139</v>
      </c>
      <c r="D60" s="86" t="s">
        <v>112</v>
      </c>
      <c r="E60" s="87">
        <v>2.12</v>
      </c>
      <c r="F60" s="87">
        <v>2.12</v>
      </c>
      <c r="G60" s="87">
        <v>2.12</v>
      </c>
      <c r="H60" s="87">
        <v>0</v>
      </c>
      <c r="I60" s="87">
        <v>0</v>
      </c>
    </row>
    <row r="61" spans="1:9" ht="20.100000000000001" customHeight="1">
      <c r="A61" s="84"/>
      <c r="B61" s="85"/>
      <c r="C61" s="85" t="s">
        <v>88</v>
      </c>
      <c r="D61" s="86" t="s">
        <v>113</v>
      </c>
      <c r="E61" s="87">
        <f>E62</f>
        <v>2.88</v>
      </c>
      <c r="F61" s="87">
        <f>F62</f>
        <v>2.88</v>
      </c>
      <c r="G61" s="87">
        <f>G62</f>
        <v>2.88</v>
      </c>
      <c r="H61" s="87">
        <f>H62</f>
        <v>0</v>
      </c>
      <c r="I61" s="87">
        <f>I62</f>
        <v>0</v>
      </c>
    </row>
    <row r="62" spans="1:9" ht="20.100000000000001" customHeight="1">
      <c r="A62" s="84" t="s">
        <v>147</v>
      </c>
      <c r="B62" s="85" t="s">
        <v>150</v>
      </c>
      <c r="C62" s="85" t="s">
        <v>144</v>
      </c>
      <c r="D62" s="86" t="s">
        <v>112</v>
      </c>
      <c r="E62" s="87">
        <v>2.88</v>
      </c>
      <c r="F62" s="87">
        <v>2.88</v>
      </c>
      <c r="G62" s="87">
        <v>2.88</v>
      </c>
      <c r="H62" s="87">
        <v>0</v>
      </c>
      <c r="I62" s="87">
        <v>0</v>
      </c>
    </row>
    <row r="63" spans="1:9" ht="20.100000000000001" customHeight="1">
      <c r="A63" s="84" t="s">
        <v>117</v>
      </c>
      <c r="B63" s="85"/>
      <c r="C63" s="85"/>
      <c r="D63" s="86" t="s">
        <v>114</v>
      </c>
      <c r="E63" s="87">
        <f>E64+E67</f>
        <v>20.6</v>
      </c>
      <c r="F63" s="87">
        <f>F64+F67</f>
        <v>0</v>
      </c>
      <c r="G63" s="87">
        <f>G64+G67</f>
        <v>0</v>
      </c>
      <c r="H63" s="87">
        <f>H64+H67</f>
        <v>0</v>
      </c>
      <c r="I63" s="87">
        <f>I64+I67</f>
        <v>20.6</v>
      </c>
    </row>
    <row r="64" spans="1:9" ht="20.100000000000001" customHeight="1">
      <c r="A64" s="84"/>
      <c r="B64" s="85" t="s">
        <v>59</v>
      </c>
      <c r="C64" s="85"/>
      <c r="D64" s="86" t="s">
        <v>115</v>
      </c>
      <c r="E64" s="87">
        <f t="shared" ref="E64:I65" si="4">E65</f>
        <v>20</v>
      </c>
      <c r="F64" s="87">
        <f t="shared" si="4"/>
        <v>0</v>
      </c>
      <c r="G64" s="87">
        <f t="shared" si="4"/>
        <v>0</v>
      </c>
      <c r="H64" s="87">
        <f t="shared" si="4"/>
        <v>0</v>
      </c>
      <c r="I64" s="87">
        <f t="shared" si="4"/>
        <v>20</v>
      </c>
    </row>
    <row r="65" spans="1:9" ht="20.100000000000001" customHeight="1">
      <c r="A65" s="84"/>
      <c r="B65" s="85"/>
      <c r="C65" s="85" t="s">
        <v>118</v>
      </c>
      <c r="D65" s="86" t="s">
        <v>116</v>
      </c>
      <c r="E65" s="87">
        <f t="shared" si="4"/>
        <v>20</v>
      </c>
      <c r="F65" s="87">
        <f t="shared" si="4"/>
        <v>0</v>
      </c>
      <c r="G65" s="87">
        <f t="shared" si="4"/>
        <v>0</v>
      </c>
      <c r="H65" s="87">
        <f t="shared" si="4"/>
        <v>0</v>
      </c>
      <c r="I65" s="87">
        <f t="shared" si="4"/>
        <v>20</v>
      </c>
    </row>
    <row r="66" spans="1:9" ht="20.100000000000001" customHeight="1">
      <c r="A66" s="84" t="s">
        <v>151</v>
      </c>
      <c r="B66" s="85" t="s">
        <v>138</v>
      </c>
      <c r="C66" s="85" t="s">
        <v>152</v>
      </c>
      <c r="D66" s="86" t="s">
        <v>119</v>
      </c>
      <c r="E66" s="87">
        <v>20</v>
      </c>
      <c r="F66" s="87">
        <v>0</v>
      </c>
      <c r="G66" s="87">
        <v>0</v>
      </c>
      <c r="H66" s="87">
        <v>0</v>
      </c>
      <c r="I66" s="87">
        <v>20</v>
      </c>
    </row>
    <row r="67" spans="1:9" ht="20.100000000000001" customHeight="1">
      <c r="A67" s="84"/>
      <c r="B67" s="85" t="s">
        <v>92</v>
      </c>
      <c r="C67" s="85"/>
      <c r="D67" s="86" t="s">
        <v>120</v>
      </c>
      <c r="E67" s="87">
        <f t="shared" ref="E67:I68" si="5">E68</f>
        <v>0.6</v>
      </c>
      <c r="F67" s="87">
        <f t="shared" si="5"/>
        <v>0</v>
      </c>
      <c r="G67" s="87">
        <f t="shared" si="5"/>
        <v>0</v>
      </c>
      <c r="H67" s="87">
        <f t="shared" si="5"/>
        <v>0</v>
      </c>
      <c r="I67" s="87">
        <f t="shared" si="5"/>
        <v>0.6</v>
      </c>
    </row>
    <row r="68" spans="1:9" ht="20.100000000000001" customHeight="1">
      <c r="A68" s="84"/>
      <c r="B68" s="85"/>
      <c r="C68" s="85" t="s">
        <v>60</v>
      </c>
      <c r="D68" s="86" t="s">
        <v>121</v>
      </c>
      <c r="E68" s="87">
        <f t="shared" si="5"/>
        <v>0.6</v>
      </c>
      <c r="F68" s="87">
        <f t="shared" si="5"/>
        <v>0</v>
      </c>
      <c r="G68" s="87">
        <f t="shared" si="5"/>
        <v>0</v>
      </c>
      <c r="H68" s="87">
        <f t="shared" si="5"/>
        <v>0</v>
      </c>
      <c r="I68" s="87">
        <f t="shared" si="5"/>
        <v>0.6</v>
      </c>
    </row>
    <row r="69" spans="1:9" ht="20.100000000000001" customHeight="1">
      <c r="A69" s="84" t="s">
        <v>151</v>
      </c>
      <c r="B69" s="85" t="s">
        <v>145</v>
      </c>
      <c r="C69" s="85" t="s">
        <v>139</v>
      </c>
      <c r="D69" s="86" t="s">
        <v>122</v>
      </c>
      <c r="E69" s="87">
        <v>0.6</v>
      </c>
      <c r="F69" s="87">
        <v>0</v>
      </c>
      <c r="G69" s="87">
        <v>0</v>
      </c>
      <c r="H69" s="87">
        <v>0</v>
      </c>
      <c r="I69" s="87">
        <v>0.6</v>
      </c>
    </row>
    <row r="70" spans="1:9" ht="20.100000000000001" customHeight="1">
      <c r="A70" s="84" t="s">
        <v>126</v>
      </c>
      <c r="B70" s="85"/>
      <c r="C70" s="85"/>
      <c r="D70" s="86" t="s">
        <v>123</v>
      </c>
      <c r="E70" s="87">
        <f t="shared" ref="E70:I72" si="6">E71</f>
        <v>8.58</v>
      </c>
      <c r="F70" s="87">
        <f t="shared" si="6"/>
        <v>8.58</v>
      </c>
      <c r="G70" s="87">
        <f t="shared" si="6"/>
        <v>8.58</v>
      </c>
      <c r="H70" s="87">
        <f t="shared" si="6"/>
        <v>0</v>
      </c>
      <c r="I70" s="87">
        <f t="shared" si="6"/>
        <v>0</v>
      </c>
    </row>
    <row r="71" spans="1:9" ht="20.100000000000001" customHeight="1">
      <c r="A71" s="84"/>
      <c r="B71" s="85" t="s">
        <v>88</v>
      </c>
      <c r="C71" s="85"/>
      <c r="D71" s="86" t="s">
        <v>124</v>
      </c>
      <c r="E71" s="87">
        <f t="shared" si="6"/>
        <v>8.58</v>
      </c>
      <c r="F71" s="87">
        <f t="shared" si="6"/>
        <v>8.58</v>
      </c>
      <c r="G71" s="87">
        <f t="shared" si="6"/>
        <v>8.58</v>
      </c>
      <c r="H71" s="87">
        <f t="shared" si="6"/>
        <v>0</v>
      </c>
      <c r="I71" s="87">
        <f t="shared" si="6"/>
        <v>0</v>
      </c>
    </row>
    <row r="72" spans="1:9" ht="20.100000000000001" customHeight="1">
      <c r="A72" s="84"/>
      <c r="B72" s="85"/>
      <c r="C72" s="85" t="s">
        <v>60</v>
      </c>
      <c r="D72" s="86" t="s">
        <v>125</v>
      </c>
      <c r="E72" s="87">
        <f t="shared" si="6"/>
        <v>8.58</v>
      </c>
      <c r="F72" s="87">
        <f t="shared" si="6"/>
        <v>8.58</v>
      </c>
      <c r="G72" s="87">
        <f t="shared" si="6"/>
        <v>8.58</v>
      </c>
      <c r="H72" s="87">
        <f t="shared" si="6"/>
        <v>0</v>
      </c>
      <c r="I72" s="87">
        <f t="shared" si="6"/>
        <v>0</v>
      </c>
    </row>
    <row r="73" spans="1:9" ht="20.100000000000001" customHeight="1">
      <c r="A73" s="84" t="s">
        <v>153</v>
      </c>
      <c r="B73" s="85" t="s">
        <v>144</v>
      </c>
      <c r="C73" s="85" t="s">
        <v>139</v>
      </c>
      <c r="D73" s="86" t="s">
        <v>127</v>
      </c>
      <c r="E73" s="87">
        <v>8.58</v>
      </c>
      <c r="F73" s="87">
        <v>8.58</v>
      </c>
      <c r="G73" s="87">
        <v>8.58</v>
      </c>
      <c r="H73" s="87">
        <v>0</v>
      </c>
      <c r="I73" s="87">
        <v>0</v>
      </c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activeCell="G36" sqref="G36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158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159</v>
      </c>
      <c r="B3" s="171"/>
      <c r="C3" s="172"/>
      <c r="D3" s="170" t="s">
        <v>160</v>
      </c>
      <c r="E3" s="171"/>
      <c r="F3" s="172"/>
      <c r="G3" s="183" t="s">
        <v>131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161</v>
      </c>
      <c r="R4" s="167" t="s">
        <v>162</v>
      </c>
      <c r="S4" s="170" t="s">
        <v>163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134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164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G8+G59</f>
        <v>181.09</v>
      </c>
      <c r="H7" s="76">
        <f t="shared" si="0"/>
        <v>181.09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165</v>
      </c>
      <c r="D8" s="74"/>
      <c r="E8" s="74"/>
      <c r="F8" s="74"/>
      <c r="G8" s="76">
        <f t="shared" ref="G8:V8" si="1">G9+G12+G14+G16+G18+G21+G24+G27+G30+G33+G36+G39+G42+G45+G48+G50+G53+G56</f>
        <v>138.19</v>
      </c>
      <c r="H8" s="76">
        <f t="shared" si="1"/>
        <v>138.19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166</v>
      </c>
      <c r="D9" s="74"/>
      <c r="E9" s="74"/>
      <c r="F9" s="74"/>
      <c r="G9" s="76">
        <f t="shared" ref="G9:V9" si="2">SUM(G10:G11)</f>
        <v>29.2</v>
      </c>
      <c r="H9" s="76">
        <f t="shared" si="2"/>
        <v>29.2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167</v>
      </c>
      <c r="D10" s="74" t="s">
        <v>168</v>
      </c>
      <c r="E10" s="74" t="s">
        <v>60</v>
      </c>
      <c r="F10" s="74" t="s">
        <v>169</v>
      </c>
      <c r="G10" s="76">
        <v>17.829999999999998</v>
      </c>
      <c r="H10" s="76">
        <v>17.829999999999998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88</v>
      </c>
      <c r="C11" s="73" t="s">
        <v>170</v>
      </c>
      <c r="D11" s="74" t="s">
        <v>168</v>
      </c>
      <c r="E11" s="74" t="s">
        <v>60</v>
      </c>
      <c r="F11" s="74" t="s">
        <v>169</v>
      </c>
      <c r="G11" s="76">
        <v>11.37</v>
      </c>
      <c r="H11" s="76">
        <v>11.37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171</v>
      </c>
      <c r="D12" s="74"/>
      <c r="E12" s="74"/>
      <c r="F12" s="74"/>
      <c r="G12" s="76">
        <f t="shared" ref="G12:V12" si="3">G13</f>
        <v>24.82</v>
      </c>
      <c r="H12" s="76">
        <f t="shared" si="3"/>
        <v>24.82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167</v>
      </c>
      <c r="D13" s="74" t="s">
        <v>172</v>
      </c>
      <c r="E13" s="74" t="s">
        <v>60</v>
      </c>
      <c r="F13" s="74" t="s">
        <v>173</v>
      </c>
      <c r="G13" s="76">
        <v>24.82</v>
      </c>
      <c r="H13" s="76">
        <v>24.82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174</v>
      </c>
      <c r="D14" s="74"/>
      <c r="E14" s="74"/>
      <c r="F14" s="74"/>
      <c r="G14" s="76">
        <f t="shared" ref="G14:V14" si="4">G15</f>
        <v>11.18</v>
      </c>
      <c r="H14" s="76">
        <f t="shared" si="4"/>
        <v>11.18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106</v>
      </c>
      <c r="C15" s="73" t="s">
        <v>175</v>
      </c>
      <c r="D15" s="74" t="s">
        <v>172</v>
      </c>
      <c r="E15" s="74" t="s">
        <v>60</v>
      </c>
      <c r="F15" s="74" t="s">
        <v>173</v>
      </c>
      <c r="G15" s="76">
        <v>11.18</v>
      </c>
      <c r="H15" s="76">
        <v>11.18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176</v>
      </c>
      <c r="D16" s="74"/>
      <c r="E16" s="74"/>
      <c r="F16" s="74"/>
      <c r="G16" s="76">
        <f t="shared" ref="G16:V16" si="5">G17</f>
        <v>4.8099999999999996</v>
      </c>
      <c r="H16" s="76">
        <f t="shared" si="5"/>
        <v>4.8099999999999996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106</v>
      </c>
      <c r="C17" s="73" t="s">
        <v>175</v>
      </c>
      <c r="D17" s="74" t="s">
        <v>172</v>
      </c>
      <c r="E17" s="74" t="s">
        <v>60</v>
      </c>
      <c r="F17" s="74" t="s">
        <v>173</v>
      </c>
      <c r="G17" s="76">
        <v>4.8099999999999996</v>
      </c>
      <c r="H17" s="76">
        <v>4.8099999999999996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177</v>
      </c>
      <c r="D18" s="74"/>
      <c r="E18" s="74"/>
      <c r="F18" s="74"/>
      <c r="G18" s="76">
        <f t="shared" ref="G18:V18" si="6">SUM(G19:G20)</f>
        <v>5.95</v>
      </c>
      <c r="H18" s="76">
        <f t="shared" si="6"/>
        <v>5.95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178</v>
      </c>
      <c r="D19" s="74" t="s">
        <v>168</v>
      </c>
      <c r="E19" s="74" t="s">
        <v>60</v>
      </c>
      <c r="F19" s="74" t="s">
        <v>169</v>
      </c>
      <c r="G19" s="76">
        <v>2.52</v>
      </c>
      <c r="H19" s="76">
        <v>2.52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178</v>
      </c>
      <c r="D20" s="74" t="s">
        <v>172</v>
      </c>
      <c r="E20" s="74" t="s">
        <v>60</v>
      </c>
      <c r="F20" s="74" t="s">
        <v>173</v>
      </c>
      <c r="G20" s="76">
        <v>3.43</v>
      </c>
      <c r="H20" s="76">
        <v>3.43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179</v>
      </c>
      <c r="D21" s="74"/>
      <c r="E21" s="74"/>
      <c r="F21" s="74"/>
      <c r="G21" s="76">
        <f t="shared" ref="G21:V21" si="7">SUM(G22:G23)</f>
        <v>5</v>
      </c>
      <c r="H21" s="76">
        <f t="shared" si="7"/>
        <v>5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180</v>
      </c>
      <c r="C22" s="73" t="s">
        <v>181</v>
      </c>
      <c r="D22" s="74" t="s">
        <v>168</v>
      </c>
      <c r="E22" s="74" t="s">
        <v>88</v>
      </c>
      <c r="F22" s="74" t="s">
        <v>182</v>
      </c>
      <c r="G22" s="76">
        <v>2.12</v>
      </c>
      <c r="H22" s="76">
        <v>2.12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180</v>
      </c>
      <c r="C23" s="73" t="s">
        <v>181</v>
      </c>
      <c r="D23" s="74" t="s">
        <v>172</v>
      </c>
      <c r="E23" s="74" t="s">
        <v>60</v>
      </c>
      <c r="F23" s="74" t="s">
        <v>173</v>
      </c>
      <c r="G23" s="76">
        <v>2.88</v>
      </c>
      <c r="H23" s="76">
        <v>2.88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183</v>
      </c>
      <c r="D24" s="74"/>
      <c r="E24" s="74"/>
      <c r="F24" s="74"/>
      <c r="G24" s="76">
        <f t="shared" ref="G24:V24" si="8">SUM(G25:G26)</f>
        <v>14.3</v>
      </c>
      <c r="H24" s="76">
        <f t="shared" si="8"/>
        <v>14.3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82</v>
      </c>
      <c r="C25" s="73" t="s">
        <v>184</v>
      </c>
      <c r="D25" s="74" t="s">
        <v>168</v>
      </c>
      <c r="E25" s="74" t="s">
        <v>88</v>
      </c>
      <c r="F25" s="74" t="s">
        <v>182</v>
      </c>
      <c r="G25" s="76">
        <v>6.06</v>
      </c>
      <c r="H25" s="76">
        <v>6.06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82</v>
      </c>
      <c r="C26" s="73" t="s">
        <v>184</v>
      </c>
      <c r="D26" s="74" t="s">
        <v>172</v>
      </c>
      <c r="E26" s="74" t="s">
        <v>60</v>
      </c>
      <c r="F26" s="74" t="s">
        <v>173</v>
      </c>
      <c r="G26" s="76">
        <v>8.24</v>
      </c>
      <c r="H26" s="76">
        <v>8.24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185</v>
      </c>
      <c r="D27" s="74"/>
      <c r="E27" s="74"/>
      <c r="F27" s="74"/>
      <c r="G27" s="76">
        <f t="shared" ref="G27:V27" si="9">SUM(G28:G29)</f>
        <v>0.5</v>
      </c>
      <c r="H27" s="76">
        <f t="shared" si="9"/>
        <v>0.5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186</v>
      </c>
      <c r="C28" s="73" t="s">
        <v>187</v>
      </c>
      <c r="D28" s="74" t="s">
        <v>168</v>
      </c>
      <c r="E28" s="74" t="s">
        <v>88</v>
      </c>
      <c r="F28" s="74" t="s">
        <v>182</v>
      </c>
      <c r="G28" s="76">
        <v>0.21</v>
      </c>
      <c r="H28" s="76">
        <v>0.21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186</v>
      </c>
      <c r="C29" s="73" t="s">
        <v>187</v>
      </c>
      <c r="D29" s="74" t="s">
        <v>172</v>
      </c>
      <c r="E29" s="74" t="s">
        <v>60</v>
      </c>
      <c r="F29" s="74" t="s">
        <v>173</v>
      </c>
      <c r="G29" s="76">
        <v>0.28999999999999998</v>
      </c>
      <c r="H29" s="76">
        <v>0.28999999999999998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188</v>
      </c>
      <c r="D30" s="74"/>
      <c r="E30" s="74"/>
      <c r="F30" s="74"/>
      <c r="G30" s="76">
        <f t="shared" ref="G30:V30" si="10">SUM(G31:G32)</f>
        <v>0.5</v>
      </c>
      <c r="H30" s="76">
        <f t="shared" si="10"/>
        <v>0.5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186</v>
      </c>
      <c r="C31" s="73" t="s">
        <v>187</v>
      </c>
      <c r="D31" s="74" t="s">
        <v>168</v>
      </c>
      <c r="E31" s="74" t="s">
        <v>88</v>
      </c>
      <c r="F31" s="74" t="s">
        <v>182</v>
      </c>
      <c r="G31" s="76">
        <v>0.21</v>
      </c>
      <c r="H31" s="76">
        <v>0.21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186</v>
      </c>
      <c r="C32" s="73" t="s">
        <v>187</v>
      </c>
      <c r="D32" s="74" t="s">
        <v>172</v>
      </c>
      <c r="E32" s="74" t="s">
        <v>60</v>
      </c>
      <c r="F32" s="74" t="s">
        <v>173</v>
      </c>
      <c r="G32" s="76">
        <v>0.28999999999999998</v>
      </c>
      <c r="H32" s="76">
        <v>0.28999999999999998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189</v>
      </c>
      <c r="D33" s="74"/>
      <c r="E33" s="74"/>
      <c r="F33" s="74"/>
      <c r="G33" s="76">
        <f t="shared" ref="G33:V33" si="11">SUM(G34:G35)</f>
        <v>0.36</v>
      </c>
      <c r="H33" s="76">
        <f t="shared" si="11"/>
        <v>0.36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186</v>
      </c>
      <c r="C34" s="73" t="s">
        <v>187</v>
      </c>
      <c r="D34" s="74" t="s">
        <v>168</v>
      </c>
      <c r="E34" s="74" t="s">
        <v>88</v>
      </c>
      <c r="F34" s="74" t="s">
        <v>182</v>
      </c>
      <c r="G34" s="76">
        <v>0.15</v>
      </c>
      <c r="H34" s="76">
        <v>0.15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186</v>
      </c>
      <c r="C35" s="73" t="s">
        <v>187</v>
      </c>
      <c r="D35" s="74" t="s">
        <v>172</v>
      </c>
      <c r="E35" s="74" t="s">
        <v>60</v>
      </c>
      <c r="F35" s="74" t="s">
        <v>173</v>
      </c>
      <c r="G35" s="76">
        <v>0.21</v>
      </c>
      <c r="H35" s="76">
        <v>0.21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190</v>
      </c>
      <c r="D36" s="74"/>
      <c r="E36" s="74"/>
      <c r="F36" s="74"/>
      <c r="G36" s="76">
        <f t="shared" ref="G36:V36" si="12">SUM(G37:G38)</f>
        <v>8.58</v>
      </c>
      <c r="H36" s="76">
        <f t="shared" si="12"/>
        <v>8.58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81</v>
      </c>
      <c r="C37" s="73" t="s">
        <v>125</v>
      </c>
      <c r="D37" s="74" t="s">
        <v>168</v>
      </c>
      <c r="E37" s="74" t="s">
        <v>59</v>
      </c>
      <c r="F37" s="74" t="s">
        <v>191</v>
      </c>
      <c r="G37" s="76">
        <v>3.63</v>
      </c>
      <c r="H37" s="76">
        <v>3.63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81</v>
      </c>
      <c r="C38" s="73" t="s">
        <v>125</v>
      </c>
      <c r="D38" s="74" t="s">
        <v>172</v>
      </c>
      <c r="E38" s="74" t="s">
        <v>60</v>
      </c>
      <c r="F38" s="74" t="s">
        <v>173</v>
      </c>
      <c r="G38" s="76">
        <v>4.95</v>
      </c>
      <c r="H38" s="76">
        <v>4.95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192</v>
      </c>
      <c r="D39" s="74"/>
      <c r="E39" s="74"/>
      <c r="F39" s="74"/>
      <c r="G39" s="76">
        <f t="shared" ref="G39:V39" si="13">SUM(G40:G41)</f>
        <v>2.2599999999999998</v>
      </c>
      <c r="H39" s="76">
        <f t="shared" si="13"/>
        <v>2.2599999999999998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88</v>
      </c>
      <c r="C40" s="73" t="s">
        <v>170</v>
      </c>
      <c r="D40" s="74" t="s">
        <v>168</v>
      </c>
      <c r="E40" s="74" t="s">
        <v>60</v>
      </c>
      <c r="F40" s="74" t="s">
        <v>169</v>
      </c>
      <c r="G40" s="76">
        <v>0.92</v>
      </c>
      <c r="H40" s="76">
        <v>0.92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88</v>
      </c>
      <c r="C41" s="73" t="s">
        <v>170</v>
      </c>
      <c r="D41" s="74" t="s">
        <v>172</v>
      </c>
      <c r="E41" s="74" t="s">
        <v>60</v>
      </c>
      <c r="F41" s="74" t="s">
        <v>173</v>
      </c>
      <c r="G41" s="76">
        <v>1.34</v>
      </c>
      <c r="H41" s="76">
        <v>1.34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193</v>
      </c>
      <c r="D42" s="74"/>
      <c r="E42" s="74"/>
      <c r="F42" s="74"/>
      <c r="G42" s="76">
        <f t="shared" ref="G42:V42" si="14">SUM(G43:G44)</f>
        <v>5.95</v>
      </c>
      <c r="H42" s="76">
        <f t="shared" si="14"/>
        <v>5.95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178</v>
      </c>
      <c r="D43" s="74" t="s">
        <v>168</v>
      </c>
      <c r="E43" s="74" t="s">
        <v>60</v>
      </c>
      <c r="F43" s="74" t="s">
        <v>169</v>
      </c>
      <c r="G43" s="76">
        <v>2.52</v>
      </c>
      <c r="H43" s="76">
        <v>2.52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178</v>
      </c>
      <c r="D44" s="74" t="s">
        <v>172</v>
      </c>
      <c r="E44" s="74" t="s">
        <v>60</v>
      </c>
      <c r="F44" s="74" t="s">
        <v>173</v>
      </c>
      <c r="G44" s="76">
        <v>3.43</v>
      </c>
      <c r="H44" s="76">
        <v>3.43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194</v>
      </c>
      <c r="D45" s="74"/>
      <c r="E45" s="74"/>
      <c r="F45" s="74"/>
      <c r="G45" s="76">
        <f t="shared" ref="G45:V45" si="15">SUM(G46:G47)</f>
        <v>18.72</v>
      </c>
      <c r="H45" s="76">
        <f t="shared" si="15"/>
        <v>18.72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178</v>
      </c>
      <c r="D46" s="74" t="s">
        <v>168</v>
      </c>
      <c r="E46" s="74" t="s">
        <v>60</v>
      </c>
      <c r="F46" s="74" t="s">
        <v>169</v>
      </c>
      <c r="G46" s="76">
        <v>5.76</v>
      </c>
      <c r="H46" s="76">
        <v>5.76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178</v>
      </c>
      <c r="D47" s="74" t="s">
        <v>172</v>
      </c>
      <c r="E47" s="74" t="s">
        <v>60</v>
      </c>
      <c r="F47" s="74" t="s">
        <v>173</v>
      </c>
      <c r="G47" s="76">
        <v>12.96</v>
      </c>
      <c r="H47" s="76">
        <v>12.96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195</v>
      </c>
      <c r="D48" s="74"/>
      <c r="E48" s="74"/>
      <c r="F48" s="74"/>
      <c r="G48" s="76">
        <f t="shared" ref="G48:V48" si="16">G49</f>
        <v>0.28999999999999998</v>
      </c>
      <c r="H48" s="76">
        <f t="shared" si="16"/>
        <v>0.28999999999999998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88</v>
      </c>
      <c r="C49" s="73" t="s">
        <v>196</v>
      </c>
      <c r="D49" s="74" t="s">
        <v>197</v>
      </c>
      <c r="E49" s="74" t="s">
        <v>92</v>
      </c>
      <c r="F49" s="74" t="s">
        <v>198</v>
      </c>
      <c r="G49" s="76">
        <v>0.28999999999999998</v>
      </c>
      <c r="H49" s="76">
        <v>0.28999999999999998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199</v>
      </c>
      <c r="D50" s="74"/>
      <c r="E50" s="74"/>
      <c r="F50" s="74"/>
      <c r="G50" s="76">
        <f t="shared" ref="G50:V50" si="17">SUM(G51:G52)</f>
        <v>1.48</v>
      </c>
      <c r="H50" s="76">
        <f t="shared" si="17"/>
        <v>1.48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301</v>
      </c>
      <c r="B51" s="74" t="s">
        <v>118</v>
      </c>
      <c r="C51" s="73" t="s">
        <v>200</v>
      </c>
      <c r="D51" s="74" t="s">
        <v>168</v>
      </c>
      <c r="E51" s="74" t="s">
        <v>118</v>
      </c>
      <c r="F51" s="74" t="s">
        <v>201</v>
      </c>
      <c r="G51" s="76">
        <v>1.08</v>
      </c>
      <c r="H51" s="76">
        <v>1.08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301</v>
      </c>
      <c r="B52" s="74" t="s">
        <v>118</v>
      </c>
      <c r="C52" s="73" t="s">
        <v>200</v>
      </c>
      <c r="D52" s="74" t="s">
        <v>172</v>
      </c>
      <c r="E52" s="74" t="s">
        <v>60</v>
      </c>
      <c r="F52" s="74" t="s">
        <v>173</v>
      </c>
      <c r="G52" s="76">
        <v>0.4</v>
      </c>
      <c r="H52" s="76">
        <v>0.4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/>
      <c r="B53" s="74"/>
      <c r="C53" s="73" t="s">
        <v>202</v>
      </c>
      <c r="D53" s="74"/>
      <c r="E53" s="74"/>
      <c r="F53" s="74"/>
      <c r="G53" s="76">
        <f t="shared" ref="G53:V53" si="18">SUM(G54:G55)</f>
        <v>2.86</v>
      </c>
      <c r="H53" s="76">
        <f t="shared" si="18"/>
        <v>2.86</v>
      </c>
      <c r="I53" s="76">
        <f t="shared" si="18"/>
        <v>0</v>
      </c>
      <c r="J53" s="76">
        <f t="shared" si="18"/>
        <v>0</v>
      </c>
      <c r="K53" s="76">
        <f t="shared" si="18"/>
        <v>0</v>
      </c>
      <c r="L53" s="76">
        <f t="shared" si="18"/>
        <v>0</v>
      </c>
      <c r="M53" s="76">
        <f t="shared" si="18"/>
        <v>0</v>
      </c>
      <c r="N53" s="76">
        <f t="shared" si="18"/>
        <v>0</v>
      </c>
      <c r="O53" s="76">
        <f t="shared" si="18"/>
        <v>0</v>
      </c>
      <c r="P53" s="76">
        <f t="shared" si="18"/>
        <v>0</v>
      </c>
      <c r="Q53" s="76">
        <f t="shared" si="18"/>
        <v>0</v>
      </c>
      <c r="R53" s="76">
        <f t="shared" si="18"/>
        <v>0</v>
      </c>
      <c r="S53" s="76">
        <f t="shared" si="18"/>
        <v>0</v>
      </c>
      <c r="T53" s="76">
        <f t="shared" si="18"/>
        <v>0</v>
      </c>
      <c r="U53" s="76">
        <f t="shared" si="18"/>
        <v>0</v>
      </c>
      <c r="V53" s="76">
        <f t="shared" si="18"/>
        <v>0</v>
      </c>
    </row>
    <row r="54" spans="1:22" ht="20.100000000000001" customHeight="1">
      <c r="A54" s="73">
        <v>301</v>
      </c>
      <c r="B54" s="74" t="s">
        <v>203</v>
      </c>
      <c r="C54" s="73" t="s">
        <v>204</v>
      </c>
      <c r="D54" s="74" t="s">
        <v>168</v>
      </c>
      <c r="E54" s="74" t="s">
        <v>88</v>
      </c>
      <c r="F54" s="74" t="s">
        <v>182</v>
      </c>
      <c r="G54" s="76">
        <v>1.21</v>
      </c>
      <c r="H54" s="76">
        <v>1.21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301</v>
      </c>
      <c r="B55" s="74" t="s">
        <v>203</v>
      </c>
      <c r="C55" s="73" t="s">
        <v>204</v>
      </c>
      <c r="D55" s="74" t="s">
        <v>172</v>
      </c>
      <c r="E55" s="74" t="s">
        <v>60</v>
      </c>
      <c r="F55" s="74" t="s">
        <v>173</v>
      </c>
      <c r="G55" s="76">
        <v>1.65</v>
      </c>
      <c r="H55" s="76">
        <v>1.65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/>
      <c r="B56" s="74"/>
      <c r="C56" s="73" t="s">
        <v>205</v>
      </c>
      <c r="D56" s="74"/>
      <c r="E56" s="74"/>
      <c r="F56" s="74"/>
      <c r="G56" s="76">
        <f t="shared" ref="G56:V56" si="19">SUM(G57:G58)</f>
        <v>1.43</v>
      </c>
      <c r="H56" s="76">
        <f t="shared" si="19"/>
        <v>1.43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76">
        <f t="shared" si="19"/>
        <v>0</v>
      </c>
      <c r="R56" s="76">
        <f t="shared" si="19"/>
        <v>0</v>
      </c>
      <c r="S56" s="76">
        <f t="shared" si="19"/>
        <v>0</v>
      </c>
      <c r="T56" s="76">
        <f t="shared" si="19"/>
        <v>0</v>
      </c>
      <c r="U56" s="76">
        <f t="shared" si="19"/>
        <v>0</v>
      </c>
      <c r="V56" s="76">
        <f t="shared" si="19"/>
        <v>0</v>
      </c>
    </row>
    <row r="57" spans="1:22" ht="20.100000000000001" customHeight="1">
      <c r="A57" s="73">
        <v>302</v>
      </c>
      <c r="B57" s="74" t="s">
        <v>206</v>
      </c>
      <c r="C57" s="73" t="s">
        <v>207</v>
      </c>
      <c r="D57" s="74" t="s">
        <v>208</v>
      </c>
      <c r="E57" s="74" t="s">
        <v>60</v>
      </c>
      <c r="F57" s="74" t="s">
        <v>209</v>
      </c>
      <c r="G57" s="76">
        <v>0.61</v>
      </c>
      <c r="H57" s="76">
        <v>0.61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>
        <v>302</v>
      </c>
      <c r="B58" s="74" t="s">
        <v>206</v>
      </c>
      <c r="C58" s="73" t="s">
        <v>207</v>
      </c>
      <c r="D58" s="74" t="s">
        <v>172</v>
      </c>
      <c r="E58" s="74" t="s">
        <v>88</v>
      </c>
      <c r="F58" s="74" t="s">
        <v>210</v>
      </c>
      <c r="G58" s="76">
        <v>0.82</v>
      </c>
      <c r="H58" s="76">
        <v>0.82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  <row r="59" spans="1:22" ht="20.100000000000001" customHeight="1">
      <c r="A59" s="73"/>
      <c r="B59" s="74"/>
      <c r="C59" s="73" t="s">
        <v>211</v>
      </c>
      <c r="D59" s="74"/>
      <c r="E59" s="74"/>
      <c r="F59" s="74"/>
      <c r="G59" s="76">
        <f t="shared" ref="G59:V59" si="20">G60+G75+G77+G79</f>
        <v>42.9</v>
      </c>
      <c r="H59" s="76">
        <f t="shared" si="20"/>
        <v>42.9</v>
      </c>
      <c r="I59" s="76">
        <f t="shared" si="20"/>
        <v>0</v>
      </c>
      <c r="J59" s="76">
        <f t="shared" si="20"/>
        <v>0</v>
      </c>
      <c r="K59" s="76">
        <f t="shared" si="20"/>
        <v>0</v>
      </c>
      <c r="L59" s="76">
        <f t="shared" si="20"/>
        <v>0</v>
      </c>
      <c r="M59" s="76">
        <f t="shared" si="20"/>
        <v>0</v>
      </c>
      <c r="N59" s="76">
        <f t="shared" si="20"/>
        <v>0</v>
      </c>
      <c r="O59" s="76">
        <f t="shared" si="20"/>
        <v>0</v>
      </c>
      <c r="P59" s="76">
        <f t="shared" si="20"/>
        <v>0</v>
      </c>
      <c r="Q59" s="76">
        <f t="shared" si="20"/>
        <v>0</v>
      </c>
      <c r="R59" s="76">
        <f t="shared" si="20"/>
        <v>0</v>
      </c>
      <c r="S59" s="76">
        <f t="shared" si="20"/>
        <v>0</v>
      </c>
      <c r="T59" s="76">
        <f t="shared" si="20"/>
        <v>0</v>
      </c>
      <c r="U59" s="76">
        <f t="shared" si="20"/>
        <v>0</v>
      </c>
      <c r="V59" s="76">
        <f t="shared" si="20"/>
        <v>0</v>
      </c>
    </row>
    <row r="60" spans="1:22" ht="20.100000000000001" customHeight="1">
      <c r="A60" s="73"/>
      <c r="B60" s="74"/>
      <c r="C60" s="73" t="s">
        <v>212</v>
      </c>
      <c r="D60" s="74"/>
      <c r="E60" s="74"/>
      <c r="F60" s="74"/>
      <c r="G60" s="76">
        <f t="shared" ref="G60:V60" si="21">SUM(G61:G74)</f>
        <v>7.55</v>
      </c>
      <c r="H60" s="76">
        <f t="shared" si="21"/>
        <v>7.55</v>
      </c>
      <c r="I60" s="76">
        <f t="shared" si="21"/>
        <v>0</v>
      </c>
      <c r="J60" s="76">
        <f t="shared" si="21"/>
        <v>0</v>
      </c>
      <c r="K60" s="76">
        <f t="shared" si="21"/>
        <v>0</v>
      </c>
      <c r="L60" s="76">
        <f t="shared" si="21"/>
        <v>0</v>
      </c>
      <c r="M60" s="76">
        <f t="shared" si="21"/>
        <v>0</v>
      </c>
      <c r="N60" s="76">
        <f t="shared" si="21"/>
        <v>0</v>
      </c>
      <c r="O60" s="76">
        <f t="shared" si="21"/>
        <v>0</v>
      </c>
      <c r="P60" s="76">
        <f t="shared" si="21"/>
        <v>0</v>
      </c>
      <c r="Q60" s="76">
        <f t="shared" si="21"/>
        <v>0</v>
      </c>
      <c r="R60" s="76">
        <f t="shared" si="21"/>
        <v>0</v>
      </c>
      <c r="S60" s="76">
        <f t="shared" si="21"/>
        <v>0</v>
      </c>
      <c r="T60" s="76">
        <f t="shared" si="21"/>
        <v>0</v>
      </c>
      <c r="U60" s="76">
        <f t="shared" si="21"/>
        <v>0</v>
      </c>
      <c r="V60" s="76">
        <f t="shared" si="21"/>
        <v>0</v>
      </c>
    </row>
    <row r="61" spans="1:22" ht="20.100000000000001" customHeight="1">
      <c r="A61" s="73">
        <v>302</v>
      </c>
      <c r="B61" s="74" t="s">
        <v>60</v>
      </c>
      <c r="C61" s="73" t="s">
        <v>213</v>
      </c>
      <c r="D61" s="74" t="s">
        <v>208</v>
      </c>
      <c r="E61" s="74" t="s">
        <v>60</v>
      </c>
      <c r="F61" s="74" t="s">
        <v>209</v>
      </c>
      <c r="G61" s="76">
        <v>0.24</v>
      </c>
      <c r="H61" s="76">
        <v>0.24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</row>
    <row r="62" spans="1:22" ht="20.100000000000001" customHeight="1">
      <c r="A62" s="73">
        <v>302</v>
      </c>
      <c r="B62" s="74" t="s">
        <v>60</v>
      </c>
      <c r="C62" s="73" t="s">
        <v>213</v>
      </c>
      <c r="D62" s="74" t="s">
        <v>172</v>
      </c>
      <c r="E62" s="74" t="s">
        <v>88</v>
      </c>
      <c r="F62" s="74" t="s">
        <v>210</v>
      </c>
      <c r="G62" s="76">
        <v>0.54</v>
      </c>
      <c r="H62" s="76">
        <v>0.54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>
        <v>302</v>
      </c>
      <c r="B63" s="74" t="s">
        <v>92</v>
      </c>
      <c r="C63" s="73" t="s">
        <v>214</v>
      </c>
      <c r="D63" s="74" t="s">
        <v>208</v>
      </c>
      <c r="E63" s="74" t="s">
        <v>60</v>
      </c>
      <c r="F63" s="74" t="s">
        <v>209</v>
      </c>
      <c r="G63" s="76">
        <v>0.16</v>
      </c>
      <c r="H63" s="76">
        <v>0.16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92</v>
      </c>
      <c r="C64" s="73" t="s">
        <v>214</v>
      </c>
      <c r="D64" s="74" t="s">
        <v>172</v>
      </c>
      <c r="E64" s="74" t="s">
        <v>88</v>
      </c>
      <c r="F64" s="74" t="s">
        <v>210</v>
      </c>
      <c r="G64" s="76">
        <v>0.36</v>
      </c>
      <c r="H64" s="76">
        <v>0.36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106</v>
      </c>
      <c r="C65" s="73" t="s">
        <v>215</v>
      </c>
      <c r="D65" s="74" t="s">
        <v>208</v>
      </c>
      <c r="E65" s="74" t="s">
        <v>60</v>
      </c>
      <c r="F65" s="74" t="s">
        <v>209</v>
      </c>
      <c r="G65" s="76">
        <v>0.16</v>
      </c>
      <c r="H65" s="76">
        <v>0.16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106</v>
      </c>
      <c r="C66" s="73" t="s">
        <v>215</v>
      </c>
      <c r="D66" s="74" t="s">
        <v>172</v>
      </c>
      <c r="E66" s="74" t="s">
        <v>88</v>
      </c>
      <c r="F66" s="74" t="s">
        <v>210</v>
      </c>
      <c r="G66" s="76">
        <v>0.36</v>
      </c>
      <c r="H66" s="76">
        <v>0.36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82</v>
      </c>
      <c r="C67" s="73" t="s">
        <v>216</v>
      </c>
      <c r="D67" s="74" t="s">
        <v>208</v>
      </c>
      <c r="E67" s="74" t="s">
        <v>60</v>
      </c>
      <c r="F67" s="74" t="s">
        <v>209</v>
      </c>
      <c r="G67" s="76">
        <v>0.12</v>
      </c>
      <c r="H67" s="76">
        <v>0.12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82</v>
      </c>
      <c r="C68" s="73" t="s">
        <v>216</v>
      </c>
      <c r="D68" s="74" t="s">
        <v>172</v>
      </c>
      <c r="E68" s="74" t="s">
        <v>88</v>
      </c>
      <c r="F68" s="74" t="s">
        <v>210</v>
      </c>
      <c r="G68" s="76">
        <v>0.27</v>
      </c>
      <c r="H68" s="76">
        <v>0.27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111</v>
      </c>
      <c r="C69" s="73" t="s">
        <v>217</v>
      </c>
      <c r="D69" s="74" t="s">
        <v>208</v>
      </c>
      <c r="E69" s="74" t="s">
        <v>60</v>
      </c>
      <c r="F69" s="74" t="s">
        <v>209</v>
      </c>
      <c r="G69" s="76">
        <v>0.4</v>
      </c>
      <c r="H69" s="76">
        <v>0.4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111</v>
      </c>
      <c r="C70" s="73" t="s">
        <v>217</v>
      </c>
      <c r="D70" s="74" t="s">
        <v>172</v>
      </c>
      <c r="E70" s="74" t="s">
        <v>88</v>
      </c>
      <c r="F70" s="74" t="s">
        <v>210</v>
      </c>
      <c r="G70" s="76">
        <v>0.9</v>
      </c>
      <c r="H70" s="76">
        <v>0.9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218</v>
      </c>
      <c r="C71" s="73" t="s">
        <v>219</v>
      </c>
      <c r="D71" s="74" t="s">
        <v>208</v>
      </c>
      <c r="E71" s="74" t="s">
        <v>59</v>
      </c>
      <c r="F71" s="74" t="s">
        <v>220</v>
      </c>
      <c r="G71" s="76">
        <v>0.27</v>
      </c>
      <c r="H71" s="76">
        <v>0.27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218</v>
      </c>
      <c r="C72" s="73" t="s">
        <v>219</v>
      </c>
      <c r="D72" s="74" t="s">
        <v>172</v>
      </c>
      <c r="E72" s="74" t="s">
        <v>88</v>
      </c>
      <c r="F72" s="74" t="s">
        <v>210</v>
      </c>
      <c r="G72" s="76">
        <v>0.37</v>
      </c>
      <c r="H72" s="76">
        <v>0.37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107</v>
      </c>
      <c r="C73" s="73" t="s">
        <v>221</v>
      </c>
      <c r="D73" s="74" t="s">
        <v>172</v>
      </c>
      <c r="E73" s="74" t="s">
        <v>88</v>
      </c>
      <c r="F73" s="74" t="s">
        <v>210</v>
      </c>
      <c r="G73" s="76">
        <v>1</v>
      </c>
      <c r="H73" s="76">
        <v>1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222</v>
      </c>
      <c r="C74" s="73" t="s">
        <v>223</v>
      </c>
      <c r="D74" s="74" t="s">
        <v>208</v>
      </c>
      <c r="E74" s="74" t="s">
        <v>82</v>
      </c>
      <c r="F74" s="74" t="s">
        <v>224</v>
      </c>
      <c r="G74" s="76">
        <v>2.4</v>
      </c>
      <c r="H74" s="76">
        <v>2.4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/>
      <c r="B75" s="74"/>
      <c r="C75" s="73" t="s">
        <v>225</v>
      </c>
      <c r="D75" s="74"/>
      <c r="E75" s="74"/>
      <c r="F75" s="74"/>
      <c r="G75" s="76">
        <f t="shared" ref="G75:V75" si="22">G76</f>
        <v>0.48</v>
      </c>
      <c r="H75" s="76">
        <f t="shared" si="22"/>
        <v>0.48</v>
      </c>
      <c r="I75" s="76">
        <f t="shared" si="22"/>
        <v>0</v>
      </c>
      <c r="J75" s="76">
        <f t="shared" si="22"/>
        <v>0</v>
      </c>
      <c r="K75" s="76">
        <f t="shared" si="22"/>
        <v>0</v>
      </c>
      <c r="L75" s="76">
        <f t="shared" si="22"/>
        <v>0</v>
      </c>
      <c r="M75" s="76">
        <f t="shared" si="22"/>
        <v>0</v>
      </c>
      <c r="N75" s="76">
        <f t="shared" si="22"/>
        <v>0</v>
      </c>
      <c r="O75" s="76">
        <f t="shared" si="22"/>
        <v>0</v>
      </c>
      <c r="P75" s="76">
        <f t="shared" si="22"/>
        <v>0</v>
      </c>
      <c r="Q75" s="76">
        <f t="shared" si="22"/>
        <v>0</v>
      </c>
      <c r="R75" s="76">
        <f t="shared" si="22"/>
        <v>0</v>
      </c>
      <c r="S75" s="76">
        <f t="shared" si="22"/>
        <v>0</v>
      </c>
      <c r="T75" s="76">
        <f t="shared" si="22"/>
        <v>0</v>
      </c>
      <c r="U75" s="76">
        <f t="shared" si="22"/>
        <v>0</v>
      </c>
      <c r="V75" s="76">
        <f t="shared" si="22"/>
        <v>0</v>
      </c>
    </row>
    <row r="76" spans="1:22" ht="20.100000000000001" customHeight="1">
      <c r="A76" s="73">
        <v>302</v>
      </c>
      <c r="B76" s="74" t="s">
        <v>106</v>
      </c>
      <c r="C76" s="73" t="s">
        <v>215</v>
      </c>
      <c r="D76" s="74" t="s">
        <v>208</v>
      </c>
      <c r="E76" s="74" t="s">
        <v>60</v>
      </c>
      <c r="F76" s="74" t="s">
        <v>209</v>
      </c>
      <c r="G76" s="76">
        <v>0.48</v>
      </c>
      <c r="H76" s="76">
        <v>0.48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226</v>
      </c>
      <c r="D77" s="74"/>
      <c r="E77" s="74"/>
      <c r="F77" s="74"/>
      <c r="G77" s="76">
        <f t="shared" ref="G77:V77" si="23">G78</f>
        <v>3.9</v>
      </c>
      <c r="H77" s="76">
        <f t="shared" si="23"/>
        <v>3.9</v>
      </c>
      <c r="I77" s="76">
        <f t="shared" si="23"/>
        <v>0</v>
      </c>
      <c r="J77" s="76">
        <f t="shared" si="23"/>
        <v>0</v>
      </c>
      <c r="K77" s="76">
        <f t="shared" si="23"/>
        <v>0</v>
      </c>
      <c r="L77" s="76">
        <f t="shared" si="23"/>
        <v>0</v>
      </c>
      <c r="M77" s="76">
        <f t="shared" si="23"/>
        <v>0</v>
      </c>
      <c r="N77" s="76">
        <f t="shared" si="23"/>
        <v>0</v>
      </c>
      <c r="O77" s="76">
        <f t="shared" si="23"/>
        <v>0</v>
      </c>
      <c r="P77" s="76">
        <f t="shared" si="23"/>
        <v>0</v>
      </c>
      <c r="Q77" s="76">
        <f t="shared" si="23"/>
        <v>0</v>
      </c>
      <c r="R77" s="76">
        <f t="shared" si="23"/>
        <v>0</v>
      </c>
      <c r="S77" s="76">
        <f t="shared" si="23"/>
        <v>0</v>
      </c>
      <c r="T77" s="76">
        <f t="shared" si="23"/>
        <v>0</v>
      </c>
      <c r="U77" s="76">
        <f t="shared" si="23"/>
        <v>0</v>
      </c>
      <c r="V77" s="76">
        <f t="shared" si="23"/>
        <v>0</v>
      </c>
    </row>
    <row r="78" spans="1:22" ht="20.100000000000001" customHeight="1">
      <c r="A78" s="73">
        <v>302</v>
      </c>
      <c r="B78" s="74" t="s">
        <v>227</v>
      </c>
      <c r="C78" s="73" t="s">
        <v>228</v>
      </c>
      <c r="D78" s="74" t="s">
        <v>208</v>
      </c>
      <c r="E78" s="74" t="s">
        <v>60</v>
      </c>
      <c r="F78" s="74" t="s">
        <v>209</v>
      </c>
      <c r="G78" s="76">
        <v>3.9</v>
      </c>
      <c r="H78" s="76">
        <v>3.9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229</v>
      </c>
      <c r="D79" s="74"/>
      <c r="E79" s="74"/>
      <c r="F79" s="74"/>
      <c r="G79" s="76">
        <f t="shared" ref="G79:V79" si="24">SUM(G80:G81)</f>
        <v>30.97</v>
      </c>
      <c r="H79" s="76">
        <f t="shared" si="24"/>
        <v>30.97</v>
      </c>
      <c r="I79" s="76">
        <f t="shared" si="24"/>
        <v>0</v>
      </c>
      <c r="J79" s="76">
        <f t="shared" si="24"/>
        <v>0</v>
      </c>
      <c r="K79" s="76">
        <f t="shared" si="24"/>
        <v>0</v>
      </c>
      <c r="L79" s="76">
        <f t="shared" si="24"/>
        <v>0</v>
      </c>
      <c r="M79" s="76">
        <f t="shared" si="24"/>
        <v>0</v>
      </c>
      <c r="N79" s="76">
        <f t="shared" si="24"/>
        <v>0</v>
      </c>
      <c r="O79" s="76">
        <f t="shared" si="24"/>
        <v>0</v>
      </c>
      <c r="P79" s="76">
        <f t="shared" si="24"/>
        <v>0</v>
      </c>
      <c r="Q79" s="76">
        <f t="shared" si="24"/>
        <v>0</v>
      </c>
      <c r="R79" s="76">
        <f t="shared" si="24"/>
        <v>0</v>
      </c>
      <c r="S79" s="76">
        <f t="shared" si="24"/>
        <v>0</v>
      </c>
      <c r="T79" s="76">
        <f t="shared" si="24"/>
        <v>0</v>
      </c>
      <c r="U79" s="76">
        <f t="shared" si="24"/>
        <v>0</v>
      </c>
      <c r="V79" s="76">
        <f t="shared" si="24"/>
        <v>0</v>
      </c>
    </row>
    <row r="80" spans="1:22" ht="20.100000000000001" customHeight="1">
      <c r="A80" s="73">
        <v>302</v>
      </c>
      <c r="B80" s="74" t="s">
        <v>118</v>
      </c>
      <c r="C80" s="73" t="s">
        <v>230</v>
      </c>
      <c r="D80" s="74" t="s">
        <v>208</v>
      </c>
      <c r="E80" s="74" t="s">
        <v>118</v>
      </c>
      <c r="F80" s="74" t="s">
        <v>231</v>
      </c>
      <c r="G80" s="76">
        <v>7.77</v>
      </c>
      <c r="H80" s="76">
        <v>7.77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>
        <v>302</v>
      </c>
      <c r="B81" s="74" t="s">
        <v>118</v>
      </c>
      <c r="C81" s="73" t="s">
        <v>230</v>
      </c>
      <c r="D81" s="74" t="s">
        <v>172</v>
      </c>
      <c r="E81" s="74" t="s">
        <v>88</v>
      </c>
      <c r="F81" s="74" t="s">
        <v>210</v>
      </c>
      <c r="G81" s="76">
        <v>23.2</v>
      </c>
      <c r="H81" s="76">
        <v>23.2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D10" sqref="D10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232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233</v>
      </c>
      <c r="B3" s="62" t="s">
        <v>234</v>
      </c>
      <c r="C3" s="57"/>
    </row>
    <row r="4" spans="1:3" s="56" customFormat="1" ht="30" customHeight="1">
      <c r="A4" s="63" t="s">
        <v>235</v>
      </c>
      <c r="B4" s="64">
        <v>3.4</v>
      </c>
      <c r="C4" s="65"/>
    </row>
    <row r="5" spans="1:3" s="56" customFormat="1" ht="30" customHeight="1">
      <c r="A5" s="66" t="s">
        <v>236</v>
      </c>
      <c r="B5" s="64">
        <v>0</v>
      </c>
      <c r="C5" s="65"/>
    </row>
    <row r="6" spans="1:3" s="56" customFormat="1" ht="30" customHeight="1">
      <c r="A6" s="66" t="s">
        <v>237</v>
      </c>
      <c r="B6" s="64">
        <v>1</v>
      </c>
      <c r="C6" s="65"/>
    </row>
    <row r="7" spans="1:3" s="56" customFormat="1" ht="30" customHeight="1">
      <c r="A7" s="66" t="s">
        <v>238</v>
      </c>
      <c r="B7" s="64">
        <v>2.4</v>
      </c>
      <c r="C7" s="65"/>
    </row>
    <row r="8" spans="1:3" s="56" customFormat="1" ht="30" customHeight="1">
      <c r="A8" s="66" t="s">
        <v>239</v>
      </c>
      <c r="B8" s="64">
        <v>2.4</v>
      </c>
      <c r="C8" s="65"/>
    </row>
    <row r="9" spans="1:3" s="56" customFormat="1" ht="30" customHeight="1">
      <c r="A9" s="66" t="s">
        <v>240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241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242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129</v>
      </c>
      <c r="B3" s="190"/>
      <c r="C3" s="191"/>
      <c r="D3" s="196" t="s">
        <v>130</v>
      </c>
      <c r="E3" s="192" t="s">
        <v>131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132</v>
      </c>
      <c r="G4" s="193"/>
      <c r="H4" s="193"/>
      <c r="I4" s="43" t="s">
        <v>133</v>
      </c>
    </row>
    <row r="5" spans="1:9" s="34" customFormat="1" ht="37.5" customHeight="1">
      <c r="A5" s="194"/>
      <c r="B5" s="195"/>
      <c r="C5" s="195"/>
      <c r="D5" s="198"/>
      <c r="E5" s="199"/>
      <c r="F5" s="42" t="s">
        <v>134</v>
      </c>
      <c r="G5" s="42" t="s">
        <v>135</v>
      </c>
      <c r="H5" s="42" t="s">
        <v>136</v>
      </c>
      <c r="I5" s="42" t="s">
        <v>134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21" sqref="C21:C2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243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159</v>
      </c>
      <c r="B3" s="29" t="s">
        <v>160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42.9</v>
      </c>
      <c r="D4" s="33"/>
    </row>
    <row r="5" spans="1:4" ht="20.100000000000001" customHeight="1">
      <c r="A5" s="30" t="s">
        <v>210</v>
      </c>
      <c r="B5" s="31"/>
      <c r="C5" s="32">
        <f>SUM(C6:C22)</f>
        <v>42.9</v>
      </c>
    </row>
    <row r="6" spans="1:4" ht="20.100000000000001" customHeight="1">
      <c r="A6" s="30" t="s">
        <v>244</v>
      </c>
      <c r="B6" s="31" t="s">
        <v>209</v>
      </c>
      <c r="C6" s="32">
        <v>0.24</v>
      </c>
    </row>
    <row r="7" spans="1:4" ht="20.100000000000001" customHeight="1">
      <c r="A7" s="30" t="s">
        <v>244</v>
      </c>
      <c r="B7" s="31" t="s">
        <v>210</v>
      </c>
      <c r="C7" s="32">
        <v>0.54</v>
      </c>
    </row>
    <row r="8" spans="1:4" ht="20.100000000000001" customHeight="1">
      <c r="A8" s="30" t="s">
        <v>245</v>
      </c>
      <c r="B8" s="31" t="s">
        <v>209</v>
      </c>
      <c r="C8" s="32">
        <v>0.16</v>
      </c>
    </row>
    <row r="9" spans="1:4" ht="20.100000000000001" customHeight="1">
      <c r="A9" s="30" t="s">
        <v>245</v>
      </c>
      <c r="B9" s="31" t="s">
        <v>210</v>
      </c>
      <c r="C9" s="32">
        <v>0.36</v>
      </c>
    </row>
    <row r="10" spans="1:4" ht="20.100000000000001" customHeight="1">
      <c r="A10" s="30" t="s">
        <v>246</v>
      </c>
      <c r="B10" s="31" t="s">
        <v>209</v>
      </c>
      <c r="C10" s="32">
        <v>0.64</v>
      </c>
    </row>
    <row r="11" spans="1:4" ht="20.100000000000001" customHeight="1">
      <c r="A11" s="30" t="s">
        <v>246</v>
      </c>
      <c r="B11" s="31" t="s">
        <v>210</v>
      </c>
      <c r="C11" s="32">
        <v>0.36</v>
      </c>
    </row>
    <row r="12" spans="1:4" ht="20.100000000000001" customHeight="1">
      <c r="A12" s="30" t="s">
        <v>247</v>
      </c>
      <c r="B12" s="31" t="s">
        <v>209</v>
      </c>
      <c r="C12" s="32">
        <v>0.12</v>
      </c>
    </row>
    <row r="13" spans="1:4" ht="20.100000000000001" customHeight="1">
      <c r="A13" s="30" t="s">
        <v>247</v>
      </c>
      <c r="B13" s="31" t="s">
        <v>210</v>
      </c>
      <c r="C13" s="32">
        <v>0.27</v>
      </c>
    </row>
    <row r="14" spans="1:4" ht="20.100000000000001" customHeight="1">
      <c r="A14" s="30" t="s">
        <v>248</v>
      </c>
      <c r="B14" s="31" t="s">
        <v>209</v>
      </c>
      <c r="C14" s="32">
        <v>0.4</v>
      </c>
    </row>
    <row r="15" spans="1:4" ht="20.100000000000001" customHeight="1">
      <c r="A15" s="30" t="s">
        <v>248</v>
      </c>
      <c r="B15" s="31" t="s">
        <v>210</v>
      </c>
      <c r="C15" s="32">
        <v>0.9</v>
      </c>
    </row>
    <row r="16" spans="1:4" ht="20.100000000000001" customHeight="1">
      <c r="A16" s="30" t="s">
        <v>249</v>
      </c>
      <c r="B16" s="31" t="s">
        <v>220</v>
      </c>
      <c r="C16" s="32">
        <v>0.27</v>
      </c>
    </row>
    <row r="17" spans="1:3" ht="20.100000000000001" customHeight="1">
      <c r="A17" s="30" t="s">
        <v>249</v>
      </c>
      <c r="B17" s="31" t="s">
        <v>210</v>
      </c>
      <c r="C17" s="32">
        <v>0.37</v>
      </c>
    </row>
    <row r="18" spans="1:3" ht="20.100000000000001" customHeight="1">
      <c r="A18" s="30" t="s">
        <v>250</v>
      </c>
      <c r="B18" s="31" t="s">
        <v>210</v>
      </c>
      <c r="C18" s="32">
        <v>1</v>
      </c>
    </row>
    <row r="19" spans="1:3" ht="20.100000000000001" customHeight="1">
      <c r="A19" s="30" t="s">
        <v>251</v>
      </c>
      <c r="B19" s="31" t="s">
        <v>224</v>
      </c>
      <c r="C19" s="32">
        <v>2.4</v>
      </c>
    </row>
    <row r="20" spans="1:3" ht="20.100000000000001" customHeight="1">
      <c r="A20" s="30" t="s">
        <v>252</v>
      </c>
      <c r="B20" s="31" t="s">
        <v>209</v>
      </c>
      <c r="C20" s="32">
        <v>3.9</v>
      </c>
    </row>
    <row r="21" spans="1:3" ht="20.100000000000001" customHeight="1">
      <c r="A21" s="30" t="s">
        <v>312</v>
      </c>
      <c r="B21" s="31" t="s">
        <v>210</v>
      </c>
      <c r="C21" s="32">
        <v>23.2</v>
      </c>
    </row>
    <row r="22" spans="1:3" ht="20.100000000000001" customHeight="1">
      <c r="A22" s="30" t="s">
        <v>253</v>
      </c>
      <c r="B22" s="31" t="s">
        <v>231</v>
      </c>
      <c r="C22" s="32">
        <v>7.77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254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255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256</v>
      </c>
      <c r="B4" s="201"/>
      <c r="C4" s="201"/>
      <c r="D4" s="201"/>
      <c r="E4" s="201"/>
      <c r="F4" s="201"/>
      <c r="G4" s="201"/>
      <c r="H4" s="201"/>
      <c r="I4" s="201"/>
      <c r="J4" s="201" t="s">
        <v>257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258</v>
      </c>
      <c r="B5" s="201" t="s">
        <v>259</v>
      </c>
      <c r="C5" s="201"/>
      <c r="D5" s="201"/>
      <c r="E5" s="201"/>
      <c r="F5" s="201"/>
      <c r="G5" s="201"/>
      <c r="H5" s="201"/>
      <c r="I5" s="201"/>
      <c r="J5" s="201" t="s">
        <v>260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261</v>
      </c>
      <c r="C6" s="201"/>
      <c r="D6" s="201"/>
      <c r="E6" s="201"/>
      <c r="F6" s="201"/>
      <c r="G6" s="201"/>
      <c r="H6" s="201"/>
      <c r="I6" s="201"/>
      <c r="J6" s="201" t="s">
        <v>262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263</v>
      </c>
      <c r="C7" s="205"/>
      <c r="D7" s="205"/>
      <c r="E7" s="205"/>
      <c r="F7" s="205"/>
      <c r="G7" s="205"/>
      <c r="H7" s="23" t="s">
        <v>264</v>
      </c>
      <c r="I7" s="23"/>
      <c r="J7" s="205" t="s">
        <v>265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266</v>
      </c>
      <c r="C8" s="201"/>
      <c r="D8" s="201"/>
      <c r="E8" s="201"/>
      <c r="F8" s="201"/>
      <c r="G8" s="201"/>
      <c r="H8" s="22" t="s">
        <v>131</v>
      </c>
      <c r="I8" s="22"/>
      <c r="J8" s="201" t="s">
        <v>267</v>
      </c>
      <c r="K8" s="201"/>
      <c r="L8" s="201"/>
      <c r="M8" s="201"/>
      <c r="N8" s="201"/>
      <c r="O8" s="201"/>
      <c r="P8" s="201"/>
      <c r="Q8" s="22" t="s">
        <v>268</v>
      </c>
      <c r="R8" s="201"/>
      <c r="S8" s="201"/>
      <c r="T8" s="201"/>
    </row>
    <row r="9" spans="1:20" ht="20.100000000000001" customHeight="1">
      <c r="A9" s="201"/>
      <c r="B9" s="201" t="s">
        <v>269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270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271</v>
      </c>
      <c r="B11" s="201" t="s">
        <v>272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273</v>
      </c>
      <c r="C12" s="201"/>
      <c r="D12" s="201" t="s">
        <v>274</v>
      </c>
      <c r="E12" s="201"/>
      <c r="F12" s="201" t="s">
        <v>275</v>
      </c>
      <c r="G12" s="201"/>
      <c r="H12" s="201" t="s">
        <v>276</v>
      </c>
      <c r="I12" s="201"/>
      <c r="J12" s="201"/>
      <c r="K12" s="201"/>
      <c r="L12" s="201"/>
      <c r="M12" s="201"/>
      <c r="N12" s="201"/>
      <c r="O12" s="201"/>
      <c r="P12" s="201" t="s">
        <v>277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278</v>
      </c>
      <c r="E13" s="201"/>
      <c r="F13" s="201" t="s">
        <v>279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280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281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282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283</v>
      </c>
      <c r="E17" s="201"/>
      <c r="F17" s="201" t="s">
        <v>284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285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286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287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288</v>
      </c>
      <c r="E21" s="201"/>
      <c r="F21" s="201" t="s">
        <v>289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290</v>
      </c>
      <c r="B22" s="202"/>
      <c r="C22" s="202"/>
      <c r="D22" s="202"/>
      <c r="E22" s="202"/>
      <c r="F22" s="202"/>
      <c r="G22" s="202"/>
      <c r="H22" s="203" t="s">
        <v>291</v>
      </c>
      <c r="I22" s="203"/>
      <c r="J22" s="204"/>
      <c r="K22" s="204"/>
      <c r="L22" s="204" t="s">
        <v>292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J9" sqref="J9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293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294</v>
      </c>
      <c r="B3" s="7" t="s">
        <v>295</v>
      </c>
      <c r="C3" s="6" t="s">
        <v>294</v>
      </c>
      <c r="D3" s="7" t="s">
        <v>296</v>
      </c>
    </row>
    <row r="4" spans="1:4" s="1" customFormat="1" ht="30" customHeight="1">
      <c r="A4" s="8" t="s">
        <v>297</v>
      </c>
      <c r="B4" s="9"/>
      <c r="C4" s="10" t="s">
        <v>298</v>
      </c>
      <c r="D4" s="11">
        <v>0</v>
      </c>
    </row>
    <row r="5" spans="1:4" s="1" customFormat="1" ht="30" customHeight="1">
      <c r="A5" s="8" t="s">
        <v>299</v>
      </c>
      <c r="B5" s="9"/>
      <c r="C5" s="10" t="s">
        <v>300</v>
      </c>
      <c r="D5" s="9"/>
    </row>
    <row r="6" spans="1:4" s="1" customFormat="1" ht="30" customHeight="1">
      <c r="A6" s="8" t="s">
        <v>301</v>
      </c>
      <c r="B6" s="9"/>
      <c r="C6" s="10" t="s">
        <v>302</v>
      </c>
      <c r="D6" s="9"/>
    </row>
    <row r="7" spans="1:4" s="1" customFormat="1" ht="30" customHeight="1">
      <c r="A7" s="8" t="s">
        <v>303</v>
      </c>
      <c r="B7" s="9"/>
      <c r="C7" s="10" t="s">
        <v>304</v>
      </c>
      <c r="D7" s="9"/>
    </row>
    <row r="8" spans="1:4" s="1" customFormat="1" ht="30" customHeight="1">
      <c r="A8" s="8" t="s">
        <v>305</v>
      </c>
      <c r="B8" s="9"/>
      <c r="C8" s="10" t="s">
        <v>306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307</v>
      </c>
      <c r="B10" s="13"/>
      <c r="C10" s="14" t="s">
        <v>308</v>
      </c>
      <c r="D10" s="13"/>
    </row>
    <row r="11" spans="1:4" s="1" customFormat="1" ht="30" customHeight="1">
      <c r="A11" s="15" t="s">
        <v>309</v>
      </c>
      <c r="B11" s="9"/>
      <c r="C11" s="16" t="s">
        <v>310</v>
      </c>
      <c r="D11" s="9"/>
    </row>
    <row r="12" spans="1:4" s="1" customFormat="1" ht="30" customHeight="1">
      <c r="A12" s="16" t="s">
        <v>311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2052-11.1.0.8213</vt:lpwstr>
  </property>
</Properties>
</file>