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'2部门收入总体情况表'!$A$1:$V$66</definedName>
    <definedName name="_xlnm.Print_Area" localSheetId="2">'3部门支出总体情况表'!$A$1:$J$69</definedName>
    <definedName name="_xlnm.Print_Area" localSheetId="3">'4部门财政拨款收支总体情况表'!$A$1:$D$19</definedName>
    <definedName name="_xlnm.Print_Area" localSheetId="4">'5一般公共预算支出情况表'!$A$1:$I$64</definedName>
    <definedName name="_xlnm.Print_Area" localSheetId="5">'6一般公共预算基本支出情况表'!$A$1:$V$60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'9机关运行经费'!$A$1:$C$13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59" i="57"/>
  <c r="U59"/>
  <c r="T59"/>
  <c r="S59"/>
  <c r="R59"/>
  <c r="Q59"/>
  <c r="P59"/>
  <c r="O59"/>
  <c r="N59"/>
  <c r="M59"/>
  <c r="L59"/>
  <c r="K59"/>
  <c r="J59"/>
  <c r="I59"/>
  <c r="H59"/>
  <c r="G59"/>
  <c r="V57"/>
  <c r="U57"/>
  <c r="T57"/>
  <c r="S57"/>
  <c r="R57"/>
  <c r="Q57"/>
  <c r="P57"/>
  <c r="O57"/>
  <c r="N57"/>
  <c r="M57"/>
  <c r="L57"/>
  <c r="K57"/>
  <c r="J57"/>
  <c r="I57"/>
  <c r="H57"/>
  <c r="G57"/>
  <c r="V49"/>
  <c r="U49"/>
  <c r="T49"/>
  <c r="S49"/>
  <c r="R49"/>
  <c r="Q49"/>
  <c r="P49"/>
  <c r="O49"/>
  <c r="N49"/>
  <c r="M49"/>
  <c r="L49"/>
  <c r="K49"/>
  <c r="J49"/>
  <c r="I49"/>
  <c r="H49"/>
  <c r="G49"/>
  <c r="V48"/>
  <c r="U48"/>
  <c r="T48"/>
  <c r="S48"/>
  <c r="R48"/>
  <c r="Q48"/>
  <c r="P48"/>
  <c r="O48"/>
  <c r="N48"/>
  <c r="M48"/>
  <c r="L48"/>
  <c r="K48"/>
  <c r="J48"/>
  <c r="I48"/>
  <c r="H48"/>
  <c r="G48"/>
  <c r="V46"/>
  <c r="U46"/>
  <c r="T46"/>
  <c r="S46"/>
  <c r="R46"/>
  <c r="Q46"/>
  <c r="P46"/>
  <c r="O46"/>
  <c r="N46"/>
  <c r="M46"/>
  <c r="L46"/>
  <c r="K46"/>
  <c r="J46"/>
  <c r="I46"/>
  <c r="H46"/>
  <c r="G46"/>
  <c r="V44"/>
  <c r="U44"/>
  <c r="T44"/>
  <c r="S44"/>
  <c r="R44"/>
  <c r="Q44"/>
  <c r="P44"/>
  <c r="O44"/>
  <c r="N44"/>
  <c r="M44"/>
  <c r="L44"/>
  <c r="K44"/>
  <c r="J44"/>
  <c r="I44"/>
  <c r="H44"/>
  <c r="G44"/>
  <c r="V42"/>
  <c r="U42"/>
  <c r="T42"/>
  <c r="S42"/>
  <c r="R42"/>
  <c r="Q42"/>
  <c r="P42"/>
  <c r="O42"/>
  <c r="N42"/>
  <c r="M42"/>
  <c r="L42"/>
  <c r="K42"/>
  <c r="J42"/>
  <c r="I42"/>
  <c r="H42"/>
  <c r="G42"/>
  <c r="V40"/>
  <c r="U40"/>
  <c r="T40"/>
  <c r="S40"/>
  <c r="R40"/>
  <c r="Q40"/>
  <c r="P40"/>
  <c r="O40"/>
  <c r="N40"/>
  <c r="M40"/>
  <c r="L40"/>
  <c r="K40"/>
  <c r="J40"/>
  <c r="I40"/>
  <c r="H40"/>
  <c r="G40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3" i="32"/>
  <c r="H63"/>
  <c r="G63"/>
  <c r="F63"/>
  <c r="E63"/>
  <c r="I62"/>
  <c r="H62"/>
  <c r="G62"/>
  <c r="F62"/>
  <c r="E62"/>
  <c r="I61"/>
  <c r="H61"/>
  <c r="G61"/>
  <c r="F61"/>
  <c r="E61"/>
  <c r="I59"/>
  <c r="H59"/>
  <c r="G59"/>
  <c r="F59"/>
  <c r="E59"/>
  <c r="I57"/>
  <c r="H57"/>
  <c r="G57"/>
  <c r="F57"/>
  <c r="E57"/>
  <c r="I56"/>
  <c r="H56"/>
  <c r="G56"/>
  <c r="F56"/>
  <c r="E56"/>
  <c r="I55"/>
  <c r="H55"/>
  <c r="G55"/>
  <c r="F55"/>
  <c r="E55"/>
  <c r="I53"/>
  <c r="H53"/>
  <c r="G53"/>
  <c r="F53"/>
  <c r="E53"/>
  <c r="I51"/>
  <c r="H51"/>
  <c r="G51"/>
  <c r="F51"/>
  <c r="E51"/>
  <c r="I49"/>
  <c r="H49"/>
  <c r="G49"/>
  <c r="F49"/>
  <c r="E49"/>
  <c r="I48"/>
  <c r="H48"/>
  <c r="G48"/>
  <c r="F48"/>
  <c r="E48"/>
  <c r="I46"/>
  <c r="H46"/>
  <c r="G46"/>
  <c r="F46"/>
  <c r="E46"/>
  <c r="I45"/>
  <c r="H45"/>
  <c r="G45"/>
  <c r="F45"/>
  <c r="E45"/>
  <c r="I44"/>
  <c r="H44"/>
  <c r="G44"/>
  <c r="F44"/>
  <c r="E44"/>
  <c r="I42"/>
  <c r="H42"/>
  <c r="G42"/>
  <c r="F42"/>
  <c r="E42"/>
  <c r="I41"/>
  <c r="H41"/>
  <c r="G41"/>
  <c r="F41"/>
  <c r="E41"/>
  <c r="I39"/>
  <c r="H39"/>
  <c r="G39"/>
  <c r="F39"/>
  <c r="E39"/>
  <c r="I37"/>
  <c r="H37"/>
  <c r="G37"/>
  <c r="F37"/>
  <c r="E37"/>
  <c r="I24"/>
  <c r="H24"/>
  <c r="G24"/>
  <c r="F24"/>
  <c r="E24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67" i="9"/>
  <c r="I67"/>
  <c r="H67"/>
  <c r="G67"/>
  <c r="F67"/>
  <c r="E67"/>
  <c r="J66"/>
  <c r="I66"/>
  <c r="H66"/>
  <c r="G66"/>
  <c r="F66"/>
  <c r="E66"/>
  <c r="J65"/>
  <c r="I65"/>
  <c r="H65"/>
  <c r="G65"/>
  <c r="F65"/>
  <c r="E65"/>
  <c r="J63"/>
  <c r="I63"/>
  <c r="H63"/>
  <c r="G63"/>
  <c r="F63"/>
  <c r="E63"/>
  <c r="J61"/>
  <c r="I61"/>
  <c r="H61"/>
  <c r="G61"/>
  <c r="F61"/>
  <c r="E61"/>
  <c r="J60"/>
  <c r="I60"/>
  <c r="H60"/>
  <c r="G60"/>
  <c r="F60"/>
  <c r="E60"/>
  <c r="J59"/>
  <c r="I59"/>
  <c r="H59"/>
  <c r="G59"/>
  <c r="F59"/>
  <c r="E59"/>
  <c r="J56"/>
  <c r="I56"/>
  <c r="H56"/>
  <c r="G56"/>
  <c r="F56"/>
  <c r="E56"/>
  <c r="J53"/>
  <c r="I53"/>
  <c r="H53"/>
  <c r="G53"/>
  <c r="F53"/>
  <c r="E53"/>
  <c r="J50"/>
  <c r="I50"/>
  <c r="H50"/>
  <c r="G50"/>
  <c r="F50"/>
  <c r="E50"/>
  <c r="J49"/>
  <c r="I49"/>
  <c r="H49"/>
  <c r="G49"/>
  <c r="F49"/>
  <c r="E49"/>
  <c r="J46"/>
  <c r="I46"/>
  <c r="H46"/>
  <c r="G46"/>
  <c r="F46"/>
  <c r="E46"/>
  <c r="J45"/>
  <c r="I45"/>
  <c r="H45"/>
  <c r="G45"/>
  <c r="F45"/>
  <c r="E45"/>
  <c r="J44"/>
  <c r="I44"/>
  <c r="H44"/>
  <c r="G44"/>
  <c r="F44"/>
  <c r="E44"/>
  <c r="J42"/>
  <c r="I42"/>
  <c r="H42"/>
  <c r="G42"/>
  <c r="F42"/>
  <c r="E42"/>
  <c r="J41"/>
  <c r="I41"/>
  <c r="H41"/>
  <c r="G41"/>
  <c r="F41"/>
  <c r="E41"/>
  <c r="J39"/>
  <c r="I39"/>
  <c r="H39"/>
  <c r="G39"/>
  <c r="F39"/>
  <c r="E39"/>
  <c r="J37"/>
  <c r="I37"/>
  <c r="H37"/>
  <c r="G37"/>
  <c r="F37"/>
  <c r="E37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4" i="5"/>
  <c r="U64"/>
  <c r="T64"/>
  <c r="S64"/>
  <c r="R64"/>
  <c r="Q64"/>
  <c r="P64"/>
  <c r="O64"/>
  <c r="N64"/>
  <c r="M64"/>
  <c r="L64"/>
  <c r="K64"/>
  <c r="J64"/>
  <c r="I64"/>
  <c r="H64"/>
  <c r="G64"/>
  <c r="F64"/>
  <c r="E64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<sst xmlns="http://schemas.openxmlformats.org/spreadsheetml/2006/main" count="1010" uniqueCount="295">
  <si>
    <t>2019年部门收支总体情况表</t>
  </si>
  <si>
    <t>单位名称：焦作市中站区旅游局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</si>
  <si>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</si>
  <si>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</si>
  <si>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</si>
  <si>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</si>
  <si>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</si>
  <si>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</si>
  <si>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</si>
  <si>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</si>
  <si>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</si>
  <si>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</si>
  <si>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</si>
  <si>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</si>
  <si>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</si>
  <si>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</si>
  <si>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</si>
  <si>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</si>
  <si>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</si>
  <si>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</si>
  <si>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</si>
  <si>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</si>
  <si>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</si>
  <si>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</si>
  <si>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</si>
  <si>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</si>
  <si>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</si>
  <si>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</si>
  <si>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</si>
  <si>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</si>
  <si>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</si>
  <si>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</si>
  <si>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</si>
  <si>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</si>
  <si>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</si>
  <si>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</si>
  <si>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</si>
  <si>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</si>
  <si>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</si>
  <si>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</si>
  <si>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</si>
  <si>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</si>
  <si>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</si>
  <si>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</si>
  <si>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</si>
  <si>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</si>
  <si>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</si>
  <si>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</si>
  <si>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</si>
  <si>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</si>
  <si>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</si>
  <si>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</si>
  <si>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</si>
  <si>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</si>
  <si>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</si>
  <si>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文化旅游体育与传媒支出</t>
  </si>
  <si>
    <t xml:space="preserve">  文化和旅游</t>
  </si>
  <si>
    <t xml:space="preserve">    行政运行（文化）</t>
  </si>
  <si>
    <t>207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</si>
  <si>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</si>
  <si>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</si>
  <si>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</si>
  <si>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</si>
  <si>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</si>
  <si>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</si>
  <si>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</si>
  <si>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</si>
  <si>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</si>
  <si>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</si>
  <si>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</si>
  <si>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</si>
  <si>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</si>
  <si>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</si>
  <si>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机关服务（文化）</t>
  </si>
  <si>
    <t>03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</si>
  <si>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</si>
  <si>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</si>
  <si>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</si>
  <si>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旅游宣传</t>
  </si>
  <si>
    <t>13</t>
  </si>
  <si>
    <t xml:space="preserve">      旅游宣传经费</t>
  </si>
  <si>
    <t xml:space="preserve">    其他文化和旅游支出</t>
  </si>
  <si>
    <t>99</t>
  </si>
  <si>
    <t xml:space="preserve">      招商引资</t>
  </si>
  <si>
    <t xml:space="preserve">  旅游发展基金支出</t>
  </si>
  <si>
    <t xml:space="preserve">    地方旅游开发项目补助</t>
  </si>
  <si>
    <t>09</t>
  </si>
  <si>
    <t>04</t>
  </si>
  <si>
    <t xml:space="preserve">      提前下达2019年旅游发展基金补助旅游厕所建设项目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</si>
  <si>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</si>
  <si>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</si>
  <si>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</si>
  <si>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</si>
  <si>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</si>
  <si>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</si>
  <si>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</si>
  <si>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</si>
  <si>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</si>
  <si>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</si>
  <si>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</si>
  <si>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</si>
  <si>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</si>
  <si>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</si>
  <si>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</si>
  <si>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</si>
  <si>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</si>
  <si>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</si>
  <si>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</si>
  <si>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</si>
  <si>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</si>
  <si>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</si>
  <si>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</si>
  <si>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</si>
  <si>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</si>
  <si>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</si>
  <si>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</si>
  <si>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</si>
  <si>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</si>
  <si>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</si>
  <si>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</si>
  <si>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</si>
  <si>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</si>
  <si>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</si>
  <si>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</si>
  <si>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</si>
  <si>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207</t>
  </si>
  <si>
    <t xml:space="preserve">  01</t>
  </si>
  <si>
    <t xml:space="preserve">  03</t>
  </si>
  <si>
    <t xml:space="preserve">  13</t>
  </si>
  <si>
    <t xml:space="preserve">  99</t>
  </si>
  <si>
    <t xml:space="preserve">  09</t>
  </si>
  <si>
    <t xml:space="preserve">  04</t>
  </si>
  <si>
    <t xml:space="preserve">  208</t>
  </si>
  <si>
    <t xml:space="preserve">  05</t>
  </si>
  <si>
    <t xml:space="preserve">  27</t>
  </si>
  <si>
    <t xml:space="preserve">  02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</si>
  <si>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</si>
  <si>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</si>
  <si>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</si>
  <si>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</si>
  <si>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</si>
  <si>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</si>
  <si>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</si>
  <si>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</si>
  <si>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</si>
  <si>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</si>
  <si>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</si>
  <si>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</si>
  <si>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</si>
  <si>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</si>
  <si>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</si>
  <si>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</si>
  <si>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</si>
  <si>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</si>
  <si>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</si>
  <si>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</si>
  <si>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</si>
  <si>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 xml:space="preserve">  基础性绩效工资</t>
  </si>
  <si>
    <t>07</t>
  </si>
  <si>
    <t xml:space="preserve">    绩效工资</t>
  </si>
  <si>
    <t>505</t>
  </si>
  <si>
    <t>工资福利支出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</si>
  <si>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</si>
  <si>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</si>
  <si>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</si>
  <si>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</si>
  <si>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</si>
  <si>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</si>
  <si>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</si>
  <si>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</si>
  <si>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</si>
  <si>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</si>
  <si>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</si>
  <si>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</si>
  <si>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</si>
  <si>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</si>
  <si>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</si>
  <si>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</si>
  <si>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</si>
  <si>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</si>
  <si>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</si>
  <si>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</si>
  <si>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</si>
  <si>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</si>
  <si>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</si>
  <si>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</si>
  <si>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</si>
  <si>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</si>
  <si>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</si>
  <si>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</si>
  <si>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</si>
  <si>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</si>
  <si>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</si>
  <si>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</si>
  <si>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</si>
  <si>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</si>
  <si>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</si>
  <si>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</si>
  <si>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</si>
  <si>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</si>
  <si>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</si>
  <si>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</si>
  <si>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</si>
  <si>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</si>
  <si>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</si>
  <si>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</si>
  <si>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</si>
  <si>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</si>
  <si>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</si>
  <si>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</si>
  <si>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</si>
  <si>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</si>
  <si>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</si>
  <si>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</si>
  <si>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</si>
  <si>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</si>
  <si>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</si>
  <si>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</si>
  <si>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</si>
  <si>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</si>
  <si>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</si>
  <si>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</si>
  <si>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</si>
  <si>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</si>
  <si>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</si>
  <si>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</si>
  <si>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</si>
  <si>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>商品和服务支出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</si>
  <si>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</si>
  <si>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</si>
  <si>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</si>
  <si>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</si>
  <si>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</si>
  <si>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</si>
  <si>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</si>
  <si>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</si>
  <si>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</si>
  <si>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</si>
  <si>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</si>
  <si>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</si>
  <si>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</si>
  <si>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</si>
  <si>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</si>
  <si>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</si>
  <si>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</si>
  <si>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</si>
  <si>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</si>
  <si>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</si>
  <si>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</si>
  <si>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</si>
  <si>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</si>
  <si>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</si>
  <si>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</si>
  <si>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</si>
  <si>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</si>
  <si>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</si>
  <si>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</si>
  <si>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</si>
  <si>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</si>
  <si>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</si>
  <si>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</si>
  <si>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</si>
  <si>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</si>
  <si>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</si>
  <si>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</si>
  <si>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</si>
  <si>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</si>
  <si>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</si>
  <si>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</si>
  <si>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</si>
  <si>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</si>
  <si>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</si>
  <si>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</si>
  <si>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</si>
  <si>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</si>
  <si>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</si>
  <si>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</si>
  <si>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</si>
  <si>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</si>
  <si>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</si>
  <si>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</si>
  <si>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</si>
  <si>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</si>
  <si>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</si>
  <si>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</si>
  <si>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</si>
  <si>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</si>
  <si>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</si>
  <si>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</si>
  <si>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</si>
  <si>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</si>
  <si>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</si>
  <si>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</si>
  <si>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</si>
  <si>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文化旅游体育与传媒支出</t>
    <phoneticPr fontId="1" type="noConversion"/>
  </si>
</sst>
</file>

<file path=xl/styles.xml><?xml version="1.0" encoding="utf-8"?>
<styleSheet xmlns="http://schemas.openxmlformats.org/spreadsheetml/2006/main">
  <numFmts count="10">
    <numFmt numFmtId="176" formatCode="#,##0.0"/>
    <numFmt numFmtId="177" formatCode="#,##0.0000"/>
    <numFmt numFmtId="178" formatCode="#,##0_);[Red]\(#,##0\)"/>
    <numFmt numFmtId="179" formatCode="#,##0.0_);[Red]\(#,##0.0\)"/>
    <numFmt numFmtId="180" formatCode="00"/>
    <numFmt numFmtId="181" formatCode="0000"/>
    <numFmt numFmtId="182" formatCode="#,##0.00_ "/>
    <numFmt numFmtId="183" formatCode="0.000_);[Red]\(0.000\)"/>
    <numFmt numFmtId="184" formatCode="#,##0.00_);[Red]\(#,##0.00\)"/>
    <numFmt numFmtId="185" formatCode="0.00_);[Red]\(0.00\)"/>
  </numFmts>
  <fonts count="20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/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" fillId="0" borderId="0"/>
    <xf numFmtId="0" fontId="16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4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4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10" fillId="0" borderId="0" xfId="68" applyFont="1">
      <alignment vertical="center"/>
    </xf>
    <xf numFmtId="0" fontId="10" fillId="0" borderId="0" xfId="68" applyFont="1" applyFill="1">
      <alignment vertical="center"/>
    </xf>
    <xf numFmtId="0" fontId="4" fillId="0" borderId="0" xfId="68" applyFont="1">
      <alignment vertical="center"/>
    </xf>
    <xf numFmtId="0" fontId="1" fillId="0" borderId="0" xfId="68">
      <alignment vertical="center"/>
    </xf>
    <xf numFmtId="179" fontId="10" fillId="0" borderId="0" xfId="16" applyNumberFormat="1" applyFont="1" applyFill="1" applyAlignment="1" applyProtection="1">
      <alignment vertical="center"/>
    </xf>
    <xf numFmtId="179" fontId="10" fillId="0" borderId="2" xfId="16" applyNumberFormat="1" applyFont="1" applyFill="1" applyBorder="1" applyAlignment="1" applyProtection="1">
      <alignment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181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10" fillId="0" borderId="1" xfId="16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/>
    </xf>
    <xf numFmtId="49" fontId="10" fillId="0" borderId="1" xfId="68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 wrapText="1"/>
    </xf>
    <xf numFmtId="182" fontId="10" fillId="0" borderId="1" xfId="16" applyNumberFormat="1" applyFont="1" applyFill="1" applyBorder="1" applyAlignment="1">
      <alignment horizontal="right" vertical="center"/>
    </xf>
    <xf numFmtId="4" fontId="10" fillId="0" borderId="1" xfId="16" applyNumberFormat="1" applyFont="1" applyFill="1" applyBorder="1" applyAlignment="1">
      <alignment horizontal="right" vertical="center"/>
    </xf>
    <xf numFmtId="0" fontId="4" fillId="0" borderId="0" xfId="16" applyFont="1" applyFill="1"/>
    <xf numFmtId="0" fontId="4" fillId="0" borderId="0" xfId="16" applyFont="1"/>
    <xf numFmtId="179" fontId="10" fillId="0" borderId="2" xfId="16" applyNumberFormat="1" applyFont="1" applyFill="1" applyBorder="1" applyAlignment="1" applyProtection="1">
      <alignment horizontal="right" vertical="center"/>
    </xf>
    <xf numFmtId="177" fontId="10" fillId="0" borderId="1" xfId="16" applyNumberFormat="1" applyFont="1" applyFill="1" applyBorder="1" applyAlignment="1">
      <alignment horizontal="right" vertical="center"/>
    </xf>
    <xf numFmtId="0" fontId="11" fillId="0" borderId="0" xfId="49" applyFont="1">
      <alignment vertical="center"/>
    </xf>
    <xf numFmtId="0" fontId="4" fillId="0" borderId="0" xfId="49" applyFont="1">
      <alignment vertical="center"/>
    </xf>
    <xf numFmtId="0" fontId="4" fillId="0" borderId="0" xfId="49" applyFont="1" applyFill="1">
      <alignment vertical="center"/>
    </xf>
    <xf numFmtId="0" fontId="4" fillId="0" borderId="0" xfId="49">
      <alignment vertical="center"/>
    </xf>
    <xf numFmtId="183" fontId="4" fillId="0" borderId="0" xfId="49" applyNumberFormat="1">
      <alignment vertical="center"/>
    </xf>
    <xf numFmtId="0" fontId="5" fillId="0" borderId="0" xfId="49" applyFont="1" applyAlignment="1">
      <alignment vertical="center"/>
    </xf>
    <xf numFmtId="49" fontId="10" fillId="0" borderId="2" xfId="66" applyNumberFormat="1" applyFont="1" applyFill="1" applyBorder="1" applyAlignment="1" applyProtection="1">
      <alignment vertical="center"/>
    </xf>
    <xf numFmtId="183" fontId="1" fillId="0" borderId="0" xfId="49" applyNumberFormat="1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183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3" fontId="1" fillId="0" borderId="1" xfId="49" applyNumberFormat="1" applyFont="1" applyFill="1" applyBorder="1" applyAlignment="1">
      <alignment horizontal="right" vertical="center"/>
    </xf>
    <xf numFmtId="0" fontId="4" fillId="0" borderId="0" xfId="49" applyFill="1">
      <alignment vertical="center"/>
    </xf>
    <xf numFmtId="0" fontId="1" fillId="0" borderId="1" xfId="49" applyFont="1" applyFill="1" applyBorder="1">
      <alignment vertical="center"/>
    </xf>
    <xf numFmtId="183" fontId="0" fillId="0" borderId="0" xfId="0" applyNumberFormat="1">
      <alignment vertical="center"/>
    </xf>
    <xf numFmtId="183" fontId="4" fillId="0" borderId="0" xfId="49" applyNumberFormat="1" applyFont="1">
      <alignment vertical="center"/>
    </xf>
    <xf numFmtId="0" fontId="12" fillId="0" borderId="0" xfId="59" applyFont="1" applyBorder="1" applyAlignment="1">
      <alignment vertical="center"/>
    </xf>
    <xf numFmtId="0" fontId="13" fillId="0" borderId="0" xfId="59" applyFont="1">
      <alignment vertical="center"/>
    </xf>
    <xf numFmtId="0" fontId="13" fillId="0" borderId="0" xfId="59" applyFont="1" applyFill="1">
      <alignment vertical="center"/>
    </xf>
    <xf numFmtId="0" fontId="9" fillId="0" borderId="0" xfId="59">
      <alignment vertical="center"/>
    </xf>
    <xf numFmtId="0" fontId="13" fillId="0" borderId="9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13" fillId="0" borderId="21" xfId="59" applyNumberFormat="1" applyFont="1" applyFill="1" applyBorder="1" applyAlignment="1">
      <alignment horizontal="left" vertical="center" wrapText="1"/>
    </xf>
    <xf numFmtId="49" fontId="13" fillId="0" borderId="21" xfId="59" applyNumberFormat="1" applyFont="1" applyFill="1" applyBorder="1" applyAlignment="1">
      <alignment horizontal="left" vertical="center" wrapText="1"/>
    </xf>
    <xf numFmtId="0" fontId="13" fillId="0" borderId="21" xfId="59" applyNumberFormat="1" applyFont="1" applyFill="1" applyBorder="1" applyAlignment="1">
      <alignment horizontal="center" vertical="center" wrapText="1"/>
    </xf>
    <xf numFmtId="4" fontId="13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4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76" fontId="1" fillId="0" borderId="3" xfId="66" applyNumberFormat="1" applyFont="1" applyFill="1" applyBorder="1" applyAlignment="1">
      <alignment horizontal="left" vertical="center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76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184" fontId="1" fillId="0" borderId="7" xfId="66" applyNumberFormat="1" applyFont="1" applyFill="1" applyBorder="1" applyAlignment="1" applyProtection="1">
      <alignment horizontal="right" vertical="center" wrapText="1"/>
    </xf>
    <xf numFmtId="176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76" fontId="1" fillId="0" borderId="3" xfId="66" applyNumberFormat="1" applyFont="1" applyFill="1" applyBorder="1" applyAlignment="1">
      <alignment horizontal="left" vertical="center" wrapText="1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76" fontId="1" fillId="0" borderId="24" xfId="66" applyNumberFormat="1" applyFont="1" applyFill="1" applyBorder="1" applyAlignment="1">
      <alignment horizontal="left" vertical="center"/>
    </xf>
    <xf numFmtId="176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5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5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5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4" fontId="1" fillId="0" borderId="3" xfId="67" applyNumberFormat="1" applyFont="1" applyFill="1" applyBorder="1" applyAlignment="1" applyProtection="1">
      <alignment horizontal="right" vertical="center" wrapText="1"/>
    </xf>
    <xf numFmtId="184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5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5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3" fillId="0" borderId="17" xfId="59" applyFont="1" applyBorder="1" applyAlignment="1">
      <alignment horizontal="center" vertical="center" wrapText="1"/>
    </xf>
    <xf numFmtId="0" fontId="13" fillId="0" borderId="20" xfId="59" applyFont="1" applyBorder="1" applyAlignment="1">
      <alignment horizontal="center" vertical="center" wrapText="1"/>
    </xf>
    <xf numFmtId="0" fontId="13" fillId="0" borderId="22" xfId="59" applyFont="1" applyBorder="1" applyAlignment="1">
      <alignment horizontal="center" vertical="center" wrapText="1"/>
    </xf>
    <xf numFmtId="0" fontId="13" fillId="0" borderId="10" xfId="59" applyFont="1" applyBorder="1" applyAlignment="1">
      <alignment horizontal="center" vertical="center" wrapText="1"/>
    </xf>
    <xf numFmtId="0" fontId="13" fillId="0" borderId="12" xfId="59" applyFont="1" applyBorder="1" applyAlignment="1">
      <alignment horizontal="center" vertical="center" wrapText="1"/>
    </xf>
    <xf numFmtId="0" fontId="13" fillId="0" borderId="18" xfId="59" applyFont="1" applyBorder="1" applyAlignment="1">
      <alignment horizontal="center" vertical="center" wrapText="1"/>
    </xf>
    <xf numFmtId="0" fontId="13" fillId="0" borderId="19" xfId="59" applyFont="1" applyBorder="1" applyAlignment="1">
      <alignment horizontal="center" vertical="center" wrapText="1"/>
    </xf>
    <xf numFmtId="0" fontId="13" fillId="0" borderId="11" xfId="59" applyFont="1" applyBorder="1" applyAlignment="1">
      <alignment horizontal="center" vertical="center" wrapText="1"/>
    </xf>
    <xf numFmtId="0" fontId="13" fillId="0" borderId="15" xfId="59" applyFont="1" applyBorder="1" applyAlignment="1">
      <alignment horizontal="center" vertical="center" wrapText="1"/>
    </xf>
    <xf numFmtId="0" fontId="13" fillId="0" borderId="0" xfId="59" applyFont="1" applyBorder="1" applyAlignment="1">
      <alignment horizontal="center" vertical="center" wrapText="1"/>
    </xf>
    <xf numFmtId="0" fontId="13" fillId="0" borderId="16" xfId="59" applyFont="1" applyBorder="1" applyAlignment="1">
      <alignment horizontal="center" vertical="center" wrapText="1"/>
    </xf>
    <xf numFmtId="0" fontId="13" fillId="0" borderId="9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/>
    </xf>
    <xf numFmtId="0" fontId="13" fillId="0" borderId="9" xfId="59" applyFont="1" applyFill="1" applyBorder="1" applyAlignment="1">
      <alignment vertical="center"/>
    </xf>
    <xf numFmtId="0" fontId="13" fillId="2" borderId="9" xfId="59" applyFont="1" applyFill="1" applyBorder="1" applyAlignment="1">
      <alignment vertical="center"/>
    </xf>
    <xf numFmtId="0" fontId="13" fillId="0" borderId="9" xfId="59" applyFont="1" applyBorder="1" applyAlignment="1">
      <alignment horizontal="right" vertical="center"/>
    </xf>
    <xf numFmtId="0" fontId="13" fillId="0" borderId="13" xfId="59" applyFont="1" applyBorder="1" applyAlignment="1">
      <alignment horizontal="center" vertical="center"/>
    </xf>
    <xf numFmtId="0" fontId="13" fillId="0" borderId="14" xfId="59" applyFont="1" applyBorder="1" applyAlignment="1">
      <alignment horizontal="center" vertical="center"/>
    </xf>
    <xf numFmtId="0" fontId="13" fillId="0" borderId="23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3" xfId="16" applyNumberFormat="1" applyFont="1" applyFill="1" applyBorder="1" applyAlignment="1" applyProtection="1">
      <alignment horizontal="center" vertical="center"/>
    </xf>
    <xf numFmtId="0" fontId="10" fillId="0" borderId="4" xfId="16" applyNumberFormat="1" applyFont="1" applyFill="1" applyBorder="1" applyAlignment="1" applyProtection="1">
      <alignment horizontal="center" vertical="center"/>
    </xf>
    <xf numFmtId="0" fontId="10" fillId="0" borderId="5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Font="1" applyBorder="1" applyAlignment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181" fontId="10" fillId="0" borderId="1" xfId="16" applyNumberFormat="1" applyFont="1" applyFill="1" applyBorder="1" applyAlignment="1" applyProtection="1">
      <alignment horizontal="center" vertical="center"/>
    </xf>
    <xf numFmtId="0" fontId="10" fillId="0" borderId="6" xfId="16" applyNumberFormat="1" applyFont="1" applyFill="1" applyBorder="1" applyAlignment="1" applyProtection="1">
      <alignment horizontal="center" vertical="center"/>
    </xf>
    <xf numFmtId="0" fontId="10" fillId="0" borderId="7" xfId="16" applyNumberFormat="1" applyFont="1" applyFill="1" applyBorder="1" applyAlignment="1" applyProtection="1">
      <alignment horizontal="center" vertical="center"/>
    </xf>
    <xf numFmtId="0" fontId="10" fillId="0" borderId="8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0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161.02000000000001</v>
      </c>
      <c r="C4" s="102" t="s">
        <v>7</v>
      </c>
      <c r="D4" s="103">
        <v>145.12</v>
      </c>
    </row>
    <row r="5" spans="1:10" s="92" customFormat="1" ht="23.25" customHeight="1">
      <c r="A5" s="100" t="s">
        <v>8</v>
      </c>
      <c r="B5" s="104">
        <v>161.02000000000001</v>
      </c>
      <c r="C5" s="102" t="s">
        <v>9</v>
      </c>
      <c r="D5" s="103">
        <v>133.96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11.16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15.9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161.02000000000001</v>
      </c>
      <c r="C15" s="124" t="s">
        <v>19</v>
      </c>
      <c r="D15" s="103">
        <v>161.02000000000001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161.02000000000001</v>
      </c>
      <c r="C19" s="130" t="s">
        <v>25</v>
      </c>
      <c r="D19" s="131">
        <v>161.02000000000001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2" t="s">
        <v>236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3" t="s">
        <v>2</v>
      </c>
      <c r="R2" s="213"/>
      <c r="S2" s="213"/>
      <c r="T2" s="213"/>
    </row>
    <row r="3" spans="1:20" ht="20.100000000000001" customHeight="1">
      <c r="A3" s="204" t="s">
        <v>237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20.100000000000001" customHeight="1">
      <c r="A4" s="204" t="s">
        <v>238</v>
      </c>
      <c r="B4" s="204"/>
      <c r="C4" s="204"/>
      <c r="D4" s="204"/>
      <c r="E4" s="204"/>
      <c r="F4" s="204"/>
      <c r="G4" s="204"/>
      <c r="H4" s="204"/>
      <c r="I4" s="204"/>
      <c r="J4" s="204" t="s">
        <v>239</v>
      </c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20.100000000000001" customHeight="1">
      <c r="A5" s="204" t="s">
        <v>240</v>
      </c>
      <c r="B5" s="204" t="s">
        <v>241</v>
      </c>
      <c r="C5" s="204"/>
      <c r="D5" s="204"/>
      <c r="E5" s="204"/>
      <c r="F5" s="204"/>
      <c r="G5" s="204"/>
      <c r="H5" s="204"/>
      <c r="I5" s="204"/>
      <c r="J5" s="204" t="s">
        <v>242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0" ht="39.950000000000003" customHeight="1">
      <c r="A6" s="204"/>
      <c r="B6" s="204" t="s">
        <v>243</v>
      </c>
      <c r="C6" s="204"/>
      <c r="D6" s="204"/>
      <c r="E6" s="204"/>
      <c r="F6" s="204"/>
      <c r="G6" s="204"/>
      <c r="H6" s="204"/>
      <c r="I6" s="204"/>
      <c r="J6" s="204" t="s">
        <v>244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s="18" customFormat="1" ht="60" customHeight="1">
      <c r="A7" s="204"/>
      <c r="B7" s="205" t="s">
        <v>245</v>
      </c>
      <c r="C7" s="205"/>
      <c r="D7" s="205"/>
      <c r="E7" s="205"/>
      <c r="F7" s="205"/>
      <c r="G7" s="205"/>
      <c r="H7" s="23" t="s">
        <v>246</v>
      </c>
      <c r="I7" s="23"/>
      <c r="J7" s="205" t="s">
        <v>247</v>
      </c>
      <c r="K7" s="205"/>
      <c r="L7" s="205"/>
      <c r="M7" s="205"/>
      <c r="N7" s="205"/>
      <c r="O7" s="205"/>
      <c r="P7" s="205"/>
      <c r="Q7" s="23" t="s">
        <v>33</v>
      </c>
      <c r="R7" s="209">
        <v>0</v>
      </c>
      <c r="S7" s="210"/>
      <c r="T7" s="211"/>
    </row>
    <row r="8" spans="1:20" ht="39.950000000000003" customHeight="1">
      <c r="A8" s="204"/>
      <c r="B8" s="204" t="s">
        <v>248</v>
      </c>
      <c r="C8" s="204"/>
      <c r="D8" s="204"/>
      <c r="E8" s="204"/>
      <c r="F8" s="204"/>
      <c r="G8" s="204"/>
      <c r="H8" s="22" t="s">
        <v>119</v>
      </c>
      <c r="I8" s="22"/>
      <c r="J8" s="204" t="s">
        <v>249</v>
      </c>
      <c r="K8" s="204"/>
      <c r="L8" s="204"/>
      <c r="M8" s="204"/>
      <c r="N8" s="204"/>
      <c r="O8" s="204"/>
      <c r="P8" s="204"/>
      <c r="Q8" s="22" t="s">
        <v>250</v>
      </c>
      <c r="R8" s="204"/>
      <c r="S8" s="204"/>
      <c r="T8" s="204"/>
    </row>
    <row r="9" spans="1:20" ht="20.100000000000001" customHeight="1">
      <c r="A9" s="204"/>
      <c r="B9" s="204" t="s">
        <v>251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20" ht="20.100000000000001" customHeight="1">
      <c r="A10" s="204"/>
      <c r="B10" s="204" t="s">
        <v>252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20.100000000000001" customHeight="1">
      <c r="A11" s="204" t="s">
        <v>253</v>
      </c>
      <c r="B11" s="204" t="s">
        <v>254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ht="39.950000000000003" customHeight="1">
      <c r="A12" s="204"/>
      <c r="B12" s="204" t="s">
        <v>255</v>
      </c>
      <c r="C12" s="204"/>
      <c r="D12" s="204" t="s">
        <v>256</v>
      </c>
      <c r="E12" s="204"/>
      <c r="F12" s="204" t="s">
        <v>257</v>
      </c>
      <c r="G12" s="204"/>
      <c r="H12" s="204" t="s">
        <v>258</v>
      </c>
      <c r="I12" s="204"/>
      <c r="J12" s="204"/>
      <c r="K12" s="204"/>
      <c r="L12" s="204"/>
      <c r="M12" s="204"/>
      <c r="N12" s="204"/>
      <c r="O12" s="204"/>
      <c r="P12" s="204" t="s">
        <v>259</v>
      </c>
      <c r="Q12" s="204"/>
      <c r="R12" s="204"/>
      <c r="S12" s="204"/>
      <c r="T12" s="204"/>
    </row>
    <row r="13" spans="1:20" ht="20.100000000000001" customHeight="1">
      <c r="A13" s="204"/>
      <c r="B13" s="204"/>
      <c r="C13" s="204"/>
      <c r="D13" s="204" t="s">
        <v>260</v>
      </c>
      <c r="E13" s="204"/>
      <c r="F13" s="204" t="s">
        <v>261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20.100000000000001" customHeight="1">
      <c r="A14" s="204"/>
      <c r="B14" s="204"/>
      <c r="C14" s="204"/>
      <c r="D14" s="204"/>
      <c r="E14" s="204"/>
      <c r="F14" s="204" t="s">
        <v>262</v>
      </c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20.100000000000001" customHeight="1">
      <c r="A15" s="204"/>
      <c r="B15" s="204"/>
      <c r="C15" s="204"/>
      <c r="D15" s="204"/>
      <c r="E15" s="204"/>
      <c r="F15" s="204" t="s">
        <v>263</v>
      </c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20.100000000000001" customHeight="1">
      <c r="A16" s="204"/>
      <c r="B16" s="204"/>
      <c r="C16" s="204"/>
      <c r="D16" s="204"/>
      <c r="E16" s="204"/>
      <c r="F16" s="204" t="s">
        <v>264</v>
      </c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39.950000000000003" customHeight="1">
      <c r="A17" s="204"/>
      <c r="B17" s="204"/>
      <c r="C17" s="204"/>
      <c r="D17" s="204" t="s">
        <v>265</v>
      </c>
      <c r="E17" s="204"/>
      <c r="F17" s="204" t="s">
        <v>266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39.950000000000003" customHeight="1">
      <c r="A18" s="204"/>
      <c r="B18" s="204"/>
      <c r="C18" s="204"/>
      <c r="D18" s="204"/>
      <c r="E18" s="204"/>
      <c r="F18" s="204" t="s">
        <v>267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39.950000000000003" customHeight="1">
      <c r="A19" s="204"/>
      <c r="B19" s="204"/>
      <c r="C19" s="204"/>
      <c r="D19" s="204"/>
      <c r="E19" s="204"/>
      <c r="F19" s="204" t="s">
        <v>268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39.950000000000003" customHeight="1">
      <c r="A20" s="204"/>
      <c r="B20" s="204"/>
      <c r="C20" s="204"/>
      <c r="D20" s="204"/>
      <c r="E20" s="204"/>
      <c r="F20" s="204" t="s">
        <v>269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0" customHeight="1">
      <c r="A21" s="204"/>
      <c r="B21" s="204"/>
      <c r="C21" s="204"/>
      <c r="D21" s="204" t="s">
        <v>270</v>
      </c>
      <c r="E21" s="204"/>
      <c r="F21" s="204" t="s">
        <v>271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14.25" customHeight="1">
      <c r="A22" s="206" t="s">
        <v>272</v>
      </c>
      <c r="B22" s="206"/>
      <c r="C22" s="206"/>
      <c r="D22" s="206"/>
      <c r="E22" s="206"/>
      <c r="F22" s="206"/>
      <c r="G22" s="206"/>
      <c r="H22" s="207" t="s">
        <v>273</v>
      </c>
      <c r="I22" s="207"/>
      <c r="J22" s="208"/>
      <c r="K22" s="208"/>
      <c r="L22" s="208" t="s">
        <v>274</v>
      </c>
      <c r="M22" s="208"/>
      <c r="N22" s="208"/>
      <c r="O22" s="208"/>
      <c r="P22" s="208"/>
      <c r="Q22" s="208"/>
      <c r="R22" s="208"/>
      <c r="S22" s="208"/>
      <c r="T22" s="208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H12:O12"/>
    <mergeCell ref="P12:T12"/>
    <mergeCell ref="F13:G13"/>
    <mergeCell ref="H13:O13"/>
    <mergeCell ref="P13:T13"/>
    <mergeCell ref="H14:O14"/>
    <mergeCell ref="P14:T14"/>
    <mergeCell ref="F15:G15"/>
    <mergeCell ref="H15:O15"/>
    <mergeCell ref="P15:T15"/>
    <mergeCell ref="H16:O16"/>
    <mergeCell ref="P16:T16"/>
    <mergeCell ref="F17:G17"/>
    <mergeCell ref="H17:O17"/>
    <mergeCell ref="P17:T17"/>
    <mergeCell ref="H18:O18"/>
    <mergeCell ref="P18:T18"/>
    <mergeCell ref="F19:G19"/>
    <mergeCell ref="H19:O19"/>
    <mergeCell ref="P19:T19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  <mergeCell ref="D12:E12"/>
    <mergeCell ref="B9:G9"/>
    <mergeCell ref="B7:G7"/>
    <mergeCell ref="B5:G5"/>
    <mergeCell ref="F20:G20"/>
    <mergeCell ref="F18:G18"/>
    <mergeCell ref="F16:G16"/>
    <mergeCell ref="F14:G14"/>
    <mergeCell ref="F12:G12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F8" sqref="F8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4" t="s">
        <v>275</v>
      </c>
      <c r="B1" s="214"/>
      <c r="C1" s="214"/>
      <c r="D1" s="214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276</v>
      </c>
      <c r="B3" s="7" t="s">
        <v>277</v>
      </c>
      <c r="C3" s="6" t="s">
        <v>276</v>
      </c>
      <c r="D3" s="7" t="s">
        <v>278</v>
      </c>
    </row>
    <row r="4" spans="1:4" s="1" customFormat="1" ht="30" customHeight="1">
      <c r="A4" s="8" t="s">
        <v>279</v>
      </c>
      <c r="B4" s="9"/>
      <c r="C4" s="10" t="s">
        <v>280</v>
      </c>
      <c r="D4" s="11">
        <v>0</v>
      </c>
    </row>
    <row r="5" spans="1:4" s="1" customFormat="1" ht="30" customHeight="1">
      <c r="A5" s="8" t="s">
        <v>281</v>
      </c>
      <c r="B5" s="9"/>
      <c r="C5" s="10" t="s">
        <v>282</v>
      </c>
      <c r="D5" s="9"/>
    </row>
    <row r="6" spans="1:4" s="1" customFormat="1" ht="30" customHeight="1">
      <c r="A6" s="8" t="s">
        <v>283</v>
      </c>
      <c r="B6" s="9"/>
      <c r="C6" s="10" t="s">
        <v>284</v>
      </c>
      <c r="D6" s="9"/>
    </row>
    <row r="7" spans="1:4" s="1" customFormat="1" ht="30" customHeight="1">
      <c r="A7" s="8" t="s">
        <v>285</v>
      </c>
      <c r="B7" s="9"/>
      <c r="C7" s="10" t="s">
        <v>286</v>
      </c>
      <c r="D7" s="9"/>
    </row>
    <row r="8" spans="1:4" s="1" customFormat="1" ht="30" customHeight="1">
      <c r="A8" s="8" t="s">
        <v>287</v>
      </c>
      <c r="B8" s="9"/>
      <c r="C8" s="10" t="s">
        <v>288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289</v>
      </c>
      <c r="B10" s="13"/>
      <c r="C10" s="14" t="s">
        <v>290</v>
      </c>
      <c r="D10" s="13"/>
    </row>
    <row r="11" spans="1:4" s="1" customFormat="1" ht="30" customHeight="1">
      <c r="A11" s="15" t="s">
        <v>291</v>
      </c>
      <c r="B11" s="9"/>
      <c r="C11" s="16" t="s">
        <v>292</v>
      </c>
      <c r="D11" s="9"/>
    </row>
    <row r="12" spans="1:4" s="1" customFormat="1" ht="30" customHeight="1">
      <c r="A12" s="16" t="s">
        <v>293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52" workbookViewId="0">
      <selection activeCell="A62" sqref="A62:XFD62"/>
    </sheetView>
  </sheetViews>
  <sheetFormatPr defaultColWidth="9" defaultRowHeight="11.25"/>
  <cols>
    <col min="1" max="1" width="5.125" style="135" customWidth="1"/>
    <col min="2" max="3" width="4.125" style="135" customWidth="1"/>
    <col min="4" max="4" width="19.75" style="135" customWidth="1"/>
    <col min="5" max="6" width="13.625" style="135" customWidth="1"/>
    <col min="7" max="16" width="11.5" style="135" customWidth="1"/>
    <col min="17" max="17" width="6.875" style="135" customWidth="1"/>
    <col min="18" max="18" width="10.375" style="135" customWidth="1"/>
    <col min="19" max="19" width="9.625" style="135" customWidth="1"/>
    <col min="20" max="251" width="6.875" style="135" customWidth="1"/>
    <col min="252" max="16384" width="9" style="135"/>
  </cols>
  <sheetData>
    <row r="1" spans="1:22" ht="42" customHeight="1">
      <c r="A1" s="149" t="s">
        <v>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2" s="133" customFormat="1" ht="20.100000000000001" customHeight="1">
      <c r="A2" s="150" t="s">
        <v>1</v>
      </c>
      <c r="B2" s="150"/>
      <c r="C2" s="150"/>
      <c r="D2" s="150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s="133" customFormat="1" ht="20.100000000000001" customHeight="1">
      <c r="A3" s="147" t="s">
        <v>27</v>
      </c>
      <c r="B3" s="147"/>
      <c r="C3" s="147"/>
      <c r="D3" s="148" t="s">
        <v>28</v>
      </c>
      <c r="E3" s="146" t="s">
        <v>29</v>
      </c>
      <c r="F3" s="151" t="s">
        <v>30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46" t="s">
        <v>31</v>
      </c>
      <c r="S3" s="146"/>
      <c r="T3" s="146" t="s">
        <v>32</v>
      </c>
      <c r="U3" s="146" t="s">
        <v>33</v>
      </c>
      <c r="V3" s="146" t="s">
        <v>34</v>
      </c>
    </row>
    <row r="4" spans="1:22" s="133" customFormat="1" ht="20.100000000000001" customHeight="1">
      <c r="A4" s="147"/>
      <c r="B4" s="147"/>
      <c r="C4" s="147"/>
      <c r="D4" s="148"/>
      <c r="E4" s="146"/>
      <c r="F4" s="146" t="s">
        <v>35</v>
      </c>
      <c r="G4" s="151" t="s">
        <v>36</v>
      </c>
      <c r="H4" s="152"/>
      <c r="I4" s="153"/>
      <c r="J4" s="151" t="s">
        <v>37</v>
      </c>
      <c r="K4" s="152"/>
      <c r="L4" s="152"/>
      <c r="M4" s="152"/>
      <c r="N4" s="152"/>
      <c r="O4" s="153"/>
      <c r="P4" s="146" t="s">
        <v>38</v>
      </c>
      <c r="Q4" s="146" t="s">
        <v>39</v>
      </c>
      <c r="R4" s="146" t="s">
        <v>40</v>
      </c>
      <c r="S4" s="146" t="s">
        <v>41</v>
      </c>
      <c r="T4" s="146"/>
      <c r="U4" s="146"/>
      <c r="V4" s="146"/>
    </row>
    <row r="5" spans="1:22" s="133" customFormat="1" ht="20.100000000000001" customHeight="1">
      <c r="A5" s="148" t="s">
        <v>42</v>
      </c>
      <c r="B5" s="148" t="s">
        <v>43</v>
      </c>
      <c r="C5" s="148" t="s">
        <v>44</v>
      </c>
      <c r="D5" s="148"/>
      <c r="E5" s="146"/>
      <c r="F5" s="146"/>
      <c r="G5" s="154" t="s">
        <v>45</v>
      </c>
      <c r="H5" s="154" t="s">
        <v>46</v>
      </c>
      <c r="I5" s="154" t="s">
        <v>47</v>
      </c>
      <c r="J5" s="146" t="s">
        <v>48</v>
      </c>
      <c r="K5" s="146" t="s">
        <v>49</v>
      </c>
      <c r="L5" s="146" t="s">
        <v>50</v>
      </c>
      <c r="M5" s="146" t="s">
        <v>51</v>
      </c>
      <c r="N5" s="146" t="s">
        <v>52</v>
      </c>
      <c r="O5" s="146" t="s">
        <v>53</v>
      </c>
      <c r="P5" s="146"/>
      <c r="Q5" s="146"/>
      <c r="R5" s="146"/>
      <c r="S5" s="146"/>
      <c r="T5" s="146"/>
      <c r="U5" s="146"/>
      <c r="V5" s="146"/>
    </row>
    <row r="6" spans="1:22" s="133" customFormat="1" ht="30" customHeight="1">
      <c r="A6" s="148"/>
      <c r="B6" s="148"/>
      <c r="C6" s="148"/>
      <c r="D6" s="148"/>
      <c r="E6" s="146"/>
      <c r="F6" s="146"/>
      <c r="G6" s="155"/>
      <c r="H6" s="155"/>
      <c r="I6" s="155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E9+E45+E56+E62</f>
        <v>161.02000000000001</v>
      </c>
      <c r="F8" s="142">
        <f t="shared" si="0"/>
        <v>161.02000000000001</v>
      </c>
      <c r="G8" s="143">
        <f t="shared" si="0"/>
        <v>161.02000000000001</v>
      </c>
      <c r="H8" s="143">
        <f t="shared" si="0"/>
        <v>161.02000000000001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294</v>
      </c>
      <c r="E9" s="142">
        <f t="shared" ref="E9:V9" si="1">E10+E42</f>
        <v>132.41</v>
      </c>
      <c r="F9" s="142">
        <f t="shared" si="1"/>
        <v>132.41</v>
      </c>
      <c r="G9" s="143">
        <f t="shared" si="1"/>
        <v>132.41</v>
      </c>
      <c r="H9" s="143">
        <f t="shared" si="1"/>
        <v>132.41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42">
        <f t="shared" si="1"/>
        <v>0</v>
      </c>
      <c r="S9" s="142">
        <f t="shared" si="1"/>
        <v>0</v>
      </c>
      <c r="T9" s="142">
        <f t="shared" si="1"/>
        <v>0</v>
      </c>
      <c r="U9" s="142">
        <f t="shared" si="1"/>
        <v>0</v>
      </c>
      <c r="V9" s="143">
        <f t="shared" si="1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ref="E10:V10" si="2">E11+E25+E38+E40</f>
        <v>126.51</v>
      </c>
      <c r="F10" s="142">
        <f t="shared" si="2"/>
        <v>126.51</v>
      </c>
      <c r="G10" s="143">
        <f t="shared" si="2"/>
        <v>126.51</v>
      </c>
      <c r="H10" s="143">
        <f t="shared" si="2"/>
        <v>126.51</v>
      </c>
      <c r="I10" s="143">
        <f t="shared" si="2"/>
        <v>0</v>
      </c>
      <c r="J10" s="143">
        <f t="shared" si="2"/>
        <v>0</v>
      </c>
      <c r="K10" s="142">
        <f t="shared" si="2"/>
        <v>0</v>
      </c>
      <c r="L10" s="142">
        <f t="shared" si="2"/>
        <v>0</v>
      </c>
      <c r="M10" s="142">
        <f t="shared" si="2"/>
        <v>0</v>
      </c>
      <c r="N10" s="142">
        <f t="shared" si="2"/>
        <v>0</v>
      </c>
      <c r="O10" s="142">
        <f t="shared" si="2"/>
        <v>0</v>
      </c>
      <c r="P10" s="142">
        <f t="shared" si="2"/>
        <v>0</v>
      </c>
      <c r="Q10" s="142">
        <f t="shared" si="2"/>
        <v>0</v>
      </c>
      <c r="R10" s="142">
        <f t="shared" si="2"/>
        <v>0</v>
      </c>
      <c r="S10" s="142">
        <f t="shared" si="2"/>
        <v>0</v>
      </c>
      <c r="T10" s="142">
        <f t="shared" si="2"/>
        <v>0</v>
      </c>
      <c r="U10" s="142">
        <f t="shared" si="2"/>
        <v>0</v>
      </c>
      <c r="V10" s="143">
        <f t="shared" si="2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ref="E11:V11" si="3">SUM(E12:E24)</f>
        <v>99.83</v>
      </c>
      <c r="F11" s="142">
        <f t="shared" si="3"/>
        <v>99.83</v>
      </c>
      <c r="G11" s="143">
        <f t="shared" si="3"/>
        <v>99.83</v>
      </c>
      <c r="H11" s="143">
        <f t="shared" si="3"/>
        <v>99.83</v>
      </c>
      <c r="I11" s="143">
        <f t="shared" si="3"/>
        <v>0</v>
      </c>
      <c r="J11" s="143">
        <f t="shared" si="3"/>
        <v>0</v>
      </c>
      <c r="K11" s="142">
        <f t="shared" si="3"/>
        <v>0</v>
      </c>
      <c r="L11" s="142">
        <f t="shared" si="3"/>
        <v>0</v>
      </c>
      <c r="M11" s="142">
        <f t="shared" si="3"/>
        <v>0</v>
      </c>
      <c r="N11" s="142">
        <f t="shared" si="3"/>
        <v>0</v>
      </c>
      <c r="O11" s="142">
        <f t="shared" si="3"/>
        <v>0</v>
      </c>
      <c r="P11" s="142">
        <f t="shared" si="3"/>
        <v>0</v>
      </c>
      <c r="Q11" s="142">
        <f t="shared" si="3"/>
        <v>0</v>
      </c>
      <c r="R11" s="142">
        <f t="shared" si="3"/>
        <v>0</v>
      </c>
      <c r="S11" s="142">
        <f t="shared" si="3"/>
        <v>0</v>
      </c>
      <c r="T11" s="142">
        <f t="shared" si="3"/>
        <v>0</v>
      </c>
      <c r="U11" s="142">
        <f t="shared" si="3"/>
        <v>0</v>
      </c>
      <c r="V11" s="143">
        <f t="shared" si="3"/>
        <v>0</v>
      </c>
    </row>
    <row r="12" spans="1:22" ht="20.100000000000001" customHeight="1">
      <c r="A12" s="140" t="s">
        <v>58</v>
      </c>
      <c r="B12" s="140" t="s">
        <v>59</v>
      </c>
      <c r="C12" s="140" t="s">
        <v>59</v>
      </c>
      <c r="D12" s="141" t="s">
        <v>60</v>
      </c>
      <c r="E12" s="142">
        <v>59.01</v>
      </c>
      <c r="F12" s="142">
        <v>59.01</v>
      </c>
      <c r="G12" s="143">
        <v>59.01</v>
      </c>
      <c r="H12" s="143">
        <v>59.01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 t="s">
        <v>58</v>
      </c>
      <c r="B13" s="140" t="s">
        <v>59</v>
      </c>
      <c r="C13" s="140" t="s">
        <v>59</v>
      </c>
      <c r="D13" s="141" t="s">
        <v>61</v>
      </c>
      <c r="E13" s="142">
        <v>4.92</v>
      </c>
      <c r="F13" s="142">
        <v>4.92</v>
      </c>
      <c r="G13" s="143">
        <v>4.92</v>
      </c>
      <c r="H13" s="143">
        <v>4.92</v>
      </c>
      <c r="I13" s="143">
        <v>0</v>
      </c>
      <c r="J13" s="143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3">
        <v>0</v>
      </c>
    </row>
    <row r="14" spans="1:22" ht="20.100000000000001" customHeight="1">
      <c r="A14" s="140" t="s">
        <v>58</v>
      </c>
      <c r="B14" s="140" t="s">
        <v>59</v>
      </c>
      <c r="C14" s="140" t="s">
        <v>59</v>
      </c>
      <c r="D14" s="141" t="s">
        <v>62</v>
      </c>
      <c r="E14" s="142">
        <v>1.8</v>
      </c>
      <c r="F14" s="142">
        <v>1.8</v>
      </c>
      <c r="G14" s="143">
        <v>1.8</v>
      </c>
      <c r="H14" s="143">
        <v>1.8</v>
      </c>
      <c r="I14" s="143">
        <v>0</v>
      </c>
      <c r="J14" s="143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  <c r="T14" s="142">
        <v>0</v>
      </c>
      <c r="U14" s="142">
        <v>0</v>
      </c>
      <c r="V14" s="143">
        <v>0</v>
      </c>
    </row>
    <row r="15" spans="1:22" ht="20.100000000000001" customHeight="1">
      <c r="A15" s="140" t="s">
        <v>58</v>
      </c>
      <c r="B15" s="140" t="s">
        <v>59</v>
      </c>
      <c r="C15" s="140" t="s">
        <v>59</v>
      </c>
      <c r="D15" s="141" t="s">
        <v>63</v>
      </c>
      <c r="E15" s="142">
        <v>4.92</v>
      </c>
      <c r="F15" s="142">
        <v>4.92</v>
      </c>
      <c r="G15" s="143">
        <v>4.92</v>
      </c>
      <c r="H15" s="143">
        <v>4.92</v>
      </c>
      <c r="I15" s="143">
        <v>0</v>
      </c>
      <c r="J15" s="143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3">
        <v>0</v>
      </c>
    </row>
    <row r="16" spans="1:22" ht="20.100000000000001" customHeight="1">
      <c r="A16" s="140" t="s">
        <v>58</v>
      </c>
      <c r="B16" s="140" t="s">
        <v>59</v>
      </c>
      <c r="C16" s="140" t="s">
        <v>59</v>
      </c>
      <c r="D16" s="141" t="s">
        <v>64</v>
      </c>
      <c r="E16" s="142">
        <v>15.84</v>
      </c>
      <c r="F16" s="142">
        <v>15.84</v>
      </c>
      <c r="G16" s="143">
        <v>15.84</v>
      </c>
      <c r="H16" s="143">
        <v>15.84</v>
      </c>
      <c r="I16" s="143">
        <v>0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3">
        <v>0</v>
      </c>
    </row>
    <row r="17" spans="1:22" ht="20.100000000000001" customHeight="1">
      <c r="A17" s="140" t="s">
        <v>58</v>
      </c>
      <c r="B17" s="140" t="s">
        <v>59</v>
      </c>
      <c r="C17" s="140" t="s">
        <v>59</v>
      </c>
      <c r="D17" s="141" t="s">
        <v>65</v>
      </c>
      <c r="E17" s="142">
        <v>0.23</v>
      </c>
      <c r="F17" s="142">
        <v>0.23</v>
      </c>
      <c r="G17" s="143">
        <v>0.23</v>
      </c>
      <c r="H17" s="143">
        <v>0.23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</row>
    <row r="18" spans="1:22" ht="20.100000000000001" customHeight="1">
      <c r="A18" s="140" t="s">
        <v>58</v>
      </c>
      <c r="B18" s="140" t="s">
        <v>59</v>
      </c>
      <c r="C18" s="140" t="s">
        <v>59</v>
      </c>
      <c r="D18" s="141" t="s">
        <v>66</v>
      </c>
      <c r="E18" s="142">
        <v>0.45</v>
      </c>
      <c r="F18" s="142">
        <v>0.45</v>
      </c>
      <c r="G18" s="143">
        <v>0.45</v>
      </c>
      <c r="H18" s="143">
        <v>0.45</v>
      </c>
      <c r="I18" s="143">
        <v>0</v>
      </c>
      <c r="J18" s="143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3">
        <v>0</v>
      </c>
    </row>
    <row r="19" spans="1:22" ht="20.100000000000001" customHeight="1">
      <c r="A19" s="140" t="s">
        <v>58</v>
      </c>
      <c r="B19" s="140" t="s">
        <v>59</v>
      </c>
      <c r="C19" s="140" t="s">
        <v>59</v>
      </c>
      <c r="D19" s="141" t="s">
        <v>67</v>
      </c>
      <c r="E19" s="142">
        <v>0.04</v>
      </c>
      <c r="F19" s="142">
        <v>0.04</v>
      </c>
      <c r="G19" s="143">
        <v>0.04</v>
      </c>
      <c r="H19" s="143">
        <v>0.04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 t="s">
        <v>58</v>
      </c>
      <c r="B20" s="140" t="s">
        <v>59</v>
      </c>
      <c r="C20" s="140" t="s">
        <v>59</v>
      </c>
      <c r="D20" s="141" t="s">
        <v>68</v>
      </c>
      <c r="E20" s="142">
        <v>2.36</v>
      </c>
      <c r="F20" s="142">
        <v>2.36</v>
      </c>
      <c r="G20" s="143">
        <v>2.36</v>
      </c>
      <c r="H20" s="143">
        <v>2.36</v>
      </c>
      <c r="I20" s="143">
        <v>0</v>
      </c>
      <c r="J20" s="143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3">
        <v>0</v>
      </c>
    </row>
    <row r="21" spans="1:22" ht="20.100000000000001" customHeight="1">
      <c r="A21" s="140" t="s">
        <v>58</v>
      </c>
      <c r="B21" s="140" t="s">
        <v>59</v>
      </c>
      <c r="C21" s="140" t="s">
        <v>59</v>
      </c>
      <c r="D21" s="141" t="s">
        <v>69</v>
      </c>
      <c r="E21" s="142">
        <v>1.18</v>
      </c>
      <c r="F21" s="142">
        <v>1.18</v>
      </c>
      <c r="G21" s="143">
        <v>1.18</v>
      </c>
      <c r="H21" s="143">
        <v>1.18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</row>
    <row r="22" spans="1:22" ht="20.100000000000001" customHeight="1">
      <c r="A22" s="140" t="s">
        <v>58</v>
      </c>
      <c r="B22" s="140" t="s">
        <v>59</v>
      </c>
      <c r="C22" s="140" t="s">
        <v>59</v>
      </c>
      <c r="D22" s="141" t="s">
        <v>70</v>
      </c>
      <c r="E22" s="142">
        <v>3.14</v>
      </c>
      <c r="F22" s="142">
        <v>3.14</v>
      </c>
      <c r="G22" s="143">
        <v>3.14</v>
      </c>
      <c r="H22" s="143">
        <v>3.14</v>
      </c>
      <c r="I22" s="143">
        <v>0</v>
      </c>
      <c r="J22" s="143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3">
        <v>0</v>
      </c>
    </row>
    <row r="23" spans="1:22" ht="20.100000000000001" customHeight="1">
      <c r="A23" s="140" t="s">
        <v>58</v>
      </c>
      <c r="B23" s="140" t="s">
        <v>59</v>
      </c>
      <c r="C23" s="140" t="s">
        <v>59</v>
      </c>
      <c r="D23" s="141" t="s">
        <v>71</v>
      </c>
      <c r="E23" s="142">
        <v>0.48</v>
      </c>
      <c r="F23" s="142">
        <v>0.48</v>
      </c>
      <c r="G23" s="143">
        <v>0.48</v>
      </c>
      <c r="H23" s="143">
        <v>0.48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 t="s">
        <v>58</v>
      </c>
      <c r="B24" s="140" t="s">
        <v>59</v>
      </c>
      <c r="C24" s="140" t="s">
        <v>59</v>
      </c>
      <c r="D24" s="141" t="s">
        <v>72</v>
      </c>
      <c r="E24" s="142">
        <v>5.46</v>
      </c>
      <c r="F24" s="142">
        <v>5.46</v>
      </c>
      <c r="G24" s="143">
        <v>5.46</v>
      </c>
      <c r="H24" s="143">
        <v>5.46</v>
      </c>
      <c r="I24" s="143">
        <v>0</v>
      </c>
      <c r="J24" s="143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3">
        <v>0</v>
      </c>
    </row>
    <row r="25" spans="1:22" ht="20.100000000000001" customHeight="1">
      <c r="A25" s="140"/>
      <c r="B25" s="140"/>
      <c r="C25" s="140"/>
      <c r="D25" s="141" t="s">
        <v>73</v>
      </c>
      <c r="E25" s="142">
        <f t="shared" ref="E25:V25" si="4">SUM(E26:E37)</f>
        <v>16.68</v>
      </c>
      <c r="F25" s="142">
        <f t="shared" si="4"/>
        <v>16.68</v>
      </c>
      <c r="G25" s="143">
        <f t="shared" si="4"/>
        <v>16.68</v>
      </c>
      <c r="H25" s="143">
        <f t="shared" si="4"/>
        <v>16.68</v>
      </c>
      <c r="I25" s="143">
        <f t="shared" si="4"/>
        <v>0</v>
      </c>
      <c r="J25" s="143">
        <f t="shared" si="4"/>
        <v>0</v>
      </c>
      <c r="K25" s="142">
        <f t="shared" si="4"/>
        <v>0</v>
      </c>
      <c r="L25" s="142">
        <f t="shared" si="4"/>
        <v>0</v>
      </c>
      <c r="M25" s="142">
        <f t="shared" si="4"/>
        <v>0</v>
      </c>
      <c r="N25" s="142">
        <f t="shared" si="4"/>
        <v>0</v>
      </c>
      <c r="O25" s="142">
        <f t="shared" si="4"/>
        <v>0</v>
      </c>
      <c r="P25" s="142">
        <f t="shared" si="4"/>
        <v>0</v>
      </c>
      <c r="Q25" s="142">
        <f t="shared" si="4"/>
        <v>0</v>
      </c>
      <c r="R25" s="142">
        <f t="shared" si="4"/>
        <v>0</v>
      </c>
      <c r="S25" s="142">
        <f t="shared" si="4"/>
        <v>0</v>
      </c>
      <c r="T25" s="142">
        <f t="shared" si="4"/>
        <v>0</v>
      </c>
      <c r="U25" s="142">
        <f t="shared" si="4"/>
        <v>0</v>
      </c>
      <c r="V25" s="143">
        <f t="shared" si="4"/>
        <v>0</v>
      </c>
    </row>
    <row r="26" spans="1:22" ht="20.100000000000001" customHeight="1">
      <c r="A26" s="140" t="s">
        <v>58</v>
      </c>
      <c r="B26" s="140" t="s">
        <v>59</v>
      </c>
      <c r="C26" s="140" t="s">
        <v>74</v>
      </c>
      <c r="D26" s="141" t="s">
        <v>75</v>
      </c>
      <c r="E26" s="142">
        <v>6.84</v>
      </c>
      <c r="F26" s="142">
        <v>6.84</v>
      </c>
      <c r="G26" s="143">
        <v>6.84</v>
      </c>
      <c r="H26" s="143">
        <v>6.84</v>
      </c>
      <c r="I26" s="143">
        <v>0</v>
      </c>
      <c r="J26" s="143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3">
        <v>0</v>
      </c>
    </row>
    <row r="27" spans="1:22" ht="20.100000000000001" customHeight="1">
      <c r="A27" s="140" t="s">
        <v>58</v>
      </c>
      <c r="B27" s="140" t="s">
        <v>59</v>
      </c>
      <c r="C27" s="140" t="s">
        <v>74</v>
      </c>
      <c r="D27" s="141" t="s">
        <v>76</v>
      </c>
      <c r="E27" s="142">
        <v>2.84</v>
      </c>
      <c r="F27" s="142">
        <v>2.84</v>
      </c>
      <c r="G27" s="143">
        <v>2.84</v>
      </c>
      <c r="H27" s="143">
        <v>2.84</v>
      </c>
      <c r="I27" s="143">
        <v>0</v>
      </c>
      <c r="J27" s="143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3">
        <v>0</v>
      </c>
    </row>
    <row r="28" spans="1:22" ht="20.100000000000001" customHeight="1">
      <c r="A28" s="140" t="s">
        <v>58</v>
      </c>
      <c r="B28" s="140" t="s">
        <v>59</v>
      </c>
      <c r="C28" s="140" t="s">
        <v>74</v>
      </c>
      <c r="D28" s="141" t="s">
        <v>77</v>
      </c>
      <c r="E28" s="142">
        <v>1.22</v>
      </c>
      <c r="F28" s="142">
        <v>1.22</v>
      </c>
      <c r="G28" s="143">
        <v>1.22</v>
      </c>
      <c r="H28" s="143">
        <v>1.22</v>
      </c>
      <c r="I28" s="143">
        <v>0</v>
      </c>
      <c r="J28" s="143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3">
        <v>0</v>
      </c>
    </row>
    <row r="29" spans="1:22" ht="20.100000000000001" customHeight="1">
      <c r="A29" s="140" t="s">
        <v>58</v>
      </c>
      <c r="B29" s="140" t="s">
        <v>59</v>
      </c>
      <c r="C29" s="140" t="s">
        <v>74</v>
      </c>
      <c r="D29" s="141" t="s">
        <v>61</v>
      </c>
      <c r="E29" s="142">
        <v>0.91</v>
      </c>
      <c r="F29" s="142">
        <v>0.91</v>
      </c>
      <c r="G29" s="143">
        <v>0.91</v>
      </c>
      <c r="H29" s="143">
        <v>0.91</v>
      </c>
      <c r="I29" s="143">
        <v>0</v>
      </c>
      <c r="J29" s="143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3">
        <v>0</v>
      </c>
    </row>
    <row r="30" spans="1:22" ht="20.100000000000001" customHeight="1">
      <c r="A30" s="140" t="s">
        <v>58</v>
      </c>
      <c r="B30" s="140" t="s">
        <v>59</v>
      </c>
      <c r="C30" s="140" t="s">
        <v>74</v>
      </c>
      <c r="D30" s="141" t="s">
        <v>62</v>
      </c>
      <c r="E30" s="142">
        <v>0.33</v>
      </c>
      <c r="F30" s="142">
        <v>0.33</v>
      </c>
      <c r="G30" s="143">
        <v>0.33</v>
      </c>
      <c r="H30" s="143">
        <v>0.33</v>
      </c>
      <c r="I30" s="143">
        <v>0</v>
      </c>
      <c r="J30" s="143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42">
        <v>0</v>
      </c>
      <c r="U30" s="142">
        <v>0</v>
      </c>
      <c r="V30" s="143">
        <v>0</v>
      </c>
    </row>
    <row r="31" spans="1:22" ht="20.100000000000001" customHeight="1">
      <c r="A31" s="140" t="s">
        <v>58</v>
      </c>
      <c r="B31" s="140" t="s">
        <v>59</v>
      </c>
      <c r="C31" s="140" t="s">
        <v>74</v>
      </c>
      <c r="D31" s="141" t="s">
        <v>63</v>
      </c>
      <c r="E31" s="142">
        <v>0.91</v>
      </c>
      <c r="F31" s="142">
        <v>0.91</v>
      </c>
      <c r="G31" s="143">
        <v>0.91</v>
      </c>
      <c r="H31" s="143">
        <v>0.91</v>
      </c>
      <c r="I31" s="143">
        <v>0</v>
      </c>
      <c r="J31" s="143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3">
        <v>0</v>
      </c>
    </row>
    <row r="32" spans="1:22" ht="20.100000000000001" customHeight="1">
      <c r="A32" s="140" t="s">
        <v>58</v>
      </c>
      <c r="B32" s="140" t="s">
        <v>59</v>
      </c>
      <c r="C32" s="140" t="s">
        <v>74</v>
      </c>
      <c r="D32" s="141" t="s">
        <v>65</v>
      </c>
      <c r="E32" s="142">
        <v>0.32</v>
      </c>
      <c r="F32" s="142">
        <v>0.32</v>
      </c>
      <c r="G32" s="143">
        <v>0.32</v>
      </c>
      <c r="H32" s="143">
        <v>0.32</v>
      </c>
      <c r="I32" s="143">
        <v>0</v>
      </c>
      <c r="J32" s="143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3">
        <v>0</v>
      </c>
    </row>
    <row r="33" spans="1:22" ht="20.100000000000001" customHeight="1">
      <c r="A33" s="140" t="s">
        <v>58</v>
      </c>
      <c r="B33" s="140" t="s">
        <v>59</v>
      </c>
      <c r="C33" s="140" t="s">
        <v>74</v>
      </c>
      <c r="D33" s="141" t="s">
        <v>66</v>
      </c>
      <c r="E33" s="142">
        <v>0.56999999999999995</v>
      </c>
      <c r="F33" s="142">
        <v>0.56999999999999995</v>
      </c>
      <c r="G33" s="143">
        <v>0.56999999999999995</v>
      </c>
      <c r="H33" s="143">
        <v>0.56999999999999995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3">
        <v>0</v>
      </c>
    </row>
    <row r="34" spans="1:22" ht="20.100000000000001" customHeight="1">
      <c r="A34" s="140" t="s">
        <v>58</v>
      </c>
      <c r="B34" s="140" t="s">
        <v>59</v>
      </c>
      <c r="C34" s="140" t="s">
        <v>74</v>
      </c>
      <c r="D34" s="141" t="s">
        <v>68</v>
      </c>
      <c r="E34" s="142">
        <v>0.44</v>
      </c>
      <c r="F34" s="142">
        <v>0.44</v>
      </c>
      <c r="G34" s="143">
        <v>0.44</v>
      </c>
      <c r="H34" s="143">
        <v>0.44</v>
      </c>
      <c r="I34" s="143">
        <v>0</v>
      </c>
      <c r="J34" s="143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3">
        <v>0</v>
      </c>
    </row>
    <row r="35" spans="1:22" ht="20.100000000000001" customHeight="1">
      <c r="A35" s="140" t="s">
        <v>58</v>
      </c>
      <c r="B35" s="140" t="s">
        <v>59</v>
      </c>
      <c r="C35" s="140" t="s">
        <v>74</v>
      </c>
      <c r="D35" s="141" t="s">
        <v>69</v>
      </c>
      <c r="E35" s="142">
        <v>0.22</v>
      </c>
      <c r="F35" s="142">
        <v>0.22</v>
      </c>
      <c r="G35" s="143">
        <v>0.22</v>
      </c>
      <c r="H35" s="143">
        <v>0.22</v>
      </c>
      <c r="I35" s="143">
        <v>0</v>
      </c>
      <c r="J35" s="143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3">
        <v>0</v>
      </c>
    </row>
    <row r="36" spans="1:22" ht="20.100000000000001" customHeight="1">
      <c r="A36" s="140" t="s">
        <v>58</v>
      </c>
      <c r="B36" s="140" t="s">
        <v>59</v>
      </c>
      <c r="C36" s="140" t="s">
        <v>74</v>
      </c>
      <c r="D36" s="141" t="s">
        <v>70</v>
      </c>
      <c r="E36" s="142">
        <v>0.64</v>
      </c>
      <c r="F36" s="142">
        <v>0.64</v>
      </c>
      <c r="G36" s="143">
        <v>0.64</v>
      </c>
      <c r="H36" s="143">
        <v>0.64</v>
      </c>
      <c r="I36" s="143">
        <v>0</v>
      </c>
      <c r="J36" s="143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3">
        <v>0</v>
      </c>
    </row>
    <row r="37" spans="1:22" ht="20.100000000000001" customHeight="1">
      <c r="A37" s="140" t="s">
        <v>58</v>
      </c>
      <c r="B37" s="140" t="s">
        <v>59</v>
      </c>
      <c r="C37" s="140" t="s">
        <v>74</v>
      </c>
      <c r="D37" s="141" t="s">
        <v>72</v>
      </c>
      <c r="E37" s="142">
        <v>1.44</v>
      </c>
      <c r="F37" s="142">
        <v>1.44</v>
      </c>
      <c r="G37" s="143">
        <v>1.44</v>
      </c>
      <c r="H37" s="143">
        <v>1.44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3">
        <v>0</v>
      </c>
    </row>
    <row r="38" spans="1:22" ht="20.100000000000001" customHeight="1">
      <c r="A38" s="140"/>
      <c r="B38" s="140"/>
      <c r="C38" s="140"/>
      <c r="D38" s="141" t="s">
        <v>78</v>
      </c>
      <c r="E38" s="142">
        <f t="shared" ref="E38:V38" si="5">E39</f>
        <v>4</v>
      </c>
      <c r="F38" s="142">
        <f t="shared" si="5"/>
        <v>4</v>
      </c>
      <c r="G38" s="143">
        <f t="shared" si="5"/>
        <v>4</v>
      </c>
      <c r="H38" s="143">
        <f t="shared" si="5"/>
        <v>4</v>
      </c>
      <c r="I38" s="143">
        <f t="shared" si="5"/>
        <v>0</v>
      </c>
      <c r="J38" s="143">
        <f t="shared" si="5"/>
        <v>0</v>
      </c>
      <c r="K38" s="142">
        <f t="shared" si="5"/>
        <v>0</v>
      </c>
      <c r="L38" s="142">
        <f t="shared" si="5"/>
        <v>0</v>
      </c>
      <c r="M38" s="142">
        <f t="shared" si="5"/>
        <v>0</v>
      </c>
      <c r="N38" s="142">
        <f t="shared" si="5"/>
        <v>0</v>
      </c>
      <c r="O38" s="142">
        <f t="shared" si="5"/>
        <v>0</v>
      </c>
      <c r="P38" s="142">
        <f t="shared" si="5"/>
        <v>0</v>
      </c>
      <c r="Q38" s="142">
        <f t="shared" si="5"/>
        <v>0</v>
      </c>
      <c r="R38" s="142">
        <f t="shared" si="5"/>
        <v>0</v>
      </c>
      <c r="S38" s="142">
        <f t="shared" si="5"/>
        <v>0</v>
      </c>
      <c r="T38" s="142">
        <f t="shared" si="5"/>
        <v>0</v>
      </c>
      <c r="U38" s="142">
        <f t="shared" si="5"/>
        <v>0</v>
      </c>
      <c r="V38" s="143">
        <f t="shared" si="5"/>
        <v>0</v>
      </c>
    </row>
    <row r="39" spans="1:22" ht="20.100000000000001" customHeight="1">
      <c r="A39" s="140" t="s">
        <v>58</v>
      </c>
      <c r="B39" s="140" t="s">
        <v>59</v>
      </c>
      <c r="C39" s="140" t="s">
        <v>79</v>
      </c>
      <c r="D39" s="141" t="s">
        <v>80</v>
      </c>
      <c r="E39" s="142">
        <v>4</v>
      </c>
      <c r="F39" s="142">
        <v>4</v>
      </c>
      <c r="G39" s="143">
        <v>4</v>
      </c>
      <c r="H39" s="143">
        <v>4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3">
        <v>0</v>
      </c>
    </row>
    <row r="40" spans="1:22" ht="20.100000000000001" customHeight="1">
      <c r="A40" s="140"/>
      <c r="B40" s="140"/>
      <c r="C40" s="140"/>
      <c r="D40" s="141" t="s">
        <v>81</v>
      </c>
      <c r="E40" s="142">
        <f t="shared" ref="E40:V40" si="6">E41</f>
        <v>6</v>
      </c>
      <c r="F40" s="142">
        <f t="shared" si="6"/>
        <v>6</v>
      </c>
      <c r="G40" s="143">
        <f t="shared" si="6"/>
        <v>6</v>
      </c>
      <c r="H40" s="143">
        <f t="shared" si="6"/>
        <v>6</v>
      </c>
      <c r="I40" s="143">
        <f t="shared" si="6"/>
        <v>0</v>
      </c>
      <c r="J40" s="143">
        <f t="shared" si="6"/>
        <v>0</v>
      </c>
      <c r="K40" s="142">
        <f t="shared" si="6"/>
        <v>0</v>
      </c>
      <c r="L40" s="142">
        <f t="shared" si="6"/>
        <v>0</v>
      </c>
      <c r="M40" s="142">
        <f t="shared" si="6"/>
        <v>0</v>
      </c>
      <c r="N40" s="142">
        <f t="shared" si="6"/>
        <v>0</v>
      </c>
      <c r="O40" s="142">
        <f t="shared" si="6"/>
        <v>0</v>
      </c>
      <c r="P40" s="142">
        <f t="shared" si="6"/>
        <v>0</v>
      </c>
      <c r="Q40" s="142">
        <f t="shared" si="6"/>
        <v>0</v>
      </c>
      <c r="R40" s="142">
        <f t="shared" si="6"/>
        <v>0</v>
      </c>
      <c r="S40" s="142">
        <f t="shared" si="6"/>
        <v>0</v>
      </c>
      <c r="T40" s="142">
        <f t="shared" si="6"/>
        <v>0</v>
      </c>
      <c r="U40" s="142">
        <f t="shared" si="6"/>
        <v>0</v>
      </c>
      <c r="V40" s="143">
        <f t="shared" si="6"/>
        <v>0</v>
      </c>
    </row>
    <row r="41" spans="1:22" ht="20.100000000000001" customHeight="1">
      <c r="A41" s="140" t="s">
        <v>58</v>
      </c>
      <c r="B41" s="140" t="s">
        <v>59</v>
      </c>
      <c r="C41" s="140" t="s">
        <v>82</v>
      </c>
      <c r="D41" s="141" t="s">
        <v>83</v>
      </c>
      <c r="E41" s="142">
        <v>6</v>
      </c>
      <c r="F41" s="142">
        <v>6</v>
      </c>
      <c r="G41" s="143">
        <v>6</v>
      </c>
      <c r="H41" s="143">
        <v>6</v>
      </c>
      <c r="I41" s="143">
        <v>0</v>
      </c>
      <c r="J41" s="143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2">
        <v>0</v>
      </c>
      <c r="S41" s="142">
        <v>0</v>
      </c>
      <c r="T41" s="142">
        <v>0</v>
      </c>
      <c r="U41" s="142">
        <v>0</v>
      </c>
      <c r="V41" s="143">
        <v>0</v>
      </c>
    </row>
    <row r="42" spans="1:22" ht="20.100000000000001" customHeight="1">
      <c r="A42" s="140"/>
      <c r="B42" s="140"/>
      <c r="C42" s="140"/>
      <c r="D42" s="141" t="s">
        <v>84</v>
      </c>
      <c r="E42" s="142">
        <f t="shared" ref="E42:N43" si="7">E43</f>
        <v>5.9</v>
      </c>
      <c r="F42" s="142">
        <f t="shared" si="7"/>
        <v>5.9</v>
      </c>
      <c r="G42" s="143">
        <f t="shared" si="7"/>
        <v>5.9</v>
      </c>
      <c r="H42" s="143">
        <f t="shared" si="7"/>
        <v>5.9</v>
      </c>
      <c r="I42" s="143">
        <f t="shared" si="7"/>
        <v>0</v>
      </c>
      <c r="J42" s="143">
        <f t="shared" si="7"/>
        <v>0</v>
      </c>
      <c r="K42" s="142">
        <f t="shared" si="7"/>
        <v>0</v>
      </c>
      <c r="L42" s="142">
        <f t="shared" si="7"/>
        <v>0</v>
      </c>
      <c r="M42" s="142">
        <f t="shared" si="7"/>
        <v>0</v>
      </c>
      <c r="N42" s="142">
        <f t="shared" si="7"/>
        <v>0</v>
      </c>
      <c r="O42" s="142">
        <f t="shared" ref="O42:V43" si="8">O43</f>
        <v>0</v>
      </c>
      <c r="P42" s="142">
        <f t="shared" si="8"/>
        <v>0</v>
      </c>
      <c r="Q42" s="142">
        <f t="shared" si="8"/>
        <v>0</v>
      </c>
      <c r="R42" s="142">
        <f t="shared" si="8"/>
        <v>0</v>
      </c>
      <c r="S42" s="142">
        <f t="shared" si="8"/>
        <v>0</v>
      </c>
      <c r="T42" s="142">
        <f t="shared" si="8"/>
        <v>0</v>
      </c>
      <c r="U42" s="142">
        <f t="shared" si="8"/>
        <v>0</v>
      </c>
      <c r="V42" s="143">
        <f t="shared" si="8"/>
        <v>0</v>
      </c>
    </row>
    <row r="43" spans="1:22" ht="20.100000000000001" customHeight="1">
      <c r="A43" s="140"/>
      <c r="B43" s="140"/>
      <c r="C43" s="140"/>
      <c r="D43" s="141" t="s">
        <v>85</v>
      </c>
      <c r="E43" s="142">
        <f t="shared" si="7"/>
        <v>5.9</v>
      </c>
      <c r="F43" s="142">
        <f t="shared" si="7"/>
        <v>5.9</v>
      </c>
      <c r="G43" s="143">
        <f t="shared" si="7"/>
        <v>5.9</v>
      </c>
      <c r="H43" s="143">
        <f t="shared" si="7"/>
        <v>5.9</v>
      </c>
      <c r="I43" s="143">
        <f t="shared" si="7"/>
        <v>0</v>
      </c>
      <c r="J43" s="143">
        <f t="shared" si="7"/>
        <v>0</v>
      </c>
      <c r="K43" s="142">
        <f t="shared" si="7"/>
        <v>0</v>
      </c>
      <c r="L43" s="142">
        <f t="shared" si="7"/>
        <v>0</v>
      </c>
      <c r="M43" s="142">
        <f t="shared" si="7"/>
        <v>0</v>
      </c>
      <c r="N43" s="142">
        <f t="shared" si="7"/>
        <v>0</v>
      </c>
      <c r="O43" s="142">
        <f t="shared" si="8"/>
        <v>0</v>
      </c>
      <c r="P43" s="142">
        <f t="shared" si="8"/>
        <v>0</v>
      </c>
      <c r="Q43" s="142">
        <f t="shared" si="8"/>
        <v>0</v>
      </c>
      <c r="R43" s="142">
        <f t="shared" si="8"/>
        <v>0</v>
      </c>
      <c r="S43" s="142">
        <f t="shared" si="8"/>
        <v>0</v>
      </c>
      <c r="T43" s="142">
        <f t="shared" si="8"/>
        <v>0</v>
      </c>
      <c r="U43" s="142">
        <f t="shared" si="8"/>
        <v>0</v>
      </c>
      <c r="V43" s="143">
        <f t="shared" si="8"/>
        <v>0</v>
      </c>
    </row>
    <row r="44" spans="1:22" ht="20.100000000000001" customHeight="1">
      <c r="A44" s="140" t="s">
        <v>58</v>
      </c>
      <c r="B44" s="140" t="s">
        <v>86</v>
      </c>
      <c r="C44" s="140" t="s">
        <v>87</v>
      </c>
      <c r="D44" s="141" t="s">
        <v>88</v>
      </c>
      <c r="E44" s="142">
        <v>5.9</v>
      </c>
      <c r="F44" s="142">
        <v>5.9</v>
      </c>
      <c r="G44" s="143">
        <v>5.9</v>
      </c>
      <c r="H44" s="143">
        <v>5.9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</row>
    <row r="45" spans="1:22" ht="20.100000000000001" customHeight="1">
      <c r="A45" s="140"/>
      <c r="B45" s="140"/>
      <c r="C45" s="140"/>
      <c r="D45" s="141" t="s">
        <v>89</v>
      </c>
      <c r="E45" s="142">
        <f t="shared" ref="E45:V45" si="9">E46+E49</f>
        <v>15.32</v>
      </c>
      <c r="F45" s="142">
        <f t="shared" si="9"/>
        <v>15.32</v>
      </c>
      <c r="G45" s="143">
        <f t="shared" si="9"/>
        <v>15.32</v>
      </c>
      <c r="H45" s="143">
        <f t="shared" si="9"/>
        <v>15.32</v>
      </c>
      <c r="I45" s="143">
        <f t="shared" si="9"/>
        <v>0</v>
      </c>
      <c r="J45" s="143">
        <f t="shared" si="9"/>
        <v>0</v>
      </c>
      <c r="K45" s="142">
        <f t="shared" si="9"/>
        <v>0</v>
      </c>
      <c r="L45" s="142">
        <f t="shared" si="9"/>
        <v>0</v>
      </c>
      <c r="M45" s="142">
        <f t="shared" si="9"/>
        <v>0</v>
      </c>
      <c r="N45" s="142">
        <f t="shared" si="9"/>
        <v>0</v>
      </c>
      <c r="O45" s="142">
        <f t="shared" si="9"/>
        <v>0</v>
      </c>
      <c r="P45" s="142">
        <f t="shared" si="9"/>
        <v>0</v>
      </c>
      <c r="Q45" s="142">
        <f t="shared" si="9"/>
        <v>0</v>
      </c>
      <c r="R45" s="142">
        <f t="shared" si="9"/>
        <v>0</v>
      </c>
      <c r="S45" s="142">
        <f t="shared" si="9"/>
        <v>0</v>
      </c>
      <c r="T45" s="142">
        <f t="shared" si="9"/>
        <v>0</v>
      </c>
      <c r="U45" s="142">
        <f t="shared" si="9"/>
        <v>0</v>
      </c>
      <c r="V45" s="143">
        <f t="shared" si="9"/>
        <v>0</v>
      </c>
    </row>
    <row r="46" spans="1:22" ht="20.100000000000001" customHeight="1">
      <c r="A46" s="140"/>
      <c r="B46" s="140"/>
      <c r="C46" s="140"/>
      <c r="D46" s="141" t="s">
        <v>90</v>
      </c>
      <c r="E46" s="142">
        <f t="shared" ref="E46:N47" si="10">E47</f>
        <v>13.99</v>
      </c>
      <c r="F46" s="142">
        <f t="shared" si="10"/>
        <v>13.99</v>
      </c>
      <c r="G46" s="143">
        <f t="shared" si="10"/>
        <v>13.99</v>
      </c>
      <c r="H46" s="143">
        <f t="shared" si="10"/>
        <v>13.99</v>
      </c>
      <c r="I46" s="143">
        <f t="shared" si="10"/>
        <v>0</v>
      </c>
      <c r="J46" s="143">
        <f t="shared" si="10"/>
        <v>0</v>
      </c>
      <c r="K46" s="142">
        <f t="shared" si="10"/>
        <v>0</v>
      </c>
      <c r="L46" s="142">
        <f t="shared" si="10"/>
        <v>0</v>
      </c>
      <c r="M46" s="142">
        <f t="shared" si="10"/>
        <v>0</v>
      </c>
      <c r="N46" s="142">
        <f t="shared" si="10"/>
        <v>0</v>
      </c>
      <c r="O46" s="142">
        <f t="shared" ref="O46:V47" si="11">O47</f>
        <v>0</v>
      </c>
      <c r="P46" s="142">
        <f t="shared" si="11"/>
        <v>0</v>
      </c>
      <c r="Q46" s="142">
        <f t="shared" si="11"/>
        <v>0</v>
      </c>
      <c r="R46" s="142">
        <f t="shared" si="11"/>
        <v>0</v>
      </c>
      <c r="S46" s="142">
        <f t="shared" si="11"/>
        <v>0</v>
      </c>
      <c r="T46" s="142">
        <f t="shared" si="11"/>
        <v>0</v>
      </c>
      <c r="U46" s="142">
        <f t="shared" si="11"/>
        <v>0</v>
      </c>
      <c r="V46" s="143">
        <f t="shared" si="11"/>
        <v>0</v>
      </c>
    </row>
    <row r="47" spans="1:22" ht="20.100000000000001" customHeight="1">
      <c r="A47" s="140"/>
      <c r="B47" s="140"/>
      <c r="C47" s="140"/>
      <c r="D47" s="141" t="s">
        <v>91</v>
      </c>
      <c r="E47" s="142">
        <f t="shared" si="10"/>
        <v>13.99</v>
      </c>
      <c r="F47" s="142">
        <f t="shared" si="10"/>
        <v>13.99</v>
      </c>
      <c r="G47" s="143">
        <f t="shared" si="10"/>
        <v>13.99</v>
      </c>
      <c r="H47" s="143">
        <f t="shared" si="10"/>
        <v>13.99</v>
      </c>
      <c r="I47" s="143">
        <f t="shared" si="10"/>
        <v>0</v>
      </c>
      <c r="J47" s="143">
        <f t="shared" si="10"/>
        <v>0</v>
      </c>
      <c r="K47" s="142">
        <f t="shared" si="10"/>
        <v>0</v>
      </c>
      <c r="L47" s="142">
        <f t="shared" si="10"/>
        <v>0</v>
      </c>
      <c r="M47" s="142">
        <f t="shared" si="10"/>
        <v>0</v>
      </c>
      <c r="N47" s="142">
        <f t="shared" si="10"/>
        <v>0</v>
      </c>
      <c r="O47" s="142">
        <f t="shared" si="11"/>
        <v>0</v>
      </c>
      <c r="P47" s="142">
        <f t="shared" si="11"/>
        <v>0</v>
      </c>
      <c r="Q47" s="142">
        <f t="shared" si="11"/>
        <v>0</v>
      </c>
      <c r="R47" s="142">
        <f t="shared" si="11"/>
        <v>0</v>
      </c>
      <c r="S47" s="142">
        <f t="shared" si="11"/>
        <v>0</v>
      </c>
      <c r="T47" s="142">
        <f t="shared" si="11"/>
        <v>0</v>
      </c>
      <c r="U47" s="142">
        <f t="shared" si="11"/>
        <v>0</v>
      </c>
      <c r="V47" s="143">
        <f t="shared" si="11"/>
        <v>0</v>
      </c>
    </row>
    <row r="48" spans="1:22" ht="20.100000000000001" customHeight="1">
      <c r="A48" s="140" t="s">
        <v>92</v>
      </c>
      <c r="B48" s="140" t="s">
        <v>93</v>
      </c>
      <c r="C48" s="140" t="s">
        <v>93</v>
      </c>
      <c r="D48" s="141" t="s">
        <v>94</v>
      </c>
      <c r="E48" s="142">
        <v>13.99</v>
      </c>
      <c r="F48" s="142">
        <v>13.99</v>
      </c>
      <c r="G48" s="143">
        <v>13.99</v>
      </c>
      <c r="H48" s="143">
        <v>13.99</v>
      </c>
      <c r="I48" s="143">
        <v>0</v>
      </c>
      <c r="J48" s="143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  <c r="P48" s="142">
        <v>0</v>
      </c>
      <c r="Q48" s="142">
        <v>0</v>
      </c>
      <c r="R48" s="142">
        <v>0</v>
      </c>
      <c r="S48" s="142">
        <v>0</v>
      </c>
      <c r="T48" s="142">
        <v>0</v>
      </c>
      <c r="U48" s="142">
        <v>0</v>
      </c>
      <c r="V48" s="143">
        <v>0</v>
      </c>
    </row>
    <row r="49" spans="1:22" ht="20.100000000000001" customHeight="1">
      <c r="A49" s="140"/>
      <c r="B49" s="140"/>
      <c r="C49" s="140"/>
      <c r="D49" s="141" t="s">
        <v>95</v>
      </c>
      <c r="E49" s="142">
        <f t="shared" ref="E49:V49" si="12">E50+E52+E54</f>
        <v>1.33</v>
      </c>
      <c r="F49" s="142">
        <f t="shared" si="12"/>
        <v>1.33</v>
      </c>
      <c r="G49" s="143">
        <f t="shared" si="12"/>
        <v>1.33</v>
      </c>
      <c r="H49" s="143">
        <f t="shared" si="12"/>
        <v>1.33</v>
      </c>
      <c r="I49" s="143">
        <f t="shared" si="12"/>
        <v>0</v>
      </c>
      <c r="J49" s="143">
        <f t="shared" si="12"/>
        <v>0</v>
      </c>
      <c r="K49" s="142">
        <f t="shared" si="12"/>
        <v>0</v>
      </c>
      <c r="L49" s="142">
        <f t="shared" si="12"/>
        <v>0</v>
      </c>
      <c r="M49" s="142">
        <f t="shared" si="12"/>
        <v>0</v>
      </c>
      <c r="N49" s="142">
        <f t="shared" si="12"/>
        <v>0</v>
      </c>
      <c r="O49" s="142">
        <f t="shared" si="12"/>
        <v>0</v>
      </c>
      <c r="P49" s="142">
        <f t="shared" si="12"/>
        <v>0</v>
      </c>
      <c r="Q49" s="142">
        <f t="shared" si="12"/>
        <v>0</v>
      </c>
      <c r="R49" s="142">
        <f t="shared" si="12"/>
        <v>0</v>
      </c>
      <c r="S49" s="142">
        <f t="shared" si="12"/>
        <v>0</v>
      </c>
      <c r="T49" s="142">
        <f t="shared" si="12"/>
        <v>0</v>
      </c>
      <c r="U49" s="142">
        <f t="shared" si="12"/>
        <v>0</v>
      </c>
      <c r="V49" s="143">
        <f t="shared" si="12"/>
        <v>0</v>
      </c>
    </row>
    <row r="50" spans="1:22" ht="20.100000000000001" customHeight="1">
      <c r="A50" s="140"/>
      <c r="B50" s="140"/>
      <c r="C50" s="140"/>
      <c r="D50" s="141" t="s">
        <v>96</v>
      </c>
      <c r="E50" s="142">
        <f t="shared" ref="E50:V50" si="13">E51</f>
        <v>0.49</v>
      </c>
      <c r="F50" s="142">
        <f t="shared" si="13"/>
        <v>0.49</v>
      </c>
      <c r="G50" s="143">
        <f t="shared" si="13"/>
        <v>0.49</v>
      </c>
      <c r="H50" s="143">
        <f t="shared" si="13"/>
        <v>0.49</v>
      </c>
      <c r="I50" s="143">
        <f t="shared" si="13"/>
        <v>0</v>
      </c>
      <c r="J50" s="143">
        <f t="shared" si="13"/>
        <v>0</v>
      </c>
      <c r="K50" s="142">
        <f t="shared" si="13"/>
        <v>0</v>
      </c>
      <c r="L50" s="142">
        <f t="shared" si="13"/>
        <v>0</v>
      </c>
      <c r="M50" s="142">
        <f t="shared" si="13"/>
        <v>0</v>
      </c>
      <c r="N50" s="142">
        <f t="shared" si="13"/>
        <v>0</v>
      </c>
      <c r="O50" s="142">
        <f t="shared" si="13"/>
        <v>0</v>
      </c>
      <c r="P50" s="142">
        <f t="shared" si="13"/>
        <v>0</v>
      </c>
      <c r="Q50" s="142">
        <f t="shared" si="13"/>
        <v>0</v>
      </c>
      <c r="R50" s="142">
        <f t="shared" si="13"/>
        <v>0</v>
      </c>
      <c r="S50" s="142">
        <f t="shared" si="13"/>
        <v>0</v>
      </c>
      <c r="T50" s="142">
        <f t="shared" si="13"/>
        <v>0</v>
      </c>
      <c r="U50" s="142">
        <f t="shared" si="13"/>
        <v>0</v>
      </c>
      <c r="V50" s="143">
        <f t="shared" si="13"/>
        <v>0</v>
      </c>
    </row>
    <row r="51" spans="1:22" ht="20.100000000000001" customHeight="1">
      <c r="A51" s="140" t="s">
        <v>92</v>
      </c>
      <c r="B51" s="140" t="s">
        <v>97</v>
      </c>
      <c r="C51" s="140" t="s">
        <v>59</v>
      </c>
      <c r="D51" s="141" t="s">
        <v>98</v>
      </c>
      <c r="E51" s="142">
        <v>0.49</v>
      </c>
      <c r="F51" s="142">
        <v>0.49</v>
      </c>
      <c r="G51" s="143">
        <v>0.49</v>
      </c>
      <c r="H51" s="143">
        <v>0.49</v>
      </c>
      <c r="I51" s="143">
        <v>0</v>
      </c>
      <c r="J51" s="143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3">
        <v>0</v>
      </c>
    </row>
    <row r="52" spans="1:22" ht="20.100000000000001" customHeight="1">
      <c r="A52" s="140"/>
      <c r="B52" s="140"/>
      <c r="C52" s="140"/>
      <c r="D52" s="141" t="s">
        <v>99</v>
      </c>
      <c r="E52" s="142">
        <f t="shared" ref="E52:V52" si="14">E53</f>
        <v>0.49</v>
      </c>
      <c r="F52" s="142">
        <f t="shared" si="14"/>
        <v>0.49</v>
      </c>
      <c r="G52" s="143">
        <f t="shared" si="14"/>
        <v>0.49</v>
      </c>
      <c r="H52" s="143">
        <f t="shared" si="14"/>
        <v>0.49</v>
      </c>
      <c r="I52" s="143">
        <f t="shared" si="14"/>
        <v>0</v>
      </c>
      <c r="J52" s="143">
        <f t="shared" si="14"/>
        <v>0</v>
      </c>
      <c r="K52" s="142">
        <f t="shared" si="14"/>
        <v>0</v>
      </c>
      <c r="L52" s="142">
        <f t="shared" si="14"/>
        <v>0</v>
      </c>
      <c r="M52" s="142">
        <f t="shared" si="14"/>
        <v>0</v>
      </c>
      <c r="N52" s="142">
        <f t="shared" si="14"/>
        <v>0</v>
      </c>
      <c r="O52" s="142">
        <f t="shared" si="14"/>
        <v>0</v>
      </c>
      <c r="P52" s="142">
        <f t="shared" si="14"/>
        <v>0</v>
      </c>
      <c r="Q52" s="142">
        <f t="shared" si="14"/>
        <v>0</v>
      </c>
      <c r="R52" s="142">
        <f t="shared" si="14"/>
        <v>0</v>
      </c>
      <c r="S52" s="142">
        <f t="shared" si="14"/>
        <v>0</v>
      </c>
      <c r="T52" s="142">
        <f t="shared" si="14"/>
        <v>0</v>
      </c>
      <c r="U52" s="142">
        <f t="shared" si="14"/>
        <v>0</v>
      </c>
      <c r="V52" s="143">
        <f t="shared" si="14"/>
        <v>0</v>
      </c>
    </row>
    <row r="53" spans="1:22" ht="20.100000000000001" customHeight="1">
      <c r="A53" s="140" t="s">
        <v>92</v>
      </c>
      <c r="B53" s="140" t="s">
        <v>97</v>
      </c>
      <c r="C53" s="140" t="s">
        <v>100</v>
      </c>
      <c r="D53" s="141" t="s">
        <v>101</v>
      </c>
      <c r="E53" s="142">
        <v>0.49</v>
      </c>
      <c r="F53" s="142">
        <v>0.49</v>
      </c>
      <c r="G53" s="143">
        <v>0.49</v>
      </c>
      <c r="H53" s="143">
        <v>0.49</v>
      </c>
      <c r="I53" s="143">
        <v>0</v>
      </c>
      <c r="J53" s="143">
        <v>0</v>
      </c>
      <c r="K53" s="142">
        <v>0</v>
      </c>
      <c r="L53" s="142">
        <v>0</v>
      </c>
      <c r="M53" s="142">
        <v>0</v>
      </c>
      <c r="N53" s="142">
        <v>0</v>
      </c>
      <c r="O53" s="142"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v>0</v>
      </c>
      <c r="U53" s="142">
        <v>0</v>
      </c>
      <c r="V53" s="143">
        <v>0</v>
      </c>
    </row>
    <row r="54" spans="1:22" ht="20.100000000000001" customHeight="1">
      <c r="A54" s="140"/>
      <c r="B54" s="140"/>
      <c r="C54" s="140"/>
      <c r="D54" s="141" t="s">
        <v>102</v>
      </c>
      <c r="E54" s="142">
        <f t="shared" ref="E54:V54" si="15">E55</f>
        <v>0.35</v>
      </c>
      <c r="F54" s="142">
        <f t="shared" si="15"/>
        <v>0.35</v>
      </c>
      <c r="G54" s="143">
        <f t="shared" si="15"/>
        <v>0.35</v>
      </c>
      <c r="H54" s="143">
        <f t="shared" si="15"/>
        <v>0.35</v>
      </c>
      <c r="I54" s="143">
        <f t="shared" si="15"/>
        <v>0</v>
      </c>
      <c r="J54" s="143">
        <f t="shared" si="15"/>
        <v>0</v>
      </c>
      <c r="K54" s="142">
        <f t="shared" si="15"/>
        <v>0</v>
      </c>
      <c r="L54" s="142">
        <f t="shared" si="15"/>
        <v>0</v>
      </c>
      <c r="M54" s="142">
        <f t="shared" si="15"/>
        <v>0</v>
      </c>
      <c r="N54" s="142">
        <f t="shared" si="15"/>
        <v>0</v>
      </c>
      <c r="O54" s="142">
        <f t="shared" si="15"/>
        <v>0</v>
      </c>
      <c r="P54" s="142">
        <f t="shared" si="15"/>
        <v>0</v>
      </c>
      <c r="Q54" s="142">
        <f t="shared" si="15"/>
        <v>0</v>
      </c>
      <c r="R54" s="142">
        <f t="shared" si="15"/>
        <v>0</v>
      </c>
      <c r="S54" s="142">
        <f t="shared" si="15"/>
        <v>0</v>
      </c>
      <c r="T54" s="142">
        <f t="shared" si="15"/>
        <v>0</v>
      </c>
      <c r="U54" s="142">
        <f t="shared" si="15"/>
        <v>0</v>
      </c>
      <c r="V54" s="143">
        <f t="shared" si="15"/>
        <v>0</v>
      </c>
    </row>
    <row r="55" spans="1:22" ht="20.100000000000001" customHeight="1">
      <c r="A55" s="140" t="s">
        <v>92</v>
      </c>
      <c r="B55" s="140" t="s">
        <v>97</v>
      </c>
      <c r="C55" s="140" t="s">
        <v>74</v>
      </c>
      <c r="D55" s="141" t="s">
        <v>103</v>
      </c>
      <c r="E55" s="142">
        <v>0.35</v>
      </c>
      <c r="F55" s="142">
        <v>0.35</v>
      </c>
      <c r="G55" s="143">
        <v>0.35</v>
      </c>
      <c r="H55" s="143">
        <v>0.35</v>
      </c>
      <c r="I55" s="143">
        <v>0</v>
      </c>
      <c r="J55" s="143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3">
        <v>0</v>
      </c>
    </row>
    <row r="56" spans="1:22" ht="20.100000000000001" customHeight="1">
      <c r="A56" s="140"/>
      <c r="B56" s="140"/>
      <c r="C56" s="140"/>
      <c r="D56" s="141" t="s">
        <v>104</v>
      </c>
      <c r="E56" s="142">
        <f t="shared" ref="E56:V56" si="16">E57</f>
        <v>4.8899999999999997</v>
      </c>
      <c r="F56" s="142">
        <f t="shared" si="16"/>
        <v>4.8899999999999997</v>
      </c>
      <c r="G56" s="143">
        <f t="shared" si="16"/>
        <v>4.8899999999999997</v>
      </c>
      <c r="H56" s="143">
        <f t="shared" si="16"/>
        <v>4.8899999999999997</v>
      </c>
      <c r="I56" s="143">
        <f t="shared" si="16"/>
        <v>0</v>
      </c>
      <c r="J56" s="143">
        <f t="shared" si="16"/>
        <v>0</v>
      </c>
      <c r="K56" s="142">
        <f t="shared" si="16"/>
        <v>0</v>
      </c>
      <c r="L56" s="142">
        <f t="shared" si="16"/>
        <v>0</v>
      </c>
      <c r="M56" s="142">
        <f t="shared" si="16"/>
        <v>0</v>
      </c>
      <c r="N56" s="142">
        <f t="shared" si="16"/>
        <v>0</v>
      </c>
      <c r="O56" s="142">
        <f t="shared" si="16"/>
        <v>0</v>
      </c>
      <c r="P56" s="142">
        <f t="shared" si="16"/>
        <v>0</v>
      </c>
      <c r="Q56" s="142">
        <f t="shared" si="16"/>
        <v>0</v>
      </c>
      <c r="R56" s="142">
        <f t="shared" si="16"/>
        <v>0</v>
      </c>
      <c r="S56" s="142">
        <f t="shared" si="16"/>
        <v>0</v>
      </c>
      <c r="T56" s="142">
        <f t="shared" si="16"/>
        <v>0</v>
      </c>
      <c r="U56" s="142">
        <f t="shared" si="16"/>
        <v>0</v>
      </c>
      <c r="V56" s="143">
        <f t="shared" si="16"/>
        <v>0</v>
      </c>
    </row>
    <row r="57" spans="1:22" ht="20.100000000000001" customHeight="1">
      <c r="A57" s="140"/>
      <c r="B57" s="140"/>
      <c r="C57" s="140"/>
      <c r="D57" s="141" t="s">
        <v>105</v>
      </c>
      <c r="E57" s="142">
        <f t="shared" ref="E57:V57" si="17">E58+E60</f>
        <v>4.8899999999999997</v>
      </c>
      <c r="F57" s="142">
        <f t="shared" si="17"/>
        <v>4.8899999999999997</v>
      </c>
      <c r="G57" s="143">
        <f t="shared" si="17"/>
        <v>4.8899999999999997</v>
      </c>
      <c r="H57" s="143">
        <f t="shared" si="17"/>
        <v>4.8899999999999997</v>
      </c>
      <c r="I57" s="143">
        <f t="shared" si="17"/>
        <v>0</v>
      </c>
      <c r="J57" s="143">
        <f t="shared" si="17"/>
        <v>0</v>
      </c>
      <c r="K57" s="142">
        <f t="shared" si="17"/>
        <v>0</v>
      </c>
      <c r="L57" s="142">
        <f t="shared" si="17"/>
        <v>0</v>
      </c>
      <c r="M57" s="142">
        <f t="shared" si="17"/>
        <v>0</v>
      </c>
      <c r="N57" s="142">
        <f t="shared" si="17"/>
        <v>0</v>
      </c>
      <c r="O57" s="142">
        <f t="shared" si="17"/>
        <v>0</v>
      </c>
      <c r="P57" s="142">
        <f t="shared" si="17"/>
        <v>0</v>
      </c>
      <c r="Q57" s="142">
        <f t="shared" si="17"/>
        <v>0</v>
      </c>
      <c r="R57" s="142">
        <f t="shared" si="17"/>
        <v>0</v>
      </c>
      <c r="S57" s="142">
        <f t="shared" si="17"/>
        <v>0</v>
      </c>
      <c r="T57" s="142">
        <f t="shared" si="17"/>
        <v>0</v>
      </c>
      <c r="U57" s="142">
        <f t="shared" si="17"/>
        <v>0</v>
      </c>
      <c r="V57" s="143">
        <f t="shared" si="17"/>
        <v>0</v>
      </c>
    </row>
    <row r="58" spans="1:22" ht="20.100000000000001" customHeight="1">
      <c r="A58" s="140"/>
      <c r="B58" s="140"/>
      <c r="C58" s="140"/>
      <c r="D58" s="141" t="s">
        <v>106</v>
      </c>
      <c r="E58" s="142">
        <f t="shared" ref="E58:V58" si="18">E59</f>
        <v>4.13</v>
      </c>
      <c r="F58" s="142">
        <f t="shared" si="18"/>
        <v>4.13</v>
      </c>
      <c r="G58" s="143">
        <f t="shared" si="18"/>
        <v>4.13</v>
      </c>
      <c r="H58" s="143">
        <f t="shared" si="18"/>
        <v>4.13</v>
      </c>
      <c r="I58" s="143">
        <f t="shared" si="18"/>
        <v>0</v>
      </c>
      <c r="J58" s="143">
        <f t="shared" si="18"/>
        <v>0</v>
      </c>
      <c r="K58" s="142">
        <f t="shared" si="18"/>
        <v>0</v>
      </c>
      <c r="L58" s="142">
        <f t="shared" si="18"/>
        <v>0</v>
      </c>
      <c r="M58" s="142">
        <f t="shared" si="18"/>
        <v>0</v>
      </c>
      <c r="N58" s="142">
        <f t="shared" si="18"/>
        <v>0</v>
      </c>
      <c r="O58" s="142">
        <f t="shared" si="18"/>
        <v>0</v>
      </c>
      <c r="P58" s="142">
        <f t="shared" si="18"/>
        <v>0</v>
      </c>
      <c r="Q58" s="142">
        <f t="shared" si="18"/>
        <v>0</v>
      </c>
      <c r="R58" s="142">
        <f t="shared" si="18"/>
        <v>0</v>
      </c>
      <c r="S58" s="142">
        <f t="shared" si="18"/>
        <v>0</v>
      </c>
      <c r="T58" s="142">
        <f t="shared" si="18"/>
        <v>0</v>
      </c>
      <c r="U58" s="142">
        <f t="shared" si="18"/>
        <v>0</v>
      </c>
      <c r="V58" s="143">
        <f t="shared" si="18"/>
        <v>0</v>
      </c>
    </row>
    <row r="59" spans="1:22" ht="20.100000000000001" customHeight="1">
      <c r="A59" s="140" t="s">
        <v>107</v>
      </c>
      <c r="B59" s="140" t="s">
        <v>108</v>
      </c>
      <c r="C59" s="140" t="s">
        <v>59</v>
      </c>
      <c r="D59" s="141" t="s">
        <v>109</v>
      </c>
      <c r="E59" s="142">
        <v>4.13</v>
      </c>
      <c r="F59" s="142">
        <v>4.13</v>
      </c>
      <c r="G59" s="143">
        <v>4.13</v>
      </c>
      <c r="H59" s="143">
        <v>4.13</v>
      </c>
      <c r="I59" s="143">
        <v>0</v>
      </c>
      <c r="J59" s="143">
        <v>0</v>
      </c>
      <c r="K59" s="142">
        <v>0</v>
      </c>
      <c r="L59" s="142">
        <v>0</v>
      </c>
      <c r="M59" s="142">
        <v>0</v>
      </c>
      <c r="N59" s="142">
        <v>0</v>
      </c>
      <c r="O59" s="142">
        <v>0</v>
      </c>
      <c r="P59" s="142">
        <v>0</v>
      </c>
      <c r="Q59" s="142">
        <v>0</v>
      </c>
      <c r="R59" s="142">
        <v>0</v>
      </c>
      <c r="S59" s="142">
        <v>0</v>
      </c>
      <c r="T59" s="142">
        <v>0</v>
      </c>
      <c r="U59" s="142">
        <v>0</v>
      </c>
      <c r="V59" s="143">
        <v>0</v>
      </c>
    </row>
    <row r="60" spans="1:22" ht="20.100000000000001" customHeight="1">
      <c r="A60" s="140"/>
      <c r="B60" s="140"/>
      <c r="C60" s="140"/>
      <c r="D60" s="141" t="s">
        <v>110</v>
      </c>
      <c r="E60" s="142">
        <f t="shared" ref="E60:V60" si="19">E61</f>
        <v>0.76</v>
      </c>
      <c r="F60" s="142">
        <f t="shared" si="19"/>
        <v>0.76</v>
      </c>
      <c r="G60" s="143">
        <f t="shared" si="19"/>
        <v>0.76</v>
      </c>
      <c r="H60" s="143">
        <f t="shared" si="19"/>
        <v>0.76</v>
      </c>
      <c r="I60" s="143">
        <f t="shared" si="19"/>
        <v>0</v>
      </c>
      <c r="J60" s="143">
        <f t="shared" si="19"/>
        <v>0</v>
      </c>
      <c r="K60" s="142">
        <f t="shared" si="19"/>
        <v>0</v>
      </c>
      <c r="L60" s="142">
        <f t="shared" si="19"/>
        <v>0</v>
      </c>
      <c r="M60" s="142">
        <f t="shared" si="19"/>
        <v>0</v>
      </c>
      <c r="N60" s="142">
        <f t="shared" si="19"/>
        <v>0</v>
      </c>
      <c r="O60" s="142">
        <f t="shared" si="19"/>
        <v>0</v>
      </c>
      <c r="P60" s="142">
        <f t="shared" si="19"/>
        <v>0</v>
      </c>
      <c r="Q60" s="142">
        <f t="shared" si="19"/>
        <v>0</v>
      </c>
      <c r="R60" s="142">
        <f t="shared" si="19"/>
        <v>0</v>
      </c>
      <c r="S60" s="142">
        <f t="shared" si="19"/>
        <v>0</v>
      </c>
      <c r="T60" s="142">
        <f t="shared" si="19"/>
        <v>0</v>
      </c>
      <c r="U60" s="142">
        <f t="shared" si="19"/>
        <v>0</v>
      </c>
      <c r="V60" s="143">
        <f t="shared" si="19"/>
        <v>0</v>
      </c>
    </row>
    <row r="61" spans="1:22" ht="20.100000000000001" customHeight="1">
      <c r="A61" s="140" t="s">
        <v>107</v>
      </c>
      <c r="B61" s="140" t="s">
        <v>108</v>
      </c>
      <c r="C61" s="140" t="s">
        <v>100</v>
      </c>
      <c r="D61" s="141" t="s">
        <v>109</v>
      </c>
      <c r="E61" s="142">
        <v>0.76</v>
      </c>
      <c r="F61" s="142">
        <v>0.76</v>
      </c>
      <c r="G61" s="143">
        <v>0.76</v>
      </c>
      <c r="H61" s="143">
        <v>0.76</v>
      </c>
      <c r="I61" s="143">
        <v>0</v>
      </c>
      <c r="J61" s="143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2">
        <v>0</v>
      </c>
      <c r="V61" s="143">
        <v>0</v>
      </c>
    </row>
    <row r="62" spans="1:22" ht="20.100000000000001" customHeight="1">
      <c r="A62" s="140"/>
      <c r="B62" s="140"/>
      <c r="C62" s="140"/>
      <c r="D62" s="141" t="s">
        <v>111</v>
      </c>
      <c r="E62" s="142">
        <f t="shared" ref="E62:N64" si="20">E63</f>
        <v>8.4</v>
      </c>
      <c r="F62" s="142">
        <f t="shared" si="20"/>
        <v>8.4</v>
      </c>
      <c r="G62" s="143">
        <f t="shared" si="20"/>
        <v>8.4</v>
      </c>
      <c r="H62" s="143">
        <f t="shared" si="20"/>
        <v>8.4</v>
      </c>
      <c r="I62" s="143">
        <f t="shared" si="20"/>
        <v>0</v>
      </c>
      <c r="J62" s="143">
        <f t="shared" si="20"/>
        <v>0</v>
      </c>
      <c r="K62" s="142">
        <f t="shared" si="20"/>
        <v>0</v>
      </c>
      <c r="L62" s="142">
        <f t="shared" si="20"/>
        <v>0</v>
      </c>
      <c r="M62" s="142">
        <f t="shared" si="20"/>
        <v>0</v>
      </c>
      <c r="N62" s="142">
        <f t="shared" si="20"/>
        <v>0</v>
      </c>
      <c r="O62" s="142">
        <f t="shared" ref="O62:V64" si="21">O63</f>
        <v>0</v>
      </c>
      <c r="P62" s="142">
        <f t="shared" si="21"/>
        <v>0</v>
      </c>
      <c r="Q62" s="142">
        <f t="shared" si="21"/>
        <v>0</v>
      </c>
      <c r="R62" s="142">
        <f t="shared" si="21"/>
        <v>0</v>
      </c>
      <c r="S62" s="142">
        <f t="shared" si="21"/>
        <v>0</v>
      </c>
      <c r="T62" s="142">
        <f t="shared" si="21"/>
        <v>0</v>
      </c>
      <c r="U62" s="142">
        <f t="shared" si="21"/>
        <v>0</v>
      </c>
      <c r="V62" s="143">
        <f t="shared" si="21"/>
        <v>0</v>
      </c>
    </row>
    <row r="63" spans="1:22" ht="20.100000000000001" customHeight="1">
      <c r="A63" s="140"/>
      <c r="B63" s="140"/>
      <c r="C63" s="140"/>
      <c r="D63" s="141" t="s">
        <v>112</v>
      </c>
      <c r="E63" s="142">
        <f t="shared" si="20"/>
        <v>8.4</v>
      </c>
      <c r="F63" s="142">
        <f t="shared" si="20"/>
        <v>8.4</v>
      </c>
      <c r="G63" s="143">
        <f t="shared" si="20"/>
        <v>8.4</v>
      </c>
      <c r="H63" s="143">
        <f t="shared" si="20"/>
        <v>8.4</v>
      </c>
      <c r="I63" s="143">
        <f t="shared" si="20"/>
        <v>0</v>
      </c>
      <c r="J63" s="143">
        <f t="shared" si="20"/>
        <v>0</v>
      </c>
      <c r="K63" s="142">
        <f t="shared" si="20"/>
        <v>0</v>
      </c>
      <c r="L63" s="142">
        <f t="shared" si="20"/>
        <v>0</v>
      </c>
      <c r="M63" s="142">
        <f t="shared" si="20"/>
        <v>0</v>
      </c>
      <c r="N63" s="142">
        <f t="shared" si="20"/>
        <v>0</v>
      </c>
      <c r="O63" s="142">
        <f t="shared" si="21"/>
        <v>0</v>
      </c>
      <c r="P63" s="142">
        <f t="shared" si="21"/>
        <v>0</v>
      </c>
      <c r="Q63" s="142">
        <f t="shared" si="21"/>
        <v>0</v>
      </c>
      <c r="R63" s="142">
        <f t="shared" si="21"/>
        <v>0</v>
      </c>
      <c r="S63" s="142">
        <f t="shared" si="21"/>
        <v>0</v>
      </c>
      <c r="T63" s="142">
        <f t="shared" si="21"/>
        <v>0</v>
      </c>
      <c r="U63" s="142">
        <f t="shared" si="21"/>
        <v>0</v>
      </c>
      <c r="V63" s="143">
        <f t="shared" si="21"/>
        <v>0</v>
      </c>
    </row>
    <row r="64" spans="1:22" ht="20.100000000000001" customHeight="1">
      <c r="A64" s="140"/>
      <c r="B64" s="140"/>
      <c r="C64" s="140"/>
      <c r="D64" s="141" t="s">
        <v>113</v>
      </c>
      <c r="E64" s="142">
        <f t="shared" si="20"/>
        <v>8.4</v>
      </c>
      <c r="F64" s="142">
        <f t="shared" si="20"/>
        <v>8.4</v>
      </c>
      <c r="G64" s="143">
        <f t="shared" si="20"/>
        <v>8.4</v>
      </c>
      <c r="H64" s="143">
        <f t="shared" si="20"/>
        <v>8.4</v>
      </c>
      <c r="I64" s="143">
        <f t="shared" si="20"/>
        <v>0</v>
      </c>
      <c r="J64" s="143">
        <f t="shared" si="20"/>
        <v>0</v>
      </c>
      <c r="K64" s="142">
        <f t="shared" si="20"/>
        <v>0</v>
      </c>
      <c r="L64" s="142">
        <f t="shared" si="20"/>
        <v>0</v>
      </c>
      <c r="M64" s="142">
        <f t="shared" si="20"/>
        <v>0</v>
      </c>
      <c r="N64" s="142">
        <f t="shared" si="20"/>
        <v>0</v>
      </c>
      <c r="O64" s="142">
        <f t="shared" si="21"/>
        <v>0</v>
      </c>
      <c r="P64" s="142">
        <f t="shared" si="21"/>
        <v>0</v>
      </c>
      <c r="Q64" s="142">
        <f t="shared" si="21"/>
        <v>0</v>
      </c>
      <c r="R64" s="142">
        <f t="shared" si="21"/>
        <v>0</v>
      </c>
      <c r="S64" s="142">
        <f t="shared" si="21"/>
        <v>0</v>
      </c>
      <c r="T64" s="142">
        <f t="shared" si="21"/>
        <v>0</v>
      </c>
      <c r="U64" s="142">
        <f t="shared" si="21"/>
        <v>0</v>
      </c>
      <c r="V64" s="143">
        <f t="shared" si="21"/>
        <v>0</v>
      </c>
    </row>
    <row r="65" spans="1:22" ht="20.100000000000001" customHeight="1">
      <c r="A65" s="140" t="s">
        <v>114</v>
      </c>
      <c r="B65" s="140" t="s">
        <v>100</v>
      </c>
      <c r="C65" s="140" t="s">
        <v>59</v>
      </c>
      <c r="D65" s="141" t="s">
        <v>115</v>
      </c>
      <c r="E65" s="142">
        <v>8.4</v>
      </c>
      <c r="F65" s="142">
        <v>8.4</v>
      </c>
      <c r="G65" s="143">
        <v>8.4</v>
      </c>
      <c r="H65" s="143">
        <v>8.4</v>
      </c>
      <c r="I65" s="143">
        <v>0</v>
      </c>
      <c r="J65" s="143">
        <v>0</v>
      </c>
      <c r="K65" s="142">
        <v>0</v>
      </c>
      <c r="L65" s="142">
        <v>0</v>
      </c>
      <c r="M65" s="142">
        <v>0</v>
      </c>
      <c r="N65" s="142">
        <v>0</v>
      </c>
      <c r="O65" s="142">
        <v>0</v>
      </c>
      <c r="P65" s="142">
        <v>0</v>
      </c>
      <c r="Q65" s="142">
        <v>0</v>
      </c>
      <c r="R65" s="142">
        <v>0</v>
      </c>
      <c r="S65" s="142">
        <v>0</v>
      </c>
      <c r="T65" s="142">
        <v>0</v>
      </c>
      <c r="U65" s="142">
        <v>0</v>
      </c>
      <c r="V65" s="143">
        <v>0</v>
      </c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topLeftCell="A19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6" t="s">
        <v>116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7" t="s">
        <v>1</v>
      </c>
      <c r="B2" s="158"/>
      <c r="C2" s="158"/>
      <c r="D2" s="158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59" t="s">
        <v>117</v>
      </c>
      <c r="B3" s="160"/>
      <c r="C3" s="161"/>
      <c r="D3" s="166" t="s">
        <v>118</v>
      </c>
      <c r="E3" s="169" t="s">
        <v>29</v>
      </c>
      <c r="F3" s="162" t="s">
        <v>119</v>
      </c>
      <c r="G3" s="162"/>
      <c r="H3" s="162"/>
      <c r="I3" s="162"/>
      <c r="J3" s="162"/>
    </row>
    <row r="4" spans="1:10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9" t="s">
        <v>35</v>
      </c>
      <c r="G4" s="163" t="s">
        <v>120</v>
      </c>
      <c r="H4" s="163"/>
      <c r="I4" s="163"/>
      <c r="J4" s="85" t="s">
        <v>121</v>
      </c>
    </row>
    <row r="5" spans="1:10" s="80" customFormat="1" ht="27" customHeight="1">
      <c r="A5" s="164"/>
      <c r="B5" s="165"/>
      <c r="C5" s="165"/>
      <c r="D5" s="168"/>
      <c r="E5" s="169"/>
      <c r="F5" s="169"/>
      <c r="G5" s="82" t="s">
        <v>122</v>
      </c>
      <c r="H5" s="82" t="s">
        <v>123</v>
      </c>
      <c r="I5" s="82" t="s">
        <v>124</v>
      </c>
      <c r="J5" s="82" t="s">
        <v>122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E8+E44+E59+E65</f>
        <v>161.02000000000001</v>
      </c>
      <c r="F7" s="90">
        <f t="shared" si="0"/>
        <v>161.02000000000001</v>
      </c>
      <c r="G7" s="90">
        <f t="shared" si="0"/>
        <v>145.12</v>
      </c>
      <c r="H7" s="90">
        <f t="shared" si="0"/>
        <v>133.96</v>
      </c>
      <c r="I7" s="90">
        <f t="shared" si="0"/>
        <v>11.16</v>
      </c>
      <c r="J7" s="90">
        <f t="shared" si="0"/>
        <v>15.9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8" si="1">E9+E41</f>
        <v>132.41</v>
      </c>
      <c r="F8" s="90">
        <f t="shared" si="1"/>
        <v>132.41</v>
      </c>
      <c r="G8" s="90">
        <f t="shared" si="1"/>
        <v>116.51</v>
      </c>
      <c r="H8" s="90">
        <f t="shared" si="1"/>
        <v>105.35</v>
      </c>
      <c r="I8" s="90">
        <f t="shared" si="1"/>
        <v>11.16</v>
      </c>
      <c r="J8" s="90">
        <f t="shared" si="1"/>
        <v>15.9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ref="E9:J9" si="2">E10+E24+E37+E39</f>
        <v>126.51</v>
      </c>
      <c r="F9" s="90">
        <f t="shared" si="2"/>
        <v>126.51</v>
      </c>
      <c r="G9" s="90">
        <f t="shared" si="2"/>
        <v>116.51</v>
      </c>
      <c r="H9" s="90">
        <f t="shared" si="2"/>
        <v>105.35</v>
      </c>
      <c r="I9" s="90">
        <f t="shared" si="2"/>
        <v>11.16</v>
      </c>
      <c r="J9" s="90">
        <f t="shared" si="2"/>
        <v>10</v>
      </c>
    </row>
    <row r="10" spans="1:10" s="36" customFormat="1" ht="20.100000000000001" customHeight="1">
      <c r="A10" s="87"/>
      <c r="B10" s="88"/>
      <c r="C10" s="88" t="s">
        <v>59</v>
      </c>
      <c r="D10" s="88" t="s">
        <v>57</v>
      </c>
      <c r="E10" s="90">
        <f t="shared" ref="E10:J10" si="3">SUM(E11:E23)</f>
        <v>99.83</v>
      </c>
      <c r="F10" s="90">
        <f t="shared" si="3"/>
        <v>99.83</v>
      </c>
      <c r="G10" s="90">
        <f t="shared" si="3"/>
        <v>99.83</v>
      </c>
      <c r="H10" s="90">
        <f t="shared" si="3"/>
        <v>90.75</v>
      </c>
      <c r="I10" s="90">
        <f t="shared" si="3"/>
        <v>9.08</v>
      </c>
      <c r="J10" s="90">
        <f t="shared" si="3"/>
        <v>0</v>
      </c>
    </row>
    <row r="11" spans="1:10" s="36" customFormat="1" ht="20.100000000000001" customHeight="1">
      <c r="A11" s="87" t="s">
        <v>125</v>
      </c>
      <c r="B11" s="88" t="s">
        <v>126</v>
      </c>
      <c r="C11" s="88" t="s">
        <v>126</v>
      </c>
      <c r="D11" s="88" t="s">
        <v>62</v>
      </c>
      <c r="E11" s="90">
        <v>1.8</v>
      </c>
      <c r="F11" s="90">
        <v>1.8</v>
      </c>
      <c r="G11" s="90">
        <v>1.8</v>
      </c>
      <c r="H11" s="90">
        <v>1.8</v>
      </c>
      <c r="I11" s="90">
        <v>0</v>
      </c>
      <c r="J11" s="90">
        <v>0</v>
      </c>
    </row>
    <row r="12" spans="1:10" s="36" customFormat="1" ht="20.100000000000001" customHeight="1">
      <c r="A12" s="87" t="s">
        <v>125</v>
      </c>
      <c r="B12" s="88" t="s">
        <v>126</v>
      </c>
      <c r="C12" s="88" t="s">
        <v>126</v>
      </c>
      <c r="D12" s="88" t="s">
        <v>67</v>
      </c>
      <c r="E12" s="90">
        <v>0.04</v>
      </c>
      <c r="F12" s="90">
        <v>0.04</v>
      </c>
      <c r="G12" s="90">
        <v>0.04</v>
      </c>
      <c r="H12" s="90">
        <v>0.04</v>
      </c>
      <c r="I12" s="90">
        <v>0</v>
      </c>
      <c r="J12" s="90">
        <v>0</v>
      </c>
    </row>
    <row r="13" spans="1:10" s="36" customFormat="1" ht="20.100000000000001" customHeight="1">
      <c r="A13" s="87" t="s">
        <v>125</v>
      </c>
      <c r="B13" s="88" t="s">
        <v>126</v>
      </c>
      <c r="C13" s="88" t="s">
        <v>126</v>
      </c>
      <c r="D13" s="88" t="s">
        <v>72</v>
      </c>
      <c r="E13" s="90">
        <v>5.46</v>
      </c>
      <c r="F13" s="90">
        <v>5.46</v>
      </c>
      <c r="G13" s="90">
        <v>5.46</v>
      </c>
      <c r="H13" s="90">
        <v>0</v>
      </c>
      <c r="I13" s="90">
        <v>5.46</v>
      </c>
      <c r="J13" s="90">
        <v>0</v>
      </c>
    </row>
    <row r="14" spans="1:10" s="36" customFormat="1" ht="20.100000000000001" customHeight="1">
      <c r="A14" s="87" t="s">
        <v>125</v>
      </c>
      <c r="B14" s="88" t="s">
        <v>126</v>
      </c>
      <c r="C14" s="88" t="s">
        <v>126</v>
      </c>
      <c r="D14" s="88" t="s">
        <v>70</v>
      </c>
      <c r="E14" s="90">
        <v>3.14</v>
      </c>
      <c r="F14" s="90">
        <v>3.14</v>
      </c>
      <c r="G14" s="90">
        <v>3.14</v>
      </c>
      <c r="H14" s="90">
        <v>0</v>
      </c>
      <c r="I14" s="90">
        <v>3.14</v>
      </c>
      <c r="J14" s="90">
        <v>0</v>
      </c>
    </row>
    <row r="15" spans="1:10" s="36" customFormat="1" ht="20.100000000000001" customHeight="1">
      <c r="A15" s="87" t="s">
        <v>125</v>
      </c>
      <c r="B15" s="88" t="s">
        <v>126</v>
      </c>
      <c r="C15" s="88" t="s">
        <v>126</v>
      </c>
      <c r="D15" s="88" t="s">
        <v>63</v>
      </c>
      <c r="E15" s="90">
        <v>4.92</v>
      </c>
      <c r="F15" s="90">
        <v>4.92</v>
      </c>
      <c r="G15" s="90">
        <v>4.92</v>
      </c>
      <c r="H15" s="90">
        <v>4.92</v>
      </c>
      <c r="I15" s="90">
        <v>0</v>
      </c>
      <c r="J15" s="90">
        <v>0</v>
      </c>
    </row>
    <row r="16" spans="1:10" s="36" customFormat="1" ht="20.100000000000001" customHeight="1">
      <c r="A16" s="87" t="s">
        <v>125</v>
      </c>
      <c r="B16" s="88" t="s">
        <v>126</v>
      </c>
      <c r="C16" s="88" t="s">
        <v>126</v>
      </c>
      <c r="D16" s="88" t="s">
        <v>61</v>
      </c>
      <c r="E16" s="90">
        <v>4.92</v>
      </c>
      <c r="F16" s="90">
        <v>4.92</v>
      </c>
      <c r="G16" s="90">
        <v>4.92</v>
      </c>
      <c r="H16" s="90">
        <v>4.92</v>
      </c>
      <c r="I16" s="90">
        <v>0</v>
      </c>
      <c r="J16" s="90">
        <v>0</v>
      </c>
    </row>
    <row r="17" spans="1:10" s="36" customFormat="1" ht="20.100000000000001" customHeight="1">
      <c r="A17" s="87" t="s">
        <v>125</v>
      </c>
      <c r="B17" s="88" t="s">
        <v>126</v>
      </c>
      <c r="C17" s="88" t="s">
        <v>126</v>
      </c>
      <c r="D17" s="88" t="s">
        <v>69</v>
      </c>
      <c r="E17" s="90">
        <v>1.18</v>
      </c>
      <c r="F17" s="90">
        <v>1.18</v>
      </c>
      <c r="G17" s="90">
        <v>1.18</v>
      </c>
      <c r="H17" s="90">
        <v>1.18</v>
      </c>
      <c r="I17" s="90">
        <v>0</v>
      </c>
      <c r="J17" s="90">
        <v>0</v>
      </c>
    </row>
    <row r="18" spans="1:10" s="36" customFormat="1" ht="20.100000000000001" customHeight="1">
      <c r="A18" s="87" t="s">
        <v>125</v>
      </c>
      <c r="B18" s="88" t="s">
        <v>126</v>
      </c>
      <c r="C18" s="88" t="s">
        <v>126</v>
      </c>
      <c r="D18" s="88" t="s">
        <v>68</v>
      </c>
      <c r="E18" s="90">
        <v>2.36</v>
      </c>
      <c r="F18" s="90">
        <v>2.36</v>
      </c>
      <c r="G18" s="90">
        <v>2.36</v>
      </c>
      <c r="H18" s="90">
        <v>2.36</v>
      </c>
      <c r="I18" s="90">
        <v>0</v>
      </c>
      <c r="J18" s="90">
        <v>0</v>
      </c>
    </row>
    <row r="19" spans="1:10" s="36" customFormat="1" ht="20.100000000000001" customHeight="1">
      <c r="A19" s="87" t="s">
        <v>125</v>
      </c>
      <c r="B19" s="88" t="s">
        <v>126</v>
      </c>
      <c r="C19" s="88" t="s">
        <v>126</v>
      </c>
      <c r="D19" s="88" t="s">
        <v>66</v>
      </c>
      <c r="E19" s="90">
        <v>0.45</v>
      </c>
      <c r="F19" s="90">
        <v>0.45</v>
      </c>
      <c r="G19" s="90">
        <v>0.45</v>
      </c>
      <c r="H19" s="90">
        <v>0.45</v>
      </c>
      <c r="I19" s="90">
        <v>0</v>
      </c>
      <c r="J19" s="90">
        <v>0</v>
      </c>
    </row>
    <row r="20" spans="1:10" s="36" customFormat="1" ht="20.100000000000001" customHeight="1">
      <c r="A20" s="87" t="s">
        <v>125</v>
      </c>
      <c r="B20" s="88" t="s">
        <v>126</v>
      </c>
      <c r="C20" s="88" t="s">
        <v>126</v>
      </c>
      <c r="D20" s="88" t="s">
        <v>60</v>
      </c>
      <c r="E20" s="90">
        <v>59.01</v>
      </c>
      <c r="F20" s="90">
        <v>59.01</v>
      </c>
      <c r="G20" s="90">
        <v>59.01</v>
      </c>
      <c r="H20" s="90">
        <v>59.01</v>
      </c>
      <c r="I20" s="90">
        <v>0</v>
      </c>
      <c r="J20" s="90">
        <v>0</v>
      </c>
    </row>
    <row r="21" spans="1:10" s="36" customFormat="1" ht="20.100000000000001" customHeight="1">
      <c r="A21" s="87" t="s">
        <v>125</v>
      </c>
      <c r="B21" s="88" t="s">
        <v>126</v>
      </c>
      <c r="C21" s="88" t="s">
        <v>126</v>
      </c>
      <c r="D21" s="88" t="s">
        <v>71</v>
      </c>
      <c r="E21" s="90">
        <v>0.48</v>
      </c>
      <c r="F21" s="90">
        <v>0.48</v>
      </c>
      <c r="G21" s="90">
        <v>0.48</v>
      </c>
      <c r="H21" s="90">
        <v>0</v>
      </c>
      <c r="I21" s="90">
        <v>0.48</v>
      </c>
      <c r="J21" s="90">
        <v>0</v>
      </c>
    </row>
    <row r="22" spans="1:10" s="36" customFormat="1" ht="20.100000000000001" customHeight="1">
      <c r="A22" s="87" t="s">
        <v>125</v>
      </c>
      <c r="B22" s="88" t="s">
        <v>126</v>
      </c>
      <c r="C22" s="88" t="s">
        <v>126</v>
      </c>
      <c r="D22" s="88" t="s">
        <v>65</v>
      </c>
      <c r="E22" s="90">
        <v>0.23</v>
      </c>
      <c r="F22" s="90">
        <v>0.23</v>
      </c>
      <c r="G22" s="90">
        <v>0.23</v>
      </c>
      <c r="H22" s="90">
        <v>0.23</v>
      </c>
      <c r="I22" s="90">
        <v>0</v>
      </c>
      <c r="J22" s="90">
        <v>0</v>
      </c>
    </row>
    <row r="23" spans="1:10" s="36" customFormat="1" ht="20.100000000000001" customHeight="1">
      <c r="A23" s="87" t="s">
        <v>125</v>
      </c>
      <c r="B23" s="88" t="s">
        <v>126</v>
      </c>
      <c r="C23" s="88" t="s">
        <v>126</v>
      </c>
      <c r="D23" s="88" t="s">
        <v>64</v>
      </c>
      <c r="E23" s="90">
        <v>15.84</v>
      </c>
      <c r="F23" s="90">
        <v>15.84</v>
      </c>
      <c r="G23" s="90">
        <v>15.84</v>
      </c>
      <c r="H23" s="90">
        <v>15.84</v>
      </c>
      <c r="I23" s="90">
        <v>0</v>
      </c>
      <c r="J23" s="90">
        <v>0</v>
      </c>
    </row>
    <row r="24" spans="1:10" s="36" customFormat="1" ht="20.100000000000001" customHeight="1">
      <c r="A24" s="87"/>
      <c r="B24" s="88"/>
      <c r="C24" s="88" t="s">
        <v>74</v>
      </c>
      <c r="D24" s="88" t="s">
        <v>73</v>
      </c>
      <c r="E24" s="90">
        <f t="shared" ref="E24:J24" si="4">SUM(E25:E36)</f>
        <v>16.68</v>
      </c>
      <c r="F24" s="90">
        <f t="shared" si="4"/>
        <v>16.68</v>
      </c>
      <c r="G24" s="90">
        <f t="shared" si="4"/>
        <v>16.68</v>
      </c>
      <c r="H24" s="90">
        <f t="shared" si="4"/>
        <v>14.6</v>
      </c>
      <c r="I24" s="90">
        <f t="shared" si="4"/>
        <v>2.08</v>
      </c>
      <c r="J24" s="90">
        <f t="shared" si="4"/>
        <v>0</v>
      </c>
    </row>
    <row r="25" spans="1:10" s="36" customFormat="1" ht="20.100000000000001" customHeight="1">
      <c r="A25" s="87" t="s">
        <v>125</v>
      </c>
      <c r="B25" s="88" t="s">
        <v>126</v>
      </c>
      <c r="C25" s="88" t="s">
        <v>127</v>
      </c>
      <c r="D25" s="88" t="s">
        <v>68</v>
      </c>
      <c r="E25" s="90">
        <v>0.44</v>
      </c>
      <c r="F25" s="90">
        <v>0.44</v>
      </c>
      <c r="G25" s="90">
        <v>0.44</v>
      </c>
      <c r="H25" s="90">
        <v>0.44</v>
      </c>
      <c r="I25" s="90">
        <v>0</v>
      </c>
      <c r="J25" s="90">
        <v>0</v>
      </c>
    </row>
    <row r="26" spans="1:10" s="36" customFormat="1" ht="20.100000000000001" customHeight="1">
      <c r="A26" s="87" t="s">
        <v>125</v>
      </c>
      <c r="B26" s="88" t="s">
        <v>126</v>
      </c>
      <c r="C26" s="88" t="s">
        <v>127</v>
      </c>
      <c r="D26" s="88" t="s">
        <v>63</v>
      </c>
      <c r="E26" s="90">
        <v>0.91</v>
      </c>
      <c r="F26" s="90">
        <v>0.91</v>
      </c>
      <c r="G26" s="90">
        <v>0.91</v>
      </c>
      <c r="H26" s="90">
        <v>0.91</v>
      </c>
      <c r="I26" s="90">
        <v>0</v>
      </c>
      <c r="J26" s="90">
        <v>0</v>
      </c>
    </row>
    <row r="27" spans="1:10" s="36" customFormat="1" ht="20.100000000000001" customHeight="1">
      <c r="A27" s="87" t="s">
        <v>125</v>
      </c>
      <c r="B27" s="88" t="s">
        <v>126</v>
      </c>
      <c r="C27" s="88" t="s">
        <v>127</v>
      </c>
      <c r="D27" s="88" t="s">
        <v>61</v>
      </c>
      <c r="E27" s="90">
        <v>0.91</v>
      </c>
      <c r="F27" s="90">
        <v>0.91</v>
      </c>
      <c r="G27" s="90">
        <v>0.91</v>
      </c>
      <c r="H27" s="90">
        <v>0.91</v>
      </c>
      <c r="I27" s="90">
        <v>0</v>
      </c>
      <c r="J27" s="90">
        <v>0</v>
      </c>
    </row>
    <row r="28" spans="1:10" s="36" customFormat="1" ht="20.100000000000001" customHeight="1">
      <c r="A28" s="87" t="s">
        <v>125</v>
      </c>
      <c r="B28" s="88" t="s">
        <v>126</v>
      </c>
      <c r="C28" s="88" t="s">
        <v>127</v>
      </c>
      <c r="D28" s="88" t="s">
        <v>76</v>
      </c>
      <c r="E28" s="90">
        <v>2.84</v>
      </c>
      <c r="F28" s="90">
        <v>2.84</v>
      </c>
      <c r="G28" s="90">
        <v>2.84</v>
      </c>
      <c r="H28" s="90">
        <v>2.84</v>
      </c>
      <c r="I28" s="90">
        <v>0</v>
      </c>
      <c r="J28" s="90">
        <v>0</v>
      </c>
    </row>
    <row r="29" spans="1:10" s="36" customFormat="1" ht="20.100000000000001" customHeight="1">
      <c r="A29" s="87" t="s">
        <v>125</v>
      </c>
      <c r="B29" s="88" t="s">
        <v>126</v>
      </c>
      <c r="C29" s="88" t="s">
        <v>127</v>
      </c>
      <c r="D29" s="88" t="s">
        <v>70</v>
      </c>
      <c r="E29" s="90">
        <v>0.64</v>
      </c>
      <c r="F29" s="90">
        <v>0.64</v>
      </c>
      <c r="G29" s="90">
        <v>0.64</v>
      </c>
      <c r="H29" s="90">
        <v>0</v>
      </c>
      <c r="I29" s="90">
        <v>0.64</v>
      </c>
      <c r="J29" s="90">
        <v>0</v>
      </c>
    </row>
    <row r="30" spans="1:10" s="36" customFormat="1" ht="20.100000000000001" customHeight="1">
      <c r="A30" s="87" t="s">
        <v>125</v>
      </c>
      <c r="B30" s="88" t="s">
        <v>126</v>
      </c>
      <c r="C30" s="88" t="s">
        <v>127</v>
      </c>
      <c r="D30" s="88" t="s">
        <v>69</v>
      </c>
      <c r="E30" s="90">
        <v>0.22</v>
      </c>
      <c r="F30" s="90">
        <v>0.22</v>
      </c>
      <c r="G30" s="90">
        <v>0.22</v>
      </c>
      <c r="H30" s="90">
        <v>0.22</v>
      </c>
      <c r="I30" s="90">
        <v>0</v>
      </c>
      <c r="J30" s="90">
        <v>0</v>
      </c>
    </row>
    <row r="31" spans="1:10" s="36" customFormat="1" ht="20.100000000000001" customHeight="1">
      <c r="A31" s="87" t="s">
        <v>125</v>
      </c>
      <c r="B31" s="88" t="s">
        <v>126</v>
      </c>
      <c r="C31" s="88" t="s">
        <v>127</v>
      </c>
      <c r="D31" s="88" t="s">
        <v>66</v>
      </c>
      <c r="E31" s="90">
        <v>0.56999999999999995</v>
      </c>
      <c r="F31" s="90">
        <v>0.56999999999999995</v>
      </c>
      <c r="G31" s="90">
        <v>0.56999999999999995</v>
      </c>
      <c r="H31" s="90">
        <v>0.56999999999999995</v>
      </c>
      <c r="I31" s="90">
        <v>0</v>
      </c>
      <c r="J31" s="90">
        <v>0</v>
      </c>
    </row>
    <row r="32" spans="1:10" ht="20.100000000000001" customHeight="1">
      <c r="A32" s="87" t="s">
        <v>125</v>
      </c>
      <c r="B32" s="88" t="s">
        <v>126</v>
      </c>
      <c r="C32" s="88" t="s">
        <v>127</v>
      </c>
      <c r="D32" s="88" t="s">
        <v>72</v>
      </c>
      <c r="E32" s="90">
        <v>1.44</v>
      </c>
      <c r="F32" s="90">
        <v>1.44</v>
      </c>
      <c r="G32" s="90">
        <v>1.44</v>
      </c>
      <c r="H32" s="90">
        <v>0</v>
      </c>
      <c r="I32" s="90">
        <v>1.44</v>
      </c>
      <c r="J32" s="90">
        <v>0</v>
      </c>
    </row>
    <row r="33" spans="1:10" ht="20.100000000000001" customHeight="1">
      <c r="A33" s="87" t="s">
        <v>125</v>
      </c>
      <c r="B33" s="88" t="s">
        <v>126</v>
      </c>
      <c r="C33" s="88" t="s">
        <v>127</v>
      </c>
      <c r="D33" s="88" t="s">
        <v>62</v>
      </c>
      <c r="E33" s="90">
        <v>0.33</v>
      </c>
      <c r="F33" s="90">
        <v>0.33</v>
      </c>
      <c r="G33" s="90">
        <v>0.33</v>
      </c>
      <c r="H33" s="90">
        <v>0.33</v>
      </c>
      <c r="I33" s="90">
        <v>0</v>
      </c>
      <c r="J33" s="90">
        <v>0</v>
      </c>
    </row>
    <row r="34" spans="1:10" ht="20.100000000000001" customHeight="1">
      <c r="A34" s="87" t="s">
        <v>125</v>
      </c>
      <c r="B34" s="88" t="s">
        <v>126</v>
      </c>
      <c r="C34" s="88" t="s">
        <v>127</v>
      </c>
      <c r="D34" s="88" t="s">
        <v>75</v>
      </c>
      <c r="E34" s="90">
        <v>6.84</v>
      </c>
      <c r="F34" s="90">
        <v>6.84</v>
      </c>
      <c r="G34" s="90">
        <v>6.84</v>
      </c>
      <c r="H34" s="90">
        <v>6.84</v>
      </c>
      <c r="I34" s="90">
        <v>0</v>
      </c>
      <c r="J34" s="90">
        <v>0</v>
      </c>
    </row>
    <row r="35" spans="1:10" ht="20.100000000000001" customHeight="1">
      <c r="A35" s="87" t="s">
        <v>125</v>
      </c>
      <c r="B35" s="88" t="s">
        <v>126</v>
      </c>
      <c r="C35" s="88" t="s">
        <v>127</v>
      </c>
      <c r="D35" s="88" t="s">
        <v>77</v>
      </c>
      <c r="E35" s="90">
        <v>1.22</v>
      </c>
      <c r="F35" s="90">
        <v>1.22</v>
      </c>
      <c r="G35" s="90">
        <v>1.22</v>
      </c>
      <c r="H35" s="90">
        <v>1.22</v>
      </c>
      <c r="I35" s="90">
        <v>0</v>
      </c>
      <c r="J35" s="90">
        <v>0</v>
      </c>
    </row>
    <row r="36" spans="1:10" ht="20.100000000000001" customHeight="1">
      <c r="A36" s="87" t="s">
        <v>125</v>
      </c>
      <c r="B36" s="88" t="s">
        <v>126</v>
      </c>
      <c r="C36" s="88" t="s">
        <v>127</v>
      </c>
      <c r="D36" s="88" t="s">
        <v>65</v>
      </c>
      <c r="E36" s="90">
        <v>0.32</v>
      </c>
      <c r="F36" s="90">
        <v>0.32</v>
      </c>
      <c r="G36" s="90">
        <v>0.32</v>
      </c>
      <c r="H36" s="90">
        <v>0.32</v>
      </c>
      <c r="I36" s="90">
        <v>0</v>
      </c>
      <c r="J36" s="90">
        <v>0</v>
      </c>
    </row>
    <row r="37" spans="1:10" ht="20.100000000000001" customHeight="1">
      <c r="A37" s="87"/>
      <c r="B37" s="88"/>
      <c r="C37" s="88" t="s">
        <v>79</v>
      </c>
      <c r="D37" s="88" t="s">
        <v>78</v>
      </c>
      <c r="E37" s="90">
        <f t="shared" ref="E37:J37" si="5">E38</f>
        <v>4</v>
      </c>
      <c r="F37" s="90">
        <f t="shared" si="5"/>
        <v>4</v>
      </c>
      <c r="G37" s="90">
        <f t="shared" si="5"/>
        <v>0</v>
      </c>
      <c r="H37" s="90">
        <f t="shared" si="5"/>
        <v>0</v>
      </c>
      <c r="I37" s="90">
        <f t="shared" si="5"/>
        <v>0</v>
      </c>
      <c r="J37" s="90">
        <f t="shared" si="5"/>
        <v>4</v>
      </c>
    </row>
    <row r="38" spans="1:10" ht="20.100000000000001" customHeight="1">
      <c r="A38" s="87" t="s">
        <v>125</v>
      </c>
      <c r="B38" s="88" t="s">
        <v>126</v>
      </c>
      <c r="C38" s="88" t="s">
        <v>128</v>
      </c>
      <c r="D38" s="88" t="s">
        <v>80</v>
      </c>
      <c r="E38" s="90">
        <v>4</v>
      </c>
      <c r="F38" s="90">
        <v>4</v>
      </c>
      <c r="G38" s="90">
        <v>0</v>
      </c>
      <c r="H38" s="90">
        <v>0</v>
      </c>
      <c r="I38" s="90">
        <v>0</v>
      </c>
      <c r="J38" s="90">
        <v>4</v>
      </c>
    </row>
    <row r="39" spans="1:10" ht="20.100000000000001" customHeight="1">
      <c r="A39" s="87"/>
      <c r="B39" s="88"/>
      <c r="C39" s="88" t="s">
        <v>82</v>
      </c>
      <c r="D39" s="88" t="s">
        <v>81</v>
      </c>
      <c r="E39" s="90">
        <f t="shared" ref="E39:J39" si="6">E40</f>
        <v>6</v>
      </c>
      <c r="F39" s="90">
        <f t="shared" si="6"/>
        <v>6</v>
      </c>
      <c r="G39" s="90">
        <f t="shared" si="6"/>
        <v>0</v>
      </c>
      <c r="H39" s="90">
        <f t="shared" si="6"/>
        <v>0</v>
      </c>
      <c r="I39" s="90">
        <f t="shared" si="6"/>
        <v>0</v>
      </c>
      <c r="J39" s="90">
        <f t="shared" si="6"/>
        <v>6</v>
      </c>
    </row>
    <row r="40" spans="1:10" ht="20.100000000000001" customHeight="1">
      <c r="A40" s="87" t="s">
        <v>125</v>
      </c>
      <c r="B40" s="88" t="s">
        <v>126</v>
      </c>
      <c r="C40" s="88" t="s">
        <v>129</v>
      </c>
      <c r="D40" s="88" t="s">
        <v>83</v>
      </c>
      <c r="E40" s="90">
        <v>6</v>
      </c>
      <c r="F40" s="90">
        <v>6</v>
      </c>
      <c r="G40" s="90">
        <v>0</v>
      </c>
      <c r="H40" s="90">
        <v>0</v>
      </c>
      <c r="I40" s="90">
        <v>0</v>
      </c>
      <c r="J40" s="90">
        <v>6</v>
      </c>
    </row>
    <row r="41" spans="1:10" ht="20.100000000000001" customHeight="1">
      <c r="A41" s="87"/>
      <c r="B41" s="88" t="s">
        <v>86</v>
      </c>
      <c r="C41" s="88"/>
      <c r="D41" s="88" t="s">
        <v>84</v>
      </c>
      <c r="E41" s="90">
        <f t="shared" ref="E41:J42" si="7">E42</f>
        <v>5.9</v>
      </c>
      <c r="F41" s="90">
        <f t="shared" si="7"/>
        <v>5.9</v>
      </c>
      <c r="G41" s="90">
        <f t="shared" si="7"/>
        <v>0</v>
      </c>
      <c r="H41" s="90">
        <f t="shared" si="7"/>
        <v>0</v>
      </c>
      <c r="I41" s="90">
        <f t="shared" si="7"/>
        <v>0</v>
      </c>
      <c r="J41" s="90">
        <f t="shared" si="7"/>
        <v>5.9</v>
      </c>
    </row>
    <row r="42" spans="1:10" ht="20.100000000000001" customHeight="1">
      <c r="A42" s="87"/>
      <c r="B42" s="88"/>
      <c r="C42" s="88" t="s">
        <v>87</v>
      </c>
      <c r="D42" s="88" t="s">
        <v>85</v>
      </c>
      <c r="E42" s="90">
        <f t="shared" si="7"/>
        <v>5.9</v>
      </c>
      <c r="F42" s="90">
        <f t="shared" si="7"/>
        <v>5.9</v>
      </c>
      <c r="G42" s="90">
        <f t="shared" si="7"/>
        <v>0</v>
      </c>
      <c r="H42" s="90">
        <f t="shared" si="7"/>
        <v>0</v>
      </c>
      <c r="I42" s="90">
        <f t="shared" si="7"/>
        <v>0</v>
      </c>
      <c r="J42" s="90">
        <f t="shared" si="7"/>
        <v>5.9</v>
      </c>
    </row>
    <row r="43" spans="1:10" ht="20.100000000000001" customHeight="1">
      <c r="A43" s="87" t="s">
        <v>125</v>
      </c>
      <c r="B43" s="88" t="s">
        <v>130</v>
      </c>
      <c r="C43" s="88" t="s">
        <v>131</v>
      </c>
      <c r="D43" s="88" t="s">
        <v>88</v>
      </c>
      <c r="E43" s="90">
        <v>5.9</v>
      </c>
      <c r="F43" s="90">
        <v>5.9</v>
      </c>
      <c r="G43" s="90">
        <v>0</v>
      </c>
      <c r="H43" s="90">
        <v>0</v>
      </c>
      <c r="I43" s="90">
        <v>0</v>
      </c>
      <c r="J43" s="90">
        <v>5.9</v>
      </c>
    </row>
    <row r="44" spans="1:10" ht="20.100000000000001" customHeight="1">
      <c r="A44" s="87" t="s">
        <v>92</v>
      </c>
      <c r="B44" s="88"/>
      <c r="C44" s="88"/>
      <c r="D44" s="88" t="s">
        <v>89</v>
      </c>
      <c r="E44" s="90">
        <f t="shared" ref="E44:J44" si="8">E45+E49</f>
        <v>15.32</v>
      </c>
      <c r="F44" s="90">
        <f t="shared" si="8"/>
        <v>15.32</v>
      </c>
      <c r="G44" s="90">
        <f t="shared" si="8"/>
        <v>15.32</v>
      </c>
      <c r="H44" s="90">
        <f t="shared" si="8"/>
        <v>15.32</v>
      </c>
      <c r="I44" s="90">
        <f t="shared" si="8"/>
        <v>0</v>
      </c>
      <c r="J44" s="90">
        <f t="shared" si="8"/>
        <v>0</v>
      </c>
    </row>
    <row r="45" spans="1:10" ht="20.100000000000001" customHeight="1">
      <c r="A45" s="87"/>
      <c r="B45" s="88" t="s">
        <v>93</v>
      </c>
      <c r="C45" s="88"/>
      <c r="D45" s="88" t="s">
        <v>90</v>
      </c>
      <c r="E45" s="90">
        <f t="shared" ref="E45:J45" si="9">E46</f>
        <v>13.99</v>
      </c>
      <c r="F45" s="90">
        <f t="shared" si="9"/>
        <v>13.99</v>
      </c>
      <c r="G45" s="90">
        <f t="shared" si="9"/>
        <v>13.99</v>
      </c>
      <c r="H45" s="90">
        <f t="shared" si="9"/>
        <v>13.99</v>
      </c>
      <c r="I45" s="90">
        <f t="shared" si="9"/>
        <v>0</v>
      </c>
      <c r="J45" s="90">
        <f t="shared" si="9"/>
        <v>0</v>
      </c>
    </row>
    <row r="46" spans="1:10" ht="20.100000000000001" customHeight="1">
      <c r="A46" s="87"/>
      <c r="B46" s="88"/>
      <c r="C46" s="88" t="s">
        <v>93</v>
      </c>
      <c r="D46" s="88" t="s">
        <v>91</v>
      </c>
      <c r="E46" s="90">
        <f t="shared" ref="E46:J46" si="10">SUM(E47:E48)</f>
        <v>13.99</v>
      </c>
      <c r="F46" s="90">
        <f t="shared" si="10"/>
        <v>13.99</v>
      </c>
      <c r="G46" s="90">
        <f t="shared" si="10"/>
        <v>13.99</v>
      </c>
      <c r="H46" s="90">
        <f t="shared" si="10"/>
        <v>13.99</v>
      </c>
      <c r="I46" s="90">
        <f t="shared" si="10"/>
        <v>0</v>
      </c>
      <c r="J46" s="90">
        <f t="shared" si="10"/>
        <v>0</v>
      </c>
    </row>
    <row r="47" spans="1:10" ht="20.100000000000001" customHeight="1">
      <c r="A47" s="87" t="s">
        <v>132</v>
      </c>
      <c r="B47" s="88" t="s">
        <v>133</v>
      </c>
      <c r="C47" s="88" t="s">
        <v>133</v>
      </c>
      <c r="D47" s="88" t="s">
        <v>94</v>
      </c>
      <c r="E47" s="90">
        <v>11.81</v>
      </c>
      <c r="F47" s="90">
        <v>11.81</v>
      </c>
      <c r="G47" s="90">
        <v>11.81</v>
      </c>
      <c r="H47" s="90">
        <v>11.81</v>
      </c>
      <c r="I47" s="90">
        <v>0</v>
      </c>
      <c r="J47" s="90">
        <v>0</v>
      </c>
    </row>
    <row r="48" spans="1:10" ht="20.100000000000001" customHeight="1">
      <c r="A48" s="87" t="s">
        <v>132</v>
      </c>
      <c r="B48" s="88" t="s">
        <v>133</v>
      </c>
      <c r="C48" s="88" t="s">
        <v>133</v>
      </c>
      <c r="D48" s="88" t="s">
        <v>94</v>
      </c>
      <c r="E48" s="90">
        <v>2.1800000000000002</v>
      </c>
      <c r="F48" s="90">
        <v>2.1800000000000002</v>
      </c>
      <c r="G48" s="90">
        <v>2.1800000000000002</v>
      </c>
      <c r="H48" s="90">
        <v>2.1800000000000002</v>
      </c>
      <c r="I48" s="90">
        <v>0</v>
      </c>
      <c r="J48" s="90">
        <v>0</v>
      </c>
    </row>
    <row r="49" spans="1:10" ht="20.100000000000001" customHeight="1">
      <c r="A49" s="87"/>
      <c r="B49" s="88" t="s">
        <v>97</v>
      </c>
      <c r="C49" s="88"/>
      <c r="D49" s="88" t="s">
        <v>95</v>
      </c>
      <c r="E49" s="90">
        <f t="shared" ref="E49:J49" si="11">E50+E53+E56</f>
        <v>1.33</v>
      </c>
      <c r="F49" s="90">
        <f t="shared" si="11"/>
        <v>1.33</v>
      </c>
      <c r="G49" s="90">
        <f t="shared" si="11"/>
        <v>1.33</v>
      </c>
      <c r="H49" s="90">
        <f t="shared" si="11"/>
        <v>1.33</v>
      </c>
      <c r="I49" s="90">
        <f t="shared" si="11"/>
        <v>0</v>
      </c>
      <c r="J49" s="90">
        <f t="shared" si="11"/>
        <v>0</v>
      </c>
    </row>
    <row r="50" spans="1:10" ht="20.100000000000001" customHeight="1">
      <c r="A50" s="87"/>
      <c r="B50" s="88"/>
      <c r="C50" s="88" t="s">
        <v>59</v>
      </c>
      <c r="D50" s="88" t="s">
        <v>96</v>
      </c>
      <c r="E50" s="90">
        <f t="shared" ref="E50:J50" si="12">SUM(E51:E52)</f>
        <v>0.49</v>
      </c>
      <c r="F50" s="90">
        <f t="shared" si="12"/>
        <v>0.49</v>
      </c>
      <c r="G50" s="90">
        <f t="shared" si="12"/>
        <v>0.49</v>
      </c>
      <c r="H50" s="90">
        <f t="shared" si="12"/>
        <v>0.49</v>
      </c>
      <c r="I50" s="90">
        <f t="shared" si="12"/>
        <v>0</v>
      </c>
      <c r="J50" s="90">
        <f t="shared" si="12"/>
        <v>0</v>
      </c>
    </row>
    <row r="51" spans="1:10" ht="20.100000000000001" customHeight="1">
      <c r="A51" s="87" t="s">
        <v>132</v>
      </c>
      <c r="B51" s="88" t="s">
        <v>134</v>
      </c>
      <c r="C51" s="88" t="s">
        <v>126</v>
      </c>
      <c r="D51" s="88" t="s">
        <v>98</v>
      </c>
      <c r="E51" s="90">
        <v>0.41</v>
      </c>
      <c r="F51" s="90">
        <v>0.41</v>
      </c>
      <c r="G51" s="90">
        <v>0.41</v>
      </c>
      <c r="H51" s="90">
        <v>0.41</v>
      </c>
      <c r="I51" s="90">
        <v>0</v>
      </c>
      <c r="J51" s="90">
        <v>0</v>
      </c>
    </row>
    <row r="52" spans="1:10" ht="20.100000000000001" customHeight="1">
      <c r="A52" s="87" t="s">
        <v>132</v>
      </c>
      <c r="B52" s="88" t="s">
        <v>134</v>
      </c>
      <c r="C52" s="88" t="s">
        <v>126</v>
      </c>
      <c r="D52" s="88" t="s">
        <v>98</v>
      </c>
      <c r="E52" s="90">
        <v>0.08</v>
      </c>
      <c r="F52" s="90">
        <v>0.08</v>
      </c>
      <c r="G52" s="90">
        <v>0.08</v>
      </c>
      <c r="H52" s="90">
        <v>0.08</v>
      </c>
      <c r="I52" s="90">
        <v>0</v>
      </c>
      <c r="J52" s="90">
        <v>0</v>
      </c>
    </row>
    <row r="53" spans="1:10" ht="20.100000000000001" customHeight="1">
      <c r="A53" s="87"/>
      <c r="B53" s="88"/>
      <c r="C53" s="88" t="s">
        <v>100</v>
      </c>
      <c r="D53" s="88" t="s">
        <v>99</v>
      </c>
      <c r="E53" s="90">
        <f t="shared" ref="E53:J53" si="13">SUM(E54:E55)</f>
        <v>0.49</v>
      </c>
      <c r="F53" s="90">
        <f t="shared" si="13"/>
        <v>0.49</v>
      </c>
      <c r="G53" s="90">
        <f t="shared" si="13"/>
        <v>0.49</v>
      </c>
      <c r="H53" s="90">
        <f t="shared" si="13"/>
        <v>0.49</v>
      </c>
      <c r="I53" s="90">
        <f t="shared" si="13"/>
        <v>0</v>
      </c>
      <c r="J53" s="90">
        <f t="shared" si="13"/>
        <v>0</v>
      </c>
    </row>
    <row r="54" spans="1:10" ht="20.100000000000001" customHeight="1">
      <c r="A54" s="87" t="s">
        <v>132</v>
      </c>
      <c r="B54" s="88" t="s">
        <v>134</v>
      </c>
      <c r="C54" s="88" t="s">
        <v>135</v>
      </c>
      <c r="D54" s="88" t="s">
        <v>101</v>
      </c>
      <c r="E54" s="90">
        <v>0.41</v>
      </c>
      <c r="F54" s="90">
        <v>0.41</v>
      </c>
      <c r="G54" s="90">
        <v>0.41</v>
      </c>
      <c r="H54" s="90">
        <v>0.41</v>
      </c>
      <c r="I54" s="90">
        <v>0</v>
      </c>
      <c r="J54" s="90">
        <v>0</v>
      </c>
    </row>
    <row r="55" spans="1:10" ht="20.100000000000001" customHeight="1">
      <c r="A55" s="87" t="s">
        <v>132</v>
      </c>
      <c r="B55" s="88" t="s">
        <v>134</v>
      </c>
      <c r="C55" s="88" t="s">
        <v>135</v>
      </c>
      <c r="D55" s="88" t="s">
        <v>101</v>
      </c>
      <c r="E55" s="90">
        <v>0.08</v>
      </c>
      <c r="F55" s="90">
        <v>0.08</v>
      </c>
      <c r="G55" s="90">
        <v>0.08</v>
      </c>
      <c r="H55" s="90">
        <v>0.08</v>
      </c>
      <c r="I55" s="90">
        <v>0</v>
      </c>
      <c r="J55" s="90">
        <v>0</v>
      </c>
    </row>
    <row r="56" spans="1:10" ht="20.100000000000001" customHeight="1">
      <c r="A56" s="87"/>
      <c r="B56" s="88"/>
      <c r="C56" s="88" t="s">
        <v>74</v>
      </c>
      <c r="D56" s="88" t="s">
        <v>102</v>
      </c>
      <c r="E56" s="90">
        <f t="shared" ref="E56:J56" si="14">SUM(E57:E58)</f>
        <v>0.35</v>
      </c>
      <c r="F56" s="90">
        <f t="shared" si="14"/>
        <v>0.35</v>
      </c>
      <c r="G56" s="90">
        <f t="shared" si="14"/>
        <v>0.35</v>
      </c>
      <c r="H56" s="90">
        <f t="shared" si="14"/>
        <v>0.35</v>
      </c>
      <c r="I56" s="90">
        <f t="shared" si="14"/>
        <v>0</v>
      </c>
      <c r="J56" s="90">
        <f t="shared" si="14"/>
        <v>0</v>
      </c>
    </row>
    <row r="57" spans="1:10" ht="20.100000000000001" customHeight="1">
      <c r="A57" s="87" t="s">
        <v>132</v>
      </c>
      <c r="B57" s="88" t="s">
        <v>134</v>
      </c>
      <c r="C57" s="88" t="s">
        <v>127</v>
      </c>
      <c r="D57" s="88" t="s">
        <v>103</v>
      </c>
      <c r="E57" s="90">
        <v>0.3</v>
      </c>
      <c r="F57" s="90">
        <v>0.3</v>
      </c>
      <c r="G57" s="90">
        <v>0.3</v>
      </c>
      <c r="H57" s="90">
        <v>0.3</v>
      </c>
      <c r="I57" s="90">
        <v>0</v>
      </c>
      <c r="J57" s="90">
        <v>0</v>
      </c>
    </row>
    <row r="58" spans="1:10" ht="20.100000000000001" customHeight="1">
      <c r="A58" s="87" t="s">
        <v>132</v>
      </c>
      <c r="B58" s="88" t="s">
        <v>134</v>
      </c>
      <c r="C58" s="88" t="s">
        <v>127</v>
      </c>
      <c r="D58" s="88" t="s">
        <v>103</v>
      </c>
      <c r="E58" s="90">
        <v>0.05</v>
      </c>
      <c r="F58" s="90">
        <v>0.05</v>
      </c>
      <c r="G58" s="90">
        <v>0.05</v>
      </c>
      <c r="H58" s="90">
        <v>0.05</v>
      </c>
      <c r="I58" s="90">
        <v>0</v>
      </c>
      <c r="J58" s="90">
        <v>0</v>
      </c>
    </row>
    <row r="59" spans="1:10" ht="20.100000000000001" customHeight="1">
      <c r="A59" s="87" t="s">
        <v>107</v>
      </c>
      <c r="B59" s="88"/>
      <c r="C59" s="88"/>
      <c r="D59" s="88" t="s">
        <v>104</v>
      </c>
      <c r="E59" s="90">
        <f t="shared" ref="E59:J59" si="15">E60</f>
        <v>4.8899999999999997</v>
      </c>
      <c r="F59" s="90">
        <f t="shared" si="15"/>
        <v>4.8899999999999997</v>
      </c>
      <c r="G59" s="90">
        <f t="shared" si="15"/>
        <v>4.8899999999999997</v>
      </c>
      <c r="H59" s="90">
        <f t="shared" si="15"/>
        <v>4.8899999999999997</v>
      </c>
      <c r="I59" s="90">
        <f t="shared" si="15"/>
        <v>0</v>
      </c>
      <c r="J59" s="90">
        <f t="shared" si="15"/>
        <v>0</v>
      </c>
    </row>
    <row r="60" spans="1:10" ht="20.100000000000001" customHeight="1">
      <c r="A60" s="87"/>
      <c r="B60" s="88" t="s">
        <v>108</v>
      </c>
      <c r="C60" s="88"/>
      <c r="D60" s="88" t="s">
        <v>105</v>
      </c>
      <c r="E60" s="90">
        <f t="shared" ref="E60:J60" si="16">E61+E63</f>
        <v>4.8899999999999997</v>
      </c>
      <c r="F60" s="90">
        <f t="shared" si="16"/>
        <v>4.8899999999999997</v>
      </c>
      <c r="G60" s="90">
        <f t="shared" si="16"/>
        <v>4.8899999999999997</v>
      </c>
      <c r="H60" s="90">
        <f t="shared" si="16"/>
        <v>4.8899999999999997</v>
      </c>
      <c r="I60" s="90">
        <f t="shared" si="16"/>
        <v>0</v>
      </c>
      <c r="J60" s="90">
        <f t="shared" si="16"/>
        <v>0</v>
      </c>
    </row>
    <row r="61" spans="1:10" ht="20.100000000000001" customHeight="1">
      <c r="A61" s="87"/>
      <c r="B61" s="88"/>
      <c r="C61" s="88" t="s">
        <v>59</v>
      </c>
      <c r="D61" s="88" t="s">
        <v>106</v>
      </c>
      <c r="E61" s="90">
        <f t="shared" ref="E61:J61" si="17">E62</f>
        <v>4.13</v>
      </c>
      <c r="F61" s="90">
        <f t="shared" si="17"/>
        <v>4.13</v>
      </c>
      <c r="G61" s="90">
        <f t="shared" si="17"/>
        <v>4.13</v>
      </c>
      <c r="H61" s="90">
        <f t="shared" si="17"/>
        <v>4.13</v>
      </c>
      <c r="I61" s="90">
        <f t="shared" si="17"/>
        <v>0</v>
      </c>
      <c r="J61" s="90">
        <f t="shared" si="17"/>
        <v>0</v>
      </c>
    </row>
    <row r="62" spans="1:10" ht="20.100000000000001" customHeight="1">
      <c r="A62" s="87" t="s">
        <v>136</v>
      </c>
      <c r="B62" s="88" t="s">
        <v>137</v>
      </c>
      <c r="C62" s="88" t="s">
        <v>126</v>
      </c>
      <c r="D62" s="88" t="s">
        <v>109</v>
      </c>
      <c r="E62" s="90">
        <v>4.13</v>
      </c>
      <c r="F62" s="90">
        <v>4.13</v>
      </c>
      <c r="G62" s="90">
        <v>4.13</v>
      </c>
      <c r="H62" s="90">
        <v>4.13</v>
      </c>
      <c r="I62" s="90">
        <v>0</v>
      </c>
      <c r="J62" s="90">
        <v>0</v>
      </c>
    </row>
    <row r="63" spans="1:10" ht="20.100000000000001" customHeight="1">
      <c r="A63" s="87"/>
      <c r="B63" s="88"/>
      <c r="C63" s="88" t="s">
        <v>100</v>
      </c>
      <c r="D63" s="88" t="s">
        <v>110</v>
      </c>
      <c r="E63" s="90">
        <f t="shared" ref="E63:J63" si="18">E64</f>
        <v>0.76</v>
      </c>
      <c r="F63" s="90">
        <f t="shared" si="18"/>
        <v>0.76</v>
      </c>
      <c r="G63" s="90">
        <f t="shared" si="18"/>
        <v>0.76</v>
      </c>
      <c r="H63" s="90">
        <f t="shared" si="18"/>
        <v>0.76</v>
      </c>
      <c r="I63" s="90">
        <f t="shared" si="18"/>
        <v>0</v>
      </c>
      <c r="J63" s="90">
        <f t="shared" si="18"/>
        <v>0</v>
      </c>
    </row>
    <row r="64" spans="1:10" ht="20.100000000000001" customHeight="1">
      <c r="A64" s="87" t="s">
        <v>136</v>
      </c>
      <c r="B64" s="88" t="s">
        <v>137</v>
      </c>
      <c r="C64" s="88" t="s">
        <v>135</v>
      </c>
      <c r="D64" s="88" t="s">
        <v>109</v>
      </c>
      <c r="E64" s="90">
        <v>0.76</v>
      </c>
      <c r="F64" s="90">
        <v>0.76</v>
      </c>
      <c r="G64" s="90">
        <v>0.76</v>
      </c>
      <c r="H64" s="90">
        <v>0.76</v>
      </c>
      <c r="I64" s="90">
        <v>0</v>
      </c>
      <c r="J64" s="90">
        <v>0</v>
      </c>
    </row>
    <row r="65" spans="1:10" ht="20.100000000000001" customHeight="1">
      <c r="A65" s="87" t="s">
        <v>114</v>
      </c>
      <c r="B65" s="88"/>
      <c r="C65" s="88"/>
      <c r="D65" s="88" t="s">
        <v>111</v>
      </c>
      <c r="E65" s="90">
        <f t="shared" ref="E65:J66" si="19">E66</f>
        <v>8.4</v>
      </c>
      <c r="F65" s="90">
        <f t="shared" si="19"/>
        <v>8.4</v>
      </c>
      <c r="G65" s="90">
        <f t="shared" si="19"/>
        <v>8.4</v>
      </c>
      <c r="H65" s="90">
        <f t="shared" si="19"/>
        <v>8.4</v>
      </c>
      <c r="I65" s="90">
        <f t="shared" si="19"/>
        <v>0</v>
      </c>
      <c r="J65" s="90">
        <f t="shared" si="19"/>
        <v>0</v>
      </c>
    </row>
    <row r="66" spans="1:10" ht="20.100000000000001" customHeight="1">
      <c r="A66" s="87"/>
      <c r="B66" s="88" t="s">
        <v>100</v>
      </c>
      <c r="C66" s="88"/>
      <c r="D66" s="88" t="s">
        <v>112</v>
      </c>
      <c r="E66" s="90">
        <f t="shared" si="19"/>
        <v>8.4</v>
      </c>
      <c r="F66" s="90">
        <f t="shared" si="19"/>
        <v>8.4</v>
      </c>
      <c r="G66" s="90">
        <f t="shared" si="19"/>
        <v>8.4</v>
      </c>
      <c r="H66" s="90">
        <f t="shared" si="19"/>
        <v>8.4</v>
      </c>
      <c r="I66" s="90">
        <f t="shared" si="19"/>
        <v>0</v>
      </c>
      <c r="J66" s="90">
        <f t="shared" si="19"/>
        <v>0</v>
      </c>
    </row>
    <row r="67" spans="1:10" ht="20.100000000000001" customHeight="1">
      <c r="A67" s="87"/>
      <c r="B67" s="88"/>
      <c r="C67" s="88" t="s">
        <v>59</v>
      </c>
      <c r="D67" s="88" t="s">
        <v>113</v>
      </c>
      <c r="E67" s="90">
        <f t="shared" ref="E67:J67" si="20">SUM(E68:E69)</f>
        <v>8.4</v>
      </c>
      <c r="F67" s="90">
        <f t="shared" si="20"/>
        <v>8.4</v>
      </c>
      <c r="G67" s="90">
        <f t="shared" si="20"/>
        <v>8.4</v>
      </c>
      <c r="H67" s="90">
        <f t="shared" si="20"/>
        <v>8.4</v>
      </c>
      <c r="I67" s="90">
        <f t="shared" si="20"/>
        <v>0</v>
      </c>
      <c r="J67" s="90">
        <f t="shared" si="20"/>
        <v>0</v>
      </c>
    </row>
    <row r="68" spans="1:10" ht="20.100000000000001" customHeight="1">
      <c r="A68" s="87" t="s">
        <v>138</v>
      </c>
      <c r="B68" s="88" t="s">
        <v>135</v>
      </c>
      <c r="C68" s="88" t="s">
        <v>126</v>
      </c>
      <c r="D68" s="88" t="s">
        <v>115</v>
      </c>
      <c r="E68" s="90">
        <v>7.09</v>
      </c>
      <c r="F68" s="90">
        <v>7.09</v>
      </c>
      <c r="G68" s="90">
        <v>7.09</v>
      </c>
      <c r="H68" s="90">
        <v>7.09</v>
      </c>
      <c r="I68" s="90">
        <v>0</v>
      </c>
      <c r="J68" s="90">
        <v>0</v>
      </c>
    </row>
    <row r="69" spans="1:10" ht="20.100000000000001" customHeight="1">
      <c r="A69" s="87" t="s">
        <v>138</v>
      </c>
      <c r="B69" s="88" t="s">
        <v>135</v>
      </c>
      <c r="C69" s="88" t="s">
        <v>126</v>
      </c>
      <c r="D69" s="88" t="s">
        <v>115</v>
      </c>
      <c r="E69" s="90">
        <v>1.31</v>
      </c>
      <c r="F69" s="90">
        <v>1.31</v>
      </c>
      <c r="G69" s="90">
        <v>1.31</v>
      </c>
      <c r="H69" s="90">
        <v>1.31</v>
      </c>
      <c r="I69" s="90">
        <v>0</v>
      </c>
      <c r="J69" s="90">
        <v>0</v>
      </c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K10" sqref="K10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139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161.02000000000001</v>
      </c>
      <c r="C4" s="102" t="s">
        <v>7</v>
      </c>
      <c r="D4" s="103">
        <v>145.12</v>
      </c>
    </row>
    <row r="5" spans="1:10" s="92" customFormat="1" ht="23.25" customHeight="1">
      <c r="A5" s="100" t="s">
        <v>8</v>
      </c>
      <c r="B5" s="104">
        <v>161.02000000000001</v>
      </c>
      <c r="C5" s="102" t="s">
        <v>9</v>
      </c>
      <c r="D5" s="103">
        <v>133.96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11.16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15.9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161.02000000000001</v>
      </c>
      <c r="C15" s="124" t="s">
        <v>19</v>
      </c>
      <c r="D15" s="103">
        <v>161.02000000000001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140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141</v>
      </c>
      <c r="D18" s="127">
        <v>0</v>
      </c>
    </row>
    <row r="19" spans="1:10" s="92" customFormat="1" ht="20.100000000000001" customHeight="1">
      <c r="A19" s="129" t="s">
        <v>24</v>
      </c>
      <c r="B19" s="109">
        <v>161.02000000000001</v>
      </c>
      <c r="C19" s="130" t="s">
        <v>25</v>
      </c>
      <c r="D19" s="131">
        <v>161.02000000000001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showGridLines="0" showZeros="0" workbookViewId="0">
      <selection activeCell="O24" sqref="O24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6" t="s">
        <v>142</v>
      </c>
      <c r="B1" s="156"/>
      <c r="C1" s="156"/>
      <c r="D1" s="156"/>
      <c r="E1" s="156"/>
      <c r="F1" s="156"/>
      <c r="G1" s="156"/>
      <c r="H1" s="156"/>
      <c r="I1" s="156"/>
    </row>
    <row r="2" spans="1:9" ht="20.100000000000001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80" customFormat="1" ht="16.5" customHeight="1">
      <c r="A3" s="159" t="s">
        <v>117</v>
      </c>
      <c r="B3" s="160"/>
      <c r="C3" s="161"/>
      <c r="D3" s="166" t="s">
        <v>118</v>
      </c>
      <c r="E3" s="169" t="s">
        <v>29</v>
      </c>
      <c r="F3" s="162" t="s">
        <v>119</v>
      </c>
      <c r="G3" s="162"/>
      <c r="H3" s="162"/>
      <c r="I3" s="162"/>
    </row>
    <row r="4" spans="1:9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3" t="s">
        <v>120</v>
      </c>
      <c r="G4" s="163"/>
      <c r="H4" s="163"/>
      <c r="I4" s="85" t="s">
        <v>121</v>
      </c>
    </row>
    <row r="5" spans="1:9" s="80" customFormat="1" ht="37.5" customHeight="1">
      <c r="A5" s="164"/>
      <c r="B5" s="165"/>
      <c r="C5" s="165"/>
      <c r="D5" s="168"/>
      <c r="E5" s="169"/>
      <c r="F5" s="82" t="s">
        <v>122</v>
      </c>
      <c r="G5" s="82" t="s">
        <v>123</v>
      </c>
      <c r="H5" s="82" t="s">
        <v>124</v>
      </c>
      <c r="I5" s="82" t="s">
        <v>122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E8+E44+E55+E61</f>
        <v>161.02000000000001</v>
      </c>
      <c r="F7" s="90">
        <f>F8+F44+F55+F61</f>
        <v>145.12</v>
      </c>
      <c r="G7" s="90">
        <f>G8+G44+G55+G61</f>
        <v>133.96</v>
      </c>
      <c r="H7" s="90">
        <f>H8+H44+H55+H61</f>
        <v>11.16</v>
      </c>
      <c r="I7" s="90">
        <f>I8+I44+I55+I61</f>
        <v>15.9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>E9+E41</f>
        <v>132.41</v>
      </c>
      <c r="F8" s="90">
        <f>F9+F41</f>
        <v>116.51</v>
      </c>
      <c r="G8" s="90">
        <f>G9+G41</f>
        <v>105.35</v>
      </c>
      <c r="H8" s="90">
        <f>H9+H41</f>
        <v>11.16</v>
      </c>
      <c r="I8" s="90">
        <f>I9+I41</f>
        <v>15.9</v>
      </c>
    </row>
    <row r="9" spans="1:9" s="36" customFormat="1" ht="20.100000000000001" customHeight="1">
      <c r="A9" s="87"/>
      <c r="B9" s="88" t="s">
        <v>59</v>
      </c>
      <c r="C9" s="88"/>
      <c r="D9" s="89" t="s">
        <v>56</v>
      </c>
      <c r="E9" s="90">
        <f>E10+E24+E37+E39</f>
        <v>126.51</v>
      </c>
      <c r="F9" s="90">
        <f>F10+F24+F37+F39</f>
        <v>116.51</v>
      </c>
      <c r="G9" s="90">
        <f>G10+G24+G37+G39</f>
        <v>105.35</v>
      </c>
      <c r="H9" s="90">
        <f>H10+H24+H37+H39</f>
        <v>11.16</v>
      </c>
      <c r="I9" s="90">
        <f>I10+I24+I37+I39</f>
        <v>10</v>
      </c>
    </row>
    <row r="10" spans="1:9" s="36" customFormat="1" ht="20.100000000000001" customHeight="1">
      <c r="A10" s="87"/>
      <c r="B10" s="88"/>
      <c r="C10" s="88" t="s">
        <v>59</v>
      </c>
      <c r="D10" s="89" t="s">
        <v>57</v>
      </c>
      <c r="E10" s="90">
        <f>SUM(E11:E23)</f>
        <v>99.83</v>
      </c>
      <c r="F10" s="90">
        <f>SUM(F11:F23)</f>
        <v>99.83</v>
      </c>
      <c r="G10" s="90">
        <f>SUM(G11:G23)</f>
        <v>90.75</v>
      </c>
      <c r="H10" s="90">
        <f>SUM(H11:H23)</f>
        <v>9.08</v>
      </c>
      <c r="I10" s="90">
        <f>SUM(I11:I23)</f>
        <v>0</v>
      </c>
    </row>
    <row r="11" spans="1:9" s="36" customFormat="1" ht="29.1" customHeight="1">
      <c r="A11" s="87" t="s">
        <v>125</v>
      </c>
      <c r="B11" s="88" t="s">
        <v>126</v>
      </c>
      <c r="C11" s="88" t="s">
        <v>126</v>
      </c>
      <c r="D11" s="89" t="s">
        <v>72</v>
      </c>
      <c r="E11" s="90">
        <v>5.46</v>
      </c>
      <c r="F11" s="90">
        <v>5.46</v>
      </c>
      <c r="G11" s="90">
        <v>0</v>
      </c>
      <c r="H11" s="90">
        <v>5.46</v>
      </c>
      <c r="I11" s="90">
        <v>0</v>
      </c>
    </row>
    <row r="12" spans="1:9" s="36" customFormat="1" ht="20.100000000000001" customHeight="1">
      <c r="A12" s="87" t="s">
        <v>125</v>
      </c>
      <c r="B12" s="88" t="s">
        <v>126</v>
      </c>
      <c r="C12" s="88" t="s">
        <v>126</v>
      </c>
      <c r="D12" s="89" t="s">
        <v>68</v>
      </c>
      <c r="E12" s="90">
        <v>2.36</v>
      </c>
      <c r="F12" s="90">
        <v>2.36</v>
      </c>
      <c r="G12" s="90">
        <v>2.36</v>
      </c>
      <c r="H12" s="90">
        <v>0</v>
      </c>
      <c r="I12" s="90">
        <v>0</v>
      </c>
    </row>
    <row r="13" spans="1:9" s="36" customFormat="1" ht="20.100000000000001" customHeight="1">
      <c r="A13" s="87" t="s">
        <v>125</v>
      </c>
      <c r="B13" s="88" t="s">
        <v>126</v>
      </c>
      <c r="C13" s="88" t="s">
        <v>126</v>
      </c>
      <c r="D13" s="89" t="s">
        <v>62</v>
      </c>
      <c r="E13" s="90">
        <v>1.8</v>
      </c>
      <c r="F13" s="90">
        <v>1.8</v>
      </c>
      <c r="G13" s="90">
        <v>1.8</v>
      </c>
      <c r="H13" s="90">
        <v>0</v>
      </c>
      <c r="I13" s="90">
        <v>0</v>
      </c>
    </row>
    <row r="14" spans="1:9" s="36" customFormat="1" ht="20.100000000000001" customHeight="1">
      <c r="A14" s="87" t="s">
        <v>125</v>
      </c>
      <c r="B14" s="88" t="s">
        <v>126</v>
      </c>
      <c r="C14" s="88" t="s">
        <v>126</v>
      </c>
      <c r="D14" s="89" t="s">
        <v>61</v>
      </c>
      <c r="E14" s="90">
        <v>4.92</v>
      </c>
      <c r="F14" s="90">
        <v>4.92</v>
      </c>
      <c r="G14" s="90">
        <v>4.92</v>
      </c>
      <c r="H14" s="90">
        <v>0</v>
      </c>
      <c r="I14" s="90">
        <v>0</v>
      </c>
    </row>
    <row r="15" spans="1:9" s="36" customFormat="1" ht="20.100000000000001" customHeight="1">
      <c r="A15" s="87" t="s">
        <v>125</v>
      </c>
      <c r="B15" s="88" t="s">
        <v>126</v>
      </c>
      <c r="C15" s="88" t="s">
        <v>126</v>
      </c>
      <c r="D15" s="89" t="s">
        <v>65</v>
      </c>
      <c r="E15" s="90">
        <v>0.23</v>
      </c>
      <c r="F15" s="90">
        <v>0.23</v>
      </c>
      <c r="G15" s="90">
        <v>0.23</v>
      </c>
      <c r="H15" s="90">
        <v>0</v>
      </c>
      <c r="I15" s="90">
        <v>0</v>
      </c>
    </row>
    <row r="16" spans="1:9" s="36" customFormat="1" ht="20.100000000000001" customHeight="1">
      <c r="A16" s="87" t="s">
        <v>125</v>
      </c>
      <c r="B16" s="88" t="s">
        <v>126</v>
      </c>
      <c r="C16" s="88" t="s">
        <v>126</v>
      </c>
      <c r="D16" s="89" t="s">
        <v>69</v>
      </c>
      <c r="E16" s="90">
        <v>1.18</v>
      </c>
      <c r="F16" s="90">
        <v>1.18</v>
      </c>
      <c r="G16" s="90">
        <v>1.18</v>
      </c>
      <c r="H16" s="90">
        <v>0</v>
      </c>
      <c r="I16" s="90">
        <v>0</v>
      </c>
    </row>
    <row r="17" spans="1:9" s="36" customFormat="1" ht="20.100000000000001" customHeight="1">
      <c r="A17" s="87" t="s">
        <v>125</v>
      </c>
      <c r="B17" s="88" t="s">
        <v>126</v>
      </c>
      <c r="C17" s="88" t="s">
        <v>126</v>
      </c>
      <c r="D17" s="89" t="s">
        <v>63</v>
      </c>
      <c r="E17" s="90">
        <v>4.92</v>
      </c>
      <c r="F17" s="90">
        <v>4.92</v>
      </c>
      <c r="G17" s="90">
        <v>4.92</v>
      </c>
      <c r="H17" s="90">
        <v>0</v>
      </c>
      <c r="I17" s="90">
        <v>0</v>
      </c>
    </row>
    <row r="18" spans="1:9" s="36" customFormat="1" ht="20.100000000000001" customHeight="1">
      <c r="A18" s="87" t="s">
        <v>125</v>
      </c>
      <c r="B18" s="88" t="s">
        <v>126</v>
      </c>
      <c r="C18" s="88" t="s">
        <v>126</v>
      </c>
      <c r="D18" s="89" t="s">
        <v>67</v>
      </c>
      <c r="E18" s="90">
        <v>0.04</v>
      </c>
      <c r="F18" s="90">
        <v>0.04</v>
      </c>
      <c r="G18" s="90">
        <v>0.04</v>
      </c>
      <c r="H18" s="90">
        <v>0</v>
      </c>
      <c r="I18" s="90">
        <v>0</v>
      </c>
    </row>
    <row r="19" spans="1:9" s="36" customFormat="1" ht="20.100000000000001" customHeight="1">
      <c r="A19" s="87" t="s">
        <v>125</v>
      </c>
      <c r="B19" s="88" t="s">
        <v>126</v>
      </c>
      <c r="C19" s="88" t="s">
        <v>126</v>
      </c>
      <c r="D19" s="89" t="s">
        <v>70</v>
      </c>
      <c r="E19" s="90">
        <v>3.14</v>
      </c>
      <c r="F19" s="90">
        <v>3.14</v>
      </c>
      <c r="G19" s="90">
        <v>0</v>
      </c>
      <c r="H19" s="90">
        <v>3.14</v>
      </c>
      <c r="I19" s="90">
        <v>0</v>
      </c>
    </row>
    <row r="20" spans="1:9" s="36" customFormat="1" ht="20.100000000000001" customHeight="1">
      <c r="A20" s="87" t="s">
        <v>125</v>
      </c>
      <c r="B20" s="88" t="s">
        <v>126</v>
      </c>
      <c r="C20" s="88" t="s">
        <v>126</v>
      </c>
      <c r="D20" s="89" t="s">
        <v>60</v>
      </c>
      <c r="E20" s="90">
        <v>59.01</v>
      </c>
      <c r="F20" s="90">
        <v>59.01</v>
      </c>
      <c r="G20" s="90">
        <v>59.01</v>
      </c>
      <c r="H20" s="90">
        <v>0</v>
      </c>
      <c r="I20" s="90">
        <v>0</v>
      </c>
    </row>
    <row r="21" spans="1:9" s="36" customFormat="1" ht="20.100000000000001" customHeight="1">
      <c r="A21" s="87" t="s">
        <v>125</v>
      </c>
      <c r="B21" s="88" t="s">
        <v>126</v>
      </c>
      <c r="C21" s="88" t="s">
        <v>126</v>
      </c>
      <c r="D21" s="89" t="s">
        <v>66</v>
      </c>
      <c r="E21" s="90">
        <v>0.45</v>
      </c>
      <c r="F21" s="90">
        <v>0.45</v>
      </c>
      <c r="G21" s="90">
        <v>0.45</v>
      </c>
      <c r="H21" s="90">
        <v>0</v>
      </c>
      <c r="I21" s="90">
        <v>0</v>
      </c>
    </row>
    <row r="22" spans="1:9" s="36" customFormat="1" ht="30" customHeight="1">
      <c r="A22" s="87" t="s">
        <v>125</v>
      </c>
      <c r="B22" s="88" t="s">
        <v>126</v>
      </c>
      <c r="C22" s="88" t="s">
        <v>126</v>
      </c>
      <c r="D22" s="89" t="s">
        <v>71</v>
      </c>
      <c r="E22" s="90">
        <v>0.48</v>
      </c>
      <c r="F22" s="90">
        <v>0.48</v>
      </c>
      <c r="G22" s="90">
        <v>0</v>
      </c>
      <c r="H22" s="90">
        <v>0.48</v>
      </c>
      <c r="I22" s="90">
        <v>0</v>
      </c>
    </row>
    <row r="23" spans="1:9" s="36" customFormat="1" ht="20.100000000000001" customHeight="1">
      <c r="A23" s="87" t="s">
        <v>125</v>
      </c>
      <c r="B23" s="88" t="s">
        <v>126</v>
      </c>
      <c r="C23" s="88" t="s">
        <v>126</v>
      </c>
      <c r="D23" s="89" t="s">
        <v>64</v>
      </c>
      <c r="E23" s="90">
        <v>15.84</v>
      </c>
      <c r="F23" s="90">
        <v>15.84</v>
      </c>
      <c r="G23" s="90">
        <v>15.84</v>
      </c>
      <c r="H23" s="90">
        <v>0</v>
      </c>
      <c r="I23" s="90">
        <v>0</v>
      </c>
    </row>
    <row r="24" spans="1:9" s="36" customFormat="1" ht="20.100000000000001" customHeight="1">
      <c r="A24" s="87"/>
      <c r="B24" s="88"/>
      <c r="C24" s="88" t="s">
        <v>74</v>
      </c>
      <c r="D24" s="89" t="s">
        <v>73</v>
      </c>
      <c r="E24" s="90">
        <f>SUM(E25:E36)</f>
        <v>16.68</v>
      </c>
      <c r="F24" s="90">
        <f>SUM(F25:F36)</f>
        <v>16.68</v>
      </c>
      <c r="G24" s="90">
        <f>SUM(G25:G36)</f>
        <v>14.6</v>
      </c>
      <c r="H24" s="90">
        <f>SUM(H25:H36)</f>
        <v>2.08</v>
      </c>
      <c r="I24" s="90">
        <f>SUM(I25:I36)</f>
        <v>0</v>
      </c>
    </row>
    <row r="25" spans="1:9" s="36" customFormat="1" ht="20.100000000000001" customHeight="1">
      <c r="A25" s="87" t="s">
        <v>125</v>
      </c>
      <c r="B25" s="88" t="s">
        <v>126</v>
      </c>
      <c r="C25" s="88" t="s">
        <v>127</v>
      </c>
      <c r="D25" s="89" t="s">
        <v>65</v>
      </c>
      <c r="E25" s="90">
        <v>0.32</v>
      </c>
      <c r="F25" s="90">
        <v>0.32</v>
      </c>
      <c r="G25" s="90">
        <v>0.32</v>
      </c>
      <c r="H25" s="90">
        <v>0</v>
      </c>
      <c r="I25" s="90">
        <v>0</v>
      </c>
    </row>
    <row r="26" spans="1:9" s="36" customFormat="1" ht="30" customHeight="1">
      <c r="A26" s="87" t="s">
        <v>125</v>
      </c>
      <c r="B26" s="88" t="s">
        <v>126</v>
      </c>
      <c r="C26" s="88" t="s">
        <v>127</v>
      </c>
      <c r="D26" s="89" t="s">
        <v>72</v>
      </c>
      <c r="E26" s="90">
        <v>1.44</v>
      </c>
      <c r="F26" s="90">
        <v>1.44</v>
      </c>
      <c r="G26" s="90">
        <v>0</v>
      </c>
      <c r="H26" s="90">
        <v>1.44</v>
      </c>
      <c r="I26" s="90">
        <v>0</v>
      </c>
    </row>
    <row r="27" spans="1:9" s="36" customFormat="1" ht="20.100000000000001" customHeight="1">
      <c r="A27" s="87" t="s">
        <v>125</v>
      </c>
      <c r="B27" s="88" t="s">
        <v>126</v>
      </c>
      <c r="C27" s="88" t="s">
        <v>127</v>
      </c>
      <c r="D27" s="89" t="s">
        <v>69</v>
      </c>
      <c r="E27" s="90">
        <v>0.22</v>
      </c>
      <c r="F27" s="90">
        <v>0.22</v>
      </c>
      <c r="G27" s="90">
        <v>0.22</v>
      </c>
      <c r="H27" s="90">
        <v>0</v>
      </c>
      <c r="I27" s="90">
        <v>0</v>
      </c>
    </row>
    <row r="28" spans="1:9" s="36" customFormat="1" ht="20.100000000000001" customHeight="1">
      <c r="A28" s="87" t="s">
        <v>125</v>
      </c>
      <c r="B28" s="88" t="s">
        <v>126</v>
      </c>
      <c r="C28" s="88" t="s">
        <v>127</v>
      </c>
      <c r="D28" s="89" t="s">
        <v>66</v>
      </c>
      <c r="E28" s="90">
        <v>0.56999999999999995</v>
      </c>
      <c r="F28" s="90">
        <v>0.56999999999999995</v>
      </c>
      <c r="G28" s="90">
        <v>0.56999999999999995</v>
      </c>
      <c r="H28" s="90">
        <v>0</v>
      </c>
      <c r="I28" s="90">
        <v>0</v>
      </c>
    </row>
    <row r="29" spans="1:9" s="36" customFormat="1" ht="24.95" customHeight="1">
      <c r="A29" s="87" t="s">
        <v>125</v>
      </c>
      <c r="B29" s="88" t="s">
        <v>126</v>
      </c>
      <c r="C29" s="88" t="s">
        <v>127</v>
      </c>
      <c r="D29" s="89" t="s">
        <v>75</v>
      </c>
      <c r="E29" s="90">
        <v>6.84</v>
      </c>
      <c r="F29" s="90">
        <v>6.84</v>
      </c>
      <c r="G29" s="90">
        <v>6.84</v>
      </c>
      <c r="H29" s="90">
        <v>0</v>
      </c>
      <c r="I29" s="90">
        <v>0</v>
      </c>
    </row>
    <row r="30" spans="1:9" s="36" customFormat="1" ht="20.100000000000001" customHeight="1">
      <c r="A30" s="87" t="s">
        <v>125</v>
      </c>
      <c r="B30" s="88" t="s">
        <v>126</v>
      </c>
      <c r="C30" s="88" t="s">
        <v>127</v>
      </c>
      <c r="D30" s="89" t="s">
        <v>76</v>
      </c>
      <c r="E30" s="90">
        <v>2.84</v>
      </c>
      <c r="F30" s="90">
        <v>2.84</v>
      </c>
      <c r="G30" s="90">
        <v>2.84</v>
      </c>
      <c r="H30" s="90">
        <v>0</v>
      </c>
      <c r="I30" s="90">
        <v>0</v>
      </c>
    </row>
    <row r="31" spans="1:9" s="36" customFormat="1" ht="20.100000000000001" customHeight="1">
      <c r="A31" s="87" t="s">
        <v>125</v>
      </c>
      <c r="B31" s="88" t="s">
        <v>126</v>
      </c>
      <c r="C31" s="88" t="s">
        <v>127</v>
      </c>
      <c r="D31" s="89" t="s">
        <v>68</v>
      </c>
      <c r="E31" s="90">
        <v>0.44</v>
      </c>
      <c r="F31" s="90">
        <v>0.44</v>
      </c>
      <c r="G31" s="90">
        <v>0.44</v>
      </c>
      <c r="H31" s="90">
        <v>0</v>
      </c>
      <c r="I31" s="90">
        <v>0</v>
      </c>
    </row>
    <row r="32" spans="1:9" ht="20.100000000000001" customHeight="1">
      <c r="A32" s="87" t="s">
        <v>125</v>
      </c>
      <c r="B32" s="88" t="s">
        <v>126</v>
      </c>
      <c r="C32" s="88" t="s">
        <v>127</v>
      </c>
      <c r="D32" s="89" t="s">
        <v>62</v>
      </c>
      <c r="E32" s="90">
        <v>0.33</v>
      </c>
      <c r="F32" s="90">
        <v>0.33</v>
      </c>
      <c r="G32" s="90">
        <v>0.33</v>
      </c>
      <c r="H32" s="90">
        <v>0</v>
      </c>
      <c r="I32" s="90">
        <v>0</v>
      </c>
    </row>
    <row r="33" spans="1:9" ht="20.100000000000001" customHeight="1">
      <c r="A33" s="87" t="s">
        <v>125</v>
      </c>
      <c r="B33" s="88" t="s">
        <v>126</v>
      </c>
      <c r="C33" s="88" t="s">
        <v>127</v>
      </c>
      <c r="D33" s="89" t="s">
        <v>70</v>
      </c>
      <c r="E33" s="90">
        <v>0.64</v>
      </c>
      <c r="F33" s="90">
        <v>0.64</v>
      </c>
      <c r="G33" s="90">
        <v>0</v>
      </c>
      <c r="H33" s="90">
        <v>0.64</v>
      </c>
      <c r="I33" s="90">
        <v>0</v>
      </c>
    </row>
    <row r="34" spans="1:9" ht="20.100000000000001" customHeight="1">
      <c r="A34" s="87" t="s">
        <v>125</v>
      </c>
      <c r="B34" s="88" t="s">
        <v>126</v>
      </c>
      <c r="C34" s="88" t="s">
        <v>127</v>
      </c>
      <c r="D34" s="89" t="s">
        <v>61</v>
      </c>
      <c r="E34" s="90">
        <v>0.91</v>
      </c>
      <c r="F34" s="90">
        <v>0.91</v>
      </c>
      <c r="G34" s="90">
        <v>0.91</v>
      </c>
      <c r="H34" s="90">
        <v>0</v>
      </c>
      <c r="I34" s="90">
        <v>0</v>
      </c>
    </row>
    <row r="35" spans="1:9" ht="20.100000000000001" customHeight="1">
      <c r="A35" s="87" t="s">
        <v>125</v>
      </c>
      <c r="B35" s="88" t="s">
        <v>126</v>
      </c>
      <c r="C35" s="88" t="s">
        <v>127</v>
      </c>
      <c r="D35" s="89" t="s">
        <v>63</v>
      </c>
      <c r="E35" s="90">
        <v>0.91</v>
      </c>
      <c r="F35" s="90">
        <v>0.91</v>
      </c>
      <c r="G35" s="90">
        <v>0.91</v>
      </c>
      <c r="H35" s="90">
        <v>0</v>
      </c>
      <c r="I35" s="90">
        <v>0</v>
      </c>
    </row>
    <row r="36" spans="1:9" ht="20.100000000000001" customHeight="1">
      <c r="A36" s="87" t="s">
        <v>125</v>
      </c>
      <c r="B36" s="88" t="s">
        <v>126</v>
      </c>
      <c r="C36" s="88" t="s">
        <v>127</v>
      </c>
      <c r="D36" s="89" t="s">
        <v>77</v>
      </c>
      <c r="E36" s="90">
        <v>1.22</v>
      </c>
      <c r="F36" s="90">
        <v>1.22</v>
      </c>
      <c r="G36" s="90">
        <v>1.22</v>
      </c>
      <c r="H36" s="90">
        <v>0</v>
      </c>
      <c r="I36" s="90">
        <v>0</v>
      </c>
    </row>
    <row r="37" spans="1:9" ht="20.100000000000001" customHeight="1">
      <c r="A37" s="87"/>
      <c r="B37" s="88"/>
      <c r="C37" s="88" t="s">
        <v>79</v>
      </c>
      <c r="D37" s="89" t="s">
        <v>78</v>
      </c>
      <c r="E37" s="90">
        <f>E38</f>
        <v>4</v>
      </c>
      <c r="F37" s="90">
        <f>F38</f>
        <v>0</v>
      </c>
      <c r="G37" s="90">
        <f>G38</f>
        <v>0</v>
      </c>
      <c r="H37" s="90">
        <f>H38</f>
        <v>0</v>
      </c>
      <c r="I37" s="90">
        <f>I38</f>
        <v>4</v>
      </c>
    </row>
    <row r="38" spans="1:9" ht="20.100000000000001" customHeight="1">
      <c r="A38" s="87" t="s">
        <v>125</v>
      </c>
      <c r="B38" s="88" t="s">
        <v>126</v>
      </c>
      <c r="C38" s="88" t="s">
        <v>128</v>
      </c>
      <c r="D38" s="89" t="s">
        <v>80</v>
      </c>
      <c r="E38" s="90">
        <v>4</v>
      </c>
      <c r="F38" s="90">
        <v>0</v>
      </c>
      <c r="G38" s="90">
        <v>0</v>
      </c>
      <c r="H38" s="90">
        <v>0</v>
      </c>
      <c r="I38" s="90">
        <v>4</v>
      </c>
    </row>
    <row r="39" spans="1:9" ht="20.100000000000001" customHeight="1">
      <c r="A39" s="87"/>
      <c r="B39" s="88"/>
      <c r="C39" s="88" t="s">
        <v>82</v>
      </c>
      <c r="D39" s="89" t="s">
        <v>81</v>
      </c>
      <c r="E39" s="90">
        <f>E40</f>
        <v>6</v>
      </c>
      <c r="F39" s="90">
        <f>F40</f>
        <v>0</v>
      </c>
      <c r="G39" s="90">
        <f>G40</f>
        <v>0</v>
      </c>
      <c r="H39" s="90">
        <f>H40</f>
        <v>0</v>
      </c>
      <c r="I39" s="90">
        <f>I40</f>
        <v>6</v>
      </c>
    </row>
    <row r="40" spans="1:9" ht="20.100000000000001" customHeight="1">
      <c r="A40" s="87" t="s">
        <v>125</v>
      </c>
      <c r="B40" s="88" t="s">
        <v>126</v>
      </c>
      <c r="C40" s="88" t="s">
        <v>129</v>
      </c>
      <c r="D40" s="89" t="s">
        <v>83</v>
      </c>
      <c r="E40" s="90">
        <v>6</v>
      </c>
      <c r="F40" s="90">
        <v>0</v>
      </c>
      <c r="G40" s="90">
        <v>0</v>
      </c>
      <c r="H40" s="90">
        <v>0</v>
      </c>
      <c r="I40" s="90">
        <v>6</v>
      </c>
    </row>
    <row r="41" spans="1:9" ht="20.100000000000001" customHeight="1">
      <c r="A41" s="87"/>
      <c r="B41" s="88" t="s">
        <v>86</v>
      </c>
      <c r="C41" s="88"/>
      <c r="D41" s="89" t="s">
        <v>84</v>
      </c>
      <c r="E41" s="90">
        <f t="shared" ref="E41:I42" si="0">E42</f>
        <v>5.9</v>
      </c>
      <c r="F41" s="90">
        <f t="shared" si="0"/>
        <v>0</v>
      </c>
      <c r="G41" s="90">
        <f t="shared" si="0"/>
        <v>0</v>
      </c>
      <c r="H41" s="90">
        <f t="shared" si="0"/>
        <v>0</v>
      </c>
      <c r="I41" s="90">
        <f t="shared" si="0"/>
        <v>5.9</v>
      </c>
    </row>
    <row r="42" spans="1:9" ht="20.100000000000001" customHeight="1">
      <c r="A42" s="87"/>
      <c r="B42" s="88"/>
      <c r="C42" s="88" t="s">
        <v>87</v>
      </c>
      <c r="D42" s="89" t="s">
        <v>85</v>
      </c>
      <c r="E42" s="90">
        <f t="shared" si="0"/>
        <v>5.9</v>
      </c>
      <c r="F42" s="90">
        <f t="shared" si="0"/>
        <v>0</v>
      </c>
      <c r="G42" s="90">
        <f t="shared" si="0"/>
        <v>0</v>
      </c>
      <c r="H42" s="90">
        <f t="shared" si="0"/>
        <v>0</v>
      </c>
      <c r="I42" s="90">
        <f t="shared" si="0"/>
        <v>5.9</v>
      </c>
    </row>
    <row r="43" spans="1:9" ht="33" customHeight="1">
      <c r="A43" s="87" t="s">
        <v>125</v>
      </c>
      <c r="B43" s="88" t="s">
        <v>130</v>
      </c>
      <c r="C43" s="88" t="s">
        <v>131</v>
      </c>
      <c r="D43" s="89" t="s">
        <v>88</v>
      </c>
      <c r="E43" s="90">
        <v>5.9</v>
      </c>
      <c r="F43" s="90">
        <v>0</v>
      </c>
      <c r="G43" s="90">
        <v>0</v>
      </c>
      <c r="H43" s="90">
        <v>0</v>
      </c>
      <c r="I43" s="90">
        <v>5.9</v>
      </c>
    </row>
    <row r="44" spans="1:9" ht="20.100000000000001" customHeight="1">
      <c r="A44" s="87" t="s">
        <v>92</v>
      </c>
      <c r="B44" s="88"/>
      <c r="C44" s="88"/>
      <c r="D44" s="89" t="s">
        <v>89</v>
      </c>
      <c r="E44" s="90">
        <f>E45+E48</f>
        <v>15.32</v>
      </c>
      <c r="F44" s="90">
        <f>F45+F48</f>
        <v>15.32</v>
      </c>
      <c r="G44" s="90">
        <f>G45+G48</f>
        <v>15.32</v>
      </c>
      <c r="H44" s="90">
        <f>H45+H48</f>
        <v>0</v>
      </c>
      <c r="I44" s="90">
        <f>I45+I48</f>
        <v>0</v>
      </c>
    </row>
    <row r="45" spans="1:9" ht="20.100000000000001" customHeight="1">
      <c r="A45" s="87"/>
      <c r="B45" s="88" t="s">
        <v>93</v>
      </c>
      <c r="C45" s="88"/>
      <c r="D45" s="89" t="s">
        <v>90</v>
      </c>
      <c r="E45" s="90">
        <f t="shared" ref="E45:I46" si="1">E46</f>
        <v>13.99</v>
      </c>
      <c r="F45" s="90">
        <f t="shared" si="1"/>
        <v>13.99</v>
      </c>
      <c r="G45" s="90">
        <f t="shared" si="1"/>
        <v>13.99</v>
      </c>
      <c r="H45" s="90">
        <f t="shared" si="1"/>
        <v>0</v>
      </c>
      <c r="I45" s="90">
        <f t="shared" si="1"/>
        <v>0</v>
      </c>
    </row>
    <row r="46" spans="1:9" ht="20.100000000000001" customHeight="1">
      <c r="A46" s="87"/>
      <c r="B46" s="88"/>
      <c r="C46" s="88" t="s">
        <v>93</v>
      </c>
      <c r="D46" s="89" t="s">
        <v>91</v>
      </c>
      <c r="E46" s="90">
        <f t="shared" si="1"/>
        <v>13.99</v>
      </c>
      <c r="F46" s="90">
        <f t="shared" si="1"/>
        <v>13.99</v>
      </c>
      <c r="G46" s="90">
        <f t="shared" si="1"/>
        <v>13.99</v>
      </c>
      <c r="H46" s="90">
        <f t="shared" si="1"/>
        <v>0</v>
      </c>
      <c r="I46" s="90">
        <f t="shared" si="1"/>
        <v>0</v>
      </c>
    </row>
    <row r="47" spans="1:9" ht="20.100000000000001" customHeight="1">
      <c r="A47" s="87" t="s">
        <v>132</v>
      </c>
      <c r="B47" s="88" t="s">
        <v>133</v>
      </c>
      <c r="C47" s="88" t="s">
        <v>133</v>
      </c>
      <c r="D47" s="89" t="s">
        <v>94</v>
      </c>
      <c r="E47" s="90">
        <v>13.99</v>
      </c>
      <c r="F47" s="90">
        <v>13.99</v>
      </c>
      <c r="G47" s="90">
        <v>13.99</v>
      </c>
      <c r="H47" s="90">
        <v>0</v>
      </c>
      <c r="I47" s="90">
        <v>0</v>
      </c>
    </row>
    <row r="48" spans="1:9" ht="20.100000000000001" customHeight="1">
      <c r="A48" s="87"/>
      <c r="B48" s="88" t="s">
        <v>97</v>
      </c>
      <c r="C48" s="88"/>
      <c r="D48" s="89" t="s">
        <v>95</v>
      </c>
      <c r="E48" s="90">
        <f>E49+E51+E53</f>
        <v>1.33</v>
      </c>
      <c r="F48" s="90">
        <f>F49+F51+F53</f>
        <v>1.33</v>
      </c>
      <c r="G48" s="90">
        <f>G49+G51+G53</f>
        <v>1.33</v>
      </c>
      <c r="H48" s="90">
        <f>H49+H51+H53</f>
        <v>0</v>
      </c>
      <c r="I48" s="90">
        <f>I49+I51+I53</f>
        <v>0</v>
      </c>
    </row>
    <row r="49" spans="1:9" ht="20.100000000000001" customHeight="1">
      <c r="A49" s="87"/>
      <c r="B49" s="88"/>
      <c r="C49" s="88" t="s">
        <v>59</v>
      </c>
      <c r="D49" s="89" t="s">
        <v>96</v>
      </c>
      <c r="E49" s="90">
        <f>E50</f>
        <v>0.49</v>
      </c>
      <c r="F49" s="90">
        <f>F50</f>
        <v>0.49</v>
      </c>
      <c r="G49" s="90">
        <f>G50</f>
        <v>0.49</v>
      </c>
      <c r="H49" s="90">
        <f>H50</f>
        <v>0</v>
      </c>
      <c r="I49" s="90">
        <f>I50</f>
        <v>0</v>
      </c>
    </row>
    <row r="50" spans="1:9" ht="20.100000000000001" customHeight="1">
      <c r="A50" s="87" t="s">
        <v>132</v>
      </c>
      <c r="B50" s="88" t="s">
        <v>134</v>
      </c>
      <c r="C50" s="88" t="s">
        <v>126</v>
      </c>
      <c r="D50" s="89" t="s">
        <v>98</v>
      </c>
      <c r="E50" s="90">
        <v>0.49</v>
      </c>
      <c r="F50" s="90">
        <v>0.49</v>
      </c>
      <c r="G50" s="90">
        <v>0.49</v>
      </c>
      <c r="H50" s="90">
        <v>0</v>
      </c>
      <c r="I50" s="90">
        <v>0</v>
      </c>
    </row>
    <row r="51" spans="1:9" ht="20.100000000000001" customHeight="1">
      <c r="A51" s="87"/>
      <c r="B51" s="88"/>
      <c r="C51" s="88" t="s">
        <v>100</v>
      </c>
      <c r="D51" s="89" t="s">
        <v>99</v>
      </c>
      <c r="E51" s="90">
        <f>E52</f>
        <v>0.49</v>
      </c>
      <c r="F51" s="90">
        <f>F52</f>
        <v>0.49</v>
      </c>
      <c r="G51" s="90">
        <f>G52</f>
        <v>0.49</v>
      </c>
      <c r="H51" s="90">
        <f>H52</f>
        <v>0</v>
      </c>
      <c r="I51" s="90">
        <f>I52</f>
        <v>0</v>
      </c>
    </row>
    <row r="52" spans="1:9" ht="20.100000000000001" customHeight="1">
      <c r="A52" s="87" t="s">
        <v>132</v>
      </c>
      <c r="B52" s="88" t="s">
        <v>134</v>
      </c>
      <c r="C52" s="88" t="s">
        <v>135</v>
      </c>
      <c r="D52" s="89" t="s">
        <v>101</v>
      </c>
      <c r="E52" s="90">
        <v>0.49</v>
      </c>
      <c r="F52" s="90">
        <v>0.49</v>
      </c>
      <c r="G52" s="90">
        <v>0.49</v>
      </c>
      <c r="H52" s="90">
        <v>0</v>
      </c>
      <c r="I52" s="90">
        <v>0</v>
      </c>
    </row>
    <row r="53" spans="1:9" ht="20.100000000000001" customHeight="1">
      <c r="A53" s="87"/>
      <c r="B53" s="88"/>
      <c r="C53" s="88" t="s">
        <v>74</v>
      </c>
      <c r="D53" s="89" t="s">
        <v>102</v>
      </c>
      <c r="E53" s="90">
        <f>E54</f>
        <v>0.35</v>
      </c>
      <c r="F53" s="90">
        <f>F54</f>
        <v>0.35</v>
      </c>
      <c r="G53" s="90">
        <f>G54</f>
        <v>0.35</v>
      </c>
      <c r="H53" s="90">
        <f>H54</f>
        <v>0</v>
      </c>
      <c r="I53" s="90">
        <f>I54</f>
        <v>0</v>
      </c>
    </row>
    <row r="54" spans="1:9" ht="20.100000000000001" customHeight="1">
      <c r="A54" s="87" t="s">
        <v>132</v>
      </c>
      <c r="B54" s="88" t="s">
        <v>134</v>
      </c>
      <c r="C54" s="88" t="s">
        <v>127</v>
      </c>
      <c r="D54" s="89" t="s">
        <v>103</v>
      </c>
      <c r="E54" s="90">
        <v>0.35</v>
      </c>
      <c r="F54" s="90">
        <v>0.35</v>
      </c>
      <c r="G54" s="90">
        <v>0.35</v>
      </c>
      <c r="H54" s="90">
        <v>0</v>
      </c>
      <c r="I54" s="90">
        <v>0</v>
      </c>
    </row>
    <row r="55" spans="1:9" ht="20.100000000000001" customHeight="1">
      <c r="A55" s="87" t="s">
        <v>107</v>
      </c>
      <c r="B55" s="88"/>
      <c r="C55" s="88"/>
      <c r="D55" s="89" t="s">
        <v>104</v>
      </c>
      <c r="E55" s="90">
        <f>E56</f>
        <v>4.8899999999999997</v>
      </c>
      <c r="F55" s="90">
        <f>F56</f>
        <v>4.8899999999999997</v>
      </c>
      <c r="G55" s="90">
        <f>G56</f>
        <v>4.8899999999999997</v>
      </c>
      <c r="H55" s="90">
        <f>H56</f>
        <v>0</v>
      </c>
      <c r="I55" s="90">
        <f>I56</f>
        <v>0</v>
      </c>
    </row>
    <row r="56" spans="1:9" ht="20.100000000000001" customHeight="1">
      <c r="A56" s="87"/>
      <c r="B56" s="88" t="s">
        <v>108</v>
      </c>
      <c r="C56" s="88"/>
      <c r="D56" s="89" t="s">
        <v>105</v>
      </c>
      <c r="E56" s="90">
        <f>E57+E59</f>
        <v>4.8899999999999997</v>
      </c>
      <c r="F56" s="90">
        <f>F57+F59</f>
        <v>4.8899999999999997</v>
      </c>
      <c r="G56" s="90">
        <f>G57+G59</f>
        <v>4.8899999999999997</v>
      </c>
      <c r="H56" s="90">
        <f>H57+H59</f>
        <v>0</v>
      </c>
      <c r="I56" s="90">
        <f>I57+I59</f>
        <v>0</v>
      </c>
    </row>
    <row r="57" spans="1:9" ht="20.100000000000001" customHeight="1">
      <c r="A57" s="87"/>
      <c r="B57" s="88"/>
      <c r="C57" s="88" t="s">
        <v>59</v>
      </c>
      <c r="D57" s="89" t="s">
        <v>106</v>
      </c>
      <c r="E57" s="90">
        <f>E58</f>
        <v>4.13</v>
      </c>
      <c r="F57" s="90">
        <f>F58</f>
        <v>4.13</v>
      </c>
      <c r="G57" s="90">
        <f>G58</f>
        <v>4.13</v>
      </c>
      <c r="H57" s="90">
        <f>H58</f>
        <v>0</v>
      </c>
      <c r="I57" s="90">
        <f>I58</f>
        <v>0</v>
      </c>
    </row>
    <row r="58" spans="1:9" ht="20.100000000000001" customHeight="1">
      <c r="A58" s="87" t="s">
        <v>136</v>
      </c>
      <c r="B58" s="88" t="s">
        <v>137</v>
      </c>
      <c r="C58" s="88" t="s">
        <v>126</v>
      </c>
      <c r="D58" s="89" t="s">
        <v>109</v>
      </c>
      <c r="E58" s="90">
        <v>4.13</v>
      </c>
      <c r="F58" s="90">
        <v>4.13</v>
      </c>
      <c r="G58" s="90">
        <v>4.13</v>
      </c>
      <c r="H58" s="90">
        <v>0</v>
      </c>
      <c r="I58" s="90">
        <v>0</v>
      </c>
    </row>
    <row r="59" spans="1:9" ht="20.100000000000001" customHeight="1">
      <c r="A59" s="87"/>
      <c r="B59" s="88"/>
      <c r="C59" s="88" t="s">
        <v>100</v>
      </c>
      <c r="D59" s="89" t="s">
        <v>110</v>
      </c>
      <c r="E59" s="90">
        <f>E60</f>
        <v>0.76</v>
      </c>
      <c r="F59" s="90">
        <f>F60</f>
        <v>0.76</v>
      </c>
      <c r="G59" s="90">
        <f>G60</f>
        <v>0.76</v>
      </c>
      <c r="H59" s="90">
        <f>H60</f>
        <v>0</v>
      </c>
      <c r="I59" s="90">
        <f>I60</f>
        <v>0</v>
      </c>
    </row>
    <row r="60" spans="1:9" ht="20.100000000000001" customHeight="1">
      <c r="A60" s="87" t="s">
        <v>136</v>
      </c>
      <c r="B60" s="88" t="s">
        <v>137</v>
      </c>
      <c r="C60" s="88" t="s">
        <v>135</v>
      </c>
      <c r="D60" s="89" t="s">
        <v>109</v>
      </c>
      <c r="E60" s="90">
        <v>0.76</v>
      </c>
      <c r="F60" s="90">
        <v>0.76</v>
      </c>
      <c r="G60" s="90">
        <v>0.76</v>
      </c>
      <c r="H60" s="90">
        <v>0</v>
      </c>
      <c r="I60" s="90">
        <v>0</v>
      </c>
    </row>
    <row r="61" spans="1:9" ht="20.100000000000001" customHeight="1">
      <c r="A61" s="87" t="s">
        <v>114</v>
      </c>
      <c r="B61" s="88"/>
      <c r="C61" s="88"/>
      <c r="D61" s="89" t="s">
        <v>111</v>
      </c>
      <c r="E61" s="90">
        <f t="shared" ref="E61:I63" si="2">E62</f>
        <v>8.4</v>
      </c>
      <c r="F61" s="90">
        <f t="shared" si="2"/>
        <v>8.4</v>
      </c>
      <c r="G61" s="90">
        <f t="shared" si="2"/>
        <v>8.4</v>
      </c>
      <c r="H61" s="90">
        <f t="shared" si="2"/>
        <v>0</v>
      </c>
      <c r="I61" s="90">
        <f t="shared" si="2"/>
        <v>0</v>
      </c>
    </row>
    <row r="62" spans="1:9" ht="20.100000000000001" customHeight="1">
      <c r="A62" s="87"/>
      <c r="B62" s="88" t="s">
        <v>100</v>
      </c>
      <c r="C62" s="88"/>
      <c r="D62" s="89" t="s">
        <v>112</v>
      </c>
      <c r="E62" s="90">
        <f t="shared" si="2"/>
        <v>8.4</v>
      </c>
      <c r="F62" s="90">
        <f t="shared" si="2"/>
        <v>8.4</v>
      </c>
      <c r="G62" s="90">
        <f t="shared" si="2"/>
        <v>8.4</v>
      </c>
      <c r="H62" s="90">
        <f t="shared" si="2"/>
        <v>0</v>
      </c>
      <c r="I62" s="90">
        <f t="shared" si="2"/>
        <v>0</v>
      </c>
    </row>
    <row r="63" spans="1:9" ht="20.100000000000001" customHeight="1">
      <c r="A63" s="87"/>
      <c r="B63" s="88"/>
      <c r="C63" s="88" t="s">
        <v>59</v>
      </c>
      <c r="D63" s="89" t="s">
        <v>113</v>
      </c>
      <c r="E63" s="90">
        <f t="shared" si="2"/>
        <v>8.4</v>
      </c>
      <c r="F63" s="90">
        <f t="shared" si="2"/>
        <v>8.4</v>
      </c>
      <c r="G63" s="90">
        <f t="shared" si="2"/>
        <v>8.4</v>
      </c>
      <c r="H63" s="90">
        <f t="shared" si="2"/>
        <v>0</v>
      </c>
      <c r="I63" s="90">
        <f t="shared" si="2"/>
        <v>0</v>
      </c>
    </row>
    <row r="64" spans="1:9" ht="20.100000000000001" customHeight="1">
      <c r="A64" s="87" t="s">
        <v>138</v>
      </c>
      <c r="B64" s="88" t="s">
        <v>135</v>
      </c>
      <c r="C64" s="88" t="s">
        <v>126</v>
      </c>
      <c r="D64" s="89" t="s">
        <v>115</v>
      </c>
      <c r="E64" s="90">
        <v>8.4</v>
      </c>
      <c r="F64" s="90">
        <v>8.4</v>
      </c>
      <c r="G64" s="90">
        <v>8.4</v>
      </c>
      <c r="H64" s="90">
        <v>0</v>
      </c>
      <c r="I64" s="90">
        <v>0</v>
      </c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workbookViewId="0">
      <selection activeCell="N64" sqref="N64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82" t="s">
        <v>143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s="71" customFormat="1" ht="17.25" customHeight="1">
      <c r="A2" s="183" t="s">
        <v>1</v>
      </c>
      <c r="B2" s="184"/>
      <c r="C2" s="184"/>
      <c r="D2" s="184"/>
      <c r="E2" s="184"/>
      <c r="F2" s="18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85" t="s">
        <v>2</v>
      </c>
      <c r="V2" s="185"/>
    </row>
    <row r="3" spans="1:22" s="71" customFormat="1" ht="18" customHeight="1">
      <c r="A3" s="173" t="s">
        <v>144</v>
      </c>
      <c r="B3" s="177"/>
      <c r="C3" s="174"/>
      <c r="D3" s="173" t="s">
        <v>145</v>
      </c>
      <c r="E3" s="177"/>
      <c r="F3" s="174"/>
      <c r="G3" s="186" t="s">
        <v>119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71" customFormat="1" ht="13.5" customHeight="1">
      <c r="A4" s="178"/>
      <c r="B4" s="179"/>
      <c r="C4" s="180"/>
      <c r="D4" s="178"/>
      <c r="E4" s="179"/>
      <c r="F4" s="180"/>
      <c r="G4" s="170" t="s">
        <v>35</v>
      </c>
      <c r="H4" s="173" t="s">
        <v>36</v>
      </c>
      <c r="I4" s="174"/>
      <c r="J4" s="186" t="s">
        <v>37</v>
      </c>
      <c r="K4" s="187"/>
      <c r="L4" s="187"/>
      <c r="M4" s="187"/>
      <c r="N4" s="187"/>
      <c r="O4" s="188"/>
      <c r="P4" s="170" t="s">
        <v>38</v>
      </c>
      <c r="Q4" s="170" t="s">
        <v>146</v>
      </c>
      <c r="R4" s="170" t="s">
        <v>147</v>
      </c>
      <c r="S4" s="173" t="s">
        <v>148</v>
      </c>
      <c r="T4" s="174"/>
      <c r="U4" s="170" t="s">
        <v>32</v>
      </c>
      <c r="V4" s="170" t="s">
        <v>33</v>
      </c>
    </row>
    <row r="5" spans="1:22" s="71" customFormat="1" ht="22.5" customHeight="1">
      <c r="A5" s="175"/>
      <c r="B5" s="181"/>
      <c r="C5" s="176"/>
      <c r="D5" s="175"/>
      <c r="E5" s="181"/>
      <c r="F5" s="176"/>
      <c r="G5" s="171"/>
      <c r="H5" s="175"/>
      <c r="I5" s="176"/>
      <c r="J5" s="189" t="s">
        <v>122</v>
      </c>
      <c r="K5" s="189" t="s">
        <v>49</v>
      </c>
      <c r="L5" s="189" t="s">
        <v>50</v>
      </c>
      <c r="M5" s="189" t="s">
        <v>51</v>
      </c>
      <c r="N5" s="189" t="s">
        <v>52</v>
      </c>
      <c r="O5" s="189" t="s">
        <v>53</v>
      </c>
      <c r="P5" s="171"/>
      <c r="Q5" s="171"/>
      <c r="R5" s="171"/>
      <c r="S5" s="175"/>
      <c r="T5" s="176"/>
      <c r="U5" s="171"/>
      <c r="V5" s="171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2"/>
      <c r="H6" s="75" t="s">
        <v>46</v>
      </c>
      <c r="I6" s="75" t="s">
        <v>47</v>
      </c>
      <c r="J6" s="189"/>
      <c r="K6" s="189"/>
      <c r="L6" s="189"/>
      <c r="M6" s="189"/>
      <c r="N6" s="189"/>
      <c r="O6" s="189"/>
      <c r="P6" s="172"/>
      <c r="Q6" s="172"/>
      <c r="R6" s="172"/>
      <c r="S6" s="75" t="s">
        <v>149</v>
      </c>
      <c r="T6" s="75" t="s">
        <v>41</v>
      </c>
      <c r="U6" s="172"/>
      <c r="V6" s="172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G8+G48</f>
        <v>145.12</v>
      </c>
      <c r="H7" s="79">
        <f t="shared" si="0"/>
        <v>145.12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150</v>
      </c>
      <c r="D8" s="77"/>
      <c r="E8" s="77"/>
      <c r="F8" s="77"/>
      <c r="G8" s="79">
        <f t="shared" ref="G8:V8" si="1">G9+G12+G14+G16+G18+G20+G22+G24+G26+G28+G30+G32+G34+G36+G38+G40+G42+G44+G46</f>
        <v>133.96</v>
      </c>
      <c r="H8" s="79">
        <f t="shared" si="1"/>
        <v>133.96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151</v>
      </c>
      <c r="D9" s="77"/>
      <c r="E9" s="77"/>
      <c r="F9" s="77"/>
      <c r="G9" s="79">
        <f t="shared" ref="G9:V9" si="2">SUM(G10:G11)</f>
        <v>59.01</v>
      </c>
      <c r="H9" s="79">
        <f t="shared" si="2"/>
        <v>59.01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59</v>
      </c>
      <c r="C10" s="76" t="s">
        <v>152</v>
      </c>
      <c r="D10" s="77" t="s">
        <v>153</v>
      </c>
      <c r="E10" s="77" t="s">
        <v>59</v>
      </c>
      <c r="F10" s="77" t="s">
        <v>154</v>
      </c>
      <c r="G10" s="79">
        <v>37.57</v>
      </c>
      <c r="H10" s="79">
        <v>37.57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>
        <v>301</v>
      </c>
      <c r="B11" s="77" t="s">
        <v>100</v>
      </c>
      <c r="C11" s="76" t="s">
        <v>155</v>
      </c>
      <c r="D11" s="77" t="s">
        <v>153</v>
      </c>
      <c r="E11" s="77" t="s">
        <v>59</v>
      </c>
      <c r="F11" s="77" t="s">
        <v>154</v>
      </c>
      <c r="G11" s="79">
        <v>21.44</v>
      </c>
      <c r="H11" s="79">
        <v>21.44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</row>
    <row r="12" spans="1:22" ht="20.100000000000001" customHeight="1">
      <c r="A12" s="76"/>
      <c r="B12" s="77"/>
      <c r="C12" s="76" t="s">
        <v>156</v>
      </c>
      <c r="D12" s="77"/>
      <c r="E12" s="77"/>
      <c r="F12" s="77"/>
      <c r="G12" s="79">
        <f t="shared" ref="G12:V12" si="3">G13</f>
        <v>6.84</v>
      </c>
      <c r="H12" s="79">
        <f t="shared" si="3"/>
        <v>6.84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 t="shared" si="3"/>
        <v>0</v>
      </c>
      <c r="P12" s="79">
        <f t="shared" si="3"/>
        <v>0</v>
      </c>
      <c r="Q12" s="79">
        <f t="shared" si="3"/>
        <v>0</v>
      </c>
      <c r="R12" s="79">
        <f t="shared" si="3"/>
        <v>0</v>
      </c>
      <c r="S12" s="79">
        <f t="shared" si="3"/>
        <v>0</v>
      </c>
      <c r="T12" s="79">
        <f t="shared" si="3"/>
        <v>0</v>
      </c>
      <c r="U12" s="79">
        <f t="shared" si="3"/>
        <v>0</v>
      </c>
      <c r="V12" s="79">
        <f t="shared" si="3"/>
        <v>0</v>
      </c>
    </row>
    <row r="13" spans="1:22" ht="20.100000000000001" customHeight="1">
      <c r="A13" s="76">
        <v>301</v>
      </c>
      <c r="B13" s="77" t="s">
        <v>59</v>
      </c>
      <c r="C13" s="76" t="s">
        <v>152</v>
      </c>
      <c r="D13" s="77" t="s">
        <v>153</v>
      </c>
      <c r="E13" s="77" t="s">
        <v>59</v>
      </c>
      <c r="F13" s="77" t="s">
        <v>154</v>
      </c>
      <c r="G13" s="79">
        <v>6.84</v>
      </c>
      <c r="H13" s="79">
        <v>6.84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</row>
    <row r="14" spans="1:22" ht="20.100000000000001" customHeight="1">
      <c r="A14" s="76"/>
      <c r="B14" s="77"/>
      <c r="C14" s="76" t="s">
        <v>157</v>
      </c>
      <c r="D14" s="77"/>
      <c r="E14" s="77"/>
      <c r="F14" s="77"/>
      <c r="G14" s="79">
        <f t="shared" ref="G14:V14" si="4">G15</f>
        <v>2.84</v>
      </c>
      <c r="H14" s="79">
        <f t="shared" si="4"/>
        <v>2.84</v>
      </c>
      <c r="I14" s="79">
        <f t="shared" si="4"/>
        <v>0</v>
      </c>
      <c r="J14" s="79">
        <f t="shared" si="4"/>
        <v>0</v>
      </c>
      <c r="K14" s="79">
        <f t="shared" si="4"/>
        <v>0</v>
      </c>
      <c r="L14" s="79">
        <f t="shared" si="4"/>
        <v>0</v>
      </c>
      <c r="M14" s="79">
        <f t="shared" si="4"/>
        <v>0</v>
      </c>
      <c r="N14" s="79">
        <f t="shared" si="4"/>
        <v>0</v>
      </c>
      <c r="O14" s="79">
        <f t="shared" si="4"/>
        <v>0</v>
      </c>
      <c r="P14" s="79">
        <f t="shared" si="4"/>
        <v>0</v>
      </c>
      <c r="Q14" s="79">
        <f t="shared" si="4"/>
        <v>0</v>
      </c>
      <c r="R14" s="79">
        <f t="shared" si="4"/>
        <v>0</v>
      </c>
      <c r="S14" s="79">
        <f t="shared" si="4"/>
        <v>0</v>
      </c>
      <c r="T14" s="79">
        <f t="shared" si="4"/>
        <v>0</v>
      </c>
      <c r="U14" s="79">
        <f t="shared" si="4"/>
        <v>0</v>
      </c>
      <c r="V14" s="79">
        <f t="shared" si="4"/>
        <v>0</v>
      </c>
    </row>
    <row r="15" spans="1:22" ht="20.100000000000001" customHeight="1">
      <c r="A15" s="76">
        <v>301</v>
      </c>
      <c r="B15" s="77" t="s">
        <v>158</v>
      </c>
      <c r="C15" s="76" t="s">
        <v>159</v>
      </c>
      <c r="D15" s="77" t="s">
        <v>160</v>
      </c>
      <c r="E15" s="77" t="s">
        <v>59</v>
      </c>
      <c r="F15" s="77" t="s">
        <v>161</v>
      </c>
      <c r="G15" s="79">
        <v>2.84</v>
      </c>
      <c r="H15" s="79">
        <v>2.84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</row>
    <row r="16" spans="1:22" ht="20.100000000000001" customHeight="1">
      <c r="A16" s="76"/>
      <c r="B16" s="77"/>
      <c r="C16" s="76" t="s">
        <v>162</v>
      </c>
      <c r="D16" s="77"/>
      <c r="E16" s="77"/>
      <c r="F16" s="77"/>
      <c r="G16" s="79">
        <f t="shared" ref="G16:V16" si="5">G17</f>
        <v>1.22</v>
      </c>
      <c r="H16" s="79">
        <f t="shared" si="5"/>
        <v>1.22</v>
      </c>
      <c r="I16" s="79">
        <f t="shared" si="5"/>
        <v>0</v>
      </c>
      <c r="J16" s="79">
        <f t="shared" si="5"/>
        <v>0</v>
      </c>
      <c r="K16" s="79">
        <f t="shared" si="5"/>
        <v>0</v>
      </c>
      <c r="L16" s="79">
        <f t="shared" si="5"/>
        <v>0</v>
      </c>
      <c r="M16" s="79">
        <f t="shared" si="5"/>
        <v>0</v>
      </c>
      <c r="N16" s="79">
        <f t="shared" si="5"/>
        <v>0</v>
      </c>
      <c r="O16" s="79">
        <f t="shared" si="5"/>
        <v>0</v>
      </c>
      <c r="P16" s="79">
        <f t="shared" si="5"/>
        <v>0</v>
      </c>
      <c r="Q16" s="79">
        <f t="shared" si="5"/>
        <v>0</v>
      </c>
      <c r="R16" s="79">
        <f t="shared" si="5"/>
        <v>0</v>
      </c>
      <c r="S16" s="79">
        <f t="shared" si="5"/>
        <v>0</v>
      </c>
      <c r="T16" s="79">
        <f t="shared" si="5"/>
        <v>0</v>
      </c>
      <c r="U16" s="79">
        <f t="shared" si="5"/>
        <v>0</v>
      </c>
      <c r="V16" s="79">
        <f t="shared" si="5"/>
        <v>0</v>
      </c>
    </row>
    <row r="17" spans="1:22" ht="20.100000000000001" customHeight="1">
      <c r="A17" s="76">
        <v>301</v>
      </c>
      <c r="B17" s="77" t="s">
        <v>158</v>
      </c>
      <c r="C17" s="76" t="s">
        <v>159</v>
      </c>
      <c r="D17" s="77" t="s">
        <v>160</v>
      </c>
      <c r="E17" s="77" t="s">
        <v>59</v>
      </c>
      <c r="F17" s="77" t="s">
        <v>161</v>
      </c>
      <c r="G17" s="79">
        <v>1.22</v>
      </c>
      <c r="H17" s="79">
        <v>1.22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</row>
    <row r="18" spans="1:22" ht="20.100000000000001" customHeight="1">
      <c r="A18" s="76"/>
      <c r="B18" s="77"/>
      <c r="C18" s="76" t="s">
        <v>163</v>
      </c>
      <c r="D18" s="77"/>
      <c r="E18" s="77"/>
      <c r="F18" s="77"/>
      <c r="G18" s="79">
        <f t="shared" ref="G18:V18" si="6">G19</f>
        <v>5.83</v>
      </c>
      <c r="H18" s="79">
        <f t="shared" si="6"/>
        <v>5.83</v>
      </c>
      <c r="I18" s="79">
        <f t="shared" si="6"/>
        <v>0</v>
      </c>
      <c r="J18" s="79">
        <f t="shared" si="6"/>
        <v>0</v>
      </c>
      <c r="K18" s="79">
        <f t="shared" si="6"/>
        <v>0</v>
      </c>
      <c r="L18" s="79">
        <f t="shared" si="6"/>
        <v>0</v>
      </c>
      <c r="M18" s="79">
        <f t="shared" si="6"/>
        <v>0</v>
      </c>
      <c r="N18" s="79">
        <f t="shared" si="6"/>
        <v>0</v>
      </c>
      <c r="O18" s="79">
        <f t="shared" si="6"/>
        <v>0</v>
      </c>
      <c r="P18" s="79">
        <f t="shared" si="6"/>
        <v>0</v>
      </c>
      <c r="Q18" s="79">
        <f t="shared" si="6"/>
        <v>0</v>
      </c>
      <c r="R18" s="79">
        <f t="shared" si="6"/>
        <v>0</v>
      </c>
      <c r="S18" s="79">
        <f t="shared" si="6"/>
        <v>0</v>
      </c>
      <c r="T18" s="79">
        <f t="shared" si="6"/>
        <v>0</v>
      </c>
      <c r="U18" s="79">
        <f t="shared" si="6"/>
        <v>0</v>
      </c>
      <c r="V18" s="79">
        <f t="shared" si="6"/>
        <v>0</v>
      </c>
    </row>
    <row r="19" spans="1:22" ht="20.100000000000001" customHeight="1">
      <c r="A19" s="76">
        <v>301</v>
      </c>
      <c r="B19" s="77" t="s">
        <v>74</v>
      </c>
      <c r="C19" s="76" t="s">
        <v>164</v>
      </c>
      <c r="D19" s="77" t="s">
        <v>153</v>
      </c>
      <c r="E19" s="77" t="s">
        <v>59</v>
      </c>
      <c r="F19" s="77" t="s">
        <v>154</v>
      </c>
      <c r="G19" s="79">
        <v>5.83</v>
      </c>
      <c r="H19" s="79">
        <v>5.83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</row>
    <row r="20" spans="1:22" ht="20.100000000000001" customHeight="1">
      <c r="A20" s="76"/>
      <c r="B20" s="77"/>
      <c r="C20" s="76" t="s">
        <v>165</v>
      </c>
      <c r="D20" s="77"/>
      <c r="E20" s="77"/>
      <c r="F20" s="77"/>
      <c r="G20" s="79">
        <f t="shared" ref="G20:V20" si="7">G21</f>
        <v>4.8899999999999997</v>
      </c>
      <c r="H20" s="79">
        <f t="shared" si="7"/>
        <v>4.8899999999999997</v>
      </c>
      <c r="I20" s="79">
        <f t="shared" si="7"/>
        <v>0</v>
      </c>
      <c r="J20" s="79">
        <f t="shared" si="7"/>
        <v>0</v>
      </c>
      <c r="K20" s="79">
        <f t="shared" si="7"/>
        <v>0</v>
      </c>
      <c r="L20" s="79">
        <f t="shared" si="7"/>
        <v>0</v>
      </c>
      <c r="M20" s="79">
        <f t="shared" si="7"/>
        <v>0</v>
      </c>
      <c r="N20" s="79">
        <f t="shared" si="7"/>
        <v>0</v>
      </c>
      <c r="O20" s="79">
        <f t="shared" si="7"/>
        <v>0</v>
      </c>
      <c r="P20" s="79">
        <f t="shared" si="7"/>
        <v>0</v>
      </c>
      <c r="Q20" s="79">
        <f t="shared" si="7"/>
        <v>0</v>
      </c>
      <c r="R20" s="79">
        <f t="shared" si="7"/>
        <v>0</v>
      </c>
      <c r="S20" s="79">
        <f t="shared" si="7"/>
        <v>0</v>
      </c>
      <c r="T20" s="79">
        <f t="shared" si="7"/>
        <v>0</v>
      </c>
      <c r="U20" s="79">
        <f t="shared" si="7"/>
        <v>0</v>
      </c>
      <c r="V20" s="79">
        <f t="shared" si="7"/>
        <v>0</v>
      </c>
    </row>
    <row r="21" spans="1:22" ht="20.100000000000001" customHeight="1">
      <c r="A21" s="76">
        <v>301</v>
      </c>
      <c r="B21" s="77" t="s">
        <v>166</v>
      </c>
      <c r="C21" s="76" t="s">
        <v>167</v>
      </c>
      <c r="D21" s="77" t="s">
        <v>153</v>
      </c>
      <c r="E21" s="77" t="s">
        <v>100</v>
      </c>
      <c r="F21" s="77" t="s">
        <v>168</v>
      </c>
      <c r="G21" s="79">
        <v>4.8899999999999997</v>
      </c>
      <c r="H21" s="79">
        <v>4.8899999999999997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</row>
    <row r="22" spans="1:22" ht="20.100000000000001" customHeight="1">
      <c r="A22" s="76"/>
      <c r="B22" s="77"/>
      <c r="C22" s="76" t="s">
        <v>169</v>
      </c>
      <c r="D22" s="77"/>
      <c r="E22" s="77"/>
      <c r="F22" s="77"/>
      <c r="G22" s="79">
        <f t="shared" ref="G22:V22" si="8">G23</f>
        <v>13.99</v>
      </c>
      <c r="H22" s="79">
        <f t="shared" si="8"/>
        <v>13.99</v>
      </c>
      <c r="I22" s="79">
        <f t="shared" si="8"/>
        <v>0</v>
      </c>
      <c r="J22" s="79">
        <f t="shared" si="8"/>
        <v>0</v>
      </c>
      <c r="K22" s="79">
        <f t="shared" si="8"/>
        <v>0</v>
      </c>
      <c r="L22" s="79">
        <f t="shared" si="8"/>
        <v>0</v>
      </c>
      <c r="M22" s="79">
        <f t="shared" si="8"/>
        <v>0</v>
      </c>
      <c r="N22" s="79">
        <f t="shared" si="8"/>
        <v>0</v>
      </c>
      <c r="O22" s="79">
        <f t="shared" si="8"/>
        <v>0</v>
      </c>
      <c r="P22" s="79">
        <f t="shared" si="8"/>
        <v>0</v>
      </c>
      <c r="Q22" s="79">
        <f t="shared" si="8"/>
        <v>0</v>
      </c>
      <c r="R22" s="79">
        <f t="shared" si="8"/>
        <v>0</v>
      </c>
      <c r="S22" s="79">
        <f t="shared" si="8"/>
        <v>0</v>
      </c>
      <c r="T22" s="79">
        <f t="shared" si="8"/>
        <v>0</v>
      </c>
      <c r="U22" s="79">
        <f t="shared" si="8"/>
        <v>0</v>
      </c>
      <c r="V22" s="79">
        <f t="shared" si="8"/>
        <v>0</v>
      </c>
    </row>
    <row r="23" spans="1:22" ht="20.100000000000001" customHeight="1">
      <c r="A23" s="76">
        <v>301</v>
      </c>
      <c r="B23" s="77" t="s">
        <v>170</v>
      </c>
      <c r="C23" s="76" t="s">
        <v>171</v>
      </c>
      <c r="D23" s="77" t="s">
        <v>153</v>
      </c>
      <c r="E23" s="77" t="s">
        <v>100</v>
      </c>
      <c r="F23" s="77" t="s">
        <v>168</v>
      </c>
      <c r="G23" s="79">
        <v>13.99</v>
      </c>
      <c r="H23" s="79">
        <v>13.99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</row>
    <row r="24" spans="1:22" ht="20.100000000000001" customHeight="1">
      <c r="A24" s="76"/>
      <c r="B24" s="77"/>
      <c r="C24" s="76" t="s">
        <v>172</v>
      </c>
      <c r="D24" s="77"/>
      <c r="E24" s="77"/>
      <c r="F24" s="77"/>
      <c r="G24" s="79">
        <f t="shared" ref="G24:V24" si="9">G25</f>
        <v>0.49</v>
      </c>
      <c r="H24" s="79">
        <f t="shared" si="9"/>
        <v>0.49</v>
      </c>
      <c r="I24" s="79">
        <f t="shared" si="9"/>
        <v>0</v>
      </c>
      <c r="J24" s="79">
        <f t="shared" si="9"/>
        <v>0</v>
      </c>
      <c r="K24" s="79">
        <f t="shared" si="9"/>
        <v>0</v>
      </c>
      <c r="L24" s="79">
        <f t="shared" si="9"/>
        <v>0</v>
      </c>
      <c r="M24" s="79">
        <f t="shared" si="9"/>
        <v>0</v>
      </c>
      <c r="N24" s="79">
        <f t="shared" si="9"/>
        <v>0</v>
      </c>
      <c r="O24" s="79">
        <f t="shared" si="9"/>
        <v>0</v>
      </c>
      <c r="P24" s="79">
        <f t="shared" si="9"/>
        <v>0</v>
      </c>
      <c r="Q24" s="79">
        <f t="shared" si="9"/>
        <v>0</v>
      </c>
      <c r="R24" s="79">
        <f t="shared" si="9"/>
        <v>0</v>
      </c>
      <c r="S24" s="79">
        <f t="shared" si="9"/>
        <v>0</v>
      </c>
      <c r="T24" s="79">
        <f t="shared" si="9"/>
        <v>0</v>
      </c>
      <c r="U24" s="79">
        <f t="shared" si="9"/>
        <v>0</v>
      </c>
      <c r="V24" s="79">
        <f t="shared" si="9"/>
        <v>0</v>
      </c>
    </row>
    <row r="25" spans="1:22" ht="20.100000000000001" customHeight="1">
      <c r="A25" s="76">
        <v>301</v>
      </c>
      <c r="B25" s="77" t="s">
        <v>173</v>
      </c>
      <c r="C25" s="76" t="s">
        <v>174</v>
      </c>
      <c r="D25" s="77" t="s">
        <v>153</v>
      </c>
      <c r="E25" s="77" t="s">
        <v>100</v>
      </c>
      <c r="F25" s="77" t="s">
        <v>168</v>
      </c>
      <c r="G25" s="79">
        <v>0.49</v>
      </c>
      <c r="H25" s="79">
        <v>0.49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</row>
    <row r="26" spans="1:22" ht="20.100000000000001" customHeight="1">
      <c r="A26" s="76"/>
      <c r="B26" s="77"/>
      <c r="C26" s="76" t="s">
        <v>175</v>
      </c>
      <c r="D26" s="77"/>
      <c r="E26" s="77"/>
      <c r="F26" s="77"/>
      <c r="G26" s="79">
        <f t="shared" ref="G26:V26" si="10">G27</f>
        <v>0.49</v>
      </c>
      <c r="H26" s="79">
        <f t="shared" si="10"/>
        <v>0.49</v>
      </c>
      <c r="I26" s="79">
        <f t="shared" si="10"/>
        <v>0</v>
      </c>
      <c r="J26" s="79">
        <f t="shared" si="10"/>
        <v>0</v>
      </c>
      <c r="K26" s="79">
        <f t="shared" si="10"/>
        <v>0</v>
      </c>
      <c r="L26" s="79">
        <f t="shared" si="10"/>
        <v>0</v>
      </c>
      <c r="M26" s="79">
        <f t="shared" si="10"/>
        <v>0</v>
      </c>
      <c r="N26" s="79">
        <f t="shared" si="10"/>
        <v>0</v>
      </c>
      <c r="O26" s="79">
        <f t="shared" si="10"/>
        <v>0</v>
      </c>
      <c r="P26" s="79">
        <f t="shared" si="10"/>
        <v>0</v>
      </c>
      <c r="Q26" s="79">
        <f t="shared" si="10"/>
        <v>0</v>
      </c>
      <c r="R26" s="79">
        <f t="shared" si="10"/>
        <v>0</v>
      </c>
      <c r="S26" s="79">
        <f t="shared" si="10"/>
        <v>0</v>
      </c>
      <c r="T26" s="79">
        <f t="shared" si="10"/>
        <v>0</v>
      </c>
      <c r="U26" s="79">
        <f t="shared" si="10"/>
        <v>0</v>
      </c>
      <c r="V26" s="79">
        <f t="shared" si="10"/>
        <v>0</v>
      </c>
    </row>
    <row r="27" spans="1:22" ht="20.100000000000001" customHeight="1">
      <c r="A27" s="76">
        <v>301</v>
      </c>
      <c r="B27" s="77" t="s">
        <v>173</v>
      </c>
      <c r="C27" s="76" t="s">
        <v>174</v>
      </c>
      <c r="D27" s="77" t="s">
        <v>153</v>
      </c>
      <c r="E27" s="77" t="s">
        <v>100</v>
      </c>
      <c r="F27" s="77" t="s">
        <v>168</v>
      </c>
      <c r="G27" s="79">
        <v>0.49</v>
      </c>
      <c r="H27" s="79">
        <v>0.49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</row>
    <row r="28" spans="1:22" ht="20.100000000000001" customHeight="1">
      <c r="A28" s="76"/>
      <c r="B28" s="77"/>
      <c r="C28" s="76" t="s">
        <v>176</v>
      </c>
      <c r="D28" s="77"/>
      <c r="E28" s="77"/>
      <c r="F28" s="77"/>
      <c r="G28" s="79">
        <f t="shared" ref="G28:V28" si="11">G29</f>
        <v>0.35</v>
      </c>
      <c r="H28" s="79">
        <f t="shared" si="11"/>
        <v>0.35</v>
      </c>
      <c r="I28" s="79">
        <f t="shared" si="11"/>
        <v>0</v>
      </c>
      <c r="J28" s="79">
        <f t="shared" si="11"/>
        <v>0</v>
      </c>
      <c r="K28" s="79">
        <f t="shared" si="11"/>
        <v>0</v>
      </c>
      <c r="L28" s="79">
        <f t="shared" si="11"/>
        <v>0</v>
      </c>
      <c r="M28" s="79">
        <f t="shared" si="11"/>
        <v>0</v>
      </c>
      <c r="N28" s="79">
        <f t="shared" si="11"/>
        <v>0</v>
      </c>
      <c r="O28" s="79">
        <f t="shared" si="11"/>
        <v>0</v>
      </c>
      <c r="P28" s="79">
        <f t="shared" si="11"/>
        <v>0</v>
      </c>
      <c r="Q28" s="79">
        <f t="shared" si="11"/>
        <v>0</v>
      </c>
      <c r="R28" s="79">
        <f t="shared" si="11"/>
        <v>0</v>
      </c>
      <c r="S28" s="79">
        <f t="shared" si="11"/>
        <v>0</v>
      </c>
      <c r="T28" s="79">
        <f t="shared" si="11"/>
        <v>0</v>
      </c>
      <c r="U28" s="79">
        <f t="shared" si="11"/>
        <v>0</v>
      </c>
      <c r="V28" s="79">
        <f t="shared" si="11"/>
        <v>0</v>
      </c>
    </row>
    <row r="29" spans="1:22" ht="20.100000000000001" customHeight="1">
      <c r="A29" s="76">
        <v>301</v>
      </c>
      <c r="B29" s="77" t="s">
        <v>173</v>
      </c>
      <c r="C29" s="76" t="s">
        <v>174</v>
      </c>
      <c r="D29" s="77" t="s">
        <v>153</v>
      </c>
      <c r="E29" s="77" t="s">
        <v>100</v>
      </c>
      <c r="F29" s="77" t="s">
        <v>168</v>
      </c>
      <c r="G29" s="79">
        <v>0.35</v>
      </c>
      <c r="H29" s="79">
        <v>0.35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</row>
    <row r="30" spans="1:22" ht="20.100000000000001" customHeight="1">
      <c r="A30" s="76"/>
      <c r="B30" s="77"/>
      <c r="C30" s="76" t="s">
        <v>177</v>
      </c>
      <c r="D30" s="77"/>
      <c r="E30" s="77"/>
      <c r="F30" s="77"/>
      <c r="G30" s="79">
        <f t="shared" ref="G30:V30" si="12">G31</f>
        <v>8.4</v>
      </c>
      <c r="H30" s="79">
        <f t="shared" si="12"/>
        <v>8.4</v>
      </c>
      <c r="I30" s="79">
        <f t="shared" si="12"/>
        <v>0</v>
      </c>
      <c r="J30" s="79">
        <f t="shared" si="12"/>
        <v>0</v>
      </c>
      <c r="K30" s="79">
        <f t="shared" si="12"/>
        <v>0</v>
      </c>
      <c r="L30" s="79">
        <f t="shared" si="12"/>
        <v>0</v>
      </c>
      <c r="M30" s="79">
        <f t="shared" si="12"/>
        <v>0</v>
      </c>
      <c r="N30" s="79">
        <f t="shared" si="12"/>
        <v>0</v>
      </c>
      <c r="O30" s="79">
        <f t="shared" si="12"/>
        <v>0</v>
      </c>
      <c r="P30" s="79">
        <f t="shared" si="12"/>
        <v>0</v>
      </c>
      <c r="Q30" s="79">
        <f t="shared" si="12"/>
        <v>0</v>
      </c>
      <c r="R30" s="79">
        <f t="shared" si="12"/>
        <v>0</v>
      </c>
      <c r="S30" s="79">
        <f t="shared" si="12"/>
        <v>0</v>
      </c>
      <c r="T30" s="79">
        <f t="shared" si="12"/>
        <v>0</v>
      </c>
      <c r="U30" s="79">
        <f t="shared" si="12"/>
        <v>0</v>
      </c>
      <c r="V30" s="79">
        <f t="shared" si="12"/>
        <v>0</v>
      </c>
    </row>
    <row r="31" spans="1:22" ht="20.100000000000001" customHeight="1">
      <c r="A31" s="76">
        <v>301</v>
      </c>
      <c r="B31" s="77" t="s">
        <v>79</v>
      </c>
      <c r="C31" s="76" t="s">
        <v>113</v>
      </c>
      <c r="D31" s="77" t="s">
        <v>153</v>
      </c>
      <c r="E31" s="77" t="s">
        <v>74</v>
      </c>
      <c r="F31" s="77" t="s">
        <v>178</v>
      </c>
      <c r="G31" s="79">
        <v>8.4</v>
      </c>
      <c r="H31" s="79">
        <v>8.4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</row>
    <row r="32" spans="1:22" ht="20.100000000000001" customHeight="1">
      <c r="A32" s="76"/>
      <c r="B32" s="77"/>
      <c r="C32" s="76" t="s">
        <v>179</v>
      </c>
      <c r="D32" s="77"/>
      <c r="E32" s="77"/>
      <c r="F32" s="77"/>
      <c r="G32" s="79">
        <f t="shared" ref="G32:V32" si="13">G33</f>
        <v>2.13</v>
      </c>
      <c r="H32" s="79">
        <f t="shared" si="13"/>
        <v>2.13</v>
      </c>
      <c r="I32" s="79">
        <f t="shared" si="13"/>
        <v>0</v>
      </c>
      <c r="J32" s="79">
        <f t="shared" si="13"/>
        <v>0</v>
      </c>
      <c r="K32" s="79">
        <f t="shared" si="13"/>
        <v>0</v>
      </c>
      <c r="L32" s="79">
        <f t="shared" si="13"/>
        <v>0</v>
      </c>
      <c r="M32" s="79">
        <f t="shared" si="13"/>
        <v>0</v>
      </c>
      <c r="N32" s="79">
        <f t="shared" si="13"/>
        <v>0</v>
      </c>
      <c r="O32" s="79">
        <f t="shared" si="13"/>
        <v>0</v>
      </c>
      <c r="P32" s="79">
        <f t="shared" si="13"/>
        <v>0</v>
      </c>
      <c r="Q32" s="79">
        <f t="shared" si="13"/>
        <v>0</v>
      </c>
      <c r="R32" s="79">
        <f t="shared" si="13"/>
        <v>0</v>
      </c>
      <c r="S32" s="79">
        <f t="shared" si="13"/>
        <v>0</v>
      </c>
      <c r="T32" s="79">
        <f t="shared" si="13"/>
        <v>0</v>
      </c>
      <c r="U32" s="79">
        <f t="shared" si="13"/>
        <v>0</v>
      </c>
      <c r="V32" s="79">
        <f t="shared" si="13"/>
        <v>0</v>
      </c>
    </row>
    <row r="33" spans="1:22" ht="20.100000000000001" customHeight="1">
      <c r="A33" s="76">
        <v>301</v>
      </c>
      <c r="B33" s="77" t="s">
        <v>100</v>
      </c>
      <c r="C33" s="76" t="s">
        <v>155</v>
      </c>
      <c r="D33" s="77" t="s">
        <v>153</v>
      </c>
      <c r="E33" s="77" t="s">
        <v>59</v>
      </c>
      <c r="F33" s="77" t="s">
        <v>154</v>
      </c>
      <c r="G33" s="79">
        <v>2.13</v>
      </c>
      <c r="H33" s="79">
        <v>2.13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</row>
    <row r="34" spans="1:22" ht="20.100000000000001" customHeight="1">
      <c r="A34" s="76"/>
      <c r="B34" s="77"/>
      <c r="C34" s="76" t="s">
        <v>180</v>
      </c>
      <c r="D34" s="77"/>
      <c r="E34" s="77"/>
      <c r="F34" s="77"/>
      <c r="G34" s="79">
        <f t="shared" ref="G34:V34" si="14">G35</f>
        <v>5.83</v>
      </c>
      <c r="H34" s="79">
        <f t="shared" si="14"/>
        <v>5.83</v>
      </c>
      <c r="I34" s="79">
        <f t="shared" si="14"/>
        <v>0</v>
      </c>
      <c r="J34" s="79">
        <f t="shared" si="14"/>
        <v>0</v>
      </c>
      <c r="K34" s="79">
        <f t="shared" si="14"/>
        <v>0</v>
      </c>
      <c r="L34" s="79">
        <f t="shared" si="14"/>
        <v>0</v>
      </c>
      <c r="M34" s="79">
        <f t="shared" si="14"/>
        <v>0</v>
      </c>
      <c r="N34" s="79">
        <f t="shared" si="14"/>
        <v>0</v>
      </c>
      <c r="O34" s="79">
        <f t="shared" si="14"/>
        <v>0</v>
      </c>
      <c r="P34" s="79">
        <f t="shared" si="14"/>
        <v>0</v>
      </c>
      <c r="Q34" s="79">
        <f t="shared" si="14"/>
        <v>0</v>
      </c>
      <c r="R34" s="79">
        <f t="shared" si="14"/>
        <v>0</v>
      </c>
      <c r="S34" s="79">
        <f t="shared" si="14"/>
        <v>0</v>
      </c>
      <c r="T34" s="79">
        <f t="shared" si="14"/>
        <v>0</v>
      </c>
      <c r="U34" s="79">
        <f t="shared" si="14"/>
        <v>0</v>
      </c>
      <c r="V34" s="79">
        <f t="shared" si="14"/>
        <v>0</v>
      </c>
    </row>
    <row r="35" spans="1:22" ht="20.100000000000001" customHeight="1">
      <c r="A35" s="76">
        <v>301</v>
      </c>
      <c r="B35" s="77" t="s">
        <v>74</v>
      </c>
      <c r="C35" s="76" t="s">
        <v>164</v>
      </c>
      <c r="D35" s="77" t="s">
        <v>153</v>
      </c>
      <c r="E35" s="77" t="s">
        <v>59</v>
      </c>
      <c r="F35" s="77" t="s">
        <v>154</v>
      </c>
      <c r="G35" s="79">
        <v>5.83</v>
      </c>
      <c r="H35" s="79">
        <v>5.83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</row>
    <row r="36" spans="1:22" ht="20.100000000000001" customHeight="1">
      <c r="A36" s="76"/>
      <c r="B36" s="77"/>
      <c r="C36" s="76" t="s">
        <v>181</v>
      </c>
      <c r="D36" s="77"/>
      <c r="E36" s="77"/>
      <c r="F36" s="77"/>
      <c r="G36" s="79">
        <f t="shared" ref="G36:V36" si="15">G37</f>
        <v>15.84</v>
      </c>
      <c r="H36" s="79">
        <f t="shared" si="15"/>
        <v>15.84</v>
      </c>
      <c r="I36" s="79">
        <f t="shared" si="15"/>
        <v>0</v>
      </c>
      <c r="J36" s="79">
        <f t="shared" si="15"/>
        <v>0</v>
      </c>
      <c r="K36" s="79">
        <f t="shared" si="15"/>
        <v>0</v>
      </c>
      <c r="L36" s="79">
        <f t="shared" si="15"/>
        <v>0</v>
      </c>
      <c r="M36" s="79">
        <f t="shared" si="15"/>
        <v>0</v>
      </c>
      <c r="N36" s="79">
        <f t="shared" si="15"/>
        <v>0</v>
      </c>
      <c r="O36" s="79">
        <f t="shared" si="15"/>
        <v>0</v>
      </c>
      <c r="P36" s="79">
        <f t="shared" si="15"/>
        <v>0</v>
      </c>
      <c r="Q36" s="79">
        <f t="shared" si="15"/>
        <v>0</v>
      </c>
      <c r="R36" s="79">
        <f t="shared" si="15"/>
        <v>0</v>
      </c>
      <c r="S36" s="79">
        <f t="shared" si="15"/>
        <v>0</v>
      </c>
      <c r="T36" s="79">
        <f t="shared" si="15"/>
        <v>0</v>
      </c>
      <c r="U36" s="79">
        <f t="shared" si="15"/>
        <v>0</v>
      </c>
      <c r="V36" s="79">
        <f t="shared" si="15"/>
        <v>0</v>
      </c>
    </row>
    <row r="37" spans="1:22" ht="20.100000000000001" customHeight="1">
      <c r="A37" s="76">
        <v>301</v>
      </c>
      <c r="B37" s="77" t="s">
        <v>74</v>
      </c>
      <c r="C37" s="76" t="s">
        <v>164</v>
      </c>
      <c r="D37" s="77" t="s">
        <v>153</v>
      </c>
      <c r="E37" s="77" t="s">
        <v>59</v>
      </c>
      <c r="F37" s="77" t="s">
        <v>154</v>
      </c>
      <c r="G37" s="79">
        <v>15.84</v>
      </c>
      <c r="H37" s="79">
        <v>15.84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</row>
    <row r="38" spans="1:22" ht="20.100000000000001" customHeight="1">
      <c r="A38" s="76"/>
      <c r="B38" s="77"/>
      <c r="C38" s="76" t="s">
        <v>182</v>
      </c>
      <c r="D38" s="77"/>
      <c r="E38" s="77"/>
      <c r="F38" s="77"/>
      <c r="G38" s="79">
        <f t="shared" ref="G38:V38" si="16">G39</f>
        <v>0.55000000000000004</v>
      </c>
      <c r="H38" s="79">
        <f t="shared" si="16"/>
        <v>0.55000000000000004</v>
      </c>
      <c r="I38" s="79">
        <f t="shared" si="16"/>
        <v>0</v>
      </c>
      <c r="J38" s="79">
        <f t="shared" si="16"/>
        <v>0</v>
      </c>
      <c r="K38" s="79">
        <f t="shared" si="16"/>
        <v>0</v>
      </c>
      <c r="L38" s="79">
        <f t="shared" si="16"/>
        <v>0</v>
      </c>
      <c r="M38" s="79">
        <f t="shared" si="16"/>
        <v>0</v>
      </c>
      <c r="N38" s="79">
        <f t="shared" si="16"/>
        <v>0</v>
      </c>
      <c r="O38" s="79">
        <f t="shared" si="16"/>
        <v>0</v>
      </c>
      <c r="P38" s="79">
        <f t="shared" si="16"/>
        <v>0</v>
      </c>
      <c r="Q38" s="79">
        <f t="shared" si="16"/>
        <v>0</v>
      </c>
      <c r="R38" s="79">
        <f t="shared" si="16"/>
        <v>0</v>
      </c>
      <c r="S38" s="79">
        <f t="shared" si="16"/>
        <v>0</v>
      </c>
      <c r="T38" s="79">
        <f t="shared" si="16"/>
        <v>0</v>
      </c>
      <c r="U38" s="79">
        <f t="shared" si="16"/>
        <v>0</v>
      </c>
      <c r="V38" s="79">
        <f t="shared" si="16"/>
        <v>0</v>
      </c>
    </row>
    <row r="39" spans="1:22" ht="20.100000000000001" customHeight="1">
      <c r="A39" s="76">
        <v>303</v>
      </c>
      <c r="B39" s="77" t="s">
        <v>100</v>
      </c>
      <c r="C39" s="76" t="s">
        <v>183</v>
      </c>
      <c r="D39" s="77" t="s">
        <v>184</v>
      </c>
      <c r="E39" s="77" t="s">
        <v>93</v>
      </c>
      <c r="F39" s="77" t="s">
        <v>185</v>
      </c>
      <c r="G39" s="79">
        <v>0.55000000000000004</v>
      </c>
      <c r="H39" s="79">
        <v>0.55000000000000004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</row>
    <row r="40" spans="1:22" ht="20.100000000000001" customHeight="1">
      <c r="A40" s="76"/>
      <c r="B40" s="77"/>
      <c r="C40" s="76" t="s">
        <v>186</v>
      </c>
      <c r="D40" s="77"/>
      <c r="E40" s="77"/>
      <c r="F40" s="77"/>
      <c r="G40" s="79">
        <f t="shared" ref="G40:V40" si="17">G41</f>
        <v>1.02</v>
      </c>
      <c r="H40" s="79">
        <f t="shared" si="17"/>
        <v>1.02</v>
      </c>
      <c r="I40" s="79">
        <f t="shared" si="17"/>
        <v>0</v>
      </c>
      <c r="J40" s="79">
        <f t="shared" si="17"/>
        <v>0</v>
      </c>
      <c r="K40" s="79">
        <f t="shared" si="17"/>
        <v>0</v>
      </c>
      <c r="L40" s="79">
        <f t="shared" si="17"/>
        <v>0</v>
      </c>
      <c r="M40" s="79">
        <f t="shared" si="17"/>
        <v>0</v>
      </c>
      <c r="N40" s="79">
        <f t="shared" si="17"/>
        <v>0</v>
      </c>
      <c r="O40" s="79">
        <f t="shared" si="17"/>
        <v>0</v>
      </c>
      <c r="P40" s="79">
        <f t="shared" si="17"/>
        <v>0</v>
      </c>
      <c r="Q40" s="79">
        <f t="shared" si="17"/>
        <v>0</v>
      </c>
      <c r="R40" s="79">
        <f t="shared" si="17"/>
        <v>0</v>
      </c>
      <c r="S40" s="79">
        <f t="shared" si="17"/>
        <v>0</v>
      </c>
      <c r="T40" s="79">
        <f t="shared" si="17"/>
        <v>0</v>
      </c>
      <c r="U40" s="79">
        <f t="shared" si="17"/>
        <v>0</v>
      </c>
      <c r="V40" s="79">
        <f t="shared" si="17"/>
        <v>0</v>
      </c>
    </row>
    <row r="41" spans="1:22" ht="20.100000000000001" customHeight="1">
      <c r="A41" s="76">
        <v>303</v>
      </c>
      <c r="B41" s="77" t="s">
        <v>100</v>
      </c>
      <c r="C41" s="76" t="s">
        <v>183</v>
      </c>
      <c r="D41" s="77" t="s">
        <v>184</v>
      </c>
      <c r="E41" s="77" t="s">
        <v>93</v>
      </c>
      <c r="F41" s="77" t="s">
        <v>185</v>
      </c>
      <c r="G41" s="79">
        <v>1.02</v>
      </c>
      <c r="H41" s="79">
        <v>1.02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</row>
    <row r="42" spans="1:22" ht="20.100000000000001" customHeight="1">
      <c r="A42" s="76"/>
      <c r="B42" s="77"/>
      <c r="C42" s="76" t="s">
        <v>187</v>
      </c>
      <c r="D42" s="77"/>
      <c r="E42" s="77"/>
      <c r="F42" s="77"/>
      <c r="G42" s="79">
        <f t="shared" ref="G42:V42" si="18">G43</f>
        <v>0.04</v>
      </c>
      <c r="H42" s="79">
        <f t="shared" si="18"/>
        <v>0.04</v>
      </c>
      <c r="I42" s="79">
        <f t="shared" si="18"/>
        <v>0</v>
      </c>
      <c r="J42" s="79">
        <f t="shared" si="18"/>
        <v>0</v>
      </c>
      <c r="K42" s="79">
        <f t="shared" si="18"/>
        <v>0</v>
      </c>
      <c r="L42" s="79">
        <f t="shared" si="18"/>
        <v>0</v>
      </c>
      <c r="M42" s="79">
        <f t="shared" si="18"/>
        <v>0</v>
      </c>
      <c r="N42" s="79">
        <f t="shared" si="18"/>
        <v>0</v>
      </c>
      <c r="O42" s="79">
        <f t="shared" si="18"/>
        <v>0</v>
      </c>
      <c r="P42" s="79">
        <f t="shared" si="18"/>
        <v>0</v>
      </c>
      <c r="Q42" s="79">
        <f t="shared" si="18"/>
        <v>0</v>
      </c>
      <c r="R42" s="79">
        <f t="shared" si="18"/>
        <v>0</v>
      </c>
      <c r="S42" s="79">
        <f t="shared" si="18"/>
        <v>0</v>
      </c>
      <c r="T42" s="79">
        <f t="shared" si="18"/>
        <v>0</v>
      </c>
      <c r="U42" s="79">
        <f t="shared" si="18"/>
        <v>0</v>
      </c>
      <c r="V42" s="79">
        <f t="shared" si="18"/>
        <v>0</v>
      </c>
    </row>
    <row r="43" spans="1:22" ht="20.100000000000001" customHeight="1">
      <c r="A43" s="76">
        <v>301</v>
      </c>
      <c r="B43" s="77" t="s">
        <v>82</v>
      </c>
      <c r="C43" s="76" t="s">
        <v>188</v>
      </c>
      <c r="D43" s="77" t="s">
        <v>153</v>
      </c>
      <c r="E43" s="77" t="s">
        <v>82</v>
      </c>
      <c r="F43" s="77" t="s">
        <v>189</v>
      </c>
      <c r="G43" s="79">
        <v>0.04</v>
      </c>
      <c r="H43" s="79">
        <v>0.04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</row>
    <row r="44" spans="1:22" ht="20.100000000000001" customHeight="1">
      <c r="A44" s="76"/>
      <c r="B44" s="77"/>
      <c r="C44" s="76" t="s">
        <v>190</v>
      </c>
      <c r="D44" s="77"/>
      <c r="E44" s="77"/>
      <c r="F44" s="77"/>
      <c r="G44" s="79">
        <f t="shared" ref="G44:V44" si="19">G45</f>
        <v>2.8</v>
      </c>
      <c r="H44" s="79">
        <f t="shared" si="19"/>
        <v>2.8</v>
      </c>
      <c r="I44" s="79">
        <f t="shared" si="19"/>
        <v>0</v>
      </c>
      <c r="J44" s="79">
        <f t="shared" si="19"/>
        <v>0</v>
      </c>
      <c r="K44" s="79">
        <f t="shared" si="19"/>
        <v>0</v>
      </c>
      <c r="L44" s="79">
        <f t="shared" si="19"/>
        <v>0</v>
      </c>
      <c r="M44" s="79">
        <f t="shared" si="19"/>
        <v>0</v>
      </c>
      <c r="N44" s="79">
        <f t="shared" si="19"/>
        <v>0</v>
      </c>
      <c r="O44" s="79">
        <f t="shared" si="19"/>
        <v>0</v>
      </c>
      <c r="P44" s="79">
        <f t="shared" si="19"/>
        <v>0</v>
      </c>
      <c r="Q44" s="79">
        <f t="shared" si="19"/>
        <v>0</v>
      </c>
      <c r="R44" s="79">
        <f t="shared" si="19"/>
        <v>0</v>
      </c>
      <c r="S44" s="79">
        <f t="shared" si="19"/>
        <v>0</v>
      </c>
      <c r="T44" s="79">
        <f t="shared" si="19"/>
        <v>0</v>
      </c>
      <c r="U44" s="79">
        <f t="shared" si="19"/>
        <v>0</v>
      </c>
      <c r="V44" s="79">
        <f t="shared" si="19"/>
        <v>0</v>
      </c>
    </row>
    <row r="45" spans="1:22" ht="20.100000000000001" customHeight="1">
      <c r="A45" s="76">
        <v>301</v>
      </c>
      <c r="B45" s="77" t="s">
        <v>86</v>
      </c>
      <c r="C45" s="76" t="s">
        <v>191</v>
      </c>
      <c r="D45" s="77" t="s">
        <v>153</v>
      </c>
      <c r="E45" s="77" t="s">
        <v>100</v>
      </c>
      <c r="F45" s="77" t="s">
        <v>168</v>
      </c>
      <c r="G45" s="79">
        <v>2.8</v>
      </c>
      <c r="H45" s="79">
        <v>2.8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79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T45" s="79">
        <v>0</v>
      </c>
      <c r="U45" s="79">
        <v>0</v>
      </c>
      <c r="V45" s="79">
        <v>0</v>
      </c>
    </row>
    <row r="46" spans="1:22" ht="20.100000000000001" customHeight="1">
      <c r="A46" s="76"/>
      <c r="B46" s="77"/>
      <c r="C46" s="76" t="s">
        <v>192</v>
      </c>
      <c r="D46" s="77"/>
      <c r="E46" s="77"/>
      <c r="F46" s="77"/>
      <c r="G46" s="79">
        <f t="shared" ref="G46:V46" si="20">G47</f>
        <v>1.4</v>
      </c>
      <c r="H46" s="79">
        <f t="shared" si="20"/>
        <v>1.4</v>
      </c>
      <c r="I46" s="79">
        <f t="shared" si="20"/>
        <v>0</v>
      </c>
      <c r="J46" s="79">
        <f t="shared" si="20"/>
        <v>0</v>
      </c>
      <c r="K46" s="79">
        <f t="shared" si="20"/>
        <v>0</v>
      </c>
      <c r="L46" s="79">
        <f t="shared" si="20"/>
        <v>0</v>
      </c>
      <c r="M46" s="79">
        <f t="shared" si="20"/>
        <v>0</v>
      </c>
      <c r="N46" s="79">
        <f t="shared" si="20"/>
        <v>0</v>
      </c>
      <c r="O46" s="79">
        <f t="shared" si="20"/>
        <v>0</v>
      </c>
      <c r="P46" s="79">
        <f t="shared" si="20"/>
        <v>0</v>
      </c>
      <c r="Q46" s="79">
        <f t="shared" si="20"/>
        <v>0</v>
      </c>
      <c r="R46" s="79">
        <f t="shared" si="20"/>
        <v>0</v>
      </c>
      <c r="S46" s="79">
        <f t="shared" si="20"/>
        <v>0</v>
      </c>
      <c r="T46" s="79">
        <f t="shared" si="20"/>
        <v>0</v>
      </c>
      <c r="U46" s="79">
        <f t="shared" si="20"/>
        <v>0</v>
      </c>
      <c r="V46" s="79">
        <f t="shared" si="20"/>
        <v>0</v>
      </c>
    </row>
    <row r="47" spans="1:22" ht="20.100000000000001" customHeight="1">
      <c r="A47" s="76">
        <v>302</v>
      </c>
      <c r="B47" s="77" t="s">
        <v>193</v>
      </c>
      <c r="C47" s="76" t="s">
        <v>194</v>
      </c>
      <c r="D47" s="77" t="s">
        <v>195</v>
      </c>
      <c r="E47" s="77" t="s">
        <v>59</v>
      </c>
      <c r="F47" s="77" t="s">
        <v>196</v>
      </c>
      <c r="G47" s="79">
        <v>1.4</v>
      </c>
      <c r="H47" s="79">
        <v>1.4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  <row r="48" spans="1:22" ht="20.100000000000001" customHeight="1">
      <c r="A48" s="76"/>
      <c r="B48" s="77"/>
      <c r="C48" s="76" t="s">
        <v>197</v>
      </c>
      <c r="D48" s="77"/>
      <c r="E48" s="77"/>
      <c r="F48" s="77"/>
      <c r="G48" s="79">
        <f t="shared" ref="G48:V48" si="21">G49+G57+G59</f>
        <v>11.16</v>
      </c>
      <c r="H48" s="79">
        <f t="shared" si="21"/>
        <v>11.16</v>
      </c>
      <c r="I48" s="79">
        <f t="shared" si="21"/>
        <v>0</v>
      </c>
      <c r="J48" s="79">
        <f t="shared" si="21"/>
        <v>0</v>
      </c>
      <c r="K48" s="79">
        <f t="shared" si="21"/>
        <v>0</v>
      </c>
      <c r="L48" s="79">
        <f t="shared" si="21"/>
        <v>0</v>
      </c>
      <c r="M48" s="79">
        <f t="shared" si="21"/>
        <v>0</v>
      </c>
      <c r="N48" s="79">
        <f t="shared" si="21"/>
        <v>0</v>
      </c>
      <c r="O48" s="79">
        <f t="shared" si="21"/>
        <v>0</v>
      </c>
      <c r="P48" s="79">
        <f t="shared" si="21"/>
        <v>0</v>
      </c>
      <c r="Q48" s="79">
        <f t="shared" si="21"/>
        <v>0</v>
      </c>
      <c r="R48" s="79">
        <f t="shared" si="21"/>
        <v>0</v>
      </c>
      <c r="S48" s="79">
        <f t="shared" si="21"/>
        <v>0</v>
      </c>
      <c r="T48" s="79">
        <f t="shared" si="21"/>
        <v>0</v>
      </c>
      <c r="U48" s="79">
        <f t="shared" si="21"/>
        <v>0</v>
      </c>
      <c r="V48" s="79">
        <f t="shared" si="21"/>
        <v>0</v>
      </c>
    </row>
    <row r="49" spans="1:22" ht="20.100000000000001" customHeight="1">
      <c r="A49" s="76"/>
      <c r="B49" s="77"/>
      <c r="C49" s="76" t="s">
        <v>198</v>
      </c>
      <c r="D49" s="77"/>
      <c r="E49" s="77"/>
      <c r="F49" s="77"/>
      <c r="G49" s="79">
        <f t="shared" ref="G49:V49" si="22">SUM(G50:G56)</f>
        <v>3.78</v>
      </c>
      <c r="H49" s="79">
        <f t="shared" si="22"/>
        <v>3.78</v>
      </c>
      <c r="I49" s="79">
        <f t="shared" si="22"/>
        <v>0</v>
      </c>
      <c r="J49" s="79">
        <f t="shared" si="22"/>
        <v>0</v>
      </c>
      <c r="K49" s="79">
        <f t="shared" si="22"/>
        <v>0</v>
      </c>
      <c r="L49" s="79">
        <f t="shared" si="22"/>
        <v>0</v>
      </c>
      <c r="M49" s="79">
        <f t="shared" si="22"/>
        <v>0</v>
      </c>
      <c r="N49" s="79">
        <f t="shared" si="22"/>
        <v>0</v>
      </c>
      <c r="O49" s="79">
        <f t="shared" si="22"/>
        <v>0</v>
      </c>
      <c r="P49" s="79">
        <f t="shared" si="22"/>
        <v>0</v>
      </c>
      <c r="Q49" s="79">
        <f t="shared" si="22"/>
        <v>0</v>
      </c>
      <c r="R49" s="79">
        <f t="shared" si="22"/>
        <v>0</v>
      </c>
      <c r="S49" s="79">
        <f t="shared" si="22"/>
        <v>0</v>
      </c>
      <c r="T49" s="79">
        <f t="shared" si="22"/>
        <v>0</v>
      </c>
      <c r="U49" s="79">
        <f t="shared" si="22"/>
        <v>0</v>
      </c>
      <c r="V49" s="79">
        <f t="shared" si="22"/>
        <v>0</v>
      </c>
    </row>
    <row r="50" spans="1:22" ht="20.100000000000001" customHeight="1">
      <c r="A50" s="76">
        <v>302</v>
      </c>
      <c r="B50" s="77" t="s">
        <v>59</v>
      </c>
      <c r="C50" s="76" t="s">
        <v>199</v>
      </c>
      <c r="D50" s="77" t="s">
        <v>195</v>
      </c>
      <c r="E50" s="77" t="s">
        <v>59</v>
      </c>
      <c r="F50" s="77" t="s">
        <v>196</v>
      </c>
      <c r="G50" s="79">
        <v>0.78</v>
      </c>
      <c r="H50" s="79">
        <v>0.78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</row>
    <row r="51" spans="1:22" ht="20.100000000000001" customHeight="1">
      <c r="A51" s="76">
        <v>302</v>
      </c>
      <c r="B51" s="77" t="s">
        <v>93</v>
      </c>
      <c r="C51" s="76" t="s">
        <v>200</v>
      </c>
      <c r="D51" s="77" t="s">
        <v>195</v>
      </c>
      <c r="E51" s="77" t="s">
        <v>59</v>
      </c>
      <c r="F51" s="77" t="s">
        <v>196</v>
      </c>
      <c r="G51" s="79">
        <v>0.44</v>
      </c>
      <c r="H51" s="79">
        <v>0.44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</row>
    <row r="52" spans="1:22" ht="20.100000000000001" customHeight="1">
      <c r="A52" s="76">
        <v>302</v>
      </c>
      <c r="B52" s="77" t="s">
        <v>158</v>
      </c>
      <c r="C52" s="76" t="s">
        <v>201</v>
      </c>
      <c r="D52" s="77" t="s">
        <v>195</v>
      </c>
      <c r="E52" s="77" t="s">
        <v>59</v>
      </c>
      <c r="F52" s="77" t="s">
        <v>196</v>
      </c>
      <c r="G52" s="79">
        <v>0.44</v>
      </c>
      <c r="H52" s="79">
        <v>0.44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>
        <v>0</v>
      </c>
      <c r="R52" s="79">
        <v>0</v>
      </c>
      <c r="S52" s="79">
        <v>0</v>
      </c>
      <c r="T52" s="79">
        <v>0</v>
      </c>
      <c r="U52" s="79">
        <v>0</v>
      </c>
      <c r="V52" s="79">
        <v>0</v>
      </c>
    </row>
    <row r="53" spans="1:22" ht="20.100000000000001" customHeight="1">
      <c r="A53" s="76">
        <v>302</v>
      </c>
      <c r="B53" s="77" t="s">
        <v>170</v>
      </c>
      <c r="C53" s="76" t="s">
        <v>202</v>
      </c>
      <c r="D53" s="77" t="s">
        <v>195</v>
      </c>
      <c r="E53" s="77" t="s">
        <v>59</v>
      </c>
      <c r="F53" s="77" t="s">
        <v>196</v>
      </c>
      <c r="G53" s="79">
        <v>0.33</v>
      </c>
      <c r="H53" s="79">
        <v>0.33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</row>
    <row r="54" spans="1:22" ht="20.100000000000001" customHeight="1">
      <c r="A54" s="76">
        <v>302</v>
      </c>
      <c r="B54" s="77" t="s">
        <v>108</v>
      </c>
      <c r="C54" s="76" t="s">
        <v>203</v>
      </c>
      <c r="D54" s="77" t="s">
        <v>195</v>
      </c>
      <c r="E54" s="77" t="s">
        <v>59</v>
      </c>
      <c r="F54" s="77" t="s">
        <v>196</v>
      </c>
      <c r="G54" s="79">
        <v>1.1000000000000001</v>
      </c>
      <c r="H54" s="79">
        <v>1.1000000000000001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</row>
    <row r="55" spans="1:22" ht="20.100000000000001" customHeight="1">
      <c r="A55" s="76">
        <v>302</v>
      </c>
      <c r="B55" s="77" t="s">
        <v>204</v>
      </c>
      <c r="C55" s="76" t="s">
        <v>205</v>
      </c>
      <c r="D55" s="77" t="s">
        <v>195</v>
      </c>
      <c r="E55" s="77" t="s">
        <v>74</v>
      </c>
      <c r="F55" s="77" t="s">
        <v>206</v>
      </c>
      <c r="G55" s="79">
        <v>0.66</v>
      </c>
      <c r="H55" s="79">
        <v>0.66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</row>
    <row r="56" spans="1:22" ht="20.100000000000001" customHeight="1">
      <c r="A56" s="76">
        <v>302</v>
      </c>
      <c r="B56" s="77" t="s">
        <v>207</v>
      </c>
      <c r="C56" s="76" t="s">
        <v>208</v>
      </c>
      <c r="D56" s="77" t="s">
        <v>195</v>
      </c>
      <c r="E56" s="77" t="s">
        <v>209</v>
      </c>
      <c r="F56" s="77" t="s">
        <v>210</v>
      </c>
      <c r="G56" s="79">
        <v>0.03</v>
      </c>
      <c r="H56" s="79">
        <v>0.03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</row>
    <row r="57" spans="1:22" ht="20.100000000000001" customHeight="1">
      <c r="A57" s="76"/>
      <c r="B57" s="77"/>
      <c r="C57" s="76" t="s">
        <v>211</v>
      </c>
      <c r="D57" s="77"/>
      <c r="E57" s="77"/>
      <c r="F57" s="77"/>
      <c r="G57" s="79">
        <f t="shared" ref="G57:V57" si="23">G58</f>
        <v>0.48</v>
      </c>
      <c r="H57" s="79">
        <f t="shared" si="23"/>
        <v>0.48</v>
      </c>
      <c r="I57" s="79">
        <f t="shared" si="23"/>
        <v>0</v>
      </c>
      <c r="J57" s="79">
        <f t="shared" si="23"/>
        <v>0</v>
      </c>
      <c r="K57" s="79">
        <f t="shared" si="23"/>
        <v>0</v>
      </c>
      <c r="L57" s="79">
        <f t="shared" si="23"/>
        <v>0</v>
      </c>
      <c r="M57" s="79">
        <f t="shared" si="23"/>
        <v>0</v>
      </c>
      <c r="N57" s="79">
        <f t="shared" si="23"/>
        <v>0</v>
      </c>
      <c r="O57" s="79">
        <f t="shared" si="23"/>
        <v>0</v>
      </c>
      <c r="P57" s="79">
        <f t="shared" si="23"/>
        <v>0</v>
      </c>
      <c r="Q57" s="79">
        <f t="shared" si="23"/>
        <v>0</v>
      </c>
      <c r="R57" s="79">
        <f t="shared" si="23"/>
        <v>0</v>
      </c>
      <c r="S57" s="79">
        <f t="shared" si="23"/>
        <v>0</v>
      </c>
      <c r="T57" s="79">
        <f t="shared" si="23"/>
        <v>0</v>
      </c>
      <c r="U57" s="79">
        <f t="shared" si="23"/>
        <v>0</v>
      </c>
      <c r="V57" s="79">
        <f t="shared" si="23"/>
        <v>0</v>
      </c>
    </row>
    <row r="58" spans="1:22" ht="20.100000000000001" customHeight="1">
      <c r="A58" s="76">
        <v>302</v>
      </c>
      <c r="B58" s="77" t="s">
        <v>158</v>
      </c>
      <c r="C58" s="76" t="s">
        <v>201</v>
      </c>
      <c r="D58" s="77" t="s">
        <v>195</v>
      </c>
      <c r="E58" s="77" t="s">
        <v>59</v>
      </c>
      <c r="F58" s="77" t="s">
        <v>196</v>
      </c>
      <c r="G58" s="79">
        <v>0.48</v>
      </c>
      <c r="H58" s="79">
        <v>0.48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>
        <v>0</v>
      </c>
      <c r="R58" s="79">
        <v>0</v>
      </c>
      <c r="S58" s="79">
        <v>0</v>
      </c>
      <c r="T58" s="79">
        <v>0</v>
      </c>
      <c r="U58" s="79">
        <v>0</v>
      </c>
      <c r="V58" s="79">
        <v>0</v>
      </c>
    </row>
    <row r="59" spans="1:22" ht="20.100000000000001" customHeight="1">
      <c r="A59" s="76"/>
      <c r="B59" s="77"/>
      <c r="C59" s="76" t="s">
        <v>212</v>
      </c>
      <c r="D59" s="77"/>
      <c r="E59" s="77"/>
      <c r="F59" s="77"/>
      <c r="G59" s="79">
        <f t="shared" ref="G59:V59" si="24">G60</f>
        <v>6.9</v>
      </c>
      <c r="H59" s="79">
        <f t="shared" si="24"/>
        <v>6.9</v>
      </c>
      <c r="I59" s="79">
        <f t="shared" si="24"/>
        <v>0</v>
      </c>
      <c r="J59" s="79">
        <f t="shared" si="24"/>
        <v>0</v>
      </c>
      <c r="K59" s="79">
        <f t="shared" si="24"/>
        <v>0</v>
      </c>
      <c r="L59" s="79">
        <f t="shared" si="24"/>
        <v>0</v>
      </c>
      <c r="M59" s="79">
        <f t="shared" si="24"/>
        <v>0</v>
      </c>
      <c r="N59" s="79">
        <f t="shared" si="24"/>
        <v>0</v>
      </c>
      <c r="O59" s="79">
        <f t="shared" si="24"/>
        <v>0</v>
      </c>
      <c r="P59" s="79">
        <f t="shared" si="24"/>
        <v>0</v>
      </c>
      <c r="Q59" s="79">
        <f t="shared" si="24"/>
        <v>0</v>
      </c>
      <c r="R59" s="79">
        <f t="shared" si="24"/>
        <v>0</v>
      </c>
      <c r="S59" s="79">
        <f t="shared" si="24"/>
        <v>0</v>
      </c>
      <c r="T59" s="79">
        <f t="shared" si="24"/>
        <v>0</v>
      </c>
      <c r="U59" s="79">
        <f t="shared" si="24"/>
        <v>0</v>
      </c>
      <c r="V59" s="79">
        <f t="shared" si="24"/>
        <v>0</v>
      </c>
    </row>
    <row r="60" spans="1:22" ht="20.100000000000001" customHeight="1">
      <c r="A60" s="76">
        <v>302</v>
      </c>
      <c r="B60" s="77" t="s">
        <v>213</v>
      </c>
      <c r="C60" s="76" t="s">
        <v>214</v>
      </c>
      <c r="D60" s="77" t="s">
        <v>195</v>
      </c>
      <c r="E60" s="77" t="s">
        <v>59</v>
      </c>
      <c r="F60" s="77" t="s">
        <v>196</v>
      </c>
      <c r="G60" s="79">
        <v>6.9</v>
      </c>
      <c r="H60" s="79">
        <v>6.9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C11" sqref="C11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0" t="s">
        <v>215</v>
      </c>
      <c r="B1" s="190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216</v>
      </c>
      <c r="B3" s="63" t="s">
        <v>217</v>
      </c>
      <c r="C3" s="57"/>
    </row>
    <row r="4" spans="1:3" s="56" customFormat="1" ht="30" customHeight="1">
      <c r="A4" s="64" t="s">
        <v>218</v>
      </c>
      <c r="B4" s="65">
        <v>3.5000000000000003E-2</v>
      </c>
      <c r="C4" s="66"/>
    </row>
    <row r="5" spans="1:3" s="56" customFormat="1" ht="30" customHeight="1">
      <c r="A5" s="67" t="s">
        <v>219</v>
      </c>
      <c r="B5" s="65"/>
      <c r="C5" s="66"/>
    </row>
    <row r="6" spans="1:3" s="56" customFormat="1" ht="30" customHeight="1">
      <c r="A6" s="67" t="s">
        <v>220</v>
      </c>
      <c r="B6" s="65">
        <v>3.5000000000000003E-2</v>
      </c>
      <c r="C6" s="66"/>
    </row>
    <row r="7" spans="1:3" s="56" customFormat="1" ht="30" customHeight="1">
      <c r="A7" s="67" t="s">
        <v>221</v>
      </c>
      <c r="B7" s="65">
        <v>0</v>
      </c>
      <c r="C7" s="66"/>
    </row>
    <row r="8" spans="1:3" s="56" customFormat="1" ht="30" customHeight="1">
      <c r="A8" s="67" t="s">
        <v>222</v>
      </c>
      <c r="B8" s="65">
        <v>0</v>
      </c>
      <c r="C8" s="66"/>
    </row>
    <row r="9" spans="1:3" s="56" customFormat="1" ht="30" customHeight="1">
      <c r="A9" s="67" t="s">
        <v>223</v>
      </c>
      <c r="B9" s="65">
        <v>0</v>
      </c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1" t="s">
        <v>224</v>
      </c>
      <c r="B11" s="191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86111111111096" bottom="0.97986111111111096" header="0.50972222222222197" footer="0.509722222222221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6" t="s">
        <v>225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34" customFormat="1" ht="16.5" customHeight="1">
      <c r="A3" s="192" t="s">
        <v>117</v>
      </c>
      <c r="B3" s="193"/>
      <c r="C3" s="194"/>
      <c r="D3" s="199" t="s">
        <v>118</v>
      </c>
      <c r="E3" s="195" t="s">
        <v>119</v>
      </c>
      <c r="F3" s="195"/>
      <c r="G3" s="195"/>
      <c r="H3" s="195"/>
      <c r="I3" s="195"/>
    </row>
    <row r="4" spans="1:9" s="34" customFormat="1" ht="14.25" customHeight="1">
      <c r="A4" s="197" t="s">
        <v>42</v>
      </c>
      <c r="B4" s="198" t="s">
        <v>43</v>
      </c>
      <c r="C4" s="198" t="s">
        <v>44</v>
      </c>
      <c r="D4" s="200"/>
      <c r="E4" s="202" t="s">
        <v>35</v>
      </c>
      <c r="F4" s="196" t="s">
        <v>120</v>
      </c>
      <c r="G4" s="196"/>
      <c r="H4" s="196"/>
      <c r="I4" s="43" t="s">
        <v>121</v>
      </c>
    </row>
    <row r="5" spans="1:9" s="34" customFormat="1" ht="37.5" customHeight="1">
      <c r="A5" s="197"/>
      <c r="B5" s="198"/>
      <c r="C5" s="198"/>
      <c r="D5" s="201"/>
      <c r="E5" s="202"/>
      <c r="F5" s="42" t="s">
        <v>122</v>
      </c>
      <c r="G5" s="42" t="s">
        <v>123</v>
      </c>
      <c r="H5" s="42" t="s">
        <v>124</v>
      </c>
      <c r="I5" s="42" t="s">
        <v>122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activeCell="C10" sqref="C10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3" t="s">
        <v>226</v>
      </c>
      <c r="B1" s="203"/>
      <c r="C1" s="203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144</v>
      </c>
      <c r="B3" s="29" t="s">
        <v>145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11.16</v>
      </c>
      <c r="D4" s="33"/>
    </row>
    <row r="5" spans="1:4" ht="20.100000000000001" customHeight="1">
      <c r="A5" s="30" t="s">
        <v>227</v>
      </c>
      <c r="B5" s="31"/>
      <c r="C5" s="32">
        <f>SUM(C6:C13)</f>
        <v>11.16</v>
      </c>
    </row>
    <row r="6" spans="1:4" ht="20.100000000000001" customHeight="1">
      <c r="A6" s="30" t="s">
        <v>228</v>
      </c>
      <c r="B6" s="31" t="s">
        <v>196</v>
      </c>
      <c r="C6" s="32">
        <v>0.78</v>
      </c>
    </row>
    <row r="7" spans="1:4" ht="20.100000000000001" customHeight="1">
      <c r="A7" s="30" t="s">
        <v>229</v>
      </c>
      <c r="B7" s="31" t="s">
        <v>196</v>
      </c>
      <c r="C7" s="32">
        <v>0.44</v>
      </c>
    </row>
    <row r="8" spans="1:4" ht="20.100000000000001" customHeight="1">
      <c r="A8" s="30" t="s">
        <v>230</v>
      </c>
      <c r="B8" s="31" t="s">
        <v>196</v>
      </c>
      <c r="C8" s="32">
        <v>0.92</v>
      </c>
    </row>
    <row r="9" spans="1:4" ht="20.100000000000001" customHeight="1">
      <c r="A9" s="30" t="s">
        <v>231</v>
      </c>
      <c r="B9" s="31" t="s">
        <v>196</v>
      </c>
      <c r="C9" s="32">
        <v>0.33</v>
      </c>
    </row>
    <row r="10" spans="1:4" ht="20.100000000000001" customHeight="1">
      <c r="A10" s="30" t="s">
        <v>232</v>
      </c>
      <c r="B10" s="31" t="s">
        <v>196</v>
      </c>
      <c r="C10" s="32">
        <v>1.1000000000000001</v>
      </c>
    </row>
    <row r="11" spans="1:4" ht="20.100000000000001" customHeight="1">
      <c r="A11" s="30" t="s">
        <v>233</v>
      </c>
      <c r="B11" s="31" t="s">
        <v>206</v>
      </c>
      <c r="C11" s="32">
        <v>0.66</v>
      </c>
    </row>
    <row r="12" spans="1:4" ht="20.100000000000001" customHeight="1">
      <c r="A12" s="30" t="s">
        <v>234</v>
      </c>
      <c r="B12" s="31" t="s">
        <v>210</v>
      </c>
      <c r="C12" s="32">
        <v>0.03</v>
      </c>
    </row>
    <row r="13" spans="1:4" ht="20.100000000000001" customHeight="1">
      <c r="A13" s="30" t="s">
        <v>235</v>
      </c>
      <c r="B13" s="31" t="s">
        <v>196</v>
      </c>
      <c r="C13" s="32">
        <v>6.9</v>
      </c>
    </row>
    <row r="14" spans="1:4" ht="20.100000000000001" customHeight="1"/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2052-11.1.0.8214</vt:lpwstr>
  </property>
</Properties>
</file>