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'2部门收入总体情况表'!$A$1:$V$128</definedName>
    <definedName name="_xlnm.Print_Area" localSheetId="2">'3部门支出总体情况表'!$A$1:$J$131</definedName>
    <definedName name="_xlnm.Print_Area" localSheetId="3">'4部门财政拨款收支总体情况表'!$A$1:$D$19</definedName>
    <definedName name="_xlnm.Print_Area" localSheetId="4">'5一般公共预算支出情况表'!$A$1:$I$126</definedName>
    <definedName name="_xlnm.Print_Area" localSheetId="5">'6一般公共预算基本支出情况表'!$A$1:$V$81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'9机关运行经费'!$A$1:$C$19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 s="1"/>
  <c r="V80" i="57"/>
  <c r="U80"/>
  <c r="T80"/>
  <c r="S80"/>
  <c r="R80"/>
  <c r="Q80"/>
  <c r="P80"/>
  <c r="O80"/>
  <c r="N80"/>
  <c r="M80"/>
  <c r="L80"/>
  <c r="K80"/>
  <c r="J80"/>
  <c r="I80"/>
  <c r="H80"/>
  <c r="G80"/>
  <c r="V78"/>
  <c r="U78"/>
  <c r="T78"/>
  <c r="S78"/>
  <c r="R78"/>
  <c r="Q78"/>
  <c r="P78"/>
  <c r="O78"/>
  <c r="N78"/>
  <c r="M78"/>
  <c r="L78"/>
  <c r="K78"/>
  <c r="J78"/>
  <c r="I78"/>
  <c r="H78"/>
  <c r="G78"/>
  <c r="V64"/>
  <c r="U64"/>
  <c r="T64"/>
  <c r="S64"/>
  <c r="R64"/>
  <c r="Q64"/>
  <c r="P64"/>
  <c r="O64"/>
  <c r="N64"/>
  <c r="M64"/>
  <c r="L64"/>
  <c r="K64"/>
  <c r="J64"/>
  <c r="I64"/>
  <c r="H64"/>
  <c r="G64"/>
  <c r="V63"/>
  <c r="U63"/>
  <c r="T63"/>
  <c r="S63"/>
  <c r="R63"/>
  <c r="Q63"/>
  <c r="P63"/>
  <c r="O63"/>
  <c r="N63"/>
  <c r="M63"/>
  <c r="L63"/>
  <c r="K63"/>
  <c r="J63"/>
  <c r="I63"/>
  <c r="H63"/>
  <c r="G63"/>
  <c r="V61"/>
  <c r="U61"/>
  <c r="T61"/>
  <c r="S61"/>
  <c r="R61"/>
  <c r="Q61"/>
  <c r="P61"/>
  <c r="O61"/>
  <c r="N61"/>
  <c r="M61"/>
  <c r="L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125" i="32"/>
  <c r="H125"/>
  <c r="G125"/>
  <c r="F125"/>
  <c r="E125"/>
  <c r="I123"/>
  <c r="H123"/>
  <c r="G123"/>
  <c r="G122" s="1"/>
  <c r="G121" s="1"/>
  <c r="F123"/>
  <c r="F122" s="1"/>
  <c r="F121" s="1"/>
  <c r="E123"/>
  <c r="E122"/>
  <c r="E121" s="1"/>
  <c r="I119"/>
  <c r="I118" s="1"/>
  <c r="I117" s="1"/>
  <c r="H119"/>
  <c r="G119"/>
  <c r="F119"/>
  <c r="F118" s="1"/>
  <c r="F117" s="1"/>
  <c r="E119"/>
  <c r="E118" s="1"/>
  <c r="E117" s="1"/>
  <c r="H118"/>
  <c r="H117" s="1"/>
  <c r="G118"/>
  <c r="G117" s="1"/>
  <c r="I115"/>
  <c r="I114" s="1"/>
  <c r="I113" s="1"/>
  <c r="H115"/>
  <c r="H114" s="1"/>
  <c r="H113" s="1"/>
  <c r="G115"/>
  <c r="G114" s="1"/>
  <c r="G113" s="1"/>
  <c r="F115"/>
  <c r="F114" s="1"/>
  <c r="F113" s="1"/>
  <c r="E115"/>
  <c r="E114" s="1"/>
  <c r="E113" s="1"/>
  <c r="I111"/>
  <c r="I110" s="1"/>
  <c r="I109" s="1"/>
  <c r="H111"/>
  <c r="G111"/>
  <c r="G110" s="1"/>
  <c r="G109" s="1"/>
  <c r="F111"/>
  <c r="F110" s="1"/>
  <c r="F109" s="1"/>
  <c r="E111"/>
  <c r="E110" s="1"/>
  <c r="E109" s="1"/>
  <c r="H110"/>
  <c r="H109" s="1"/>
  <c r="I107"/>
  <c r="I106" s="1"/>
  <c r="H107"/>
  <c r="H106" s="1"/>
  <c r="G107"/>
  <c r="G106" s="1"/>
  <c r="F107"/>
  <c r="F106" s="1"/>
  <c r="E107"/>
  <c r="E106" s="1"/>
  <c r="I103"/>
  <c r="I102" s="1"/>
  <c r="H103"/>
  <c r="H102" s="1"/>
  <c r="G103"/>
  <c r="G102" s="1"/>
  <c r="F103"/>
  <c r="F102" s="1"/>
  <c r="E103"/>
  <c r="E102" s="1"/>
  <c r="I100"/>
  <c r="H100"/>
  <c r="G100"/>
  <c r="F100"/>
  <c r="E100"/>
  <c r="I98"/>
  <c r="H98"/>
  <c r="G98"/>
  <c r="F98"/>
  <c r="E98"/>
  <c r="G97"/>
  <c r="I94"/>
  <c r="I93" s="1"/>
  <c r="H94"/>
  <c r="G94"/>
  <c r="G93" s="1"/>
  <c r="F94"/>
  <c r="F93" s="1"/>
  <c r="E94"/>
  <c r="H93"/>
  <c r="E93"/>
  <c r="I91"/>
  <c r="I90" s="1"/>
  <c r="H91"/>
  <c r="G91"/>
  <c r="G90" s="1"/>
  <c r="F91"/>
  <c r="F90" s="1"/>
  <c r="E91"/>
  <c r="E90" s="1"/>
  <c r="H90"/>
  <c r="I88"/>
  <c r="H88"/>
  <c r="G88"/>
  <c r="F88"/>
  <c r="E88"/>
  <c r="I86"/>
  <c r="I83" s="1"/>
  <c r="H86"/>
  <c r="G86"/>
  <c r="F86"/>
  <c r="E86"/>
  <c r="I84"/>
  <c r="H84"/>
  <c r="G84"/>
  <c r="F84"/>
  <c r="E84"/>
  <c r="I81"/>
  <c r="I80" s="1"/>
  <c r="H81"/>
  <c r="H80" s="1"/>
  <c r="G81"/>
  <c r="G80" s="1"/>
  <c r="F81"/>
  <c r="F80" s="1"/>
  <c r="E81"/>
  <c r="E80" s="1"/>
  <c r="I78"/>
  <c r="H78"/>
  <c r="H77" s="1"/>
  <c r="G78"/>
  <c r="F78"/>
  <c r="F77" s="1"/>
  <c r="E78"/>
  <c r="E77" s="1"/>
  <c r="I77"/>
  <c r="G77"/>
  <c r="I75"/>
  <c r="I72" s="1"/>
  <c r="H75"/>
  <c r="G75"/>
  <c r="F75"/>
  <c r="E75"/>
  <c r="I73"/>
  <c r="H73"/>
  <c r="H72" s="1"/>
  <c r="G73"/>
  <c r="F73"/>
  <c r="E73"/>
  <c r="F72"/>
  <c r="I70"/>
  <c r="I69" s="1"/>
  <c r="H70"/>
  <c r="G70"/>
  <c r="G69" s="1"/>
  <c r="F70"/>
  <c r="F69" s="1"/>
  <c r="E70"/>
  <c r="E69" s="1"/>
  <c r="H69"/>
  <c r="I66"/>
  <c r="H66"/>
  <c r="H63" s="1"/>
  <c r="G66"/>
  <c r="F66"/>
  <c r="E66"/>
  <c r="I64"/>
  <c r="I63" s="1"/>
  <c r="H64"/>
  <c r="G64"/>
  <c r="F64"/>
  <c r="F63" s="1"/>
  <c r="E64"/>
  <c r="I61"/>
  <c r="I60" s="1"/>
  <c r="H61"/>
  <c r="H60" s="1"/>
  <c r="G61"/>
  <c r="G60" s="1"/>
  <c r="F61"/>
  <c r="F60" s="1"/>
  <c r="E61"/>
  <c r="E60" s="1"/>
  <c r="I57"/>
  <c r="H57"/>
  <c r="G57"/>
  <c r="F57"/>
  <c r="E57"/>
  <c r="I55"/>
  <c r="H55"/>
  <c r="G55"/>
  <c r="F55"/>
  <c r="E55"/>
  <c r="I52"/>
  <c r="H52"/>
  <c r="G52"/>
  <c r="G47" s="1"/>
  <c r="F52"/>
  <c r="E52"/>
  <c r="I50"/>
  <c r="H50"/>
  <c r="G50"/>
  <c r="F50"/>
  <c r="E50"/>
  <c r="I48"/>
  <c r="I47" s="1"/>
  <c r="H48"/>
  <c r="G48"/>
  <c r="F48"/>
  <c r="F47" s="1"/>
  <c r="E48"/>
  <c r="E47"/>
  <c r="I45"/>
  <c r="I44" s="1"/>
  <c r="H45"/>
  <c r="G45"/>
  <c r="F45"/>
  <c r="F44" s="1"/>
  <c r="E45"/>
  <c r="E44" s="1"/>
  <c r="H44"/>
  <c r="G44"/>
  <c r="I41"/>
  <c r="H41"/>
  <c r="G41"/>
  <c r="F41"/>
  <c r="E41"/>
  <c r="I39"/>
  <c r="H39"/>
  <c r="G39"/>
  <c r="F39"/>
  <c r="E39"/>
  <c r="I26"/>
  <c r="H26"/>
  <c r="G26"/>
  <c r="F26"/>
  <c r="E26"/>
  <c r="I10"/>
  <c r="H10"/>
  <c r="G10"/>
  <c r="F10"/>
  <c r="E10"/>
  <c r="J130" i="9"/>
  <c r="I130"/>
  <c r="H130"/>
  <c r="G130"/>
  <c r="F130"/>
  <c r="E130"/>
  <c r="J128"/>
  <c r="I128"/>
  <c r="H128"/>
  <c r="H127" s="1"/>
  <c r="H126" s="1"/>
  <c r="G128"/>
  <c r="G127" s="1"/>
  <c r="G126" s="1"/>
  <c r="F128"/>
  <c r="E128"/>
  <c r="J127"/>
  <c r="J126" s="1"/>
  <c r="I127"/>
  <c r="I126" s="1"/>
  <c r="F127"/>
  <c r="F126" s="1"/>
  <c r="E127"/>
  <c r="E126" s="1"/>
  <c r="J124"/>
  <c r="J123" s="1"/>
  <c r="J122" s="1"/>
  <c r="I124"/>
  <c r="I123" s="1"/>
  <c r="I122" s="1"/>
  <c r="H124"/>
  <c r="G124"/>
  <c r="F124"/>
  <c r="F123" s="1"/>
  <c r="F122" s="1"/>
  <c r="E124"/>
  <c r="E123" s="1"/>
  <c r="E122" s="1"/>
  <c r="H123"/>
  <c r="H122" s="1"/>
  <c r="G123"/>
  <c r="G122" s="1"/>
  <c r="J119"/>
  <c r="I119"/>
  <c r="H119"/>
  <c r="H118" s="1"/>
  <c r="H117" s="1"/>
  <c r="G119"/>
  <c r="G118" s="1"/>
  <c r="G117" s="1"/>
  <c r="F119"/>
  <c r="E119"/>
  <c r="J118"/>
  <c r="J117" s="1"/>
  <c r="I118"/>
  <c r="I117" s="1"/>
  <c r="F118"/>
  <c r="F117" s="1"/>
  <c r="E118"/>
  <c r="E117" s="1"/>
  <c r="J115"/>
  <c r="J114" s="1"/>
  <c r="J113" s="1"/>
  <c r="I115"/>
  <c r="I114" s="1"/>
  <c r="I113" s="1"/>
  <c r="H115"/>
  <c r="G115"/>
  <c r="F115"/>
  <c r="F114" s="1"/>
  <c r="F113" s="1"/>
  <c r="E115"/>
  <c r="E114" s="1"/>
  <c r="E113" s="1"/>
  <c r="H114"/>
  <c r="H113" s="1"/>
  <c r="G114"/>
  <c r="G113" s="1"/>
  <c r="J111"/>
  <c r="I111"/>
  <c r="H111"/>
  <c r="H110" s="1"/>
  <c r="G111"/>
  <c r="G110" s="1"/>
  <c r="F111"/>
  <c r="E111"/>
  <c r="J110"/>
  <c r="I110"/>
  <c r="F110"/>
  <c r="E110"/>
  <c r="J107"/>
  <c r="I107"/>
  <c r="H107"/>
  <c r="H106" s="1"/>
  <c r="G107"/>
  <c r="G106" s="1"/>
  <c r="F107"/>
  <c r="E107"/>
  <c r="J106"/>
  <c r="I106"/>
  <c r="F106"/>
  <c r="E106"/>
  <c r="J104"/>
  <c r="I104"/>
  <c r="H104"/>
  <c r="G104"/>
  <c r="F104"/>
  <c r="E104"/>
  <c r="J102"/>
  <c r="J101" s="1"/>
  <c r="J100" s="1"/>
  <c r="I102"/>
  <c r="I101" s="1"/>
  <c r="I100" s="1"/>
  <c r="H102"/>
  <c r="G102"/>
  <c r="F102"/>
  <c r="F101" s="1"/>
  <c r="F100" s="1"/>
  <c r="E102"/>
  <c r="E101" s="1"/>
  <c r="E100" s="1"/>
  <c r="H101"/>
  <c r="G101"/>
  <c r="J98"/>
  <c r="I98"/>
  <c r="H98"/>
  <c r="H97" s="1"/>
  <c r="G98"/>
  <c r="G97" s="1"/>
  <c r="F98"/>
  <c r="E98"/>
  <c r="J97"/>
  <c r="I97"/>
  <c r="F97"/>
  <c r="E97"/>
  <c r="J95"/>
  <c r="I95"/>
  <c r="H95"/>
  <c r="H94" s="1"/>
  <c r="G95"/>
  <c r="G94" s="1"/>
  <c r="F95"/>
  <c r="E95"/>
  <c r="J94"/>
  <c r="I94"/>
  <c r="F94"/>
  <c r="E94"/>
  <c r="J91"/>
  <c r="I91"/>
  <c r="H91"/>
  <c r="G91"/>
  <c r="F91"/>
  <c r="E91"/>
  <c r="J88"/>
  <c r="I88"/>
  <c r="H88"/>
  <c r="G88"/>
  <c r="F88"/>
  <c r="E88"/>
  <c r="J85"/>
  <c r="I85"/>
  <c r="H85"/>
  <c r="H84" s="1"/>
  <c r="G85"/>
  <c r="G84" s="1"/>
  <c r="F85"/>
  <c r="E85"/>
  <c r="J84"/>
  <c r="I84"/>
  <c r="F84"/>
  <c r="E84"/>
  <c r="J82"/>
  <c r="I82"/>
  <c r="H82"/>
  <c r="H81" s="1"/>
  <c r="G82"/>
  <c r="G81" s="1"/>
  <c r="F82"/>
  <c r="E82"/>
  <c r="J81"/>
  <c r="I81"/>
  <c r="F81"/>
  <c r="E81"/>
  <c r="J79"/>
  <c r="I79"/>
  <c r="H79"/>
  <c r="H78" s="1"/>
  <c r="G79"/>
  <c r="G78" s="1"/>
  <c r="F79"/>
  <c r="E79"/>
  <c r="J78"/>
  <c r="I78"/>
  <c r="F78"/>
  <c r="E78"/>
  <c r="J76"/>
  <c r="I76"/>
  <c r="H76"/>
  <c r="G76"/>
  <c r="F76"/>
  <c r="E76"/>
  <c r="J74"/>
  <c r="J73" s="1"/>
  <c r="I74"/>
  <c r="I73" s="1"/>
  <c r="H74"/>
  <c r="G74"/>
  <c r="F74"/>
  <c r="F73" s="1"/>
  <c r="E74"/>
  <c r="E73" s="1"/>
  <c r="H73"/>
  <c r="G73"/>
  <c r="J71"/>
  <c r="J70" s="1"/>
  <c r="I71"/>
  <c r="I70" s="1"/>
  <c r="H71"/>
  <c r="G71"/>
  <c r="F71"/>
  <c r="F70" s="1"/>
  <c r="E71"/>
  <c r="E70" s="1"/>
  <c r="H70"/>
  <c r="G70"/>
  <c r="J67"/>
  <c r="I67"/>
  <c r="H67"/>
  <c r="G67"/>
  <c r="F67"/>
  <c r="E67"/>
  <c r="J65"/>
  <c r="I65"/>
  <c r="H65"/>
  <c r="H64" s="1"/>
  <c r="G65"/>
  <c r="G64" s="1"/>
  <c r="F65"/>
  <c r="E65"/>
  <c r="J64"/>
  <c r="I64"/>
  <c r="F64"/>
  <c r="E64"/>
  <c r="J62"/>
  <c r="I62"/>
  <c r="H62"/>
  <c r="H61" s="1"/>
  <c r="G62"/>
  <c r="G61" s="1"/>
  <c r="F62"/>
  <c r="E62"/>
  <c r="J61"/>
  <c r="I61"/>
  <c r="F61"/>
  <c r="E61"/>
  <c r="J58"/>
  <c r="I58"/>
  <c r="H58"/>
  <c r="G58"/>
  <c r="F58"/>
  <c r="E58"/>
  <c r="J56"/>
  <c r="I56"/>
  <c r="H56"/>
  <c r="G56"/>
  <c r="F56"/>
  <c r="E56"/>
  <c r="J53"/>
  <c r="I53"/>
  <c r="H53"/>
  <c r="G53"/>
  <c r="F53"/>
  <c r="E53"/>
  <c r="J51"/>
  <c r="I51"/>
  <c r="H51"/>
  <c r="G51"/>
  <c r="F51"/>
  <c r="E51"/>
  <c r="J49"/>
  <c r="I49"/>
  <c r="H49"/>
  <c r="H48" s="1"/>
  <c r="G49"/>
  <c r="G48" s="1"/>
  <c r="F49"/>
  <c r="E49"/>
  <c r="J48"/>
  <c r="I48"/>
  <c r="F48"/>
  <c r="E48"/>
  <c r="J45"/>
  <c r="I45"/>
  <c r="H45"/>
  <c r="H44" s="1"/>
  <c r="G45"/>
  <c r="G44" s="1"/>
  <c r="F45"/>
  <c r="E45"/>
  <c r="J44"/>
  <c r="I44"/>
  <c r="F44"/>
  <c r="E44"/>
  <c r="J41"/>
  <c r="I41"/>
  <c r="H41"/>
  <c r="G41"/>
  <c r="F41"/>
  <c r="E41"/>
  <c r="J39"/>
  <c r="I39"/>
  <c r="H39"/>
  <c r="G39"/>
  <c r="F39"/>
  <c r="E39"/>
  <c r="J26"/>
  <c r="I26"/>
  <c r="H26"/>
  <c r="G26"/>
  <c r="F26"/>
  <c r="E26"/>
  <c r="J10"/>
  <c r="J9" s="1"/>
  <c r="J8" s="1"/>
  <c r="J7" s="1"/>
  <c r="I10"/>
  <c r="I9" s="1"/>
  <c r="I8" s="1"/>
  <c r="I7" s="1"/>
  <c r="H10"/>
  <c r="G10"/>
  <c r="F10"/>
  <c r="F9" s="1"/>
  <c r="F8" s="1"/>
  <c r="F7" s="1"/>
  <c r="E10"/>
  <c r="E9" s="1"/>
  <c r="E8" s="1"/>
  <c r="E7" s="1"/>
  <c r="H9"/>
  <c r="G9"/>
  <c r="V126" i="5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V124"/>
  <c r="U124"/>
  <c r="T124"/>
  <c r="T123" s="1"/>
  <c r="T122" s="1"/>
  <c r="S124"/>
  <c r="S123" s="1"/>
  <c r="S122" s="1"/>
  <c r="R124"/>
  <c r="Q124"/>
  <c r="P124"/>
  <c r="P123" s="1"/>
  <c r="P122" s="1"/>
  <c r="O124"/>
  <c r="O123" s="1"/>
  <c r="O122" s="1"/>
  <c r="N124"/>
  <c r="M124"/>
  <c r="L124"/>
  <c r="L123" s="1"/>
  <c r="L122" s="1"/>
  <c r="K124"/>
  <c r="K123" s="1"/>
  <c r="K122" s="1"/>
  <c r="J124"/>
  <c r="I124"/>
  <c r="H124"/>
  <c r="H123" s="1"/>
  <c r="H122" s="1"/>
  <c r="G124"/>
  <c r="G123" s="1"/>
  <c r="G122" s="1"/>
  <c r="F124"/>
  <c r="E124"/>
  <c r="V123"/>
  <c r="V122" s="1"/>
  <c r="U123"/>
  <c r="U122" s="1"/>
  <c r="R123"/>
  <c r="R122" s="1"/>
  <c r="Q123"/>
  <c r="Q122" s="1"/>
  <c r="N123"/>
  <c r="N122" s="1"/>
  <c r="M123"/>
  <c r="M122" s="1"/>
  <c r="J123"/>
  <c r="J122" s="1"/>
  <c r="I123"/>
  <c r="I122" s="1"/>
  <c r="F123"/>
  <c r="F122" s="1"/>
  <c r="E123"/>
  <c r="E122" s="1"/>
  <c r="V120"/>
  <c r="V119" s="1"/>
  <c r="V118" s="1"/>
  <c r="U120"/>
  <c r="U119" s="1"/>
  <c r="U118" s="1"/>
  <c r="T120"/>
  <c r="S120"/>
  <c r="R120"/>
  <c r="R119" s="1"/>
  <c r="R118" s="1"/>
  <c r="Q120"/>
  <c r="Q119" s="1"/>
  <c r="Q118" s="1"/>
  <c r="P120"/>
  <c r="O120"/>
  <c r="N120"/>
  <c r="N119" s="1"/>
  <c r="N118" s="1"/>
  <c r="M120"/>
  <c r="M119" s="1"/>
  <c r="M118" s="1"/>
  <c r="L120"/>
  <c r="K120"/>
  <c r="J120"/>
  <c r="J119" s="1"/>
  <c r="J118" s="1"/>
  <c r="I120"/>
  <c r="I119" s="1"/>
  <c r="I118" s="1"/>
  <c r="H120"/>
  <c r="G120"/>
  <c r="F120"/>
  <c r="F119" s="1"/>
  <c r="F118" s="1"/>
  <c r="E120"/>
  <c r="E119" s="1"/>
  <c r="E118" s="1"/>
  <c r="T119"/>
  <c r="T118" s="1"/>
  <c r="S119"/>
  <c r="S118" s="1"/>
  <c r="P119"/>
  <c r="P118" s="1"/>
  <c r="O119"/>
  <c r="O118" s="1"/>
  <c r="L119"/>
  <c r="L118" s="1"/>
  <c r="K119"/>
  <c r="K118" s="1"/>
  <c r="H119"/>
  <c r="H118" s="1"/>
  <c r="G119"/>
  <c r="G118" s="1"/>
  <c r="V116"/>
  <c r="U116"/>
  <c r="T116"/>
  <c r="T115" s="1"/>
  <c r="T114" s="1"/>
  <c r="S116"/>
  <c r="S115" s="1"/>
  <c r="S114" s="1"/>
  <c r="R116"/>
  <c r="Q116"/>
  <c r="P116"/>
  <c r="P115" s="1"/>
  <c r="P114" s="1"/>
  <c r="O116"/>
  <c r="O115" s="1"/>
  <c r="O114" s="1"/>
  <c r="N116"/>
  <c r="M116"/>
  <c r="L116"/>
  <c r="L115" s="1"/>
  <c r="L114" s="1"/>
  <c r="K116"/>
  <c r="K115" s="1"/>
  <c r="K114" s="1"/>
  <c r="J116"/>
  <c r="I116"/>
  <c r="H116"/>
  <c r="H115" s="1"/>
  <c r="H114" s="1"/>
  <c r="G116"/>
  <c r="G115" s="1"/>
  <c r="G114" s="1"/>
  <c r="F116"/>
  <c r="E116"/>
  <c r="V115"/>
  <c r="V114" s="1"/>
  <c r="U115"/>
  <c r="U114" s="1"/>
  <c r="R115"/>
  <c r="R114" s="1"/>
  <c r="Q115"/>
  <c r="Q114" s="1"/>
  <c r="N115"/>
  <c r="N114" s="1"/>
  <c r="M115"/>
  <c r="M114" s="1"/>
  <c r="J115"/>
  <c r="J114" s="1"/>
  <c r="I115"/>
  <c r="I114" s="1"/>
  <c r="F115"/>
  <c r="F114" s="1"/>
  <c r="E115"/>
  <c r="E114" s="1"/>
  <c r="V112"/>
  <c r="V111" s="1"/>
  <c r="V110" s="1"/>
  <c r="U112"/>
  <c r="U111" s="1"/>
  <c r="U110" s="1"/>
  <c r="T112"/>
  <c r="S112"/>
  <c r="R112"/>
  <c r="R111" s="1"/>
  <c r="R110" s="1"/>
  <c r="Q112"/>
  <c r="Q111" s="1"/>
  <c r="Q110" s="1"/>
  <c r="P112"/>
  <c r="O112"/>
  <c r="N112"/>
  <c r="N111" s="1"/>
  <c r="N110" s="1"/>
  <c r="M112"/>
  <c r="M111" s="1"/>
  <c r="M110" s="1"/>
  <c r="L112"/>
  <c r="K112"/>
  <c r="J112"/>
  <c r="J111" s="1"/>
  <c r="J110" s="1"/>
  <c r="I112"/>
  <c r="I111" s="1"/>
  <c r="I110" s="1"/>
  <c r="H112"/>
  <c r="G112"/>
  <c r="F112"/>
  <c r="F111" s="1"/>
  <c r="F110" s="1"/>
  <c r="E112"/>
  <c r="E111" s="1"/>
  <c r="E110" s="1"/>
  <c r="T111"/>
  <c r="T110" s="1"/>
  <c r="S111"/>
  <c r="S110" s="1"/>
  <c r="P111"/>
  <c r="P110" s="1"/>
  <c r="O111"/>
  <c r="O110" s="1"/>
  <c r="L111"/>
  <c r="L110" s="1"/>
  <c r="K111"/>
  <c r="K110" s="1"/>
  <c r="H111"/>
  <c r="H110" s="1"/>
  <c r="G111"/>
  <c r="G110" s="1"/>
  <c r="V108"/>
  <c r="U108"/>
  <c r="T108"/>
  <c r="T107" s="1"/>
  <c r="S108"/>
  <c r="S107" s="1"/>
  <c r="R108"/>
  <c r="Q108"/>
  <c r="P108"/>
  <c r="P107" s="1"/>
  <c r="O108"/>
  <c r="O107" s="1"/>
  <c r="N108"/>
  <c r="M108"/>
  <c r="L108"/>
  <c r="L107" s="1"/>
  <c r="K108"/>
  <c r="K107" s="1"/>
  <c r="J108"/>
  <c r="I108"/>
  <c r="H108"/>
  <c r="H107" s="1"/>
  <c r="G108"/>
  <c r="G107" s="1"/>
  <c r="F108"/>
  <c r="E108"/>
  <c r="V107"/>
  <c r="U107"/>
  <c r="R107"/>
  <c r="Q107"/>
  <c r="N107"/>
  <c r="M107"/>
  <c r="J107"/>
  <c r="I107"/>
  <c r="F107"/>
  <c r="E107"/>
  <c r="V104"/>
  <c r="U104"/>
  <c r="T104"/>
  <c r="T103" s="1"/>
  <c r="S104"/>
  <c r="S103" s="1"/>
  <c r="R104"/>
  <c r="Q104"/>
  <c r="P104"/>
  <c r="P103" s="1"/>
  <c r="O104"/>
  <c r="O103" s="1"/>
  <c r="N104"/>
  <c r="M104"/>
  <c r="L104"/>
  <c r="L103" s="1"/>
  <c r="K104"/>
  <c r="K103" s="1"/>
  <c r="J104"/>
  <c r="I104"/>
  <c r="H104"/>
  <c r="H103" s="1"/>
  <c r="G104"/>
  <c r="G103" s="1"/>
  <c r="F104"/>
  <c r="E104"/>
  <c r="V103"/>
  <c r="U103"/>
  <c r="R103"/>
  <c r="Q103"/>
  <c r="N103"/>
  <c r="M103"/>
  <c r="J103"/>
  <c r="I103"/>
  <c r="F103"/>
  <c r="E103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V99"/>
  <c r="V98" s="1"/>
  <c r="V97" s="1"/>
  <c r="U99"/>
  <c r="U98" s="1"/>
  <c r="U97" s="1"/>
  <c r="T99"/>
  <c r="S99"/>
  <c r="R99"/>
  <c r="R98" s="1"/>
  <c r="R97" s="1"/>
  <c r="Q99"/>
  <c r="Q98" s="1"/>
  <c r="Q97" s="1"/>
  <c r="P99"/>
  <c r="O99"/>
  <c r="N99"/>
  <c r="N98" s="1"/>
  <c r="N97" s="1"/>
  <c r="M99"/>
  <c r="M98" s="1"/>
  <c r="M97" s="1"/>
  <c r="L99"/>
  <c r="K99"/>
  <c r="J99"/>
  <c r="J98" s="1"/>
  <c r="J97" s="1"/>
  <c r="I99"/>
  <c r="I98" s="1"/>
  <c r="I97" s="1"/>
  <c r="H99"/>
  <c r="G99"/>
  <c r="F99"/>
  <c r="F98" s="1"/>
  <c r="F97" s="1"/>
  <c r="E99"/>
  <c r="E98" s="1"/>
  <c r="E97" s="1"/>
  <c r="T98"/>
  <c r="S98"/>
  <c r="P98"/>
  <c r="P97" s="1"/>
  <c r="O98"/>
  <c r="O97" s="1"/>
  <c r="L98"/>
  <c r="K98"/>
  <c r="H98"/>
  <c r="H97" s="1"/>
  <c r="G98"/>
  <c r="G97" s="1"/>
  <c r="V95"/>
  <c r="U95"/>
  <c r="T95"/>
  <c r="T94" s="1"/>
  <c r="S95"/>
  <c r="S94" s="1"/>
  <c r="R95"/>
  <c r="Q95"/>
  <c r="P95"/>
  <c r="P94" s="1"/>
  <c r="O95"/>
  <c r="O94" s="1"/>
  <c r="N95"/>
  <c r="M95"/>
  <c r="L95"/>
  <c r="L94" s="1"/>
  <c r="K95"/>
  <c r="K94" s="1"/>
  <c r="J95"/>
  <c r="I95"/>
  <c r="H95"/>
  <c r="H94" s="1"/>
  <c r="G95"/>
  <c r="G94" s="1"/>
  <c r="F95"/>
  <c r="E95"/>
  <c r="V94"/>
  <c r="U94"/>
  <c r="R94"/>
  <c r="Q94"/>
  <c r="N94"/>
  <c r="M94"/>
  <c r="J94"/>
  <c r="I94"/>
  <c r="F94"/>
  <c r="E94"/>
  <c r="V92"/>
  <c r="U92"/>
  <c r="T92"/>
  <c r="T91" s="1"/>
  <c r="S92"/>
  <c r="S91" s="1"/>
  <c r="R92"/>
  <c r="Q92"/>
  <c r="P92"/>
  <c r="P91" s="1"/>
  <c r="O92"/>
  <c r="O91" s="1"/>
  <c r="N92"/>
  <c r="M92"/>
  <c r="L92"/>
  <c r="L91" s="1"/>
  <c r="K92"/>
  <c r="K91" s="1"/>
  <c r="J92"/>
  <c r="I92"/>
  <c r="H92"/>
  <c r="H91" s="1"/>
  <c r="G92"/>
  <c r="G91" s="1"/>
  <c r="F92"/>
  <c r="E92"/>
  <c r="V91"/>
  <c r="U91"/>
  <c r="R91"/>
  <c r="Q91"/>
  <c r="N91"/>
  <c r="M91"/>
  <c r="J91"/>
  <c r="I91"/>
  <c r="F91"/>
  <c r="E91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V85"/>
  <c r="U85"/>
  <c r="T85"/>
  <c r="T84" s="1"/>
  <c r="S85"/>
  <c r="S84" s="1"/>
  <c r="R85"/>
  <c r="Q85"/>
  <c r="P85"/>
  <c r="P84" s="1"/>
  <c r="O85"/>
  <c r="O84" s="1"/>
  <c r="N85"/>
  <c r="M85"/>
  <c r="L85"/>
  <c r="L84" s="1"/>
  <c r="K85"/>
  <c r="K84" s="1"/>
  <c r="J85"/>
  <c r="I85"/>
  <c r="H85"/>
  <c r="H84" s="1"/>
  <c r="G85"/>
  <c r="G84" s="1"/>
  <c r="F85"/>
  <c r="E85"/>
  <c r="V84"/>
  <c r="U84"/>
  <c r="R84"/>
  <c r="Q84"/>
  <c r="N84"/>
  <c r="M84"/>
  <c r="J84"/>
  <c r="I84"/>
  <c r="F84"/>
  <c r="E84"/>
  <c r="V82"/>
  <c r="U82"/>
  <c r="T82"/>
  <c r="T81" s="1"/>
  <c r="S82"/>
  <c r="S81" s="1"/>
  <c r="R82"/>
  <c r="Q82"/>
  <c r="P82"/>
  <c r="P81" s="1"/>
  <c r="O82"/>
  <c r="O81" s="1"/>
  <c r="N82"/>
  <c r="M82"/>
  <c r="L82"/>
  <c r="L81" s="1"/>
  <c r="K82"/>
  <c r="K81" s="1"/>
  <c r="J82"/>
  <c r="I82"/>
  <c r="H82"/>
  <c r="H81" s="1"/>
  <c r="G82"/>
  <c r="G81" s="1"/>
  <c r="F82"/>
  <c r="E82"/>
  <c r="V81"/>
  <c r="U81"/>
  <c r="R81"/>
  <c r="Q81"/>
  <c r="N81"/>
  <c r="M81"/>
  <c r="J81"/>
  <c r="I81"/>
  <c r="F81"/>
  <c r="E81"/>
  <c r="V79"/>
  <c r="U79"/>
  <c r="T79"/>
  <c r="T78" s="1"/>
  <c r="S79"/>
  <c r="S78" s="1"/>
  <c r="R79"/>
  <c r="Q79"/>
  <c r="P79"/>
  <c r="P78" s="1"/>
  <c r="O79"/>
  <c r="O78" s="1"/>
  <c r="N79"/>
  <c r="M79"/>
  <c r="L79"/>
  <c r="L78" s="1"/>
  <c r="K79"/>
  <c r="K78" s="1"/>
  <c r="J79"/>
  <c r="I79"/>
  <c r="H79"/>
  <c r="H78" s="1"/>
  <c r="G79"/>
  <c r="G78" s="1"/>
  <c r="F79"/>
  <c r="E79"/>
  <c r="V78"/>
  <c r="U78"/>
  <c r="R78"/>
  <c r="Q78"/>
  <c r="N78"/>
  <c r="M78"/>
  <c r="J78"/>
  <c r="I78"/>
  <c r="F78"/>
  <c r="E78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V74"/>
  <c r="V73" s="1"/>
  <c r="U74"/>
  <c r="U73" s="1"/>
  <c r="T74"/>
  <c r="S74"/>
  <c r="R74"/>
  <c r="R73" s="1"/>
  <c r="Q74"/>
  <c r="Q73" s="1"/>
  <c r="P74"/>
  <c r="O74"/>
  <c r="N74"/>
  <c r="N73" s="1"/>
  <c r="M74"/>
  <c r="M73" s="1"/>
  <c r="L74"/>
  <c r="K74"/>
  <c r="J74"/>
  <c r="J73" s="1"/>
  <c r="I74"/>
  <c r="I73" s="1"/>
  <c r="H74"/>
  <c r="G74"/>
  <c r="F74"/>
  <c r="F73" s="1"/>
  <c r="E74"/>
  <c r="E73" s="1"/>
  <c r="T73"/>
  <c r="S73"/>
  <c r="P73"/>
  <c r="O73"/>
  <c r="L73"/>
  <c r="K73"/>
  <c r="H73"/>
  <c r="G73"/>
  <c r="V71"/>
  <c r="V70" s="1"/>
  <c r="U71"/>
  <c r="U70" s="1"/>
  <c r="T71"/>
  <c r="S71"/>
  <c r="R71"/>
  <c r="R70" s="1"/>
  <c r="Q71"/>
  <c r="Q70" s="1"/>
  <c r="P71"/>
  <c r="O71"/>
  <c r="N71"/>
  <c r="N70" s="1"/>
  <c r="M71"/>
  <c r="M70" s="1"/>
  <c r="L71"/>
  <c r="K71"/>
  <c r="J71"/>
  <c r="J70" s="1"/>
  <c r="I71"/>
  <c r="I70" s="1"/>
  <c r="H71"/>
  <c r="G71"/>
  <c r="F71"/>
  <c r="F70" s="1"/>
  <c r="E71"/>
  <c r="E70" s="1"/>
  <c r="T70"/>
  <c r="S70"/>
  <c r="P70"/>
  <c r="O70"/>
  <c r="L70"/>
  <c r="K70"/>
  <c r="H70"/>
  <c r="G70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V65"/>
  <c r="U65"/>
  <c r="T65"/>
  <c r="T64" s="1"/>
  <c r="S65"/>
  <c r="S64" s="1"/>
  <c r="R65"/>
  <c r="Q65"/>
  <c r="P65"/>
  <c r="P64" s="1"/>
  <c r="O65"/>
  <c r="O64" s="1"/>
  <c r="N65"/>
  <c r="M65"/>
  <c r="L65"/>
  <c r="L64" s="1"/>
  <c r="K65"/>
  <c r="K64" s="1"/>
  <c r="J65"/>
  <c r="I65"/>
  <c r="H65"/>
  <c r="H64" s="1"/>
  <c r="G65"/>
  <c r="G64" s="1"/>
  <c r="F65"/>
  <c r="E65"/>
  <c r="V64"/>
  <c r="U64"/>
  <c r="R64"/>
  <c r="Q64"/>
  <c r="N64"/>
  <c r="M64"/>
  <c r="J64"/>
  <c r="I64"/>
  <c r="F64"/>
  <c r="E64"/>
  <c r="V62"/>
  <c r="U62"/>
  <c r="T62"/>
  <c r="T61" s="1"/>
  <c r="S62"/>
  <c r="S61" s="1"/>
  <c r="R62"/>
  <c r="Q62"/>
  <c r="P62"/>
  <c r="P61" s="1"/>
  <c r="O62"/>
  <c r="O61" s="1"/>
  <c r="N62"/>
  <c r="M62"/>
  <c r="L62"/>
  <c r="L61" s="1"/>
  <c r="K62"/>
  <c r="K61" s="1"/>
  <c r="J62"/>
  <c r="I62"/>
  <c r="H62"/>
  <c r="H61" s="1"/>
  <c r="G62"/>
  <c r="G61" s="1"/>
  <c r="F62"/>
  <c r="E62"/>
  <c r="V61"/>
  <c r="U61"/>
  <c r="R61"/>
  <c r="Q61"/>
  <c r="N61"/>
  <c r="M61"/>
  <c r="J61"/>
  <c r="I61"/>
  <c r="F61"/>
  <c r="E61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V49"/>
  <c r="U49"/>
  <c r="T49"/>
  <c r="T48" s="1"/>
  <c r="S49"/>
  <c r="S48" s="1"/>
  <c r="R49"/>
  <c r="Q49"/>
  <c r="P49"/>
  <c r="P48" s="1"/>
  <c r="O49"/>
  <c r="O48" s="1"/>
  <c r="N49"/>
  <c r="M49"/>
  <c r="L49"/>
  <c r="L48" s="1"/>
  <c r="K49"/>
  <c r="K48" s="1"/>
  <c r="J49"/>
  <c r="I49"/>
  <c r="H49"/>
  <c r="H48" s="1"/>
  <c r="G49"/>
  <c r="G48" s="1"/>
  <c r="F49"/>
  <c r="E49"/>
  <c r="V48"/>
  <c r="U48"/>
  <c r="R48"/>
  <c r="Q48"/>
  <c r="N48"/>
  <c r="M48"/>
  <c r="J48"/>
  <c r="I48"/>
  <c r="F48"/>
  <c r="E48"/>
  <c r="V46"/>
  <c r="U46"/>
  <c r="T46"/>
  <c r="T45" s="1"/>
  <c r="S46"/>
  <c r="S45" s="1"/>
  <c r="R46"/>
  <c r="Q46"/>
  <c r="P46"/>
  <c r="P45" s="1"/>
  <c r="O46"/>
  <c r="O45" s="1"/>
  <c r="N46"/>
  <c r="M46"/>
  <c r="L46"/>
  <c r="L45" s="1"/>
  <c r="K46"/>
  <c r="K45" s="1"/>
  <c r="J46"/>
  <c r="I46"/>
  <c r="H46"/>
  <c r="H45" s="1"/>
  <c r="G46"/>
  <c r="G45" s="1"/>
  <c r="F46"/>
  <c r="E46"/>
  <c r="V45"/>
  <c r="U45"/>
  <c r="R45"/>
  <c r="Q45"/>
  <c r="N45"/>
  <c r="M45"/>
  <c r="J45"/>
  <c r="I45"/>
  <c r="F45"/>
  <c r="E45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V11"/>
  <c r="V10" s="1"/>
  <c r="V9" s="1"/>
  <c r="V8" s="1"/>
  <c r="U11"/>
  <c r="U10" s="1"/>
  <c r="U9" s="1"/>
  <c r="U8" s="1"/>
  <c r="T11"/>
  <c r="S11"/>
  <c r="R11"/>
  <c r="R10" s="1"/>
  <c r="R9" s="1"/>
  <c r="R8" s="1"/>
  <c r="Q11"/>
  <c r="Q10" s="1"/>
  <c r="Q9" s="1"/>
  <c r="Q8" s="1"/>
  <c r="P11"/>
  <c r="O11"/>
  <c r="N11"/>
  <c r="N10" s="1"/>
  <c r="N9" s="1"/>
  <c r="N8" s="1"/>
  <c r="M11"/>
  <c r="M10" s="1"/>
  <c r="M9" s="1"/>
  <c r="M8" s="1"/>
  <c r="L11"/>
  <c r="K11"/>
  <c r="J11"/>
  <c r="J10" s="1"/>
  <c r="J9" s="1"/>
  <c r="J8" s="1"/>
  <c r="I11"/>
  <c r="I10" s="1"/>
  <c r="I9" s="1"/>
  <c r="I8" s="1"/>
  <c r="H11"/>
  <c r="G11"/>
  <c r="F11"/>
  <c r="F10" s="1"/>
  <c r="F9" s="1"/>
  <c r="F8" s="1"/>
  <c r="E11"/>
  <c r="E10" s="1"/>
  <c r="E9" s="1"/>
  <c r="E8" s="1"/>
  <c r="T10"/>
  <c r="S10"/>
  <c r="P10"/>
  <c r="P9" s="1"/>
  <c r="P8" s="1"/>
  <c r="O10"/>
  <c r="O9" s="1"/>
  <c r="O8" s="1"/>
  <c r="L10"/>
  <c r="K10"/>
  <c r="H10"/>
  <c r="H9" s="1"/>
  <c r="H8" s="1"/>
  <c r="G10"/>
  <c r="G9" s="1"/>
  <c r="G8" s="1"/>
  <c r="L9" l="1"/>
  <c r="L8" s="1"/>
  <c r="T9"/>
  <c r="T8" s="1"/>
  <c r="L97"/>
  <c r="T97"/>
  <c r="H8" i="9"/>
  <c r="H7" s="1"/>
  <c r="H100"/>
  <c r="K9" i="5"/>
  <c r="S9"/>
  <c r="K97"/>
  <c r="S97"/>
  <c r="G8" i="9"/>
  <c r="G7" s="1"/>
  <c r="G100"/>
  <c r="I97" i="32"/>
  <c r="I96" s="1"/>
  <c r="H97"/>
  <c r="I122"/>
  <c r="I121" s="1"/>
  <c r="G83"/>
  <c r="G72"/>
  <c r="F83"/>
  <c r="H122"/>
  <c r="H121" s="1"/>
  <c r="H96"/>
  <c r="G96"/>
  <c r="F97"/>
  <c r="F96" s="1"/>
  <c r="E97"/>
  <c r="E96" s="1"/>
  <c r="H83"/>
  <c r="E83"/>
  <c r="E72"/>
  <c r="G63"/>
  <c r="E63"/>
  <c r="H47"/>
  <c r="I9"/>
  <c r="I8" s="1"/>
  <c r="H9"/>
  <c r="G9"/>
  <c r="G8" s="1"/>
  <c r="G7" s="1"/>
  <c r="F9"/>
  <c r="F8" s="1"/>
  <c r="F7" s="1"/>
  <c r="E9"/>
  <c r="E8" l="1"/>
  <c r="K8" i="5"/>
  <c r="S8"/>
  <c r="I7" i="32"/>
  <c r="E7"/>
  <c r="H8"/>
  <c r="H7" s="1"/>
</calcChain>
</file>

<file path=xl/sharedStrings.xml><?xml version="1.0" encoding="utf-8"?>
<sst xmlns="http://schemas.openxmlformats.org/spreadsheetml/2006/main" count="1622" uniqueCount="383">
  <si>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</si>
  <si>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</si>
  <si>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</si>
  <si>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</si>
  <si>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</si>
  <si>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</si>
  <si>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</si>
  <si>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</si>
  <si>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</si>
  <si>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</si>
  <si>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</si>
  <si>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</si>
  <si>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</si>
  <si>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</si>
  <si>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</si>
  <si>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</si>
  <si>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</si>
  <si>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</si>
  <si>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</si>
  <si>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</si>
  <si>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</si>
  <si>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</si>
  <si>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</si>
  <si>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</si>
  <si>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</si>
  <si>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</si>
  <si>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</si>
  <si>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</si>
  <si>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</si>
  <si>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</si>
  <si>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</si>
  <si>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</si>
  <si>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</si>
  <si>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</si>
  <si>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</si>
  <si>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</si>
  <si>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</si>
  <si>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</si>
  <si>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</si>
  <si>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</si>
  <si>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</si>
  <si>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</si>
  <si>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</si>
  <si>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</si>
  <si>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</si>
  <si>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</si>
  <si>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</si>
  <si>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</si>
  <si>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</si>
  <si>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</si>
  <si>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</si>
  <si>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</si>
  <si>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</si>
  <si>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</si>
  <si>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</si>
  <si>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</si>
  <si>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</si>
  <si>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</si>
  <si>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</si>
  <si>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</si>
  <si>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</si>
  <si>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</si>
  <si>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</si>
  <si>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</si>
  <si>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</si>
  <si>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</si>
  <si>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</si>
  <si>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</si>
  <si>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</si>
  <si>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</si>
  <si>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</si>
  <si>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</si>
  <si>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</si>
  <si>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</si>
  <si>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</si>
  <si>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</si>
  <si>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</si>
  <si>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</si>
  <si>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</si>
  <si>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</si>
  <si>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</si>
  <si>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</si>
  <si>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</si>
  <si>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</si>
  <si>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</si>
  <si>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</si>
  <si>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</si>
  <si>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</si>
  <si>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</si>
  <si>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</si>
  <si>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</si>
  <si>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</si>
  <si>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</si>
  <si>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</si>
  <si>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</si>
  <si>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</si>
  <si>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</si>
  <si>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</si>
  <si>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</si>
  <si>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</si>
  <si>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</si>
  <si>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</si>
  <si>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</si>
  <si>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</si>
  <si>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</si>
  <si>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</si>
  <si>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</si>
  <si>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2019年国有资本经营预算收支表</t>
  </si>
  <si>
    <t>03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</si>
  <si>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</si>
  <si>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</si>
  <si>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</si>
  <si>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</si>
  <si>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</si>
  <si>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</si>
  <si>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</si>
  <si>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</si>
  <si>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</si>
  <si>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</si>
  <si>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</si>
  <si>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</si>
  <si>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人事代理工资</t>
  </si>
  <si>
    <t xml:space="preserve">      在职人员定额公用经费</t>
  </si>
  <si>
    <t>13</t>
  </si>
  <si>
    <t>08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</si>
  <si>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</si>
  <si>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</si>
  <si>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</si>
  <si>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</si>
  <si>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</si>
  <si>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</si>
  <si>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</si>
  <si>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</si>
  <si>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</si>
  <si>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</si>
  <si>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</si>
  <si>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</si>
  <si>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</si>
  <si>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</si>
  <si>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</si>
  <si>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</si>
  <si>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</si>
  <si>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</si>
  <si>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</si>
  <si>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</si>
  <si>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</si>
  <si>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</si>
  <si>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</si>
  <si>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</si>
  <si>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</si>
  <si>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</si>
  <si>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</si>
  <si>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03</t>
  </si>
  <si>
    <t xml:space="preserve">  13</t>
  </si>
  <si>
    <t xml:space="preserve">  08</t>
  </si>
  <si>
    <t xml:space="preserve">  208</t>
  </si>
  <si>
    <t xml:space="preserve">  05</t>
  </si>
  <si>
    <t xml:space="preserve">  27</t>
  </si>
  <si>
    <t xml:space="preserve">  01</t>
  </si>
  <si>
    <t xml:space="preserve">  02</t>
  </si>
  <si>
    <t xml:space="preserve">  210</t>
  </si>
  <si>
    <t xml:space="preserve">  11</t>
  </si>
  <si>
    <t xml:space="preserve">  221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</si>
  <si>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</si>
  <si>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</si>
  <si>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</si>
  <si>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</si>
  <si>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</si>
  <si>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</si>
  <si>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</si>
  <si>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</si>
  <si>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</si>
  <si>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</si>
  <si>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</si>
  <si>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</si>
  <si>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</si>
  <si>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</si>
  <si>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</si>
  <si>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</si>
  <si>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</si>
  <si>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</si>
  <si>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</si>
  <si>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</si>
  <si>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</si>
  <si>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</si>
  <si>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</si>
  <si>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</si>
  <si>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</si>
  <si>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</si>
  <si>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</si>
  <si>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</si>
  <si>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</si>
  <si>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</si>
  <si>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</si>
  <si>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</si>
  <si>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</si>
  <si>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</si>
  <si>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</si>
  <si>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</si>
  <si>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</si>
  <si>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</si>
  <si>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</si>
  <si>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</si>
  <si>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</si>
  <si>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 xml:space="preserve">  人事代理工资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</si>
  <si>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</si>
  <si>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</si>
  <si>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</si>
  <si>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</si>
  <si>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</si>
  <si>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</si>
  <si>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</si>
  <si>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</si>
  <si>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</si>
  <si>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17</t>
  </si>
  <si>
    <t xml:space="preserve">    公务接待费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</si>
  <si>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</si>
  <si>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</si>
  <si>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</si>
  <si>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</si>
  <si>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</si>
  <si>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</si>
  <si>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</si>
  <si>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>2019年部门收支总体情况表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</si>
  <si>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</si>
  <si>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</si>
  <si>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</si>
  <si>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</si>
  <si>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</si>
  <si>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二、政府性基金预算</t>
  </si>
  <si>
    <t>三、纳入财政专户管理的行政事业性收费</t>
  </si>
  <si>
    <t>四、国有资本经营预算收入</t>
  </si>
  <si>
    <t>五、其他资金</t>
  </si>
  <si>
    <t>六、上年结转结余</t>
  </si>
  <si>
    <t xml:space="preserve">    一般公共预算结转结余</t>
  </si>
  <si>
    <t xml:space="preserve">    基金结转结余</t>
  </si>
  <si>
    <t>科目名称</t>
  </si>
  <si>
    <t>纳入财政专户管理的行政事业性收费</t>
  </si>
  <si>
    <t>财政拨款</t>
  </si>
  <si>
    <t>非税收入</t>
  </si>
  <si>
    <t>财拨（小计）</t>
  </si>
  <si>
    <t>本级财力</t>
  </si>
  <si>
    <t>一般转移支付</t>
  </si>
  <si>
    <t>非税（小计）</t>
  </si>
  <si>
    <t>其他非税收入</t>
  </si>
  <si>
    <t xml:space="preserve">      行政人员及机关技术工人年工资总额</t>
  </si>
  <si>
    <t xml:space="preserve">      在职人员公用经费（手机话费）</t>
  </si>
  <si>
    <t xml:space="preserve">      在职人员公用经费（公务交通）</t>
  </si>
  <si>
    <t xml:space="preserve">    行政单位医疗</t>
  </si>
  <si>
    <r>
      <t>201</t>
    </r>
    <r>
      <rPr>
        <b/>
        <sz val="20"/>
        <rFont val="宋体"/>
        <family val="3"/>
        <charset val="134"/>
      </rPr>
      <t>9年部门支出总体情况表</t>
    </r>
  </si>
  <si>
    <t>2019年部门财政拨款收支总体情况表</t>
  </si>
  <si>
    <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</si>
  <si>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</si>
  <si>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</si>
  <si>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</si>
  <si>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</si>
  <si>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</si>
  <si>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</si>
  <si>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</si>
  <si>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 xml:space="preserve">  行政人员及机关技术工人年工资总额</t>
  </si>
  <si>
    <t>501</t>
  </si>
  <si>
    <t>工资奖金津补贴</t>
  </si>
  <si>
    <t>社会保障缴费</t>
  </si>
  <si>
    <t>住房公积金</t>
  </si>
  <si>
    <t>其他工资福利支出</t>
  </si>
  <si>
    <t>502</t>
  </si>
  <si>
    <t>办公经费</t>
  </si>
  <si>
    <t>培训费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</si>
  <si>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</si>
  <si>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</si>
  <si>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</si>
  <si>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</si>
  <si>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</si>
  <si>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</si>
  <si>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2019年“三公”经费预算数</t>
  </si>
  <si>
    <t xml:space="preserve">  其他交通费用</t>
  </si>
  <si>
    <t>2020年</t>
  </si>
  <si>
    <t>2021年</t>
  </si>
  <si>
    <t>04</t>
  </si>
  <si>
    <t xml:space="preserve">  04</t>
  </si>
  <si>
    <t>灾害防治及应急管理支出</t>
  </si>
  <si>
    <t>224</t>
  </si>
  <si>
    <t xml:space="preserve">  224</t>
  </si>
  <si>
    <t xml:space="preserve">  10</t>
  </si>
  <si>
    <t>农林水支出</t>
  </si>
  <si>
    <t xml:space="preserve">  扶贫</t>
  </si>
  <si>
    <t>213</t>
  </si>
  <si>
    <t xml:space="preserve">  99</t>
  </si>
  <si>
    <t xml:space="preserve">  213</t>
  </si>
  <si>
    <t xml:space="preserve">  07</t>
  </si>
  <si>
    <t xml:space="preserve">  民政管理事务</t>
  </si>
  <si>
    <t xml:space="preserve">    基层政权和社区建设</t>
  </si>
  <si>
    <t>单位名称：焦作市中站区民政局</t>
    <phoneticPr fontId="2" type="noConversion"/>
  </si>
  <si>
    <t xml:space="preserve">    行政运行（民政管理事务）</t>
  </si>
  <si>
    <t xml:space="preserve">      维稳保障款</t>
  </si>
  <si>
    <t xml:space="preserve">      婚姻登记工本费</t>
  </si>
  <si>
    <t xml:space="preserve">    机关服务（民政管理事务）</t>
  </si>
  <si>
    <t xml:space="preserve">    行政区划和地名管理</t>
  </si>
  <si>
    <t xml:space="preserve">      全国第二次地名普查</t>
  </si>
  <si>
    <t xml:space="preserve">      社区干部在职生活补及办公经费</t>
  </si>
  <si>
    <t xml:space="preserve">      退职街道干部生活补贴</t>
  </si>
  <si>
    <t xml:space="preserve">  抚恤</t>
  </si>
  <si>
    <t xml:space="preserve">    死亡抚恤</t>
  </si>
  <si>
    <t xml:space="preserve">      死亡抚恤</t>
  </si>
  <si>
    <t xml:space="preserve">    伤残抚恤</t>
  </si>
  <si>
    <t xml:space="preserve">      伤残抚恤</t>
  </si>
  <si>
    <t xml:space="preserve">    在乡复员、退伍军人生活补助</t>
  </si>
  <si>
    <t xml:space="preserve">      在乡复员退伍军人生活补</t>
  </si>
  <si>
    <t xml:space="preserve">      提前下达2019年优抚对象补助经费</t>
  </si>
  <si>
    <t xml:space="preserve">    义务兵优待</t>
  </si>
  <si>
    <t xml:space="preserve">      义务兵优待</t>
  </si>
  <si>
    <t xml:space="preserve">    其他优抚支出</t>
  </si>
  <si>
    <t xml:space="preserve">      下岗失业志愿兵樊红红旗社保医保</t>
  </si>
  <si>
    <t xml:space="preserve">      其他优抚支出</t>
  </si>
  <si>
    <t xml:space="preserve">  退役安置</t>
  </si>
  <si>
    <t xml:space="preserve">    退役士兵安置</t>
  </si>
  <si>
    <t xml:space="preserve">      退伍安置</t>
  </si>
  <si>
    <t xml:space="preserve">  社会福利</t>
  </si>
  <si>
    <t xml:space="preserve">    儿童福利</t>
  </si>
  <si>
    <t xml:space="preserve">      孤儿救助</t>
  </si>
  <si>
    <t xml:space="preserve">    老年福利</t>
  </si>
  <si>
    <t xml:space="preserve">      社会办养老机构补贴资金</t>
  </si>
  <si>
    <t xml:space="preserve">      高龄老人敬老补贴</t>
  </si>
  <si>
    <t xml:space="preserve">  残疾人事业</t>
  </si>
  <si>
    <t xml:space="preserve">    残疾人生活和护理补贴</t>
  </si>
  <si>
    <t xml:space="preserve">      残疾人生活补贴及护理费</t>
  </si>
  <si>
    <t xml:space="preserve">  最低生活保障</t>
  </si>
  <si>
    <t xml:space="preserve">    城市最低生活保障金支出</t>
  </si>
  <si>
    <t>19</t>
  </si>
  <si>
    <t xml:space="preserve">      城市居民最低生活保障金</t>
  </si>
  <si>
    <t xml:space="preserve">    农村最低生活保障金支出</t>
  </si>
  <si>
    <t xml:space="preserve">      提前下达2019年困难群众基本生活救助</t>
  </si>
  <si>
    <t xml:space="preserve">  特困人员救助供养</t>
  </si>
  <si>
    <t xml:space="preserve">    农村特困人员救助供养支出</t>
  </si>
  <si>
    <t>21</t>
  </si>
  <si>
    <t xml:space="preserve">      农村特困</t>
  </si>
  <si>
    <t xml:space="preserve">  其他生活救助</t>
  </si>
  <si>
    <t xml:space="preserve">    其他农村生活救助</t>
  </si>
  <si>
    <t>25</t>
  </si>
  <si>
    <t xml:space="preserve">      农村失地补</t>
  </si>
  <si>
    <t xml:space="preserve">  退役军人管理事务</t>
  </si>
  <si>
    <t xml:space="preserve">    拥军优属</t>
  </si>
  <si>
    <t xml:space="preserve">      优抚对象及涉军稳定人员慰问</t>
  </si>
  <si>
    <t xml:space="preserve">  其他社会保障和就业支出</t>
  </si>
  <si>
    <t xml:space="preserve">    其他社会保障和就业支出</t>
  </si>
  <si>
    <t xml:space="preserve">      艾滋病救助</t>
  </si>
  <si>
    <t xml:space="preserve">  医疗救助</t>
  </si>
  <si>
    <t xml:space="preserve">    城乡医疗救助</t>
  </si>
  <si>
    <t xml:space="preserve">      提前下达2019年城乡医疗救助补助</t>
  </si>
  <si>
    <t xml:space="preserve">      城乡医疗救助</t>
  </si>
  <si>
    <t xml:space="preserve">  优抚对象医疗</t>
  </si>
  <si>
    <t xml:space="preserve">    优抚对象医疗补助</t>
  </si>
  <si>
    <t>14</t>
  </si>
  <si>
    <t xml:space="preserve">      提前下达2019年优抚对象医疗保障经费</t>
  </si>
  <si>
    <t xml:space="preserve">    其他扶贫支出</t>
  </si>
  <si>
    <t xml:space="preserve">      困难大学生救助</t>
  </si>
  <si>
    <t xml:space="preserve">  自然灾害救灾及恢复重建支出</t>
  </si>
  <si>
    <t xml:space="preserve">    其他自然灾害生活救助支出</t>
  </si>
  <si>
    <t xml:space="preserve">      救灾物资采购</t>
  </si>
  <si>
    <t>其他支出</t>
  </si>
  <si>
    <t xml:space="preserve">  彩票公益金安排的支出</t>
  </si>
  <si>
    <t xml:space="preserve">    用于城乡医疗救助的彩票公益金支出</t>
  </si>
  <si>
    <t>229</t>
  </si>
  <si>
    <t>60</t>
  </si>
  <si>
    <t xml:space="preserve">      提前下达2019年城乡医疗救助补助（基金）</t>
  </si>
  <si>
    <t xml:space="preserve">    用于其他社会公益事业的彩票公益金支出</t>
  </si>
  <si>
    <t xml:space="preserve">      提前下达2019年困难群众基本生活救助（基金）</t>
  </si>
  <si>
    <t>单位名称：焦作市中站区民政局</t>
    <phoneticPr fontId="2" type="noConversion"/>
  </si>
  <si>
    <t xml:space="preserve">  09</t>
  </si>
  <si>
    <t xml:space="preserve">  19</t>
  </si>
  <si>
    <t xml:space="preserve">  21</t>
  </si>
  <si>
    <t xml:space="preserve">  25</t>
  </si>
  <si>
    <t xml:space="preserve">  28</t>
  </si>
  <si>
    <t xml:space="preserve">  14</t>
  </si>
  <si>
    <t xml:space="preserve">  229</t>
  </si>
  <si>
    <t xml:space="preserve">  60</t>
  </si>
  <si>
    <t>单位名称：焦作市中站区民政局</t>
    <phoneticPr fontId="2" type="noConversion"/>
  </si>
  <si>
    <t>单位名称：焦作市中站区民政局</t>
    <phoneticPr fontId="2" type="noConversion"/>
  </si>
  <si>
    <t>单位名称：焦作市中站区民政局</t>
    <phoneticPr fontId="2" type="noConversion"/>
  </si>
  <si>
    <t>单位名称：焦作市中站区民政局</t>
    <phoneticPr fontId="2" type="noConversion"/>
  </si>
  <si>
    <t>2019年部门收入总体情况表</t>
  </si>
  <si>
    <t>单位名称：焦作市中站区民政局</t>
    <phoneticPr fontId="2" type="noConversion"/>
  </si>
  <si>
    <t xml:space="preserve">    机关服务（民政管理事务）</t>
    <phoneticPr fontId="2" type="noConversion"/>
  </si>
</sst>
</file>

<file path=xl/styles.xml><?xml version="1.0" encoding="utf-8"?>
<styleSheet xmlns="http://schemas.openxmlformats.org/spreadsheetml/2006/main">
  <numFmts count="10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  <numFmt numFmtId="185" formatCode="0.000_);[Red]\(0.000\)"/>
  </numFmts>
  <fonts count="34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charset val="134"/>
    </font>
    <font>
      <sz val="11"/>
      <color indexed="8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46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9">
    <xf numFmtId="0" fontId="0" fillId="0" borderId="0" xfId="0">
      <alignment vertical="center"/>
    </xf>
    <xf numFmtId="0" fontId="2" fillId="0" borderId="0" xfId="66"/>
    <xf numFmtId="0" fontId="2" fillId="0" borderId="0" xfId="68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1" fillId="0" borderId="0" xfId="64" applyFill="1" applyAlignment="1">
      <alignment vertical="center"/>
    </xf>
    <xf numFmtId="0" fontId="27" fillId="0" borderId="0" xfId="64" applyFont="1" applyFill="1" applyAlignment="1">
      <alignment vertical="center"/>
    </xf>
    <xf numFmtId="0" fontId="1" fillId="0" borderId="0" xfId="69">
      <alignment vertical="center"/>
    </xf>
    <xf numFmtId="0" fontId="29" fillId="0" borderId="0" xfId="69" applyFont="1">
      <alignment vertical="center"/>
    </xf>
    <xf numFmtId="0" fontId="1" fillId="0" borderId="0" xfId="69" applyFont="1">
      <alignment vertical="center"/>
    </xf>
    <xf numFmtId="0" fontId="2" fillId="0" borderId="0" xfId="66" applyFont="1"/>
    <xf numFmtId="0" fontId="2" fillId="0" borderId="0" xfId="68" applyFont="1">
      <alignment vertical="center"/>
    </xf>
    <xf numFmtId="0" fontId="22" fillId="0" borderId="0" xfId="59" applyFont="1" applyBorder="1" applyAlignment="1">
      <alignment vertical="center"/>
    </xf>
    <xf numFmtId="0" fontId="28" fillId="0" borderId="0" xfId="59" applyFont="1">
      <alignment vertical="center"/>
    </xf>
    <xf numFmtId="0" fontId="2" fillId="0" borderId="0" xfId="64" applyFont="1" applyFill="1" applyAlignment="1">
      <alignment vertical="center"/>
    </xf>
    <xf numFmtId="0" fontId="30" fillId="0" borderId="0" xfId="64" applyFont="1" applyFill="1" applyAlignment="1">
      <alignment vertical="center"/>
    </xf>
    <xf numFmtId="180" fontId="2" fillId="0" borderId="15" xfId="66" applyNumberFormat="1" applyFont="1" applyFill="1" applyBorder="1" applyAlignment="1" applyProtection="1">
      <alignment horizontal="right" vertical="center" wrapText="1"/>
    </xf>
    <xf numFmtId="178" fontId="2" fillId="0" borderId="15" xfId="66" applyNumberFormat="1" applyFont="1" applyFill="1" applyBorder="1" applyAlignment="1" applyProtection="1">
      <alignment horizontal="right" vertical="center" wrapText="1"/>
    </xf>
    <xf numFmtId="180" fontId="2" fillId="0" borderId="10" xfId="66" applyNumberFormat="1" applyFont="1" applyFill="1" applyBorder="1" applyAlignment="1" applyProtection="1">
      <alignment horizontal="right" vertical="center" wrapText="1"/>
    </xf>
    <xf numFmtId="180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>
      <alignment vertical="center"/>
    </xf>
    <xf numFmtId="180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>
      <alignment vertical="center"/>
    </xf>
    <xf numFmtId="178" fontId="2" fillId="0" borderId="10" xfId="66" applyNumberFormat="1" applyFont="1" applyFill="1" applyBorder="1"/>
    <xf numFmtId="178" fontId="2" fillId="0" borderId="10" xfId="66" applyNumberFormat="1" applyFont="1" applyFill="1" applyBorder="1" applyAlignment="1" applyProtection="1">
      <alignment horizontal="right" vertical="center" wrapText="1"/>
    </xf>
    <xf numFmtId="178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Fill="1" applyBorder="1" applyAlignment="1">
      <alignment horizontal="center" vertical="center"/>
    </xf>
    <xf numFmtId="178" fontId="2" fillId="0" borderId="13" xfId="66" applyNumberFormat="1" applyFont="1" applyFill="1" applyBorder="1" applyAlignment="1" applyProtection="1">
      <alignment horizontal="right" vertical="center" wrapText="1"/>
    </xf>
    <xf numFmtId="49" fontId="2" fillId="0" borderId="11" xfId="66" applyNumberFormat="1" applyFont="1" applyFill="1" applyBorder="1" applyAlignment="1" applyProtection="1">
      <alignment vertical="center"/>
    </xf>
    <xf numFmtId="49" fontId="2" fillId="0" borderId="10" xfId="67" applyNumberFormat="1" applyFont="1" applyFill="1" applyBorder="1" applyAlignment="1" applyProtection="1">
      <alignment horizontal="left" vertical="center"/>
    </xf>
    <xf numFmtId="49" fontId="2" fillId="0" borderId="16" xfId="67" applyNumberFormat="1" applyFont="1" applyFill="1" applyBorder="1" applyAlignment="1" applyProtection="1">
      <alignment horizontal="left" vertical="center"/>
    </xf>
    <xf numFmtId="0" fontId="2" fillId="0" borderId="0" xfId="67" applyFont="1" applyFill="1"/>
    <xf numFmtId="180" fontId="2" fillId="0" borderId="16" xfId="67" applyNumberFormat="1" applyFont="1" applyFill="1" applyBorder="1" applyAlignment="1" applyProtection="1">
      <alignment horizontal="right" vertical="center" wrapText="1"/>
    </xf>
    <xf numFmtId="180" fontId="2" fillId="0" borderId="10" xfId="67" applyNumberFormat="1" applyFont="1" applyFill="1" applyBorder="1" applyAlignment="1" applyProtection="1">
      <alignment horizontal="right" vertical="center" wrapText="1"/>
    </xf>
    <xf numFmtId="49" fontId="2" fillId="0" borderId="10" xfId="68" applyNumberFormat="1" applyFont="1" applyFill="1" applyBorder="1" applyAlignment="1">
      <alignment horizontal="left" vertical="center"/>
    </xf>
    <xf numFmtId="49" fontId="2" fillId="0" borderId="10" xfId="70" applyNumberFormat="1" applyFont="1" applyFill="1" applyBorder="1" applyAlignment="1">
      <alignment horizontal="left" vertical="center"/>
    </xf>
    <xf numFmtId="180" fontId="2" fillId="0" borderId="10" xfId="70" applyNumberFormat="1" applyFont="1" applyFill="1" applyBorder="1" applyAlignment="1">
      <alignment horizontal="right" vertical="center"/>
    </xf>
    <xf numFmtId="0" fontId="2" fillId="0" borderId="0" xfId="68" applyFont="1" applyFill="1">
      <alignment vertical="center"/>
    </xf>
    <xf numFmtId="49" fontId="2" fillId="0" borderId="10" xfId="70" applyNumberFormat="1" applyFont="1" applyFill="1" applyBorder="1" applyAlignment="1">
      <alignment horizontal="left" vertical="center" wrapText="1"/>
    </xf>
    <xf numFmtId="0" fontId="28" fillId="0" borderId="0" xfId="59" applyFont="1" applyFill="1">
      <alignment vertical="center"/>
    </xf>
    <xf numFmtId="0" fontId="28" fillId="0" borderId="12" xfId="59" applyNumberFormat="1" applyFont="1" applyFill="1" applyBorder="1" applyAlignment="1">
      <alignment horizontal="left" vertical="center" wrapText="1"/>
    </xf>
    <xf numFmtId="49" fontId="28" fillId="0" borderId="12" xfId="59" applyNumberFormat="1" applyFont="1" applyFill="1" applyBorder="1" applyAlignment="1">
      <alignment horizontal="left" vertical="center" wrapText="1"/>
    </xf>
    <xf numFmtId="4" fontId="28" fillId="0" borderId="12" xfId="59" applyNumberFormat="1" applyFont="1" applyFill="1" applyBorder="1" applyAlignment="1">
      <alignment horizontal="right" vertical="center" wrapText="1"/>
    </xf>
    <xf numFmtId="0" fontId="28" fillId="0" borderId="12" xfId="59" applyNumberFormat="1" applyFont="1" applyFill="1" applyBorder="1" applyAlignment="1">
      <alignment horizontal="center" vertical="center" wrapText="1"/>
    </xf>
    <xf numFmtId="49" fontId="20" fillId="0" borderId="11" xfId="66" applyNumberFormat="1" applyFont="1" applyFill="1" applyBorder="1" applyAlignment="1" applyProtection="1">
      <alignment vertical="center"/>
    </xf>
    <xf numFmtId="0" fontId="20" fillId="0" borderId="0" xfId="0" applyFont="1" applyFill="1" applyAlignment="1">
      <alignment vertical="center"/>
    </xf>
    <xf numFmtId="49" fontId="20" fillId="0" borderId="10" xfId="0" applyNumberFormat="1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left" vertical="center" wrapText="1"/>
    </xf>
    <xf numFmtId="4" fontId="20" fillId="0" borderId="10" xfId="0" applyNumberFormat="1" applyFont="1" applyFill="1" applyBorder="1" applyAlignment="1">
      <alignment horizontal="right" vertical="center"/>
    </xf>
    <xf numFmtId="176" fontId="2" fillId="0" borderId="10" xfId="64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0" fillId="0" borderId="0" xfId="68" applyFont="1" applyFill="1">
      <alignment vertical="center"/>
    </xf>
    <xf numFmtId="176" fontId="20" fillId="0" borderId="10" xfId="70" applyNumberFormat="1" applyFont="1" applyFill="1" applyBorder="1" applyAlignment="1">
      <alignment horizontal="right" vertical="center"/>
    </xf>
    <xf numFmtId="4" fontId="20" fillId="0" borderId="10" xfId="70" applyNumberFormat="1" applyFont="1" applyFill="1" applyBorder="1" applyAlignment="1">
      <alignment horizontal="right" vertical="center"/>
    </xf>
    <xf numFmtId="178" fontId="20" fillId="0" borderId="10" xfId="70" applyNumberFormat="1" applyFont="1" applyFill="1" applyBorder="1" applyAlignment="1">
      <alignment horizontal="right" vertical="center"/>
    </xf>
    <xf numFmtId="49" fontId="20" fillId="0" borderId="10" xfId="70" applyNumberFormat="1" applyFont="1" applyFill="1" applyBorder="1" applyAlignment="1">
      <alignment vertical="center" wrapText="1"/>
    </xf>
    <xf numFmtId="49" fontId="20" fillId="0" borderId="10" xfId="70" applyNumberFormat="1" applyFont="1" applyFill="1" applyBorder="1" applyAlignment="1">
      <alignment vertical="center"/>
    </xf>
    <xf numFmtId="49" fontId="20" fillId="0" borderId="10" xfId="68" applyNumberFormat="1" applyFont="1" applyFill="1" applyBorder="1" applyAlignment="1">
      <alignment vertical="center"/>
    </xf>
    <xf numFmtId="0" fontId="23" fillId="0" borderId="11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0" xfId="67" applyFont="1" applyFill="1" applyAlignment="1">
      <alignment vertical="center"/>
    </xf>
    <xf numFmtId="0" fontId="2" fillId="0" borderId="0" xfId="67" applyFont="1"/>
    <xf numFmtId="0" fontId="2" fillId="0" borderId="0" xfId="67" applyFont="1" applyFill="1" applyAlignment="1">
      <alignment horizontal="right" vertical="center"/>
    </xf>
    <xf numFmtId="0" fontId="2" fillId="0" borderId="15" xfId="67" applyFont="1" applyBorder="1" applyAlignment="1">
      <alignment horizontal="center" vertical="center"/>
    </xf>
    <xf numFmtId="0" fontId="2" fillId="0" borderId="15" xfId="67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69">
      <alignment vertical="center"/>
    </xf>
    <xf numFmtId="0" fontId="21" fillId="0" borderId="0" xfId="69" applyFont="1" applyAlignment="1">
      <alignment vertical="center"/>
    </xf>
    <xf numFmtId="0" fontId="1" fillId="0" borderId="0" xfId="69" applyFont="1">
      <alignment vertical="center"/>
    </xf>
    <xf numFmtId="0" fontId="1" fillId="0" borderId="0" xfId="69" applyFill="1">
      <alignment vertical="center"/>
    </xf>
    <xf numFmtId="0" fontId="1" fillId="0" borderId="0" xfId="69" applyFont="1" applyFill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Fill="1" applyBorder="1" applyAlignment="1">
      <alignment horizontal="center" vertical="center"/>
    </xf>
    <xf numFmtId="0" fontId="2" fillId="0" borderId="10" xfId="69" applyFont="1" applyFill="1" applyBorder="1">
      <alignment vertical="center"/>
    </xf>
    <xf numFmtId="0" fontId="0" fillId="0" borderId="0" xfId="0">
      <alignment vertical="center"/>
    </xf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1" fillId="0" borderId="0" xfId="64" applyFill="1" applyAlignment="1">
      <alignment vertical="center"/>
    </xf>
    <xf numFmtId="179" fontId="1" fillId="0" borderId="0" xfId="64" applyNumberFormat="1" applyFill="1" applyAlignment="1">
      <alignment vertical="center"/>
    </xf>
    <xf numFmtId="0" fontId="30" fillId="0" borderId="10" xfId="64" applyFont="1" applyFill="1" applyBorder="1" applyAlignment="1">
      <alignment horizontal="center" vertical="center" wrapText="1"/>
    </xf>
    <xf numFmtId="0" fontId="30" fillId="0" borderId="10" xfId="65" applyFont="1" applyFill="1" applyBorder="1" applyAlignment="1">
      <alignment horizontal="center" vertical="center" wrapText="1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30" fillId="0" borderId="10" xfId="65" applyFont="1" applyFill="1" applyBorder="1" applyAlignment="1">
      <alignment horizontal="center" vertical="center"/>
    </xf>
    <xf numFmtId="179" fontId="30" fillId="0" borderId="10" xfId="64" applyNumberFormat="1" applyFont="1" applyFill="1" applyBorder="1" applyAlignment="1">
      <alignment horizontal="right" vertical="center" wrapText="1"/>
    </xf>
    <xf numFmtId="0" fontId="30" fillId="0" borderId="10" xfId="64" applyFont="1" applyFill="1" applyBorder="1" applyAlignment="1">
      <alignment horizontal="center" vertical="center"/>
    </xf>
    <xf numFmtId="0" fontId="2" fillId="0" borderId="10" xfId="65" applyFont="1" applyFill="1" applyBorder="1" applyAlignment="1">
      <alignment horizontal="left" vertical="center"/>
    </xf>
    <xf numFmtId="0" fontId="2" fillId="0" borderId="10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185" fontId="2" fillId="0" borderId="0" xfId="69" applyNumberFormat="1" applyFont="1" applyAlignment="1">
      <alignment horizontal="right" vertical="center"/>
    </xf>
    <xf numFmtId="185" fontId="2" fillId="0" borderId="10" xfId="69" applyNumberFormat="1" applyFont="1" applyBorder="1" applyAlignment="1">
      <alignment horizontal="center" vertical="center" wrapText="1"/>
    </xf>
    <xf numFmtId="185" fontId="2" fillId="0" borderId="10" xfId="69" applyNumberFormat="1" applyFont="1" applyFill="1" applyBorder="1" applyAlignment="1">
      <alignment horizontal="right" vertical="center"/>
    </xf>
    <xf numFmtId="185" fontId="1" fillId="0" borderId="0" xfId="69" applyNumberFormat="1">
      <alignment vertical="center"/>
    </xf>
    <xf numFmtId="185" fontId="1" fillId="0" borderId="0" xfId="69" applyNumberFormat="1" applyFont="1">
      <alignment vertical="center"/>
    </xf>
    <xf numFmtId="0" fontId="2" fillId="0" borderId="10" xfId="67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1" fillId="0" borderId="0" xfId="66" applyFont="1" applyAlignment="1">
      <alignment horizontal="center" vertical="center"/>
    </xf>
    <xf numFmtId="0" fontId="2" fillId="0" borderId="11" xfId="67" applyFont="1" applyFill="1" applyBorder="1" applyAlignment="1">
      <alignment vertical="center"/>
    </xf>
    <xf numFmtId="0" fontId="21" fillId="0" borderId="0" xfId="67" applyNumberFormat="1" applyFont="1" applyFill="1" applyAlignment="1" applyProtection="1">
      <alignment horizontal="center" vertical="center"/>
    </xf>
    <xf numFmtId="49" fontId="2" fillId="26" borderId="10" xfId="67" applyNumberFormat="1" applyFont="1" applyFill="1" applyBorder="1" applyAlignment="1">
      <alignment horizontal="center" vertical="center" wrapText="1"/>
    </xf>
    <xf numFmtId="0" fontId="2" fillId="0" borderId="10" xfId="67" applyNumberFormat="1" applyFont="1" applyFill="1" applyBorder="1" applyAlignment="1" applyProtection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49" fontId="2" fillId="26" borderId="15" xfId="67" applyNumberFormat="1" applyFont="1" applyFill="1" applyBorder="1" applyAlignment="1">
      <alignment horizontal="center" vertical="center" wrapText="1"/>
    </xf>
    <xf numFmtId="49" fontId="2" fillId="26" borderId="13" xfId="67" applyNumberFormat="1" applyFont="1" applyFill="1" applyBorder="1" applyAlignment="1">
      <alignment horizontal="center" vertical="center" wrapText="1"/>
    </xf>
    <xf numFmtId="49" fontId="2" fillId="26" borderId="16" xfId="67" applyNumberFormat="1" applyFont="1" applyFill="1" applyBorder="1" applyAlignment="1">
      <alignment horizontal="center" vertical="center" wrapText="1"/>
    </xf>
    <xf numFmtId="49" fontId="2" fillId="26" borderId="17" xfId="67" applyNumberFormat="1" applyFont="1" applyFill="1" applyBorder="1" applyAlignment="1">
      <alignment horizontal="center" vertical="center" wrapText="1"/>
    </xf>
    <xf numFmtId="49" fontId="2" fillId="26" borderId="19" xfId="67" applyNumberFormat="1" applyFont="1" applyFill="1" applyBorder="1" applyAlignment="1">
      <alignment horizontal="center" vertical="center" wrapText="1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1" xfId="68" applyFill="1" applyBorder="1">
      <alignment vertical="center"/>
    </xf>
    <xf numFmtId="0" fontId="2" fillId="0" borderId="11" xfId="68" applyBorder="1">
      <alignment vertical="center"/>
    </xf>
    <xf numFmtId="0" fontId="21" fillId="0" borderId="0" xfId="70" applyNumberFormat="1" applyFont="1" applyFill="1" applyAlignment="1" applyProtection="1">
      <alignment horizontal="center" vertical="center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19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4" xfId="70" applyNumberFormat="1" applyFont="1" applyFill="1" applyBorder="1" applyAlignment="1" applyProtection="1">
      <alignment horizontal="center" vertical="center"/>
    </xf>
    <xf numFmtId="0" fontId="2" fillId="0" borderId="13" xfId="70" applyNumberFormat="1" applyFont="1" applyFill="1" applyBorder="1" applyAlignment="1" applyProtection="1">
      <alignment horizontal="center" vertical="center"/>
    </xf>
    <xf numFmtId="182" fontId="2" fillId="0" borderId="10" xfId="70" applyNumberFormat="1" applyFont="1" applyFill="1" applyBorder="1" applyAlignment="1" applyProtection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Font="1" applyBorder="1" applyAlignment="1">
      <alignment horizontal="center" vertical="center"/>
    </xf>
    <xf numFmtId="0" fontId="22" fillId="0" borderId="0" xfId="59" applyFont="1" applyBorder="1" applyAlignment="1">
      <alignment horizontal="center" vertical="center"/>
    </xf>
    <xf numFmtId="0" fontId="28" fillId="0" borderId="21" xfId="59" applyFont="1" applyBorder="1" applyAlignment="1">
      <alignment horizontal="center" vertical="center" wrapText="1"/>
    </xf>
    <xf numFmtId="0" fontId="28" fillId="0" borderId="28" xfId="59" applyFont="1" applyBorder="1" applyAlignment="1">
      <alignment horizontal="center" vertical="center" wrapText="1"/>
    </xf>
    <xf numFmtId="0" fontId="28" fillId="0" borderId="22" xfId="59" applyFont="1" applyBorder="1" applyAlignment="1">
      <alignment horizontal="center" vertical="center" wrapText="1"/>
    </xf>
    <xf numFmtId="0" fontId="28" fillId="0" borderId="29" xfId="59" applyFont="1" applyBorder="1" applyAlignment="1">
      <alignment horizontal="center" vertical="center" wrapText="1"/>
    </xf>
    <xf numFmtId="0" fontId="28" fillId="0" borderId="0" xfId="59" applyFont="1" applyBorder="1" applyAlignment="1">
      <alignment horizontal="center" vertical="center" wrapText="1"/>
    </xf>
    <xf numFmtId="0" fontId="28" fillId="0" borderId="30" xfId="59" applyFont="1" applyBorder="1" applyAlignment="1">
      <alignment horizontal="center" vertical="center" wrapText="1"/>
    </xf>
    <xf numFmtId="0" fontId="28" fillId="0" borderId="23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 wrapText="1"/>
    </xf>
    <xf numFmtId="0" fontId="28" fillId="0" borderId="24" xfId="59" applyFont="1" applyBorder="1" applyAlignment="1">
      <alignment horizontal="center" vertical="center" wrapText="1"/>
    </xf>
    <xf numFmtId="0" fontId="28" fillId="0" borderId="31" xfId="59" applyFont="1" applyBorder="1" applyAlignment="1">
      <alignment horizontal="center" vertical="center"/>
    </xf>
    <xf numFmtId="0" fontId="28" fillId="0" borderId="32" xfId="59" applyFont="1" applyBorder="1" applyAlignment="1">
      <alignment horizontal="center" vertical="center"/>
    </xf>
    <xf numFmtId="0" fontId="28" fillId="0" borderId="33" xfId="59" applyFont="1" applyBorder="1" applyAlignment="1">
      <alignment horizontal="center" vertical="center"/>
    </xf>
    <xf numFmtId="0" fontId="28" fillId="0" borderId="25" xfId="59" applyFont="1" applyBorder="1" applyAlignment="1">
      <alignment horizontal="center" vertical="center" wrapText="1"/>
    </xf>
    <xf numFmtId="0" fontId="28" fillId="0" borderId="26" xfId="59" applyFont="1" applyBorder="1" applyAlignment="1">
      <alignment horizontal="center" vertical="center" wrapText="1"/>
    </xf>
    <xf numFmtId="0" fontId="28" fillId="0" borderId="27" xfId="59" applyFont="1" applyBorder="1" applyAlignment="1">
      <alignment horizontal="center" vertical="center" wrapText="1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Fill="1" applyBorder="1" applyAlignment="1">
      <alignment vertical="center"/>
    </xf>
    <xf numFmtId="0" fontId="28" fillId="2" borderId="20" xfId="59" applyFont="1" applyFill="1" applyBorder="1" applyAlignment="1">
      <alignment vertical="center"/>
    </xf>
    <xf numFmtId="0" fontId="28" fillId="0" borderId="20" xfId="59" applyFont="1" applyBorder="1" applyAlignment="1">
      <alignment horizontal="right" vertical="center"/>
    </xf>
    <xf numFmtId="0" fontId="21" fillId="0" borderId="0" xfId="69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6" xfId="70" applyNumberFormat="1" applyFont="1" applyFill="1" applyBorder="1" applyAlignment="1" applyProtection="1">
      <alignment horizontal="center" vertical="center"/>
    </xf>
    <xf numFmtId="0" fontId="20" fillId="0" borderId="17" xfId="70" applyNumberFormat="1" applyFont="1" applyFill="1" applyBorder="1" applyAlignment="1" applyProtection="1">
      <alignment horizontal="center" vertical="center"/>
    </xf>
    <xf numFmtId="0" fontId="20" fillId="0" borderId="19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5" xfId="70" applyNumberFormat="1" applyFont="1" applyFill="1" applyBorder="1" applyAlignment="1" applyProtection="1">
      <alignment horizontal="center" vertical="center"/>
    </xf>
    <xf numFmtId="0" fontId="20" fillId="0" borderId="14" xfId="70" applyNumberFormat="1" applyFont="1" applyFill="1" applyBorder="1" applyAlignment="1" applyProtection="1">
      <alignment horizontal="center" vertical="center"/>
    </xf>
    <xf numFmtId="0" fontId="20" fillId="0" borderId="13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182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21" fillId="0" borderId="0" xfId="64" applyFont="1" applyFill="1" applyBorder="1" applyAlignment="1">
      <alignment horizontal="center" vertical="center" wrapText="1"/>
    </xf>
  </cellXfs>
  <cellStyles count="146">
    <cellStyle name="20% - 着色 1 2" xfId="1"/>
    <cellStyle name="20% - 着色 1 2 2" xfId="2"/>
    <cellStyle name="20% - 着色 1 2 2 2" xfId="108"/>
    <cellStyle name="20% - 着色 1 2 3" xfId="102"/>
    <cellStyle name="20% - 着色 1 3" xfId="3"/>
    <cellStyle name="20% - 着色 1 3 2" xfId="109"/>
    <cellStyle name="20% - 着色 2 2" xfId="4"/>
    <cellStyle name="20% - 着色 2 2 2" xfId="5"/>
    <cellStyle name="20% - 着色 2 2 2 2" xfId="94"/>
    <cellStyle name="20% - 着色 2 2 3" xfId="105"/>
    <cellStyle name="20% - 着色 2 3" xfId="6"/>
    <cellStyle name="20% - 着色 2 3 2" xfId="106"/>
    <cellStyle name="20% - 着色 3 2" xfId="7"/>
    <cellStyle name="20% - 着色 3 2 2" xfId="8"/>
    <cellStyle name="20% - 着色 3 2 2 2" xfId="111"/>
    <cellStyle name="20% - 着色 3 2 3" xfId="107"/>
    <cellStyle name="20% - 着色 3 3" xfId="9"/>
    <cellStyle name="20% - 着色 3 3 2" xfId="95"/>
    <cellStyle name="20% - 着色 4 2" xfId="10"/>
    <cellStyle name="20% - 着色 4 2 2" xfId="11"/>
    <cellStyle name="20% - 着色 4 2 2 2" xfId="97"/>
    <cellStyle name="20% - 着色 4 2 3" xfId="112"/>
    <cellStyle name="20% - 着色 4 3" xfId="12"/>
    <cellStyle name="20% - 着色 4 3 2" xfId="110"/>
    <cellStyle name="20% - 着色 5 2" xfId="13"/>
    <cellStyle name="20% - 着色 5 2 2" xfId="14"/>
    <cellStyle name="20% - 着色 5 2 2 2" xfId="99"/>
    <cellStyle name="20% - 着色 5 2 3" xfId="113"/>
    <cellStyle name="20% - 着色 5 3" xfId="15"/>
    <cellStyle name="20% - 着色 5 3 2" xfId="114"/>
    <cellStyle name="20% - 着色 6 2" xfId="16"/>
    <cellStyle name="20% - 着色 6 2 2" xfId="17"/>
    <cellStyle name="20% - 着色 6 2 2 2" xfId="115"/>
    <cellStyle name="20% - 着色 6 2 3" xfId="96"/>
    <cellStyle name="20% - 着色 6 3" xfId="18"/>
    <cellStyle name="20% - 着色 6 3 2" xfId="116"/>
    <cellStyle name="40% - 着色 1 2" xfId="19"/>
    <cellStyle name="40% - 着色 1 2 2" xfId="20"/>
    <cellStyle name="40% - 着色 1 2 2 2" xfId="119"/>
    <cellStyle name="40% - 着色 1 2 3" xfId="117"/>
    <cellStyle name="40% - 着色 1 3" xfId="21"/>
    <cellStyle name="40% - 着色 1 3 2" xfId="120"/>
    <cellStyle name="40% - 着色 2 2" xfId="22"/>
    <cellStyle name="40% - 着色 2 2 2" xfId="23"/>
    <cellStyle name="40% - 着色 2 2 2 2" xfId="122"/>
    <cellStyle name="40% - 着色 2 2 3" xfId="121"/>
    <cellStyle name="40% - 着色 2 3" xfId="24"/>
    <cellStyle name="40% - 着色 2 3 2" xfId="118"/>
    <cellStyle name="40% - 着色 3 2" xfId="25"/>
    <cellStyle name="40% - 着色 3 2 2" xfId="26"/>
    <cellStyle name="40% - 着色 3 2 2 2" xfId="124"/>
    <cellStyle name="40% - 着色 3 2 3" xfId="123"/>
    <cellStyle name="40% - 着色 3 3" xfId="27"/>
    <cellStyle name="40% - 着色 3 3 2" xfId="100"/>
    <cellStyle name="40% - 着色 4 2" xfId="28"/>
    <cellStyle name="40% - 着色 4 2 2" xfId="29"/>
    <cellStyle name="40% - 着色 4 2 2 2" xfId="126"/>
    <cellStyle name="40% - 着色 4 2 3" xfId="125"/>
    <cellStyle name="40% - 着色 4 3" xfId="30"/>
    <cellStyle name="40% - 着色 4 3 2" xfId="127"/>
    <cellStyle name="40% - 着色 5 2" xfId="31"/>
    <cellStyle name="40% - 着色 5 2 2" xfId="32"/>
    <cellStyle name="40% - 着色 5 2 2 2" xfId="128"/>
    <cellStyle name="40% - 着色 5 2 3" xfId="104"/>
    <cellStyle name="40% - 着色 5 3" xfId="33"/>
    <cellStyle name="40% - 着色 5 3 2" xfId="129"/>
    <cellStyle name="40% - 着色 6 2" xfId="34"/>
    <cellStyle name="40% - 着色 6 2 2" xfId="35"/>
    <cellStyle name="40% - 着色 6 2 2 2" xfId="131"/>
    <cellStyle name="40% - 着色 6 2 3" xfId="130"/>
    <cellStyle name="40% - 着色 6 3" xfId="36"/>
    <cellStyle name="40% - 着色 6 3 2" xfId="132"/>
    <cellStyle name="60% - 着色 1 2" xfId="37"/>
    <cellStyle name="60% - 着色 2 2" xfId="38"/>
    <cellStyle name="60% - 着色 3 2" xfId="39"/>
    <cellStyle name="60% - 着色 4 2" xfId="40"/>
    <cellStyle name="60% - 着色 5 2" xfId="41"/>
    <cellStyle name="60% - 着色 6 2" xfId="42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16号附件" xfId="133"/>
    <cellStyle name="差_2017预算公开表_(010010010)中国共产党焦作市委员会办公室" xfId="134"/>
    <cellStyle name="差_4901A573031A00CCE0530A08AF0800CC" xfId="49"/>
    <cellStyle name="差_4901E49D450800C2E0530A08AF0800C2" xfId="50"/>
    <cellStyle name="差_615D2EB13C93010EE0530A0804CC5EB5" xfId="51"/>
    <cellStyle name="差_61F0C7FF6ABA0038E0530A0804CC3487" xfId="52"/>
    <cellStyle name="差_64242C78E6F3009AE0530A08AF09009A" xfId="53"/>
    <cellStyle name="差_64242C78E6F6009AE0530A08AF09009A" xfId="54"/>
    <cellStyle name="差_64242C78E6F6009AE0530A08AF09009A 2" xfId="101"/>
    <cellStyle name="差_64242C78E6FB009AE0530A08AF09009A" xfId="55"/>
    <cellStyle name="差_67D34CE2EC6AAB52E050080A1CAF164B" xfId="56"/>
    <cellStyle name="差_67D34CE2EC6AAB52E050080A1CAF164B 2" xfId="103"/>
    <cellStyle name="常规" xfId="0" builtinId="0"/>
    <cellStyle name="常规 10" xfId="145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 2 2" xfId="136"/>
    <cellStyle name="常规 3 3" xfId="135"/>
    <cellStyle name="常规 3_6162030C6A600132E0530A0804CCAD99_c" xfId="62"/>
    <cellStyle name="常规 4" xfId="63"/>
    <cellStyle name="常规 4 2" xfId="137"/>
    <cellStyle name="常规 5" xfId="64"/>
    <cellStyle name="常规 6" xfId="98"/>
    <cellStyle name="常规 7" xfId="138"/>
    <cellStyle name="常规 8" xfId="143"/>
    <cellStyle name="常规 9" xfId="144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16号附件" xfId="139"/>
    <cellStyle name="好_2017预算公开表_(010010010)中国共产党焦作市委员会办公室" xfId="140"/>
    <cellStyle name="好_4901A573031A00CCE0530A08AF0800CC" xfId="72"/>
    <cellStyle name="好_4901E49D450800C2E0530A08AF0800C2" xfId="73"/>
    <cellStyle name="好_615D2EB13C93010EE0530A0804CC5EB5" xfId="74"/>
    <cellStyle name="好_61F0C7FF6ABA0038E0530A0804CC3487" xfId="75"/>
    <cellStyle name="好_64242C78E6F6009AE0530A08AF09009A" xfId="76"/>
    <cellStyle name="好_64242C78E6F6009AE0530A08AF09009A 2" xfId="141"/>
    <cellStyle name="好_67D34CE2EC6AAB52E050080A1CAF164B" xfId="77"/>
    <cellStyle name="好_67D34CE2EC6AAB52E050080A1CAF164B 2" xfId="142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2 2" xfId="88"/>
    <cellStyle name="着色 3 2" xfId="89"/>
    <cellStyle name="着色 4 2" xfId="90"/>
    <cellStyle name="着色 5 2" xfId="91"/>
    <cellStyle name="着色 6 2" xfId="92"/>
    <cellStyle name="注释" xfId="9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activeCell="C32" sqref="C32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9" t="s">
        <v>223</v>
      </c>
      <c r="B1" s="199"/>
      <c r="C1" s="199"/>
      <c r="D1" s="199"/>
      <c r="E1" s="64"/>
      <c r="F1" s="64"/>
      <c r="G1" s="64"/>
      <c r="H1" s="64"/>
      <c r="I1" s="64"/>
      <c r="J1" s="64"/>
    </row>
    <row r="2" spans="1:10" s="12" customFormat="1" ht="20.100000000000001" customHeight="1">
      <c r="A2" s="30" t="s">
        <v>292</v>
      </c>
      <c r="B2" s="66"/>
      <c r="C2" s="66"/>
      <c r="D2" s="67" t="s">
        <v>76</v>
      </c>
      <c r="E2" s="68"/>
      <c r="F2" s="68"/>
      <c r="G2" s="68"/>
      <c r="H2" s="68"/>
      <c r="I2" s="68"/>
      <c r="J2" s="68"/>
    </row>
    <row r="3" spans="1:10" s="12" customFormat="1" ht="27.75" customHeight="1">
      <c r="A3" s="69" t="s">
        <v>0</v>
      </c>
      <c r="B3" s="70" t="s">
        <v>1</v>
      </c>
      <c r="C3" s="69" t="s">
        <v>2</v>
      </c>
      <c r="D3" s="71" t="s">
        <v>1</v>
      </c>
      <c r="E3" s="68"/>
      <c r="F3" s="68"/>
      <c r="G3" s="68"/>
      <c r="H3" s="68"/>
      <c r="I3" s="68"/>
      <c r="J3" s="68"/>
    </row>
    <row r="4" spans="1:10" s="74" customFormat="1" ht="23.25" customHeight="1">
      <c r="A4" s="72" t="s">
        <v>3</v>
      </c>
      <c r="B4" s="18">
        <v>3180.06</v>
      </c>
      <c r="C4" s="73" t="s">
        <v>4</v>
      </c>
      <c r="D4" s="19">
        <v>214.13</v>
      </c>
    </row>
    <row r="5" spans="1:10" s="74" customFormat="1" ht="23.25" customHeight="1">
      <c r="A5" s="72" t="s">
        <v>224</v>
      </c>
      <c r="B5" s="20">
        <v>3180.06</v>
      </c>
      <c r="C5" s="73" t="s">
        <v>225</v>
      </c>
      <c r="D5" s="19">
        <v>204.11</v>
      </c>
    </row>
    <row r="6" spans="1:10" s="74" customFormat="1" ht="23.25" customHeight="1">
      <c r="A6" s="72" t="s">
        <v>226</v>
      </c>
      <c r="B6" s="21">
        <v>0</v>
      </c>
      <c r="C6" s="75" t="s">
        <v>227</v>
      </c>
      <c r="D6" s="19">
        <v>10.02</v>
      </c>
    </row>
    <row r="7" spans="1:10" s="74" customFormat="1" ht="23.25" customHeight="1">
      <c r="A7" s="72" t="s">
        <v>228</v>
      </c>
      <c r="B7" s="18">
        <v>0</v>
      </c>
      <c r="C7" s="75" t="s">
        <v>5</v>
      </c>
      <c r="D7" s="19">
        <v>2965.93</v>
      </c>
    </row>
    <row r="8" spans="1:10" s="74" customFormat="1" ht="23.25" customHeight="1">
      <c r="A8" s="72" t="s">
        <v>229</v>
      </c>
      <c r="B8" s="20">
        <v>0</v>
      </c>
      <c r="C8" s="73"/>
      <c r="D8" s="22"/>
    </row>
    <row r="9" spans="1:10" s="74" customFormat="1" ht="23.25" customHeight="1">
      <c r="A9" s="76" t="s">
        <v>230</v>
      </c>
      <c r="B9" s="23">
        <v>0</v>
      </c>
      <c r="C9" s="75"/>
      <c r="D9" s="24"/>
    </row>
    <row r="10" spans="1:10" s="74" customFormat="1" ht="23.25" customHeight="1">
      <c r="A10" s="77" t="s">
        <v>231</v>
      </c>
      <c r="B10" s="21">
        <v>0</v>
      </c>
      <c r="C10" s="78"/>
      <c r="D10" s="25"/>
    </row>
    <row r="11" spans="1:10" s="74" customFormat="1" ht="19.350000000000001" customHeight="1">
      <c r="A11" s="80" t="s">
        <v>232</v>
      </c>
      <c r="B11" s="18">
        <v>0</v>
      </c>
      <c r="C11" s="78"/>
      <c r="D11" s="25"/>
    </row>
    <row r="12" spans="1:10" s="12" customFormat="1" ht="19.350000000000001" customHeight="1">
      <c r="A12" s="80"/>
      <c r="B12" s="81"/>
      <c r="C12" s="78"/>
      <c r="D12" s="79"/>
      <c r="E12" s="74"/>
      <c r="F12" s="74"/>
      <c r="G12" s="74"/>
      <c r="H12" s="68"/>
      <c r="I12" s="74"/>
      <c r="J12" s="68"/>
    </row>
    <row r="13" spans="1:10" s="12" customFormat="1" ht="19.350000000000001" customHeight="1">
      <c r="A13" s="82"/>
      <c r="B13" s="83"/>
      <c r="C13" s="84"/>
      <c r="D13" s="85"/>
      <c r="E13" s="74"/>
      <c r="F13" s="74"/>
      <c r="G13" s="74"/>
      <c r="H13" s="68"/>
      <c r="I13" s="68"/>
      <c r="J13" s="68"/>
    </row>
    <row r="14" spans="1:10" s="12" customFormat="1" ht="19.350000000000001" customHeight="1">
      <c r="A14" s="86"/>
      <c r="B14" s="87"/>
      <c r="C14" s="88"/>
      <c r="D14" s="85"/>
      <c r="E14" s="74"/>
      <c r="F14" s="68"/>
      <c r="G14" s="74"/>
      <c r="H14" s="68"/>
      <c r="I14" s="74"/>
      <c r="J14" s="74"/>
    </row>
    <row r="15" spans="1:10" s="74" customFormat="1" ht="20.100000000000001" customHeight="1">
      <c r="A15" s="89" t="s">
        <v>6</v>
      </c>
      <c r="B15" s="18">
        <v>3180.06</v>
      </c>
      <c r="C15" s="89" t="s">
        <v>7</v>
      </c>
      <c r="D15" s="19">
        <v>3180.06</v>
      </c>
    </row>
    <row r="16" spans="1:10" s="74" customFormat="1" ht="20.100000000000001" customHeight="1">
      <c r="A16" s="90" t="s">
        <v>233</v>
      </c>
      <c r="B16" s="20">
        <v>0</v>
      </c>
      <c r="C16" s="91" t="s">
        <v>8</v>
      </c>
      <c r="D16" s="26">
        <v>0</v>
      </c>
    </row>
    <row r="17" spans="1:10" s="74" customFormat="1" ht="20.100000000000001" customHeight="1">
      <c r="A17" s="90" t="s">
        <v>234</v>
      </c>
      <c r="B17" s="23">
        <v>0</v>
      </c>
      <c r="C17" s="91" t="s">
        <v>234</v>
      </c>
      <c r="D17" s="27">
        <v>0</v>
      </c>
    </row>
    <row r="18" spans="1:10" s="74" customFormat="1" ht="20.100000000000001" customHeight="1">
      <c r="A18" s="90" t="s">
        <v>235</v>
      </c>
      <c r="B18" s="23">
        <v>0</v>
      </c>
      <c r="C18" s="91" t="s">
        <v>235</v>
      </c>
      <c r="D18" s="26">
        <v>0</v>
      </c>
    </row>
    <row r="19" spans="1:10" s="74" customFormat="1" ht="20.100000000000001" customHeight="1">
      <c r="A19" s="28" t="s">
        <v>11</v>
      </c>
      <c r="B19" s="23">
        <v>3180.06</v>
      </c>
      <c r="C19" s="92" t="s">
        <v>12</v>
      </c>
      <c r="D19" s="29">
        <v>3180.06</v>
      </c>
    </row>
    <row r="20" spans="1:10" ht="9.75" customHeight="1">
      <c r="A20" s="64"/>
      <c r="B20" s="65"/>
      <c r="C20" s="64"/>
      <c r="D20" s="64"/>
      <c r="E20" s="64"/>
      <c r="F20" s="64"/>
      <c r="G20" s="64"/>
      <c r="H20" s="64"/>
      <c r="I20" s="64"/>
      <c r="J20" s="64"/>
    </row>
    <row r="21" spans="1:10" ht="14.25">
      <c r="A21" s="64"/>
      <c r="B21" s="64"/>
      <c r="C21" s="64"/>
      <c r="D21" s="64"/>
      <c r="E21" s="64"/>
      <c r="F21" s="64"/>
      <c r="G21" s="64"/>
      <c r="H21" s="65"/>
      <c r="I21" s="64"/>
      <c r="J21" s="64"/>
    </row>
    <row r="22" spans="1:10" ht="14.25">
      <c r="A22" s="63"/>
      <c r="B22" s="63"/>
      <c r="C22" s="63"/>
      <c r="D22" s="63"/>
      <c r="E22" s="63"/>
      <c r="F22" s="63"/>
      <c r="G22" s="63"/>
      <c r="H22" s="63"/>
      <c r="I22" s="63"/>
      <c r="J22" s="63"/>
    </row>
    <row r="23" spans="1:10" ht="14.25">
      <c r="A23" s="63"/>
      <c r="B23" s="63"/>
      <c r="C23" s="63"/>
      <c r="D23" s="63"/>
      <c r="E23" s="63"/>
      <c r="F23" s="63"/>
      <c r="G23" s="63"/>
      <c r="H23" s="63"/>
      <c r="I23" s="63"/>
      <c r="J23" s="63"/>
    </row>
    <row r="24" spans="1:10" ht="14.25">
      <c r="A24" s="64"/>
      <c r="B24" s="64"/>
      <c r="C24" s="65"/>
      <c r="D24" s="64"/>
      <c r="E24" s="64"/>
      <c r="F24" s="64"/>
      <c r="G24" s="64"/>
      <c r="H24" s="64"/>
      <c r="I24" s="64"/>
      <c r="J24" s="64"/>
    </row>
    <row r="25" spans="1:10" ht="14.25">
      <c r="A25" s="64"/>
      <c r="B25" s="65"/>
      <c r="C25" s="64"/>
      <c r="D25" s="64"/>
      <c r="E25" s="64"/>
      <c r="F25" s="64"/>
      <c r="G25" s="64"/>
      <c r="H25" s="64"/>
      <c r="I25" s="64"/>
      <c r="J25" s="64"/>
    </row>
    <row r="26" spans="1:10" ht="14.25">
      <c r="A26" s="63"/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14.25">
      <c r="A27" s="63"/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14.25">
      <c r="A28" s="63"/>
      <c r="B28" s="63"/>
      <c r="C28" s="63"/>
      <c r="D28" s="63"/>
      <c r="E28" s="63"/>
      <c r="F28" s="63"/>
      <c r="G28" s="63"/>
      <c r="H28" s="63"/>
      <c r="I28" s="63"/>
      <c r="J28" s="63"/>
    </row>
    <row r="29" spans="1:10" ht="14.25">
      <c r="A29" s="63"/>
      <c r="B29" s="63"/>
      <c r="C29" s="63"/>
      <c r="D29" s="63"/>
      <c r="E29" s="63"/>
      <c r="F29" s="63"/>
      <c r="G29" s="63"/>
      <c r="H29" s="63"/>
      <c r="I29" s="63"/>
      <c r="J29" s="63"/>
    </row>
    <row r="30" spans="1:10" ht="14.25">
      <c r="A30" s="63"/>
      <c r="B30" s="63"/>
      <c r="C30" s="63"/>
      <c r="D30" s="63"/>
      <c r="E30" s="63"/>
      <c r="F30" s="63"/>
      <c r="G30" s="63"/>
      <c r="H30" s="63"/>
      <c r="I30" s="63"/>
      <c r="J30" s="63"/>
    </row>
    <row r="31" spans="1:10" ht="14.25">
      <c r="A31" s="64"/>
      <c r="B31" s="64"/>
      <c r="C31" s="64"/>
      <c r="D31" s="64"/>
      <c r="E31" s="64"/>
      <c r="F31" s="64"/>
      <c r="G31" s="64"/>
      <c r="H31" s="64"/>
      <c r="I31" s="64"/>
      <c r="J31" s="65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RowHeight="14.25"/>
  <cols>
    <col min="1" max="1" width="3.125" style="6" customWidth="1"/>
    <col min="2" max="2" width="2.875" style="6" customWidth="1"/>
    <col min="3" max="3" width="0.875" style="6" hidden="1" customWidth="1"/>
    <col min="4" max="4" width="3.75" style="6" customWidth="1"/>
    <col min="5" max="5" width="1" style="6" customWidth="1"/>
    <col min="6" max="6" width="6.625" style="6" customWidth="1"/>
    <col min="7" max="7" width="2.25" style="6" customWidth="1"/>
    <col min="8" max="8" width="9" style="6"/>
    <col min="9" max="9" width="7.25" style="6" customWidth="1"/>
    <col min="10" max="10" width="8.25" style="6" customWidth="1"/>
    <col min="11" max="11" width="1.25" style="6" hidden="1" customWidth="1"/>
    <col min="12" max="12" width="9" style="6" hidden="1" customWidth="1"/>
    <col min="13" max="13" width="0.125" style="6" customWidth="1"/>
    <col min="14" max="14" width="8.125" style="6" customWidth="1"/>
    <col min="15" max="15" width="1.375" style="6" customWidth="1"/>
    <col min="16" max="16" width="1.875" style="6" customWidth="1"/>
    <col min="17" max="17" width="9" style="6"/>
    <col min="18" max="18" width="5.5" style="6" customWidth="1"/>
    <col min="19" max="19" width="9" style="6" hidden="1" customWidth="1"/>
    <col min="20" max="20" width="4.625" style="6" customWidth="1"/>
    <col min="21" max="16384" width="9" style="6"/>
  </cols>
  <sheetData>
    <row r="1" spans="1:20" ht="42" customHeight="1">
      <c r="A1" s="263" t="s">
        <v>106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</row>
    <row r="2" spans="1:20" ht="20.100000000000001" customHeight="1">
      <c r="A2" s="62" t="s">
        <v>378</v>
      </c>
      <c r="B2" s="176"/>
      <c r="C2" s="176"/>
      <c r="D2" s="176"/>
      <c r="E2" s="176"/>
      <c r="F2" s="176"/>
      <c r="G2" s="176"/>
      <c r="H2" s="176"/>
      <c r="I2" s="175"/>
      <c r="J2" s="175"/>
      <c r="K2" s="175"/>
      <c r="L2" s="175"/>
      <c r="M2" s="175"/>
      <c r="N2" s="175"/>
      <c r="O2" s="175"/>
      <c r="P2" s="175"/>
      <c r="Q2" s="264" t="s">
        <v>76</v>
      </c>
      <c r="R2" s="264"/>
      <c r="S2" s="264"/>
      <c r="T2" s="264"/>
    </row>
    <row r="3" spans="1:20" ht="20.100000000000001" customHeight="1">
      <c r="A3" s="258" t="s">
        <v>37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</row>
    <row r="4" spans="1:20" ht="20.100000000000001" customHeight="1">
      <c r="A4" s="258" t="s">
        <v>39</v>
      </c>
      <c r="B4" s="258"/>
      <c r="C4" s="258"/>
      <c r="D4" s="258"/>
      <c r="E4" s="258"/>
      <c r="F4" s="258"/>
      <c r="G4" s="258"/>
      <c r="H4" s="258"/>
      <c r="I4" s="258"/>
      <c r="J4" s="258" t="s">
        <v>40</v>
      </c>
      <c r="K4" s="258"/>
      <c r="L4" s="258"/>
      <c r="M4" s="258"/>
      <c r="N4" s="258"/>
      <c r="O4" s="258"/>
      <c r="P4" s="258"/>
      <c r="Q4" s="258"/>
      <c r="R4" s="258"/>
      <c r="S4" s="258"/>
      <c r="T4" s="258"/>
    </row>
    <row r="5" spans="1:20" ht="20.100000000000001" customHeight="1">
      <c r="A5" s="258" t="s">
        <v>41</v>
      </c>
      <c r="B5" s="258" t="s">
        <v>42</v>
      </c>
      <c r="C5" s="258"/>
      <c r="D5" s="258"/>
      <c r="E5" s="258"/>
      <c r="F5" s="258"/>
      <c r="G5" s="258"/>
      <c r="H5" s="258"/>
      <c r="I5" s="258"/>
      <c r="J5" s="258" t="s">
        <v>43</v>
      </c>
      <c r="K5" s="258"/>
      <c r="L5" s="258"/>
      <c r="M5" s="258"/>
      <c r="N5" s="258"/>
      <c r="O5" s="258"/>
      <c r="P5" s="258"/>
      <c r="Q5" s="258"/>
      <c r="R5" s="258"/>
      <c r="S5" s="258"/>
      <c r="T5" s="258"/>
    </row>
    <row r="6" spans="1:20" ht="39.950000000000003" customHeight="1">
      <c r="A6" s="258"/>
      <c r="B6" s="258" t="s">
        <v>44</v>
      </c>
      <c r="C6" s="258"/>
      <c r="D6" s="258"/>
      <c r="E6" s="258"/>
      <c r="F6" s="258"/>
      <c r="G6" s="258"/>
      <c r="H6" s="258"/>
      <c r="I6" s="258"/>
      <c r="J6" s="258" t="s">
        <v>45</v>
      </c>
      <c r="K6" s="258"/>
      <c r="L6" s="258"/>
      <c r="M6" s="258"/>
      <c r="N6" s="258"/>
      <c r="O6" s="258"/>
      <c r="P6" s="258"/>
      <c r="Q6" s="258"/>
      <c r="R6" s="258"/>
      <c r="S6" s="258"/>
      <c r="T6" s="258"/>
    </row>
    <row r="7" spans="1:20" s="52" customFormat="1" ht="60" customHeight="1">
      <c r="A7" s="258"/>
      <c r="B7" s="259" t="s">
        <v>46</v>
      </c>
      <c r="C7" s="259"/>
      <c r="D7" s="259"/>
      <c r="E7" s="259"/>
      <c r="F7" s="259"/>
      <c r="G7" s="259"/>
      <c r="H7" s="53" t="s">
        <v>47</v>
      </c>
      <c r="I7" s="53"/>
      <c r="J7" s="259" t="s">
        <v>48</v>
      </c>
      <c r="K7" s="259"/>
      <c r="L7" s="259"/>
      <c r="M7" s="259"/>
      <c r="N7" s="259"/>
      <c r="O7" s="259"/>
      <c r="P7" s="259"/>
      <c r="Q7" s="53" t="s">
        <v>49</v>
      </c>
      <c r="R7" s="260">
        <v>0</v>
      </c>
      <c r="S7" s="261"/>
      <c r="T7" s="262"/>
    </row>
    <row r="8" spans="1:20" ht="39.950000000000003" customHeight="1">
      <c r="A8" s="258"/>
      <c r="B8" s="258" t="s">
        <v>50</v>
      </c>
      <c r="C8" s="258"/>
      <c r="D8" s="258"/>
      <c r="E8" s="258"/>
      <c r="F8" s="258"/>
      <c r="G8" s="258"/>
      <c r="H8" s="174" t="s">
        <v>51</v>
      </c>
      <c r="I8" s="174"/>
      <c r="J8" s="258" t="s">
        <v>276</v>
      </c>
      <c r="K8" s="258"/>
      <c r="L8" s="258"/>
      <c r="M8" s="258"/>
      <c r="N8" s="258"/>
      <c r="O8" s="258"/>
      <c r="P8" s="258"/>
      <c r="Q8" s="174" t="s">
        <v>277</v>
      </c>
      <c r="R8" s="258"/>
      <c r="S8" s="258"/>
      <c r="T8" s="258"/>
    </row>
    <row r="9" spans="1:20" ht="20.100000000000001" customHeight="1">
      <c r="A9" s="258"/>
      <c r="B9" s="258" t="s">
        <v>52</v>
      </c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</row>
    <row r="10" spans="1:20" ht="20.100000000000001" customHeight="1">
      <c r="A10" s="258"/>
      <c r="B10" s="258" t="s">
        <v>53</v>
      </c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</row>
    <row r="11" spans="1:20" ht="20.100000000000001" customHeight="1">
      <c r="A11" s="258" t="s">
        <v>54</v>
      </c>
      <c r="B11" s="258" t="s">
        <v>55</v>
      </c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</row>
    <row r="12" spans="1:20" ht="39.950000000000003" customHeight="1">
      <c r="A12" s="258"/>
      <c r="B12" s="258" t="s">
        <v>56</v>
      </c>
      <c r="C12" s="258"/>
      <c r="D12" s="258" t="s">
        <v>57</v>
      </c>
      <c r="E12" s="258"/>
      <c r="F12" s="258" t="s">
        <v>58</v>
      </c>
      <c r="G12" s="258"/>
      <c r="H12" s="258" t="s">
        <v>59</v>
      </c>
      <c r="I12" s="258"/>
      <c r="J12" s="258"/>
      <c r="K12" s="258"/>
      <c r="L12" s="258"/>
      <c r="M12" s="258"/>
      <c r="N12" s="258"/>
      <c r="O12" s="258"/>
      <c r="P12" s="258" t="s">
        <v>60</v>
      </c>
      <c r="Q12" s="258"/>
      <c r="R12" s="258"/>
      <c r="S12" s="258"/>
      <c r="T12" s="258"/>
    </row>
    <row r="13" spans="1:20" ht="20.100000000000001" customHeight="1">
      <c r="A13" s="258"/>
      <c r="B13" s="258"/>
      <c r="C13" s="258"/>
      <c r="D13" s="258" t="s">
        <v>61</v>
      </c>
      <c r="E13" s="258"/>
      <c r="F13" s="258" t="s">
        <v>62</v>
      </c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</row>
    <row r="14" spans="1:20" ht="20.100000000000001" customHeight="1">
      <c r="A14" s="258"/>
      <c r="B14" s="258"/>
      <c r="C14" s="258"/>
      <c r="D14" s="258"/>
      <c r="E14" s="258"/>
      <c r="F14" s="258" t="s">
        <v>63</v>
      </c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</row>
    <row r="15" spans="1:20" ht="20.100000000000001" customHeight="1">
      <c r="A15" s="258"/>
      <c r="B15" s="258"/>
      <c r="C15" s="258"/>
      <c r="D15" s="258"/>
      <c r="E15" s="258"/>
      <c r="F15" s="258" t="s">
        <v>64</v>
      </c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</row>
    <row r="16" spans="1:20" ht="20.100000000000001" customHeight="1">
      <c r="A16" s="258"/>
      <c r="B16" s="258"/>
      <c r="C16" s="258"/>
      <c r="D16" s="258"/>
      <c r="E16" s="258"/>
      <c r="F16" s="258" t="s">
        <v>65</v>
      </c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</row>
    <row r="17" spans="1:20" ht="39.950000000000003" customHeight="1">
      <c r="A17" s="258"/>
      <c r="B17" s="258"/>
      <c r="C17" s="258"/>
      <c r="D17" s="258" t="s">
        <v>66</v>
      </c>
      <c r="E17" s="258"/>
      <c r="F17" s="258" t="s">
        <v>67</v>
      </c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</row>
    <row r="18" spans="1:20" ht="39.950000000000003" customHeight="1">
      <c r="A18" s="258"/>
      <c r="B18" s="258"/>
      <c r="C18" s="258"/>
      <c r="D18" s="258"/>
      <c r="E18" s="258"/>
      <c r="F18" s="258" t="s">
        <v>68</v>
      </c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</row>
    <row r="19" spans="1:20" ht="39.950000000000003" customHeight="1">
      <c r="A19" s="258"/>
      <c r="B19" s="258"/>
      <c r="C19" s="258"/>
      <c r="D19" s="258"/>
      <c r="E19" s="258"/>
      <c r="F19" s="258" t="s">
        <v>69</v>
      </c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</row>
    <row r="20" spans="1:20" ht="39.950000000000003" customHeight="1">
      <c r="A20" s="258"/>
      <c r="B20" s="258"/>
      <c r="C20" s="258"/>
      <c r="D20" s="258"/>
      <c r="E20" s="258"/>
      <c r="F20" s="258" t="s">
        <v>70</v>
      </c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</row>
    <row r="21" spans="1:20" ht="60" customHeight="1">
      <c r="A21" s="258"/>
      <c r="B21" s="258"/>
      <c r="C21" s="258"/>
      <c r="D21" s="258" t="s">
        <v>71</v>
      </c>
      <c r="E21" s="258"/>
      <c r="F21" s="258" t="s">
        <v>72</v>
      </c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</row>
    <row r="22" spans="1:20" ht="14.25" customHeight="1">
      <c r="A22" s="266" t="s">
        <v>73</v>
      </c>
      <c r="B22" s="266"/>
      <c r="C22" s="266"/>
      <c r="D22" s="266"/>
      <c r="E22" s="266"/>
      <c r="F22" s="266"/>
      <c r="G22" s="266"/>
      <c r="H22" s="267" t="s">
        <v>74</v>
      </c>
      <c r="I22" s="267"/>
      <c r="J22" s="265"/>
      <c r="K22" s="265"/>
      <c r="L22" s="265" t="s">
        <v>75</v>
      </c>
      <c r="M22" s="265"/>
      <c r="N22" s="265"/>
      <c r="O22" s="265"/>
      <c r="P22" s="265"/>
      <c r="Q22" s="265"/>
      <c r="R22" s="265"/>
      <c r="S22" s="265"/>
      <c r="T22" s="265"/>
    </row>
  </sheetData>
  <sheetProtection formatCells="0" formatColumns="0" formatRows="0"/>
  <mergeCells count="72">
    <mergeCell ref="P21:T21"/>
    <mergeCell ref="P15:T15"/>
    <mergeCell ref="P12:T12"/>
    <mergeCell ref="H4:I4"/>
    <mergeCell ref="J4:M4"/>
    <mergeCell ref="N4:T4"/>
    <mergeCell ref="P17:T17"/>
    <mergeCell ref="P18:T18"/>
    <mergeCell ref="P19:T19"/>
    <mergeCell ref="P20:T20"/>
    <mergeCell ref="J7:M7"/>
    <mergeCell ref="P16:T16"/>
    <mergeCell ref="J6:M6"/>
    <mergeCell ref="N6:T6"/>
    <mergeCell ref="N5:T5"/>
    <mergeCell ref="P13:T13"/>
    <mergeCell ref="P22:T22"/>
    <mergeCell ref="A22:G22"/>
    <mergeCell ref="H22:I22"/>
    <mergeCell ref="J22:K22"/>
    <mergeCell ref="L22:O22"/>
    <mergeCell ref="F15:G15"/>
    <mergeCell ref="H15:O15"/>
    <mergeCell ref="D21:E21"/>
    <mergeCell ref="F18:G18"/>
    <mergeCell ref="H18:O18"/>
    <mergeCell ref="H19:O19"/>
    <mergeCell ref="H21:O21"/>
    <mergeCell ref="F21:G21"/>
    <mergeCell ref="A1:T1"/>
    <mergeCell ref="A3:G3"/>
    <mergeCell ref="H3:T3"/>
    <mergeCell ref="Q2:T2"/>
    <mergeCell ref="A4:G4"/>
    <mergeCell ref="A5:A10"/>
    <mergeCell ref="B5:G5"/>
    <mergeCell ref="H5:I5"/>
    <mergeCell ref="J5:M5"/>
    <mergeCell ref="B7:G7"/>
    <mergeCell ref="B6:G6"/>
    <mergeCell ref="H6:I6"/>
    <mergeCell ref="B9:G9"/>
    <mergeCell ref="F14:G14"/>
    <mergeCell ref="H14:O14"/>
    <mergeCell ref="P14:T14"/>
    <mergeCell ref="H9:T9"/>
    <mergeCell ref="N7:P7"/>
    <mergeCell ref="R7:T7"/>
    <mergeCell ref="B8:G8"/>
    <mergeCell ref="B11:G11"/>
    <mergeCell ref="H11:T11"/>
    <mergeCell ref="H10:T10"/>
    <mergeCell ref="R8:T8"/>
    <mergeCell ref="B10:G10"/>
    <mergeCell ref="J8:M8"/>
    <mergeCell ref="N8:P8"/>
    <mergeCell ref="A11:A21"/>
    <mergeCell ref="F16:G16"/>
    <mergeCell ref="H16:O16"/>
    <mergeCell ref="F19:G19"/>
    <mergeCell ref="F20:G20"/>
    <mergeCell ref="H20:O20"/>
    <mergeCell ref="F17:G17"/>
    <mergeCell ref="H17:O17"/>
    <mergeCell ref="F12:G12"/>
    <mergeCell ref="H12:O12"/>
    <mergeCell ref="B12:C21"/>
    <mergeCell ref="D12:E12"/>
    <mergeCell ref="D13:E16"/>
    <mergeCell ref="F13:G13"/>
    <mergeCell ref="H13:O13"/>
    <mergeCell ref="D17:E20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RowHeight="14.25"/>
  <cols>
    <col min="1" max="1" width="24" style="7" customWidth="1"/>
    <col min="2" max="2" width="12.5" style="7" customWidth="1"/>
    <col min="3" max="3" width="29" style="7" customWidth="1"/>
    <col min="4" max="4" width="12.5" style="7" customWidth="1"/>
    <col min="5" max="16384" width="9" style="7"/>
  </cols>
  <sheetData>
    <row r="1" spans="1:4" ht="42" customHeight="1">
      <c r="A1" s="268" t="s">
        <v>107</v>
      </c>
      <c r="B1" s="268"/>
      <c r="C1" s="268"/>
      <c r="D1" s="268"/>
    </row>
    <row r="2" spans="1:4" ht="21.75" customHeight="1">
      <c r="A2" s="182" t="s">
        <v>379</v>
      </c>
      <c r="B2" s="182"/>
      <c r="C2" s="182"/>
      <c r="D2" s="191" t="s">
        <v>76</v>
      </c>
    </row>
    <row r="3" spans="1:4" s="16" customFormat="1" ht="30" customHeight="1">
      <c r="A3" s="180" t="s">
        <v>77</v>
      </c>
      <c r="B3" s="181" t="s">
        <v>78</v>
      </c>
      <c r="C3" s="180" t="s">
        <v>77</v>
      </c>
      <c r="D3" s="181" t="s">
        <v>79</v>
      </c>
    </row>
    <row r="4" spans="1:4" s="182" customFormat="1" ht="30" customHeight="1">
      <c r="A4" s="183" t="s">
        <v>80</v>
      </c>
      <c r="B4" s="184"/>
      <c r="C4" s="185" t="s">
        <v>81</v>
      </c>
      <c r="D4" s="51">
        <v>0</v>
      </c>
    </row>
    <row r="5" spans="1:4" s="16" customFormat="1" ht="30" customHeight="1">
      <c r="A5" s="183" t="s">
        <v>82</v>
      </c>
      <c r="B5" s="184"/>
      <c r="C5" s="185" t="s">
        <v>83</v>
      </c>
      <c r="D5" s="184"/>
    </row>
    <row r="6" spans="1:4" s="16" customFormat="1" ht="30" customHeight="1">
      <c r="A6" s="183" t="s">
        <v>84</v>
      </c>
      <c r="B6" s="184"/>
      <c r="C6" s="185" t="s">
        <v>85</v>
      </c>
      <c r="D6" s="184"/>
    </row>
    <row r="7" spans="1:4" s="16" customFormat="1" ht="30" customHeight="1">
      <c r="A7" s="183" t="s">
        <v>86</v>
      </c>
      <c r="B7" s="184"/>
      <c r="C7" s="185" t="s">
        <v>87</v>
      </c>
      <c r="D7" s="184"/>
    </row>
    <row r="8" spans="1:4" s="16" customFormat="1" ht="30" customHeight="1">
      <c r="A8" s="183" t="s">
        <v>88</v>
      </c>
      <c r="B8" s="184"/>
      <c r="C8" s="185" t="s">
        <v>89</v>
      </c>
      <c r="D8" s="184"/>
    </row>
    <row r="9" spans="1:4" s="16" customFormat="1" ht="30" customHeight="1">
      <c r="A9" s="183"/>
      <c r="B9" s="184"/>
      <c r="C9" s="185"/>
      <c r="D9" s="184"/>
    </row>
    <row r="10" spans="1:4" s="17" customFormat="1" ht="30" customHeight="1">
      <c r="A10" s="186" t="s">
        <v>90</v>
      </c>
      <c r="B10" s="187"/>
      <c r="C10" s="188" t="s">
        <v>91</v>
      </c>
      <c r="D10" s="187"/>
    </row>
    <row r="11" spans="1:4" s="16" customFormat="1" ht="30" customHeight="1">
      <c r="A11" s="189" t="s">
        <v>92</v>
      </c>
      <c r="B11" s="184"/>
      <c r="C11" s="190" t="s">
        <v>93</v>
      </c>
      <c r="D11" s="184"/>
    </row>
    <row r="12" spans="1:4" s="16" customFormat="1" ht="30" customHeight="1">
      <c r="A12" s="190" t="s">
        <v>94</v>
      </c>
      <c r="B12" s="184"/>
      <c r="C12" s="189"/>
      <c r="D12" s="184"/>
    </row>
    <row r="13" spans="1:4" s="16" customFormat="1" ht="30" customHeight="1">
      <c r="A13" s="190"/>
      <c r="B13" s="184"/>
      <c r="C13" s="189"/>
      <c r="D13" s="184"/>
    </row>
    <row r="14" spans="1:4" s="16" customFormat="1" ht="30" customHeight="1">
      <c r="A14" s="186" t="s">
        <v>11</v>
      </c>
      <c r="B14" s="187"/>
      <c r="C14" s="188" t="s">
        <v>12</v>
      </c>
      <c r="D14" s="187"/>
    </row>
    <row r="15" spans="1:4" s="8" customFormat="1" ht="21" customHeight="1">
      <c r="A15" s="178"/>
      <c r="B15" s="178"/>
      <c r="C15" s="178"/>
      <c r="D15" s="178"/>
    </row>
    <row r="16" spans="1:4">
      <c r="A16" s="177"/>
      <c r="B16" s="177"/>
      <c r="C16" s="177"/>
      <c r="D16" s="179"/>
    </row>
    <row r="17" spans="1:4">
      <c r="A17" s="173"/>
      <c r="B17" s="179">
        <v>0</v>
      </c>
      <c r="C17" s="173"/>
      <c r="D17" s="173"/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27"/>
  <sheetViews>
    <sheetView showGridLines="0" showZeros="0" topLeftCell="A115" workbookViewId="0">
      <selection activeCell="A118" sqref="A118:XFD118"/>
    </sheetView>
  </sheetViews>
  <sheetFormatPr defaultRowHeight="11.25"/>
  <cols>
    <col min="1" max="1" width="5.125" style="94" customWidth="1"/>
    <col min="2" max="3" width="4.125" style="94" customWidth="1"/>
    <col min="4" max="4" width="19.75" style="94" customWidth="1"/>
    <col min="5" max="5" width="9.25" style="94" customWidth="1"/>
    <col min="6" max="6" width="9.75" style="94" customWidth="1"/>
    <col min="7" max="7" width="9" style="94" customWidth="1"/>
    <col min="8" max="8" width="8.25" style="94" customWidth="1"/>
    <col min="9" max="9" width="5.875" style="94" customWidth="1"/>
    <col min="10" max="10" width="6.25" style="94" customWidth="1"/>
    <col min="11" max="11" width="6.5" style="94" customWidth="1"/>
    <col min="12" max="12" width="5.75" style="94" customWidth="1"/>
    <col min="13" max="13" width="4.875" style="94" customWidth="1"/>
    <col min="14" max="15" width="5" style="94" customWidth="1"/>
    <col min="16" max="16" width="4.5" style="94" customWidth="1"/>
    <col min="17" max="17" width="4.75" style="94" customWidth="1"/>
    <col min="18" max="18" width="4.5" style="94" customWidth="1"/>
    <col min="19" max="19" width="4" style="94" customWidth="1"/>
    <col min="20" max="20" width="4.625" style="94" customWidth="1"/>
    <col min="21" max="21" width="4" style="94" customWidth="1"/>
    <col min="22" max="22" width="5.625" style="94" customWidth="1"/>
    <col min="23" max="251" width="6.875" style="94" customWidth="1"/>
    <col min="252" max="16384" width="9" style="94"/>
  </cols>
  <sheetData>
    <row r="1" spans="1:22" ht="42" customHeight="1">
      <c r="A1" s="201" t="s">
        <v>380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</row>
    <row r="2" spans="1:22" ht="20.100000000000001" customHeight="1">
      <c r="A2" s="200" t="s">
        <v>381</v>
      </c>
      <c r="B2" s="200"/>
      <c r="C2" s="200"/>
      <c r="D2" s="200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V2" s="95" t="s">
        <v>76</v>
      </c>
    </row>
    <row r="3" spans="1:22" ht="20.100000000000001" customHeight="1">
      <c r="A3" s="204" t="s">
        <v>13</v>
      </c>
      <c r="B3" s="204"/>
      <c r="C3" s="204"/>
      <c r="D3" s="203" t="s">
        <v>236</v>
      </c>
      <c r="E3" s="202" t="s">
        <v>14</v>
      </c>
      <c r="F3" s="207" t="s">
        <v>15</v>
      </c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9"/>
      <c r="R3" s="202" t="s">
        <v>16</v>
      </c>
      <c r="S3" s="202"/>
      <c r="T3" s="202" t="s">
        <v>237</v>
      </c>
      <c r="U3" s="202" t="s">
        <v>49</v>
      </c>
      <c r="V3" s="202" t="s">
        <v>17</v>
      </c>
    </row>
    <row r="4" spans="1:22" ht="20.100000000000001" customHeight="1">
      <c r="A4" s="204"/>
      <c r="B4" s="204"/>
      <c r="C4" s="204"/>
      <c r="D4" s="203"/>
      <c r="E4" s="202"/>
      <c r="F4" s="202" t="s">
        <v>18</v>
      </c>
      <c r="G4" s="207" t="s">
        <v>238</v>
      </c>
      <c r="H4" s="208"/>
      <c r="I4" s="209"/>
      <c r="J4" s="207" t="s">
        <v>239</v>
      </c>
      <c r="K4" s="208"/>
      <c r="L4" s="208"/>
      <c r="M4" s="208"/>
      <c r="N4" s="208"/>
      <c r="O4" s="209"/>
      <c r="P4" s="202" t="s">
        <v>19</v>
      </c>
      <c r="Q4" s="202" t="s">
        <v>20</v>
      </c>
      <c r="R4" s="202" t="s">
        <v>21</v>
      </c>
      <c r="S4" s="202" t="s">
        <v>22</v>
      </c>
      <c r="T4" s="202"/>
      <c r="U4" s="202"/>
      <c r="V4" s="202"/>
    </row>
    <row r="5" spans="1:22" ht="20.100000000000001" customHeight="1">
      <c r="A5" s="203" t="s">
        <v>23</v>
      </c>
      <c r="B5" s="203" t="s">
        <v>24</v>
      </c>
      <c r="C5" s="203" t="s">
        <v>25</v>
      </c>
      <c r="D5" s="203"/>
      <c r="E5" s="202"/>
      <c r="F5" s="202"/>
      <c r="G5" s="205" t="s">
        <v>240</v>
      </c>
      <c r="H5" s="205" t="s">
        <v>241</v>
      </c>
      <c r="I5" s="205" t="s">
        <v>242</v>
      </c>
      <c r="J5" s="202" t="s">
        <v>243</v>
      </c>
      <c r="K5" s="202" t="s">
        <v>26</v>
      </c>
      <c r="L5" s="202" t="s">
        <v>27</v>
      </c>
      <c r="M5" s="202" t="s">
        <v>28</v>
      </c>
      <c r="N5" s="202" t="s">
        <v>29</v>
      </c>
      <c r="O5" s="202" t="s">
        <v>244</v>
      </c>
      <c r="P5" s="202"/>
      <c r="Q5" s="202"/>
      <c r="R5" s="202"/>
      <c r="S5" s="202"/>
      <c r="T5" s="202"/>
      <c r="U5" s="202"/>
      <c r="V5" s="202"/>
    </row>
    <row r="6" spans="1:22" ht="30" customHeight="1">
      <c r="A6" s="203"/>
      <c r="B6" s="203"/>
      <c r="C6" s="203"/>
      <c r="D6" s="203"/>
      <c r="E6" s="202"/>
      <c r="F6" s="202"/>
      <c r="G6" s="206"/>
      <c r="H6" s="206"/>
      <c r="I6" s="206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</row>
    <row r="7" spans="1:22" ht="20.100000000000001" customHeight="1">
      <c r="A7" s="197" t="s">
        <v>30</v>
      </c>
      <c r="B7" s="197" t="s">
        <v>30</v>
      </c>
      <c r="C7" s="197" t="s">
        <v>30</v>
      </c>
      <c r="D7" s="197" t="s">
        <v>30</v>
      </c>
      <c r="E7" s="96">
        <v>1</v>
      </c>
      <c r="F7" s="97">
        <v>2</v>
      </c>
      <c r="G7" s="97">
        <v>3</v>
      </c>
      <c r="H7" s="97">
        <v>4</v>
      </c>
      <c r="I7" s="97">
        <v>5</v>
      </c>
      <c r="J7" s="97">
        <v>6</v>
      </c>
      <c r="K7" s="97">
        <v>7</v>
      </c>
      <c r="L7" s="97">
        <v>8</v>
      </c>
      <c r="M7" s="97">
        <v>9</v>
      </c>
      <c r="N7" s="97">
        <v>10</v>
      </c>
      <c r="O7" s="97">
        <v>11</v>
      </c>
      <c r="P7" s="97">
        <v>12</v>
      </c>
      <c r="Q7" s="97">
        <v>13</v>
      </c>
      <c r="R7" s="97">
        <v>14</v>
      </c>
      <c r="S7" s="97">
        <v>15</v>
      </c>
      <c r="T7" s="97">
        <v>16</v>
      </c>
      <c r="U7" s="97">
        <v>17</v>
      </c>
      <c r="V7" s="97">
        <v>18</v>
      </c>
    </row>
    <row r="8" spans="1:22" s="33" customFormat="1" ht="20.100000000000001" customHeight="1">
      <c r="A8" s="31"/>
      <c r="B8" s="31"/>
      <c r="C8" s="31"/>
      <c r="D8" s="32" t="s">
        <v>18</v>
      </c>
      <c r="E8" s="34">
        <f t="shared" ref="E8:V8" si="0">E9+E97+E110+E114+E118+E122</f>
        <v>3180.0600000000004</v>
      </c>
      <c r="F8" s="34">
        <f t="shared" si="0"/>
        <v>3180.0600000000004</v>
      </c>
      <c r="G8" s="35">
        <f t="shared" si="0"/>
        <v>3180.0600000000004</v>
      </c>
      <c r="H8" s="35">
        <f t="shared" si="0"/>
        <v>3180.0600000000004</v>
      </c>
      <c r="I8" s="35">
        <f t="shared" si="0"/>
        <v>0</v>
      </c>
      <c r="J8" s="35">
        <f t="shared" si="0"/>
        <v>0</v>
      </c>
      <c r="K8" s="34">
        <f t="shared" si="0"/>
        <v>0</v>
      </c>
      <c r="L8" s="34">
        <f t="shared" si="0"/>
        <v>0</v>
      </c>
      <c r="M8" s="34">
        <f t="shared" si="0"/>
        <v>0</v>
      </c>
      <c r="N8" s="34">
        <f t="shared" si="0"/>
        <v>0</v>
      </c>
      <c r="O8" s="34">
        <f t="shared" si="0"/>
        <v>0</v>
      </c>
      <c r="P8" s="34">
        <f t="shared" si="0"/>
        <v>0</v>
      </c>
      <c r="Q8" s="34">
        <f t="shared" si="0"/>
        <v>0</v>
      </c>
      <c r="R8" s="34">
        <f t="shared" si="0"/>
        <v>0</v>
      </c>
      <c r="S8" s="34">
        <f t="shared" si="0"/>
        <v>0</v>
      </c>
      <c r="T8" s="34">
        <f t="shared" si="0"/>
        <v>0</v>
      </c>
      <c r="U8" s="34">
        <f t="shared" si="0"/>
        <v>0</v>
      </c>
      <c r="V8" s="35">
        <f t="shared" si="0"/>
        <v>0</v>
      </c>
    </row>
    <row r="9" spans="1:22" ht="20.100000000000001" customHeight="1">
      <c r="A9" s="31"/>
      <c r="B9" s="31"/>
      <c r="C9" s="31"/>
      <c r="D9" s="32" t="s">
        <v>125</v>
      </c>
      <c r="E9" s="34">
        <f t="shared" ref="E9:V9" si="1">E10+E45+E48+E61+E64+E70+E73+E78+E81+E84+E91+E94</f>
        <v>2714.1600000000003</v>
      </c>
      <c r="F9" s="34">
        <f t="shared" si="1"/>
        <v>2714.1600000000003</v>
      </c>
      <c r="G9" s="35">
        <f t="shared" si="1"/>
        <v>2714.1600000000003</v>
      </c>
      <c r="H9" s="35">
        <f t="shared" si="1"/>
        <v>2714.1600000000003</v>
      </c>
      <c r="I9" s="35">
        <f t="shared" si="1"/>
        <v>0</v>
      </c>
      <c r="J9" s="35">
        <f t="shared" si="1"/>
        <v>0</v>
      </c>
      <c r="K9" s="34">
        <f t="shared" si="1"/>
        <v>0</v>
      </c>
      <c r="L9" s="34">
        <f t="shared" si="1"/>
        <v>0</v>
      </c>
      <c r="M9" s="34">
        <f t="shared" si="1"/>
        <v>0</v>
      </c>
      <c r="N9" s="34">
        <f t="shared" si="1"/>
        <v>0</v>
      </c>
      <c r="O9" s="34">
        <f t="shared" si="1"/>
        <v>0</v>
      </c>
      <c r="P9" s="34">
        <f t="shared" si="1"/>
        <v>0</v>
      </c>
      <c r="Q9" s="34">
        <f t="shared" si="1"/>
        <v>0</v>
      </c>
      <c r="R9" s="34">
        <f t="shared" si="1"/>
        <v>0</v>
      </c>
      <c r="S9" s="34">
        <f t="shared" si="1"/>
        <v>0</v>
      </c>
      <c r="T9" s="34">
        <f t="shared" si="1"/>
        <v>0</v>
      </c>
      <c r="U9" s="34">
        <f t="shared" si="1"/>
        <v>0</v>
      </c>
      <c r="V9" s="35">
        <f t="shared" si="1"/>
        <v>0</v>
      </c>
    </row>
    <row r="10" spans="1:22" ht="20.100000000000001" customHeight="1">
      <c r="A10" s="31"/>
      <c r="B10" s="31"/>
      <c r="C10" s="31"/>
      <c r="D10" s="32" t="s">
        <v>290</v>
      </c>
      <c r="E10" s="34">
        <f t="shared" ref="E10:V10" si="2">E11+E27+E40+E42</f>
        <v>384.54</v>
      </c>
      <c r="F10" s="34">
        <f t="shared" si="2"/>
        <v>384.54</v>
      </c>
      <c r="G10" s="35">
        <f t="shared" si="2"/>
        <v>384.54</v>
      </c>
      <c r="H10" s="35">
        <f t="shared" si="2"/>
        <v>384.54</v>
      </c>
      <c r="I10" s="35">
        <f t="shared" si="2"/>
        <v>0</v>
      </c>
      <c r="J10" s="35">
        <f t="shared" si="2"/>
        <v>0</v>
      </c>
      <c r="K10" s="34">
        <f t="shared" si="2"/>
        <v>0</v>
      </c>
      <c r="L10" s="34">
        <f t="shared" si="2"/>
        <v>0</v>
      </c>
      <c r="M10" s="34">
        <f t="shared" si="2"/>
        <v>0</v>
      </c>
      <c r="N10" s="34">
        <f t="shared" si="2"/>
        <v>0</v>
      </c>
      <c r="O10" s="34">
        <f t="shared" si="2"/>
        <v>0</v>
      </c>
      <c r="P10" s="34">
        <f t="shared" si="2"/>
        <v>0</v>
      </c>
      <c r="Q10" s="34">
        <f t="shared" si="2"/>
        <v>0</v>
      </c>
      <c r="R10" s="34">
        <f t="shared" si="2"/>
        <v>0</v>
      </c>
      <c r="S10" s="34">
        <f t="shared" si="2"/>
        <v>0</v>
      </c>
      <c r="T10" s="34">
        <f t="shared" si="2"/>
        <v>0</v>
      </c>
      <c r="U10" s="34">
        <f t="shared" si="2"/>
        <v>0</v>
      </c>
      <c r="V10" s="35">
        <f t="shared" si="2"/>
        <v>0</v>
      </c>
    </row>
    <row r="11" spans="1:22" ht="20.100000000000001" customHeight="1">
      <c r="A11" s="31"/>
      <c r="B11" s="31"/>
      <c r="C11" s="31"/>
      <c r="D11" s="32" t="s">
        <v>293</v>
      </c>
      <c r="E11" s="34">
        <f t="shared" ref="E11:V11" si="3">SUM(E12:E26)</f>
        <v>61.89</v>
      </c>
      <c r="F11" s="34">
        <f t="shared" si="3"/>
        <v>61.89</v>
      </c>
      <c r="G11" s="35">
        <f t="shared" si="3"/>
        <v>61.89</v>
      </c>
      <c r="H11" s="35">
        <f t="shared" si="3"/>
        <v>61.89</v>
      </c>
      <c r="I11" s="35">
        <f t="shared" si="3"/>
        <v>0</v>
      </c>
      <c r="J11" s="35">
        <f t="shared" si="3"/>
        <v>0</v>
      </c>
      <c r="K11" s="34">
        <f t="shared" si="3"/>
        <v>0</v>
      </c>
      <c r="L11" s="34">
        <f t="shared" si="3"/>
        <v>0</v>
      </c>
      <c r="M11" s="34">
        <f t="shared" si="3"/>
        <v>0</v>
      </c>
      <c r="N11" s="34">
        <f t="shared" si="3"/>
        <v>0</v>
      </c>
      <c r="O11" s="34">
        <f t="shared" si="3"/>
        <v>0</v>
      </c>
      <c r="P11" s="34">
        <f t="shared" si="3"/>
        <v>0</v>
      </c>
      <c r="Q11" s="34">
        <f t="shared" si="3"/>
        <v>0</v>
      </c>
      <c r="R11" s="34">
        <f t="shared" si="3"/>
        <v>0</v>
      </c>
      <c r="S11" s="34">
        <f t="shared" si="3"/>
        <v>0</v>
      </c>
      <c r="T11" s="34">
        <f t="shared" si="3"/>
        <v>0</v>
      </c>
      <c r="U11" s="34">
        <f t="shared" si="3"/>
        <v>0</v>
      </c>
      <c r="V11" s="35">
        <f t="shared" si="3"/>
        <v>0</v>
      </c>
    </row>
    <row r="12" spans="1:22" ht="20.100000000000001" customHeight="1">
      <c r="A12" s="31" t="s">
        <v>128</v>
      </c>
      <c r="B12" s="31" t="s">
        <v>137</v>
      </c>
      <c r="C12" s="31" t="s">
        <v>134</v>
      </c>
      <c r="D12" s="32" t="s">
        <v>245</v>
      </c>
      <c r="E12" s="34">
        <v>31.86</v>
      </c>
      <c r="F12" s="34">
        <v>31.86</v>
      </c>
      <c r="G12" s="35">
        <v>31.86</v>
      </c>
      <c r="H12" s="35">
        <v>31.86</v>
      </c>
      <c r="I12" s="35">
        <v>0</v>
      </c>
      <c r="J12" s="35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5">
        <v>0</v>
      </c>
    </row>
    <row r="13" spans="1:22" ht="20.100000000000001" customHeight="1">
      <c r="A13" s="31" t="s">
        <v>128</v>
      </c>
      <c r="B13" s="31" t="s">
        <v>137</v>
      </c>
      <c r="C13" s="31" t="s">
        <v>134</v>
      </c>
      <c r="D13" s="32" t="s">
        <v>112</v>
      </c>
      <c r="E13" s="34">
        <v>2.66</v>
      </c>
      <c r="F13" s="34">
        <v>2.66</v>
      </c>
      <c r="G13" s="35">
        <v>2.66</v>
      </c>
      <c r="H13" s="35">
        <v>2.66</v>
      </c>
      <c r="I13" s="35">
        <v>0</v>
      </c>
      <c r="J13" s="35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5">
        <v>0</v>
      </c>
    </row>
    <row r="14" spans="1:22" ht="20.100000000000001" customHeight="1">
      <c r="A14" s="31" t="s">
        <v>128</v>
      </c>
      <c r="B14" s="31" t="s">
        <v>137</v>
      </c>
      <c r="C14" s="31" t="s">
        <v>134</v>
      </c>
      <c r="D14" s="32" t="s">
        <v>113</v>
      </c>
      <c r="E14" s="34">
        <v>0.92</v>
      </c>
      <c r="F14" s="34">
        <v>0.92</v>
      </c>
      <c r="G14" s="35">
        <v>0.92</v>
      </c>
      <c r="H14" s="35">
        <v>0.92</v>
      </c>
      <c r="I14" s="35">
        <v>0</v>
      </c>
      <c r="J14" s="35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5">
        <v>0</v>
      </c>
    </row>
    <row r="15" spans="1:22" ht="20.100000000000001" customHeight="1">
      <c r="A15" s="31" t="s">
        <v>128</v>
      </c>
      <c r="B15" s="31" t="s">
        <v>137</v>
      </c>
      <c r="C15" s="31" t="s">
        <v>134</v>
      </c>
      <c r="D15" s="32" t="s">
        <v>114</v>
      </c>
      <c r="E15" s="34">
        <v>2.66</v>
      </c>
      <c r="F15" s="34">
        <v>2.66</v>
      </c>
      <c r="G15" s="35">
        <v>2.66</v>
      </c>
      <c r="H15" s="35">
        <v>2.66</v>
      </c>
      <c r="I15" s="35">
        <v>0</v>
      </c>
      <c r="J15" s="35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5">
        <v>0</v>
      </c>
    </row>
    <row r="16" spans="1:22" ht="20.100000000000001" customHeight="1">
      <c r="A16" s="31" t="s">
        <v>128</v>
      </c>
      <c r="B16" s="31" t="s">
        <v>137</v>
      </c>
      <c r="C16" s="31" t="s">
        <v>134</v>
      </c>
      <c r="D16" s="32" t="s">
        <v>115</v>
      </c>
      <c r="E16" s="34">
        <v>7.2</v>
      </c>
      <c r="F16" s="34">
        <v>7.2</v>
      </c>
      <c r="G16" s="35">
        <v>7.2</v>
      </c>
      <c r="H16" s="35">
        <v>7.2</v>
      </c>
      <c r="I16" s="35">
        <v>0</v>
      </c>
      <c r="J16" s="35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5">
        <v>0</v>
      </c>
    </row>
    <row r="17" spans="1:22" ht="20.100000000000001" customHeight="1">
      <c r="A17" s="31" t="s">
        <v>128</v>
      </c>
      <c r="B17" s="31" t="s">
        <v>137</v>
      </c>
      <c r="C17" s="31" t="s">
        <v>134</v>
      </c>
      <c r="D17" s="32" t="s">
        <v>116</v>
      </c>
      <c r="E17" s="34">
        <v>1.25</v>
      </c>
      <c r="F17" s="34">
        <v>1.25</v>
      </c>
      <c r="G17" s="35">
        <v>1.25</v>
      </c>
      <c r="H17" s="35">
        <v>1.25</v>
      </c>
      <c r="I17" s="35">
        <v>0</v>
      </c>
      <c r="J17" s="35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5">
        <v>0</v>
      </c>
    </row>
    <row r="18" spans="1:22" ht="20.100000000000001" customHeight="1">
      <c r="A18" s="31" t="s">
        <v>128</v>
      </c>
      <c r="B18" s="31" t="s">
        <v>137</v>
      </c>
      <c r="C18" s="31" t="s">
        <v>134</v>
      </c>
      <c r="D18" s="32" t="s">
        <v>117</v>
      </c>
      <c r="E18" s="34">
        <v>2.7</v>
      </c>
      <c r="F18" s="34">
        <v>2.7</v>
      </c>
      <c r="G18" s="35">
        <v>2.7</v>
      </c>
      <c r="H18" s="35">
        <v>2.7</v>
      </c>
      <c r="I18" s="35">
        <v>0</v>
      </c>
      <c r="J18" s="35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5">
        <v>0</v>
      </c>
    </row>
    <row r="19" spans="1:22" ht="20.100000000000001" customHeight="1">
      <c r="A19" s="31" t="s">
        <v>128</v>
      </c>
      <c r="B19" s="31" t="s">
        <v>137</v>
      </c>
      <c r="C19" s="31" t="s">
        <v>134</v>
      </c>
      <c r="D19" s="32" t="s">
        <v>118</v>
      </c>
      <c r="E19" s="34">
        <v>0.01</v>
      </c>
      <c r="F19" s="34">
        <v>0.01</v>
      </c>
      <c r="G19" s="35">
        <v>0.01</v>
      </c>
      <c r="H19" s="35">
        <v>0.01</v>
      </c>
      <c r="I19" s="35">
        <v>0</v>
      </c>
      <c r="J19" s="35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5">
        <v>0</v>
      </c>
    </row>
    <row r="20" spans="1:22" ht="20.100000000000001" customHeight="1">
      <c r="A20" s="31" t="s">
        <v>128</v>
      </c>
      <c r="B20" s="31" t="s">
        <v>137</v>
      </c>
      <c r="C20" s="31" t="s">
        <v>134</v>
      </c>
      <c r="D20" s="32" t="s">
        <v>119</v>
      </c>
      <c r="E20" s="34">
        <v>1.27</v>
      </c>
      <c r="F20" s="34">
        <v>1.27</v>
      </c>
      <c r="G20" s="35">
        <v>1.27</v>
      </c>
      <c r="H20" s="35">
        <v>1.27</v>
      </c>
      <c r="I20" s="35">
        <v>0</v>
      </c>
      <c r="J20" s="35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5">
        <v>0</v>
      </c>
    </row>
    <row r="21" spans="1:22" ht="20.100000000000001" customHeight="1">
      <c r="A21" s="31" t="s">
        <v>128</v>
      </c>
      <c r="B21" s="31" t="s">
        <v>137</v>
      </c>
      <c r="C21" s="31" t="s">
        <v>134</v>
      </c>
      <c r="D21" s="32" t="s">
        <v>120</v>
      </c>
      <c r="E21" s="34">
        <v>0.64</v>
      </c>
      <c r="F21" s="34">
        <v>0.64</v>
      </c>
      <c r="G21" s="35">
        <v>0.64</v>
      </c>
      <c r="H21" s="35">
        <v>0.64</v>
      </c>
      <c r="I21" s="35">
        <v>0</v>
      </c>
      <c r="J21" s="35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5">
        <v>0</v>
      </c>
    </row>
    <row r="22" spans="1:22" ht="20.100000000000001" customHeight="1">
      <c r="A22" s="31" t="s">
        <v>128</v>
      </c>
      <c r="B22" s="31" t="s">
        <v>137</v>
      </c>
      <c r="C22" s="31" t="s">
        <v>134</v>
      </c>
      <c r="D22" s="32" t="s">
        <v>122</v>
      </c>
      <c r="E22" s="34">
        <v>1.78</v>
      </c>
      <c r="F22" s="34">
        <v>1.78</v>
      </c>
      <c r="G22" s="35">
        <v>1.78</v>
      </c>
      <c r="H22" s="35">
        <v>1.78</v>
      </c>
      <c r="I22" s="35">
        <v>0</v>
      </c>
      <c r="J22" s="35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5">
        <v>0</v>
      </c>
    </row>
    <row r="23" spans="1:22" ht="20.100000000000001" customHeight="1">
      <c r="A23" s="31" t="s">
        <v>128</v>
      </c>
      <c r="B23" s="31" t="s">
        <v>137</v>
      </c>
      <c r="C23" s="31" t="s">
        <v>134</v>
      </c>
      <c r="D23" s="32" t="s">
        <v>246</v>
      </c>
      <c r="E23" s="34">
        <v>0.24</v>
      </c>
      <c r="F23" s="34">
        <v>0.24</v>
      </c>
      <c r="G23" s="35">
        <v>0.24</v>
      </c>
      <c r="H23" s="35">
        <v>0.24</v>
      </c>
      <c r="I23" s="35">
        <v>0</v>
      </c>
      <c r="J23" s="35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5">
        <v>0</v>
      </c>
    </row>
    <row r="24" spans="1:22" ht="20.100000000000001" customHeight="1">
      <c r="A24" s="31" t="s">
        <v>128</v>
      </c>
      <c r="B24" s="31" t="s">
        <v>137</v>
      </c>
      <c r="C24" s="31" t="s">
        <v>134</v>
      </c>
      <c r="D24" s="32" t="s">
        <v>247</v>
      </c>
      <c r="E24" s="34">
        <v>3.9</v>
      </c>
      <c r="F24" s="34">
        <v>3.9</v>
      </c>
      <c r="G24" s="35">
        <v>3.9</v>
      </c>
      <c r="H24" s="35">
        <v>3.9</v>
      </c>
      <c r="I24" s="35">
        <v>0</v>
      </c>
      <c r="J24" s="35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5">
        <v>0</v>
      </c>
    </row>
    <row r="25" spans="1:22" ht="20.100000000000001" customHeight="1">
      <c r="A25" s="31" t="s">
        <v>128</v>
      </c>
      <c r="B25" s="31" t="s">
        <v>137</v>
      </c>
      <c r="C25" s="31" t="s">
        <v>134</v>
      </c>
      <c r="D25" s="32" t="s">
        <v>294</v>
      </c>
      <c r="E25" s="34">
        <v>4</v>
      </c>
      <c r="F25" s="34">
        <v>4</v>
      </c>
      <c r="G25" s="35">
        <v>4</v>
      </c>
      <c r="H25" s="35">
        <v>4</v>
      </c>
      <c r="I25" s="35">
        <v>0</v>
      </c>
      <c r="J25" s="35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5">
        <v>0</v>
      </c>
    </row>
    <row r="26" spans="1:22" ht="20.100000000000001" customHeight="1">
      <c r="A26" s="31" t="s">
        <v>128</v>
      </c>
      <c r="B26" s="31" t="s">
        <v>137</v>
      </c>
      <c r="C26" s="31" t="s">
        <v>134</v>
      </c>
      <c r="D26" s="32" t="s">
        <v>295</v>
      </c>
      <c r="E26" s="34">
        <v>0.8</v>
      </c>
      <c r="F26" s="34">
        <v>0.8</v>
      </c>
      <c r="G26" s="35">
        <v>0.8</v>
      </c>
      <c r="H26" s="35">
        <v>0.8</v>
      </c>
      <c r="I26" s="35">
        <v>0</v>
      </c>
      <c r="J26" s="35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5">
        <v>0</v>
      </c>
    </row>
    <row r="27" spans="1:22" ht="20.100000000000001" customHeight="1">
      <c r="A27" s="31"/>
      <c r="B27" s="31"/>
      <c r="C27" s="31"/>
      <c r="D27" s="32" t="s">
        <v>382</v>
      </c>
      <c r="E27" s="34">
        <f t="shared" ref="E27:V27" si="4">SUM(E28:E39)</f>
        <v>117.65000000000002</v>
      </c>
      <c r="F27" s="34">
        <f t="shared" si="4"/>
        <v>117.65000000000002</v>
      </c>
      <c r="G27" s="35">
        <f t="shared" si="4"/>
        <v>117.65000000000002</v>
      </c>
      <c r="H27" s="35">
        <f t="shared" si="4"/>
        <v>117.65000000000002</v>
      </c>
      <c r="I27" s="35">
        <f t="shared" si="4"/>
        <v>0</v>
      </c>
      <c r="J27" s="35">
        <f t="shared" si="4"/>
        <v>0</v>
      </c>
      <c r="K27" s="34">
        <f t="shared" si="4"/>
        <v>0</v>
      </c>
      <c r="L27" s="34">
        <f t="shared" si="4"/>
        <v>0</v>
      </c>
      <c r="M27" s="34">
        <f t="shared" si="4"/>
        <v>0</v>
      </c>
      <c r="N27" s="34">
        <f t="shared" si="4"/>
        <v>0</v>
      </c>
      <c r="O27" s="34">
        <f t="shared" si="4"/>
        <v>0</v>
      </c>
      <c r="P27" s="34">
        <f t="shared" si="4"/>
        <v>0</v>
      </c>
      <c r="Q27" s="34">
        <f t="shared" si="4"/>
        <v>0</v>
      </c>
      <c r="R27" s="34">
        <f t="shared" si="4"/>
        <v>0</v>
      </c>
      <c r="S27" s="34">
        <f t="shared" si="4"/>
        <v>0</v>
      </c>
      <c r="T27" s="34">
        <f t="shared" si="4"/>
        <v>0</v>
      </c>
      <c r="U27" s="34">
        <f t="shared" si="4"/>
        <v>0</v>
      </c>
      <c r="V27" s="35">
        <f t="shared" si="4"/>
        <v>0</v>
      </c>
    </row>
    <row r="28" spans="1:22" ht="20.100000000000001" customHeight="1">
      <c r="A28" s="31" t="s">
        <v>128</v>
      </c>
      <c r="B28" s="31" t="s">
        <v>137</v>
      </c>
      <c r="C28" s="31" t="s">
        <v>108</v>
      </c>
      <c r="D28" s="32" t="s">
        <v>109</v>
      </c>
      <c r="E28" s="34">
        <v>39.9</v>
      </c>
      <c r="F28" s="34">
        <v>39.9</v>
      </c>
      <c r="G28" s="35">
        <v>39.9</v>
      </c>
      <c r="H28" s="35">
        <v>39.9</v>
      </c>
      <c r="I28" s="35">
        <v>0</v>
      </c>
      <c r="J28" s="35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5">
        <v>0</v>
      </c>
    </row>
    <row r="29" spans="1:22" ht="20.100000000000001" customHeight="1">
      <c r="A29" s="31" t="s">
        <v>128</v>
      </c>
      <c r="B29" s="31" t="s">
        <v>137</v>
      </c>
      <c r="C29" s="31" t="s">
        <v>108</v>
      </c>
      <c r="D29" s="32" t="s">
        <v>110</v>
      </c>
      <c r="E29" s="34">
        <v>17.100000000000001</v>
      </c>
      <c r="F29" s="34">
        <v>17.100000000000001</v>
      </c>
      <c r="G29" s="35">
        <v>17.100000000000001</v>
      </c>
      <c r="H29" s="35">
        <v>17.100000000000001</v>
      </c>
      <c r="I29" s="35">
        <v>0</v>
      </c>
      <c r="J29" s="35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5">
        <v>0</v>
      </c>
    </row>
    <row r="30" spans="1:22" ht="20.100000000000001" customHeight="1">
      <c r="A30" s="31" t="s">
        <v>128</v>
      </c>
      <c r="B30" s="31" t="s">
        <v>137</v>
      </c>
      <c r="C30" s="31" t="s">
        <v>108</v>
      </c>
      <c r="D30" s="32" t="s">
        <v>111</v>
      </c>
      <c r="E30" s="34">
        <v>7.33</v>
      </c>
      <c r="F30" s="34">
        <v>7.33</v>
      </c>
      <c r="G30" s="35">
        <v>7.33</v>
      </c>
      <c r="H30" s="35">
        <v>7.33</v>
      </c>
      <c r="I30" s="35">
        <v>0</v>
      </c>
      <c r="J30" s="35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5">
        <v>0</v>
      </c>
    </row>
    <row r="31" spans="1:22" ht="20.100000000000001" customHeight="1">
      <c r="A31" s="31" t="s">
        <v>128</v>
      </c>
      <c r="B31" s="31" t="s">
        <v>137</v>
      </c>
      <c r="C31" s="31" t="s">
        <v>108</v>
      </c>
      <c r="D31" s="32" t="s">
        <v>112</v>
      </c>
      <c r="E31" s="34">
        <v>5.37</v>
      </c>
      <c r="F31" s="34">
        <v>5.37</v>
      </c>
      <c r="G31" s="35">
        <v>5.37</v>
      </c>
      <c r="H31" s="35">
        <v>5.37</v>
      </c>
      <c r="I31" s="35">
        <v>0</v>
      </c>
      <c r="J31" s="35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5">
        <v>0</v>
      </c>
    </row>
    <row r="32" spans="1:22" ht="20.100000000000001" customHeight="1">
      <c r="A32" s="31" t="s">
        <v>128</v>
      </c>
      <c r="B32" s="31" t="s">
        <v>137</v>
      </c>
      <c r="C32" s="31" t="s">
        <v>108</v>
      </c>
      <c r="D32" s="32" t="s">
        <v>113</v>
      </c>
      <c r="E32" s="34">
        <v>2.09</v>
      </c>
      <c r="F32" s="34">
        <v>2.09</v>
      </c>
      <c r="G32" s="35">
        <v>2.09</v>
      </c>
      <c r="H32" s="35">
        <v>2.09</v>
      </c>
      <c r="I32" s="35">
        <v>0</v>
      </c>
      <c r="J32" s="35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5">
        <v>0</v>
      </c>
    </row>
    <row r="33" spans="1:22" ht="20.100000000000001" customHeight="1">
      <c r="A33" s="31" t="s">
        <v>128</v>
      </c>
      <c r="B33" s="31" t="s">
        <v>137</v>
      </c>
      <c r="C33" s="31" t="s">
        <v>108</v>
      </c>
      <c r="D33" s="32" t="s">
        <v>114</v>
      </c>
      <c r="E33" s="34">
        <v>5.37</v>
      </c>
      <c r="F33" s="34">
        <v>5.37</v>
      </c>
      <c r="G33" s="35">
        <v>5.37</v>
      </c>
      <c r="H33" s="35">
        <v>5.37</v>
      </c>
      <c r="I33" s="35">
        <v>0</v>
      </c>
      <c r="J33" s="35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5">
        <v>0</v>
      </c>
    </row>
    <row r="34" spans="1:22" ht="20.100000000000001" customHeight="1">
      <c r="A34" s="31" t="s">
        <v>128</v>
      </c>
      <c r="B34" s="31" t="s">
        <v>137</v>
      </c>
      <c r="C34" s="31" t="s">
        <v>108</v>
      </c>
      <c r="D34" s="32" t="s">
        <v>115</v>
      </c>
      <c r="E34" s="34">
        <v>27.36</v>
      </c>
      <c r="F34" s="34">
        <v>27.36</v>
      </c>
      <c r="G34" s="35">
        <v>27.36</v>
      </c>
      <c r="H34" s="35">
        <v>27.36</v>
      </c>
      <c r="I34" s="35">
        <v>0</v>
      </c>
      <c r="J34" s="35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5">
        <v>0</v>
      </c>
    </row>
    <row r="35" spans="1:22" ht="20.100000000000001" customHeight="1">
      <c r="A35" s="31" t="s">
        <v>128</v>
      </c>
      <c r="B35" s="31" t="s">
        <v>137</v>
      </c>
      <c r="C35" s="31" t="s">
        <v>108</v>
      </c>
      <c r="D35" s="32" t="s">
        <v>118</v>
      </c>
      <c r="E35" s="34">
        <v>0.15</v>
      </c>
      <c r="F35" s="34">
        <v>0.15</v>
      </c>
      <c r="G35" s="35">
        <v>0.15</v>
      </c>
      <c r="H35" s="35">
        <v>0.15</v>
      </c>
      <c r="I35" s="35">
        <v>0</v>
      </c>
      <c r="J35" s="35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5">
        <v>0</v>
      </c>
    </row>
    <row r="36" spans="1:22" ht="20.100000000000001" customHeight="1">
      <c r="A36" s="31" t="s">
        <v>128</v>
      </c>
      <c r="B36" s="31" t="s">
        <v>137</v>
      </c>
      <c r="C36" s="31" t="s">
        <v>108</v>
      </c>
      <c r="D36" s="32" t="s">
        <v>119</v>
      </c>
      <c r="E36" s="34">
        <v>2.58</v>
      </c>
      <c r="F36" s="34">
        <v>2.58</v>
      </c>
      <c r="G36" s="35">
        <v>2.58</v>
      </c>
      <c r="H36" s="35">
        <v>2.58</v>
      </c>
      <c r="I36" s="35">
        <v>0</v>
      </c>
      <c r="J36" s="35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5">
        <v>0</v>
      </c>
    </row>
    <row r="37" spans="1:22" ht="20.100000000000001" customHeight="1">
      <c r="A37" s="31" t="s">
        <v>128</v>
      </c>
      <c r="B37" s="31" t="s">
        <v>137</v>
      </c>
      <c r="C37" s="31" t="s">
        <v>108</v>
      </c>
      <c r="D37" s="32" t="s">
        <v>120</v>
      </c>
      <c r="E37" s="34">
        <v>1.29</v>
      </c>
      <c r="F37" s="34">
        <v>1.29</v>
      </c>
      <c r="G37" s="35">
        <v>1.29</v>
      </c>
      <c r="H37" s="35">
        <v>1.29</v>
      </c>
      <c r="I37" s="35">
        <v>0</v>
      </c>
      <c r="J37" s="35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5">
        <v>0</v>
      </c>
    </row>
    <row r="38" spans="1:22" ht="20.100000000000001" customHeight="1">
      <c r="A38" s="31" t="s">
        <v>128</v>
      </c>
      <c r="B38" s="31" t="s">
        <v>137</v>
      </c>
      <c r="C38" s="31" t="s">
        <v>108</v>
      </c>
      <c r="D38" s="32" t="s">
        <v>121</v>
      </c>
      <c r="E38" s="34">
        <v>5.01</v>
      </c>
      <c r="F38" s="34">
        <v>5.01</v>
      </c>
      <c r="G38" s="35">
        <v>5.01</v>
      </c>
      <c r="H38" s="35">
        <v>5.01</v>
      </c>
      <c r="I38" s="35">
        <v>0</v>
      </c>
      <c r="J38" s="35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5">
        <v>0</v>
      </c>
    </row>
    <row r="39" spans="1:22" ht="20.100000000000001" customHeight="1">
      <c r="A39" s="31" t="s">
        <v>128</v>
      </c>
      <c r="B39" s="31" t="s">
        <v>137</v>
      </c>
      <c r="C39" s="31" t="s">
        <v>108</v>
      </c>
      <c r="D39" s="32" t="s">
        <v>122</v>
      </c>
      <c r="E39" s="34">
        <v>4.0999999999999996</v>
      </c>
      <c r="F39" s="34">
        <v>4.0999999999999996</v>
      </c>
      <c r="G39" s="35">
        <v>4.0999999999999996</v>
      </c>
      <c r="H39" s="35">
        <v>4.0999999999999996</v>
      </c>
      <c r="I39" s="35">
        <v>0</v>
      </c>
      <c r="J39" s="35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5">
        <v>0</v>
      </c>
    </row>
    <row r="40" spans="1:22" ht="20.100000000000001" customHeight="1">
      <c r="A40" s="31"/>
      <c r="B40" s="31"/>
      <c r="C40" s="31"/>
      <c r="D40" s="32" t="s">
        <v>297</v>
      </c>
      <c r="E40" s="34">
        <f t="shared" ref="E40:V40" si="5">E41</f>
        <v>50</v>
      </c>
      <c r="F40" s="34">
        <f t="shared" si="5"/>
        <v>50</v>
      </c>
      <c r="G40" s="35">
        <f t="shared" si="5"/>
        <v>50</v>
      </c>
      <c r="H40" s="35">
        <f t="shared" si="5"/>
        <v>50</v>
      </c>
      <c r="I40" s="35">
        <f t="shared" si="5"/>
        <v>0</v>
      </c>
      <c r="J40" s="35">
        <f t="shared" si="5"/>
        <v>0</v>
      </c>
      <c r="K40" s="34">
        <f t="shared" si="5"/>
        <v>0</v>
      </c>
      <c r="L40" s="34">
        <f t="shared" si="5"/>
        <v>0</v>
      </c>
      <c r="M40" s="34">
        <f t="shared" si="5"/>
        <v>0</v>
      </c>
      <c r="N40" s="34">
        <f t="shared" si="5"/>
        <v>0</v>
      </c>
      <c r="O40" s="34">
        <f t="shared" si="5"/>
        <v>0</v>
      </c>
      <c r="P40" s="34">
        <f t="shared" si="5"/>
        <v>0</v>
      </c>
      <c r="Q40" s="34">
        <f t="shared" si="5"/>
        <v>0</v>
      </c>
      <c r="R40" s="34">
        <f t="shared" si="5"/>
        <v>0</v>
      </c>
      <c r="S40" s="34">
        <f t="shared" si="5"/>
        <v>0</v>
      </c>
      <c r="T40" s="34">
        <f t="shared" si="5"/>
        <v>0</v>
      </c>
      <c r="U40" s="34">
        <f t="shared" si="5"/>
        <v>0</v>
      </c>
      <c r="V40" s="35">
        <f t="shared" si="5"/>
        <v>0</v>
      </c>
    </row>
    <row r="41" spans="1:22" ht="20.100000000000001" customHeight="1">
      <c r="A41" s="31" t="s">
        <v>128</v>
      </c>
      <c r="B41" s="31" t="s">
        <v>137</v>
      </c>
      <c r="C41" s="31" t="s">
        <v>169</v>
      </c>
      <c r="D41" s="32" t="s">
        <v>298</v>
      </c>
      <c r="E41" s="34">
        <v>50</v>
      </c>
      <c r="F41" s="34">
        <v>50</v>
      </c>
      <c r="G41" s="35">
        <v>50</v>
      </c>
      <c r="H41" s="35">
        <v>50</v>
      </c>
      <c r="I41" s="35">
        <v>0</v>
      </c>
      <c r="J41" s="35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5">
        <v>0</v>
      </c>
    </row>
    <row r="42" spans="1:22" ht="20.100000000000001" customHeight="1">
      <c r="A42" s="31"/>
      <c r="B42" s="31"/>
      <c r="C42" s="31"/>
      <c r="D42" s="32" t="s">
        <v>291</v>
      </c>
      <c r="E42" s="34">
        <f t="shared" ref="E42:V42" si="6">SUM(E43:E44)</f>
        <v>155</v>
      </c>
      <c r="F42" s="34">
        <f t="shared" si="6"/>
        <v>155</v>
      </c>
      <c r="G42" s="35">
        <f t="shared" si="6"/>
        <v>155</v>
      </c>
      <c r="H42" s="35">
        <f t="shared" si="6"/>
        <v>155</v>
      </c>
      <c r="I42" s="35">
        <f t="shared" si="6"/>
        <v>0</v>
      </c>
      <c r="J42" s="35">
        <f t="shared" si="6"/>
        <v>0</v>
      </c>
      <c r="K42" s="34">
        <f t="shared" si="6"/>
        <v>0</v>
      </c>
      <c r="L42" s="34">
        <f t="shared" si="6"/>
        <v>0</v>
      </c>
      <c r="M42" s="34">
        <f t="shared" si="6"/>
        <v>0</v>
      </c>
      <c r="N42" s="34">
        <f t="shared" si="6"/>
        <v>0</v>
      </c>
      <c r="O42" s="34">
        <f t="shared" si="6"/>
        <v>0</v>
      </c>
      <c r="P42" s="34">
        <f t="shared" si="6"/>
        <v>0</v>
      </c>
      <c r="Q42" s="34">
        <f t="shared" si="6"/>
        <v>0</v>
      </c>
      <c r="R42" s="34">
        <f t="shared" si="6"/>
        <v>0</v>
      </c>
      <c r="S42" s="34">
        <f t="shared" si="6"/>
        <v>0</v>
      </c>
      <c r="T42" s="34">
        <f t="shared" si="6"/>
        <v>0</v>
      </c>
      <c r="U42" s="34">
        <f t="shared" si="6"/>
        <v>0</v>
      </c>
      <c r="V42" s="35">
        <f t="shared" si="6"/>
        <v>0</v>
      </c>
    </row>
    <row r="43" spans="1:22" ht="20.100000000000001" customHeight="1">
      <c r="A43" s="31" t="s">
        <v>128</v>
      </c>
      <c r="B43" s="31" t="s">
        <v>137</v>
      </c>
      <c r="C43" s="31" t="s">
        <v>124</v>
      </c>
      <c r="D43" s="32" t="s">
        <v>299</v>
      </c>
      <c r="E43" s="34">
        <v>100</v>
      </c>
      <c r="F43" s="34">
        <v>100</v>
      </c>
      <c r="G43" s="35">
        <v>100</v>
      </c>
      <c r="H43" s="35">
        <v>100</v>
      </c>
      <c r="I43" s="35">
        <v>0</v>
      </c>
      <c r="J43" s="35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5">
        <v>0</v>
      </c>
    </row>
    <row r="44" spans="1:22" ht="20.100000000000001" customHeight="1">
      <c r="A44" s="31" t="s">
        <v>128</v>
      </c>
      <c r="B44" s="31" t="s">
        <v>137</v>
      </c>
      <c r="C44" s="31" t="s">
        <v>124</v>
      </c>
      <c r="D44" s="32" t="s">
        <v>300</v>
      </c>
      <c r="E44" s="34">
        <v>55</v>
      </c>
      <c r="F44" s="34">
        <v>55</v>
      </c>
      <c r="G44" s="35">
        <v>55</v>
      </c>
      <c r="H44" s="35">
        <v>55</v>
      </c>
      <c r="I44" s="35">
        <v>0</v>
      </c>
      <c r="J44" s="35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5">
        <v>0</v>
      </c>
    </row>
    <row r="45" spans="1:22" ht="20.100000000000001" customHeight="1">
      <c r="A45" s="31"/>
      <c r="B45" s="31"/>
      <c r="C45" s="31"/>
      <c r="D45" s="32" t="s">
        <v>126</v>
      </c>
      <c r="E45" s="34">
        <f t="shared" ref="E45:N46" si="7">E46</f>
        <v>19.27</v>
      </c>
      <c r="F45" s="34">
        <f t="shared" si="7"/>
        <v>19.27</v>
      </c>
      <c r="G45" s="35">
        <f t="shared" si="7"/>
        <v>19.27</v>
      </c>
      <c r="H45" s="35">
        <f t="shared" si="7"/>
        <v>19.27</v>
      </c>
      <c r="I45" s="35">
        <f t="shared" si="7"/>
        <v>0</v>
      </c>
      <c r="J45" s="35">
        <f t="shared" si="7"/>
        <v>0</v>
      </c>
      <c r="K45" s="34">
        <f t="shared" si="7"/>
        <v>0</v>
      </c>
      <c r="L45" s="34">
        <f t="shared" si="7"/>
        <v>0</v>
      </c>
      <c r="M45" s="34">
        <f t="shared" si="7"/>
        <v>0</v>
      </c>
      <c r="N45" s="34">
        <f t="shared" si="7"/>
        <v>0</v>
      </c>
      <c r="O45" s="34">
        <f t="shared" ref="O45:V46" si="8">O46</f>
        <v>0</v>
      </c>
      <c r="P45" s="34">
        <f t="shared" si="8"/>
        <v>0</v>
      </c>
      <c r="Q45" s="34">
        <f t="shared" si="8"/>
        <v>0</v>
      </c>
      <c r="R45" s="34">
        <f t="shared" si="8"/>
        <v>0</v>
      </c>
      <c r="S45" s="34">
        <f t="shared" si="8"/>
        <v>0</v>
      </c>
      <c r="T45" s="34">
        <f t="shared" si="8"/>
        <v>0</v>
      </c>
      <c r="U45" s="34">
        <f t="shared" si="8"/>
        <v>0</v>
      </c>
      <c r="V45" s="35">
        <f t="shared" si="8"/>
        <v>0</v>
      </c>
    </row>
    <row r="46" spans="1:22" ht="20.100000000000001" customHeight="1">
      <c r="A46" s="31"/>
      <c r="B46" s="31"/>
      <c r="C46" s="31"/>
      <c r="D46" s="32" t="s">
        <v>127</v>
      </c>
      <c r="E46" s="34">
        <f t="shared" si="7"/>
        <v>19.27</v>
      </c>
      <c r="F46" s="34">
        <f t="shared" si="7"/>
        <v>19.27</v>
      </c>
      <c r="G46" s="35">
        <f t="shared" si="7"/>
        <v>19.27</v>
      </c>
      <c r="H46" s="35">
        <f t="shared" si="7"/>
        <v>19.27</v>
      </c>
      <c r="I46" s="35">
        <f t="shared" si="7"/>
        <v>0</v>
      </c>
      <c r="J46" s="35">
        <f t="shared" si="7"/>
        <v>0</v>
      </c>
      <c r="K46" s="34">
        <f t="shared" si="7"/>
        <v>0</v>
      </c>
      <c r="L46" s="34">
        <f t="shared" si="7"/>
        <v>0</v>
      </c>
      <c r="M46" s="34">
        <f t="shared" si="7"/>
        <v>0</v>
      </c>
      <c r="N46" s="34">
        <f t="shared" si="7"/>
        <v>0</v>
      </c>
      <c r="O46" s="34">
        <f t="shared" si="8"/>
        <v>0</v>
      </c>
      <c r="P46" s="34">
        <f t="shared" si="8"/>
        <v>0</v>
      </c>
      <c r="Q46" s="34">
        <f t="shared" si="8"/>
        <v>0</v>
      </c>
      <c r="R46" s="34">
        <f t="shared" si="8"/>
        <v>0</v>
      </c>
      <c r="S46" s="34">
        <f t="shared" si="8"/>
        <v>0</v>
      </c>
      <c r="T46" s="34">
        <f t="shared" si="8"/>
        <v>0</v>
      </c>
      <c r="U46" s="34">
        <f t="shared" si="8"/>
        <v>0</v>
      </c>
      <c r="V46" s="35">
        <f t="shared" si="8"/>
        <v>0</v>
      </c>
    </row>
    <row r="47" spans="1:22" ht="20.100000000000001" customHeight="1">
      <c r="A47" s="31" t="s">
        <v>128</v>
      </c>
      <c r="B47" s="31" t="s">
        <v>129</v>
      </c>
      <c r="C47" s="31" t="s">
        <v>129</v>
      </c>
      <c r="D47" s="32" t="s">
        <v>130</v>
      </c>
      <c r="E47" s="34">
        <v>19.27</v>
      </c>
      <c r="F47" s="34">
        <v>19.27</v>
      </c>
      <c r="G47" s="35">
        <v>19.27</v>
      </c>
      <c r="H47" s="35">
        <v>19.27</v>
      </c>
      <c r="I47" s="35">
        <v>0</v>
      </c>
      <c r="J47" s="35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5">
        <v>0</v>
      </c>
    </row>
    <row r="48" spans="1:22" ht="20.100000000000001" customHeight="1">
      <c r="A48" s="31"/>
      <c r="B48" s="31"/>
      <c r="C48" s="31"/>
      <c r="D48" s="32" t="s">
        <v>301</v>
      </c>
      <c r="E48" s="34">
        <f t="shared" ref="E48:V48" si="9">E49+E51+E53+E56+E58</f>
        <v>504.03</v>
      </c>
      <c r="F48" s="34">
        <f t="shared" si="9"/>
        <v>504.03</v>
      </c>
      <c r="G48" s="35">
        <f t="shared" si="9"/>
        <v>504.03</v>
      </c>
      <c r="H48" s="35">
        <f t="shared" si="9"/>
        <v>504.03</v>
      </c>
      <c r="I48" s="35">
        <f t="shared" si="9"/>
        <v>0</v>
      </c>
      <c r="J48" s="35">
        <f t="shared" si="9"/>
        <v>0</v>
      </c>
      <c r="K48" s="34">
        <f t="shared" si="9"/>
        <v>0</v>
      </c>
      <c r="L48" s="34">
        <f t="shared" si="9"/>
        <v>0</v>
      </c>
      <c r="M48" s="34">
        <f t="shared" si="9"/>
        <v>0</v>
      </c>
      <c r="N48" s="34">
        <f t="shared" si="9"/>
        <v>0</v>
      </c>
      <c r="O48" s="34">
        <f t="shared" si="9"/>
        <v>0</v>
      </c>
      <c r="P48" s="34">
        <f t="shared" si="9"/>
        <v>0</v>
      </c>
      <c r="Q48" s="34">
        <f t="shared" si="9"/>
        <v>0</v>
      </c>
      <c r="R48" s="34">
        <f t="shared" si="9"/>
        <v>0</v>
      </c>
      <c r="S48" s="34">
        <f t="shared" si="9"/>
        <v>0</v>
      </c>
      <c r="T48" s="34">
        <f t="shared" si="9"/>
        <v>0</v>
      </c>
      <c r="U48" s="34">
        <f t="shared" si="9"/>
        <v>0</v>
      </c>
      <c r="V48" s="35">
        <f t="shared" si="9"/>
        <v>0</v>
      </c>
    </row>
    <row r="49" spans="1:22" ht="20.100000000000001" customHeight="1">
      <c r="A49" s="31"/>
      <c r="B49" s="31"/>
      <c r="C49" s="31"/>
      <c r="D49" s="32" t="s">
        <v>302</v>
      </c>
      <c r="E49" s="34">
        <f t="shared" ref="E49:V49" si="10">E50</f>
        <v>10</v>
      </c>
      <c r="F49" s="34">
        <f t="shared" si="10"/>
        <v>10</v>
      </c>
      <c r="G49" s="35">
        <f t="shared" si="10"/>
        <v>10</v>
      </c>
      <c r="H49" s="35">
        <f t="shared" si="10"/>
        <v>10</v>
      </c>
      <c r="I49" s="35">
        <f t="shared" si="10"/>
        <v>0</v>
      </c>
      <c r="J49" s="35">
        <f t="shared" si="10"/>
        <v>0</v>
      </c>
      <c r="K49" s="34">
        <f t="shared" si="10"/>
        <v>0</v>
      </c>
      <c r="L49" s="34">
        <f t="shared" si="10"/>
        <v>0</v>
      </c>
      <c r="M49" s="34">
        <f t="shared" si="10"/>
        <v>0</v>
      </c>
      <c r="N49" s="34">
        <f t="shared" si="10"/>
        <v>0</v>
      </c>
      <c r="O49" s="34">
        <f t="shared" si="10"/>
        <v>0</v>
      </c>
      <c r="P49" s="34">
        <f t="shared" si="10"/>
        <v>0</v>
      </c>
      <c r="Q49" s="34">
        <f t="shared" si="10"/>
        <v>0</v>
      </c>
      <c r="R49" s="34">
        <f t="shared" si="10"/>
        <v>0</v>
      </c>
      <c r="S49" s="34">
        <f t="shared" si="10"/>
        <v>0</v>
      </c>
      <c r="T49" s="34">
        <f t="shared" si="10"/>
        <v>0</v>
      </c>
      <c r="U49" s="34">
        <f t="shared" si="10"/>
        <v>0</v>
      </c>
      <c r="V49" s="35">
        <f t="shared" si="10"/>
        <v>0</v>
      </c>
    </row>
    <row r="50" spans="1:22" ht="20.100000000000001" customHeight="1">
      <c r="A50" s="31" t="s">
        <v>128</v>
      </c>
      <c r="B50" s="31" t="s">
        <v>124</v>
      </c>
      <c r="C50" s="31" t="s">
        <v>134</v>
      </c>
      <c r="D50" s="32" t="s">
        <v>303</v>
      </c>
      <c r="E50" s="34">
        <v>10</v>
      </c>
      <c r="F50" s="34">
        <v>10</v>
      </c>
      <c r="G50" s="35">
        <v>10</v>
      </c>
      <c r="H50" s="35">
        <v>10</v>
      </c>
      <c r="I50" s="35">
        <v>0</v>
      </c>
      <c r="J50" s="35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5">
        <v>0</v>
      </c>
    </row>
    <row r="51" spans="1:22" ht="20.100000000000001" customHeight="1">
      <c r="A51" s="31"/>
      <c r="B51" s="31"/>
      <c r="C51" s="31"/>
      <c r="D51" s="32" t="s">
        <v>304</v>
      </c>
      <c r="E51" s="34">
        <f t="shared" ref="E51:V51" si="11">E52</f>
        <v>30</v>
      </c>
      <c r="F51" s="34">
        <f t="shared" si="11"/>
        <v>30</v>
      </c>
      <c r="G51" s="35">
        <f t="shared" si="11"/>
        <v>30</v>
      </c>
      <c r="H51" s="35">
        <f t="shared" si="11"/>
        <v>30</v>
      </c>
      <c r="I51" s="35">
        <f t="shared" si="11"/>
        <v>0</v>
      </c>
      <c r="J51" s="35">
        <f t="shared" si="11"/>
        <v>0</v>
      </c>
      <c r="K51" s="34">
        <f t="shared" si="11"/>
        <v>0</v>
      </c>
      <c r="L51" s="34">
        <f t="shared" si="11"/>
        <v>0</v>
      </c>
      <c r="M51" s="34">
        <f t="shared" si="11"/>
        <v>0</v>
      </c>
      <c r="N51" s="34">
        <f t="shared" si="11"/>
        <v>0</v>
      </c>
      <c r="O51" s="34">
        <f t="shared" si="11"/>
        <v>0</v>
      </c>
      <c r="P51" s="34">
        <f t="shared" si="11"/>
        <v>0</v>
      </c>
      <c r="Q51" s="34">
        <f t="shared" si="11"/>
        <v>0</v>
      </c>
      <c r="R51" s="34">
        <f t="shared" si="11"/>
        <v>0</v>
      </c>
      <c r="S51" s="34">
        <f t="shared" si="11"/>
        <v>0</v>
      </c>
      <c r="T51" s="34">
        <f t="shared" si="11"/>
        <v>0</v>
      </c>
      <c r="U51" s="34">
        <f t="shared" si="11"/>
        <v>0</v>
      </c>
      <c r="V51" s="35">
        <f t="shared" si="11"/>
        <v>0</v>
      </c>
    </row>
    <row r="52" spans="1:22" ht="20.100000000000001" customHeight="1">
      <c r="A52" s="31" t="s">
        <v>128</v>
      </c>
      <c r="B52" s="31" t="s">
        <v>124</v>
      </c>
      <c r="C52" s="31" t="s">
        <v>137</v>
      </c>
      <c r="D52" s="32" t="s">
        <v>305</v>
      </c>
      <c r="E52" s="34">
        <v>30</v>
      </c>
      <c r="F52" s="34">
        <v>30</v>
      </c>
      <c r="G52" s="35">
        <v>30</v>
      </c>
      <c r="H52" s="35">
        <v>30</v>
      </c>
      <c r="I52" s="35">
        <v>0</v>
      </c>
      <c r="J52" s="35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5">
        <v>0</v>
      </c>
    </row>
    <row r="53" spans="1:22" ht="20.100000000000001" customHeight="1">
      <c r="A53" s="31"/>
      <c r="B53" s="31"/>
      <c r="C53" s="31"/>
      <c r="D53" s="32" t="s">
        <v>306</v>
      </c>
      <c r="E53" s="34">
        <f t="shared" ref="E53:V53" si="12">SUM(E54:E55)</f>
        <v>271.52999999999997</v>
      </c>
      <c r="F53" s="34">
        <f t="shared" si="12"/>
        <v>271.52999999999997</v>
      </c>
      <c r="G53" s="35">
        <f t="shared" si="12"/>
        <v>271.52999999999997</v>
      </c>
      <c r="H53" s="35">
        <f t="shared" si="12"/>
        <v>271.52999999999997</v>
      </c>
      <c r="I53" s="35">
        <f t="shared" si="12"/>
        <v>0</v>
      </c>
      <c r="J53" s="35">
        <f t="shared" si="12"/>
        <v>0</v>
      </c>
      <c r="K53" s="34">
        <f t="shared" si="12"/>
        <v>0</v>
      </c>
      <c r="L53" s="34">
        <f t="shared" si="12"/>
        <v>0</v>
      </c>
      <c r="M53" s="34">
        <f t="shared" si="12"/>
        <v>0</v>
      </c>
      <c r="N53" s="34">
        <f t="shared" si="12"/>
        <v>0</v>
      </c>
      <c r="O53" s="34">
        <f t="shared" si="12"/>
        <v>0</v>
      </c>
      <c r="P53" s="34">
        <f t="shared" si="12"/>
        <v>0</v>
      </c>
      <c r="Q53" s="34">
        <f t="shared" si="12"/>
        <v>0</v>
      </c>
      <c r="R53" s="34">
        <f t="shared" si="12"/>
        <v>0</v>
      </c>
      <c r="S53" s="34">
        <f t="shared" si="12"/>
        <v>0</v>
      </c>
      <c r="T53" s="34">
        <f t="shared" si="12"/>
        <v>0</v>
      </c>
      <c r="U53" s="34">
        <f t="shared" si="12"/>
        <v>0</v>
      </c>
      <c r="V53" s="35">
        <f t="shared" si="12"/>
        <v>0</v>
      </c>
    </row>
    <row r="54" spans="1:22" ht="20.100000000000001" customHeight="1">
      <c r="A54" s="31" t="s">
        <v>128</v>
      </c>
      <c r="B54" s="31" t="s">
        <v>124</v>
      </c>
      <c r="C54" s="31" t="s">
        <v>108</v>
      </c>
      <c r="D54" s="32" t="s">
        <v>307</v>
      </c>
      <c r="E54" s="34">
        <v>31</v>
      </c>
      <c r="F54" s="34">
        <v>31</v>
      </c>
      <c r="G54" s="35">
        <v>31</v>
      </c>
      <c r="H54" s="35">
        <v>31</v>
      </c>
      <c r="I54" s="35">
        <v>0</v>
      </c>
      <c r="J54" s="35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5">
        <v>0</v>
      </c>
    </row>
    <row r="55" spans="1:22" ht="20.100000000000001" customHeight="1">
      <c r="A55" s="31" t="s">
        <v>128</v>
      </c>
      <c r="B55" s="31" t="s">
        <v>124</v>
      </c>
      <c r="C55" s="31" t="s">
        <v>108</v>
      </c>
      <c r="D55" s="32" t="s">
        <v>308</v>
      </c>
      <c r="E55" s="34">
        <v>240.53</v>
      </c>
      <c r="F55" s="34">
        <v>240.53</v>
      </c>
      <c r="G55" s="35">
        <v>240.53</v>
      </c>
      <c r="H55" s="35">
        <v>240.53</v>
      </c>
      <c r="I55" s="35">
        <v>0</v>
      </c>
      <c r="J55" s="35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5">
        <v>0</v>
      </c>
    </row>
    <row r="56" spans="1:22" ht="20.100000000000001" customHeight="1">
      <c r="A56" s="31"/>
      <c r="B56" s="31"/>
      <c r="C56" s="31"/>
      <c r="D56" s="32" t="s">
        <v>309</v>
      </c>
      <c r="E56" s="34">
        <f t="shared" ref="E56:V56" si="13">E57</f>
        <v>140</v>
      </c>
      <c r="F56" s="34">
        <f t="shared" si="13"/>
        <v>140</v>
      </c>
      <c r="G56" s="35">
        <f t="shared" si="13"/>
        <v>140</v>
      </c>
      <c r="H56" s="35">
        <f t="shared" si="13"/>
        <v>140</v>
      </c>
      <c r="I56" s="35">
        <f t="shared" si="13"/>
        <v>0</v>
      </c>
      <c r="J56" s="35">
        <f t="shared" si="13"/>
        <v>0</v>
      </c>
      <c r="K56" s="34">
        <f t="shared" si="13"/>
        <v>0</v>
      </c>
      <c r="L56" s="34">
        <f t="shared" si="13"/>
        <v>0</v>
      </c>
      <c r="M56" s="34">
        <f t="shared" si="13"/>
        <v>0</v>
      </c>
      <c r="N56" s="34">
        <f t="shared" si="13"/>
        <v>0</v>
      </c>
      <c r="O56" s="34">
        <f t="shared" si="13"/>
        <v>0</v>
      </c>
      <c r="P56" s="34">
        <f t="shared" si="13"/>
        <v>0</v>
      </c>
      <c r="Q56" s="34">
        <f t="shared" si="13"/>
        <v>0</v>
      </c>
      <c r="R56" s="34">
        <f t="shared" si="13"/>
        <v>0</v>
      </c>
      <c r="S56" s="34">
        <f t="shared" si="13"/>
        <v>0</v>
      </c>
      <c r="T56" s="34">
        <f t="shared" si="13"/>
        <v>0</v>
      </c>
      <c r="U56" s="34">
        <f t="shared" si="13"/>
        <v>0</v>
      </c>
      <c r="V56" s="35">
        <f t="shared" si="13"/>
        <v>0</v>
      </c>
    </row>
    <row r="57" spans="1:22" ht="20.100000000000001" customHeight="1">
      <c r="A57" s="31" t="s">
        <v>128</v>
      </c>
      <c r="B57" s="31" t="s">
        <v>124</v>
      </c>
      <c r="C57" s="31" t="s">
        <v>129</v>
      </c>
      <c r="D57" s="32" t="s">
        <v>310</v>
      </c>
      <c r="E57" s="34">
        <v>140</v>
      </c>
      <c r="F57" s="34">
        <v>140</v>
      </c>
      <c r="G57" s="35">
        <v>140</v>
      </c>
      <c r="H57" s="35">
        <v>140</v>
      </c>
      <c r="I57" s="35">
        <v>0</v>
      </c>
      <c r="J57" s="35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5">
        <v>0</v>
      </c>
    </row>
    <row r="58" spans="1:22" ht="20.100000000000001" customHeight="1">
      <c r="A58" s="31"/>
      <c r="B58" s="31"/>
      <c r="C58" s="31"/>
      <c r="D58" s="32" t="s">
        <v>311</v>
      </c>
      <c r="E58" s="34">
        <f t="shared" ref="E58:V58" si="14">SUM(E59:E60)</f>
        <v>52.5</v>
      </c>
      <c r="F58" s="34">
        <f t="shared" si="14"/>
        <v>52.5</v>
      </c>
      <c r="G58" s="35">
        <f t="shared" si="14"/>
        <v>52.5</v>
      </c>
      <c r="H58" s="35">
        <f t="shared" si="14"/>
        <v>52.5</v>
      </c>
      <c r="I58" s="35">
        <f t="shared" si="14"/>
        <v>0</v>
      </c>
      <c r="J58" s="35">
        <f t="shared" si="14"/>
        <v>0</v>
      </c>
      <c r="K58" s="34">
        <f t="shared" si="14"/>
        <v>0</v>
      </c>
      <c r="L58" s="34">
        <f t="shared" si="14"/>
        <v>0</v>
      </c>
      <c r="M58" s="34">
        <f t="shared" si="14"/>
        <v>0</v>
      </c>
      <c r="N58" s="34">
        <f t="shared" si="14"/>
        <v>0</v>
      </c>
      <c r="O58" s="34">
        <f t="shared" si="14"/>
        <v>0</v>
      </c>
      <c r="P58" s="34">
        <f t="shared" si="14"/>
        <v>0</v>
      </c>
      <c r="Q58" s="34">
        <f t="shared" si="14"/>
        <v>0</v>
      </c>
      <c r="R58" s="34">
        <f t="shared" si="14"/>
        <v>0</v>
      </c>
      <c r="S58" s="34">
        <f t="shared" si="14"/>
        <v>0</v>
      </c>
      <c r="T58" s="34">
        <f t="shared" si="14"/>
        <v>0</v>
      </c>
      <c r="U58" s="34">
        <f t="shared" si="14"/>
        <v>0</v>
      </c>
      <c r="V58" s="35">
        <f t="shared" si="14"/>
        <v>0</v>
      </c>
    </row>
    <row r="59" spans="1:22" ht="20.100000000000001" customHeight="1">
      <c r="A59" s="31" t="s">
        <v>128</v>
      </c>
      <c r="B59" s="31" t="s">
        <v>124</v>
      </c>
      <c r="C59" s="31" t="s">
        <v>195</v>
      </c>
      <c r="D59" s="32" t="s">
        <v>312</v>
      </c>
      <c r="E59" s="34">
        <v>2.5</v>
      </c>
      <c r="F59" s="34">
        <v>2.5</v>
      </c>
      <c r="G59" s="35">
        <v>2.5</v>
      </c>
      <c r="H59" s="35">
        <v>2.5</v>
      </c>
      <c r="I59" s="35">
        <v>0</v>
      </c>
      <c r="J59" s="35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5">
        <v>0</v>
      </c>
    </row>
    <row r="60" spans="1:22" ht="20.100000000000001" customHeight="1">
      <c r="A60" s="31" t="s">
        <v>128</v>
      </c>
      <c r="B60" s="31" t="s">
        <v>124</v>
      </c>
      <c r="C60" s="31" t="s">
        <v>195</v>
      </c>
      <c r="D60" s="32" t="s">
        <v>313</v>
      </c>
      <c r="E60" s="34">
        <v>50</v>
      </c>
      <c r="F60" s="34">
        <v>50</v>
      </c>
      <c r="G60" s="35">
        <v>50</v>
      </c>
      <c r="H60" s="35">
        <v>50</v>
      </c>
      <c r="I60" s="35">
        <v>0</v>
      </c>
      <c r="J60" s="35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5">
        <v>0</v>
      </c>
    </row>
    <row r="61" spans="1:22" ht="20.100000000000001" customHeight="1">
      <c r="A61" s="31"/>
      <c r="B61" s="31"/>
      <c r="C61" s="31"/>
      <c r="D61" s="32" t="s">
        <v>314</v>
      </c>
      <c r="E61" s="34">
        <f t="shared" ref="E61:N62" si="15">E62</f>
        <v>100</v>
      </c>
      <c r="F61" s="34">
        <f t="shared" si="15"/>
        <v>100</v>
      </c>
      <c r="G61" s="35">
        <f t="shared" si="15"/>
        <v>100</v>
      </c>
      <c r="H61" s="35">
        <f t="shared" si="15"/>
        <v>100</v>
      </c>
      <c r="I61" s="35">
        <f t="shared" si="15"/>
        <v>0</v>
      </c>
      <c r="J61" s="35">
        <f t="shared" si="15"/>
        <v>0</v>
      </c>
      <c r="K61" s="34">
        <f t="shared" si="15"/>
        <v>0</v>
      </c>
      <c r="L61" s="34">
        <f t="shared" si="15"/>
        <v>0</v>
      </c>
      <c r="M61" s="34">
        <f t="shared" si="15"/>
        <v>0</v>
      </c>
      <c r="N61" s="34">
        <f t="shared" si="15"/>
        <v>0</v>
      </c>
      <c r="O61" s="34">
        <f t="shared" ref="O61:V62" si="16">O62</f>
        <v>0</v>
      </c>
      <c r="P61" s="34">
        <f t="shared" si="16"/>
        <v>0</v>
      </c>
      <c r="Q61" s="34">
        <f t="shared" si="16"/>
        <v>0</v>
      </c>
      <c r="R61" s="34">
        <f t="shared" si="16"/>
        <v>0</v>
      </c>
      <c r="S61" s="34">
        <f t="shared" si="16"/>
        <v>0</v>
      </c>
      <c r="T61" s="34">
        <f t="shared" si="16"/>
        <v>0</v>
      </c>
      <c r="U61" s="34">
        <f t="shared" si="16"/>
        <v>0</v>
      </c>
      <c r="V61" s="35">
        <f t="shared" si="16"/>
        <v>0</v>
      </c>
    </row>
    <row r="62" spans="1:22" ht="20.100000000000001" customHeight="1">
      <c r="A62" s="31"/>
      <c r="B62" s="31"/>
      <c r="C62" s="31"/>
      <c r="D62" s="32" t="s">
        <v>315</v>
      </c>
      <c r="E62" s="34">
        <f t="shared" si="15"/>
        <v>100</v>
      </c>
      <c r="F62" s="34">
        <f t="shared" si="15"/>
        <v>100</v>
      </c>
      <c r="G62" s="35">
        <f t="shared" si="15"/>
        <v>100</v>
      </c>
      <c r="H62" s="35">
        <f t="shared" si="15"/>
        <v>100</v>
      </c>
      <c r="I62" s="35">
        <f t="shared" si="15"/>
        <v>0</v>
      </c>
      <c r="J62" s="35">
        <f t="shared" si="15"/>
        <v>0</v>
      </c>
      <c r="K62" s="34">
        <f t="shared" si="15"/>
        <v>0</v>
      </c>
      <c r="L62" s="34">
        <f t="shared" si="15"/>
        <v>0</v>
      </c>
      <c r="M62" s="34">
        <f t="shared" si="15"/>
        <v>0</v>
      </c>
      <c r="N62" s="34">
        <f t="shared" si="15"/>
        <v>0</v>
      </c>
      <c r="O62" s="34">
        <f t="shared" si="16"/>
        <v>0</v>
      </c>
      <c r="P62" s="34">
        <f t="shared" si="16"/>
        <v>0</v>
      </c>
      <c r="Q62" s="34">
        <f t="shared" si="16"/>
        <v>0</v>
      </c>
      <c r="R62" s="34">
        <f t="shared" si="16"/>
        <v>0</v>
      </c>
      <c r="S62" s="34">
        <f t="shared" si="16"/>
        <v>0</v>
      </c>
      <c r="T62" s="34">
        <f t="shared" si="16"/>
        <v>0</v>
      </c>
      <c r="U62" s="34">
        <f t="shared" si="16"/>
        <v>0</v>
      </c>
      <c r="V62" s="35">
        <f t="shared" si="16"/>
        <v>0</v>
      </c>
    </row>
    <row r="63" spans="1:22" ht="20.100000000000001" customHeight="1">
      <c r="A63" s="31" t="s">
        <v>128</v>
      </c>
      <c r="B63" s="31" t="s">
        <v>198</v>
      </c>
      <c r="C63" s="31" t="s">
        <v>134</v>
      </c>
      <c r="D63" s="32" t="s">
        <v>316</v>
      </c>
      <c r="E63" s="34">
        <v>100</v>
      </c>
      <c r="F63" s="34">
        <v>100</v>
      </c>
      <c r="G63" s="35">
        <v>100</v>
      </c>
      <c r="H63" s="35">
        <v>100</v>
      </c>
      <c r="I63" s="35">
        <v>0</v>
      </c>
      <c r="J63" s="35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5">
        <v>0</v>
      </c>
    </row>
    <row r="64" spans="1:22" ht="20.100000000000001" customHeight="1">
      <c r="A64" s="31"/>
      <c r="B64" s="31"/>
      <c r="C64" s="31"/>
      <c r="D64" s="32" t="s">
        <v>317</v>
      </c>
      <c r="E64" s="34">
        <f t="shared" ref="E64:V64" si="17">E65+E67</f>
        <v>250</v>
      </c>
      <c r="F64" s="34">
        <f t="shared" si="17"/>
        <v>250</v>
      </c>
      <c r="G64" s="35">
        <f t="shared" si="17"/>
        <v>250</v>
      </c>
      <c r="H64" s="35">
        <f t="shared" si="17"/>
        <v>250</v>
      </c>
      <c r="I64" s="35">
        <f t="shared" si="17"/>
        <v>0</v>
      </c>
      <c r="J64" s="35">
        <f t="shared" si="17"/>
        <v>0</v>
      </c>
      <c r="K64" s="34">
        <f t="shared" si="17"/>
        <v>0</v>
      </c>
      <c r="L64" s="34">
        <f t="shared" si="17"/>
        <v>0</v>
      </c>
      <c r="M64" s="34">
        <f t="shared" si="17"/>
        <v>0</v>
      </c>
      <c r="N64" s="34">
        <f t="shared" si="17"/>
        <v>0</v>
      </c>
      <c r="O64" s="34">
        <f t="shared" si="17"/>
        <v>0</v>
      </c>
      <c r="P64" s="34">
        <f t="shared" si="17"/>
        <v>0</v>
      </c>
      <c r="Q64" s="34">
        <f t="shared" si="17"/>
        <v>0</v>
      </c>
      <c r="R64" s="34">
        <f t="shared" si="17"/>
        <v>0</v>
      </c>
      <c r="S64" s="34">
        <f t="shared" si="17"/>
        <v>0</v>
      </c>
      <c r="T64" s="34">
        <f t="shared" si="17"/>
        <v>0</v>
      </c>
      <c r="U64" s="34">
        <f t="shared" si="17"/>
        <v>0</v>
      </c>
      <c r="V64" s="35">
        <f t="shared" si="17"/>
        <v>0</v>
      </c>
    </row>
    <row r="65" spans="1:22" ht="20.100000000000001" customHeight="1">
      <c r="A65" s="31"/>
      <c r="B65" s="31"/>
      <c r="C65" s="31"/>
      <c r="D65" s="32" t="s">
        <v>318</v>
      </c>
      <c r="E65" s="34">
        <f t="shared" ref="E65:V65" si="18">E66</f>
        <v>5</v>
      </c>
      <c r="F65" s="34">
        <f t="shared" si="18"/>
        <v>5</v>
      </c>
      <c r="G65" s="35">
        <f t="shared" si="18"/>
        <v>5</v>
      </c>
      <c r="H65" s="35">
        <f t="shared" si="18"/>
        <v>5</v>
      </c>
      <c r="I65" s="35">
        <f t="shared" si="18"/>
        <v>0</v>
      </c>
      <c r="J65" s="35">
        <f t="shared" si="18"/>
        <v>0</v>
      </c>
      <c r="K65" s="34">
        <f t="shared" si="18"/>
        <v>0</v>
      </c>
      <c r="L65" s="34">
        <f t="shared" si="18"/>
        <v>0</v>
      </c>
      <c r="M65" s="34">
        <f t="shared" si="18"/>
        <v>0</v>
      </c>
      <c r="N65" s="34">
        <f t="shared" si="18"/>
        <v>0</v>
      </c>
      <c r="O65" s="34">
        <f t="shared" si="18"/>
        <v>0</v>
      </c>
      <c r="P65" s="34">
        <f t="shared" si="18"/>
        <v>0</v>
      </c>
      <c r="Q65" s="34">
        <f t="shared" si="18"/>
        <v>0</v>
      </c>
      <c r="R65" s="34">
        <f t="shared" si="18"/>
        <v>0</v>
      </c>
      <c r="S65" s="34">
        <f t="shared" si="18"/>
        <v>0</v>
      </c>
      <c r="T65" s="34">
        <f t="shared" si="18"/>
        <v>0</v>
      </c>
      <c r="U65" s="34">
        <f t="shared" si="18"/>
        <v>0</v>
      </c>
      <c r="V65" s="35">
        <f t="shared" si="18"/>
        <v>0</v>
      </c>
    </row>
    <row r="66" spans="1:22" ht="20.100000000000001" customHeight="1">
      <c r="A66" s="31" t="s">
        <v>128</v>
      </c>
      <c r="B66" s="31" t="s">
        <v>175</v>
      </c>
      <c r="C66" s="31" t="s">
        <v>134</v>
      </c>
      <c r="D66" s="32" t="s">
        <v>319</v>
      </c>
      <c r="E66" s="34">
        <v>5</v>
      </c>
      <c r="F66" s="34">
        <v>5</v>
      </c>
      <c r="G66" s="35">
        <v>5</v>
      </c>
      <c r="H66" s="35">
        <v>5</v>
      </c>
      <c r="I66" s="35">
        <v>0</v>
      </c>
      <c r="J66" s="35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5">
        <v>0</v>
      </c>
    </row>
    <row r="67" spans="1:22" ht="20.100000000000001" customHeight="1">
      <c r="A67" s="31"/>
      <c r="B67" s="31"/>
      <c r="C67" s="31"/>
      <c r="D67" s="32" t="s">
        <v>320</v>
      </c>
      <c r="E67" s="34">
        <f t="shared" ref="E67:V67" si="19">SUM(E68:E69)</f>
        <v>245</v>
      </c>
      <c r="F67" s="34">
        <f t="shared" si="19"/>
        <v>245</v>
      </c>
      <c r="G67" s="35">
        <f t="shared" si="19"/>
        <v>245</v>
      </c>
      <c r="H67" s="35">
        <f t="shared" si="19"/>
        <v>245</v>
      </c>
      <c r="I67" s="35">
        <f t="shared" si="19"/>
        <v>0</v>
      </c>
      <c r="J67" s="35">
        <f t="shared" si="19"/>
        <v>0</v>
      </c>
      <c r="K67" s="34">
        <f t="shared" si="19"/>
        <v>0</v>
      </c>
      <c r="L67" s="34">
        <f t="shared" si="19"/>
        <v>0</v>
      </c>
      <c r="M67" s="34">
        <f t="shared" si="19"/>
        <v>0</v>
      </c>
      <c r="N67" s="34">
        <f t="shared" si="19"/>
        <v>0</v>
      </c>
      <c r="O67" s="34">
        <f t="shared" si="19"/>
        <v>0</v>
      </c>
      <c r="P67" s="34">
        <f t="shared" si="19"/>
        <v>0</v>
      </c>
      <c r="Q67" s="34">
        <f t="shared" si="19"/>
        <v>0</v>
      </c>
      <c r="R67" s="34">
        <f t="shared" si="19"/>
        <v>0</v>
      </c>
      <c r="S67" s="34">
        <f t="shared" si="19"/>
        <v>0</v>
      </c>
      <c r="T67" s="34">
        <f t="shared" si="19"/>
        <v>0</v>
      </c>
      <c r="U67" s="34">
        <f t="shared" si="19"/>
        <v>0</v>
      </c>
      <c r="V67" s="35">
        <f t="shared" si="19"/>
        <v>0</v>
      </c>
    </row>
    <row r="68" spans="1:22" ht="20.100000000000001" customHeight="1">
      <c r="A68" s="31" t="s">
        <v>128</v>
      </c>
      <c r="B68" s="31" t="s">
        <v>175</v>
      </c>
      <c r="C68" s="31" t="s">
        <v>137</v>
      </c>
      <c r="D68" s="32" t="s">
        <v>321</v>
      </c>
      <c r="E68" s="34">
        <v>20</v>
      </c>
      <c r="F68" s="34">
        <v>20</v>
      </c>
      <c r="G68" s="35">
        <v>20</v>
      </c>
      <c r="H68" s="35">
        <v>20</v>
      </c>
      <c r="I68" s="35">
        <v>0</v>
      </c>
      <c r="J68" s="35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5">
        <v>0</v>
      </c>
    </row>
    <row r="69" spans="1:22" ht="20.100000000000001" customHeight="1">
      <c r="A69" s="31" t="s">
        <v>128</v>
      </c>
      <c r="B69" s="31" t="s">
        <v>175</v>
      </c>
      <c r="C69" s="31" t="s">
        <v>137</v>
      </c>
      <c r="D69" s="32" t="s">
        <v>322</v>
      </c>
      <c r="E69" s="34">
        <v>225</v>
      </c>
      <c r="F69" s="34">
        <v>225</v>
      </c>
      <c r="G69" s="35">
        <v>225</v>
      </c>
      <c r="H69" s="35">
        <v>225</v>
      </c>
      <c r="I69" s="35">
        <v>0</v>
      </c>
      <c r="J69" s="35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35">
        <v>0</v>
      </c>
    </row>
    <row r="70" spans="1:22" ht="20.100000000000001" customHeight="1">
      <c r="A70" s="31"/>
      <c r="B70" s="31"/>
      <c r="C70" s="31"/>
      <c r="D70" s="32" t="s">
        <v>323</v>
      </c>
      <c r="E70" s="34">
        <f t="shared" ref="E70:N71" si="20">E71</f>
        <v>120</v>
      </c>
      <c r="F70" s="34">
        <f t="shared" si="20"/>
        <v>120</v>
      </c>
      <c r="G70" s="35">
        <f t="shared" si="20"/>
        <v>120</v>
      </c>
      <c r="H70" s="35">
        <f t="shared" si="20"/>
        <v>120</v>
      </c>
      <c r="I70" s="35">
        <f t="shared" si="20"/>
        <v>0</v>
      </c>
      <c r="J70" s="35">
        <f t="shared" si="20"/>
        <v>0</v>
      </c>
      <c r="K70" s="34">
        <f t="shared" si="20"/>
        <v>0</v>
      </c>
      <c r="L70" s="34">
        <f t="shared" si="20"/>
        <v>0</v>
      </c>
      <c r="M70" s="34">
        <f t="shared" si="20"/>
        <v>0</v>
      </c>
      <c r="N70" s="34">
        <f t="shared" si="20"/>
        <v>0</v>
      </c>
      <c r="O70" s="34">
        <f t="shared" ref="O70:V71" si="21">O71</f>
        <v>0</v>
      </c>
      <c r="P70" s="34">
        <f t="shared" si="21"/>
        <v>0</v>
      </c>
      <c r="Q70" s="34">
        <f t="shared" si="21"/>
        <v>0</v>
      </c>
      <c r="R70" s="34">
        <f t="shared" si="21"/>
        <v>0</v>
      </c>
      <c r="S70" s="34">
        <f t="shared" si="21"/>
        <v>0</v>
      </c>
      <c r="T70" s="34">
        <f t="shared" si="21"/>
        <v>0</v>
      </c>
      <c r="U70" s="34">
        <f t="shared" si="21"/>
        <v>0</v>
      </c>
      <c r="V70" s="35">
        <f t="shared" si="21"/>
        <v>0</v>
      </c>
    </row>
    <row r="71" spans="1:22" ht="20.100000000000001" customHeight="1">
      <c r="A71" s="31"/>
      <c r="B71" s="31"/>
      <c r="C71" s="31"/>
      <c r="D71" s="32" t="s">
        <v>324</v>
      </c>
      <c r="E71" s="34">
        <f t="shared" si="20"/>
        <v>120</v>
      </c>
      <c r="F71" s="34">
        <f t="shared" si="20"/>
        <v>120</v>
      </c>
      <c r="G71" s="35">
        <f t="shared" si="20"/>
        <v>120</v>
      </c>
      <c r="H71" s="35">
        <f t="shared" si="20"/>
        <v>120</v>
      </c>
      <c r="I71" s="35">
        <f t="shared" si="20"/>
        <v>0</v>
      </c>
      <c r="J71" s="35">
        <f t="shared" si="20"/>
        <v>0</v>
      </c>
      <c r="K71" s="34">
        <f t="shared" si="20"/>
        <v>0</v>
      </c>
      <c r="L71" s="34">
        <f t="shared" si="20"/>
        <v>0</v>
      </c>
      <c r="M71" s="34">
        <f t="shared" si="20"/>
        <v>0</v>
      </c>
      <c r="N71" s="34">
        <f t="shared" si="20"/>
        <v>0</v>
      </c>
      <c r="O71" s="34">
        <f t="shared" si="21"/>
        <v>0</v>
      </c>
      <c r="P71" s="34">
        <f t="shared" si="21"/>
        <v>0</v>
      </c>
      <c r="Q71" s="34">
        <f t="shared" si="21"/>
        <v>0</v>
      </c>
      <c r="R71" s="34">
        <f t="shared" si="21"/>
        <v>0</v>
      </c>
      <c r="S71" s="34">
        <f t="shared" si="21"/>
        <v>0</v>
      </c>
      <c r="T71" s="34">
        <f t="shared" si="21"/>
        <v>0</v>
      </c>
      <c r="U71" s="34">
        <f t="shared" si="21"/>
        <v>0</v>
      </c>
      <c r="V71" s="35">
        <f t="shared" si="21"/>
        <v>0</v>
      </c>
    </row>
    <row r="72" spans="1:22" ht="20.100000000000001" customHeight="1">
      <c r="A72" s="31" t="s">
        <v>128</v>
      </c>
      <c r="B72" s="31" t="s">
        <v>145</v>
      </c>
      <c r="C72" s="31" t="s">
        <v>169</v>
      </c>
      <c r="D72" s="32" t="s">
        <v>325</v>
      </c>
      <c r="E72" s="34">
        <v>120</v>
      </c>
      <c r="F72" s="34">
        <v>120</v>
      </c>
      <c r="G72" s="35">
        <v>120</v>
      </c>
      <c r="H72" s="35">
        <v>120</v>
      </c>
      <c r="I72" s="35">
        <v>0</v>
      </c>
      <c r="J72" s="35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5">
        <v>0</v>
      </c>
    </row>
    <row r="73" spans="1:22" ht="20.100000000000001" customHeight="1">
      <c r="A73" s="31"/>
      <c r="B73" s="31"/>
      <c r="C73" s="31"/>
      <c r="D73" s="32" t="s">
        <v>326</v>
      </c>
      <c r="E73" s="34">
        <f t="shared" ref="E73:V73" si="22">E74+E76</f>
        <v>872.5</v>
      </c>
      <c r="F73" s="34">
        <f t="shared" si="22"/>
        <v>872.5</v>
      </c>
      <c r="G73" s="35">
        <f t="shared" si="22"/>
        <v>872.5</v>
      </c>
      <c r="H73" s="35">
        <f t="shared" si="22"/>
        <v>872.5</v>
      </c>
      <c r="I73" s="35">
        <f t="shared" si="22"/>
        <v>0</v>
      </c>
      <c r="J73" s="35">
        <f t="shared" si="22"/>
        <v>0</v>
      </c>
      <c r="K73" s="34">
        <f t="shared" si="22"/>
        <v>0</v>
      </c>
      <c r="L73" s="34">
        <f t="shared" si="22"/>
        <v>0</v>
      </c>
      <c r="M73" s="34">
        <f t="shared" si="22"/>
        <v>0</v>
      </c>
      <c r="N73" s="34">
        <f t="shared" si="22"/>
        <v>0</v>
      </c>
      <c r="O73" s="34">
        <f t="shared" si="22"/>
        <v>0</v>
      </c>
      <c r="P73" s="34">
        <f t="shared" si="22"/>
        <v>0</v>
      </c>
      <c r="Q73" s="34">
        <f t="shared" si="22"/>
        <v>0</v>
      </c>
      <c r="R73" s="34">
        <f t="shared" si="22"/>
        <v>0</v>
      </c>
      <c r="S73" s="34">
        <f t="shared" si="22"/>
        <v>0</v>
      </c>
      <c r="T73" s="34">
        <f t="shared" si="22"/>
        <v>0</v>
      </c>
      <c r="U73" s="34">
        <f t="shared" si="22"/>
        <v>0</v>
      </c>
      <c r="V73" s="35">
        <f t="shared" si="22"/>
        <v>0</v>
      </c>
    </row>
    <row r="74" spans="1:22" ht="20.100000000000001" customHeight="1">
      <c r="A74" s="31"/>
      <c r="B74" s="31"/>
      <c r="C74" s="31"/>
      <c r="D74" s="32" t="s">
        <v>327</v>
      </c>
      <c r="E74" s="34">
        <f t="shared" ref="E74:V74" si="23">E75</f>
        <v>200</v>
      </c>
      <c r="F74" s="34">
        <f t="shared" si="23"/>
        <v>200</v>
      </c>
      <c r="G74" s="35">
        <f t="shared" si="23"/>
        <v>200</v>
      </c>
      <c r="H74" s="35">
        <f t="shared" si="23"/>
        <v>200</v>
      </c>
      <c r="I74" s="35">
        <f t="shared" si="23"/>
        <v>0</v>
      </c>
      <c r="J74" s="35">
        <f t="shared" si="23"/>
        <v>0</v>
      </c>
      <c r="K74" s="34">
        <f t="shared" si="23"/>
        <v>0</v>
      </c>
      <c r="L74" s="34">
        <f t="shared" si="23"/>
        <v>0</v>
      </c>
      <c r="M74" s="34">
        <f t="shared" si="23"/>
        <v>0</v>
      </c>
      <c r="N74" s="34">
        <f t="shared" si="23"/>
        <v>0</v>
      </c>
      <c r="O74" s="34">
        <f t="shared" si="23"/>
        <v>0</v>
      </c>
      <c r="P74" s="34">
        <f t="shared" si="23"/>
        <v>0</v>
      </c>
      <c r="Q74" s="34">
        <f t="shared" si="23"/>
        <v>0</v>
      </c>
      <c r="R74" s="34">
        <f t="shared" si="23"/>
        <v>0</v>
      </c>
      <c r="S74" s="34">
        <f t="shared" si="23"/>
        <v>0</v>
      </c>
      <c r="T74" s="34">
        <f t="shared" si="23"/>
        <v>0</v>
      </c>
      <c r="U74" s="34">
        <f t="shared" si="23"/>
        <v>0</v>
      </c>
      <c r="V74" s="35">
        <f t="shared" si="23"/>
        <v>0</v>
      </c>
    </row>
    <row r="75" spans="1:22" ht="20.100000000000001" customHeight="1">
      <c r="A75" s="31" t="s">
        <v>128</v>
      </c>
      <c r="B75" s="31" t="s">
        <v>328</v>
      </c>
      <c r="C75" s="31" t="s">
        <v>134</v>
      </c>
      <c r="D75" s="32" t="s">
        <v>329</v>
      </c>
      <c r="E75" s="34">
        <v>200</v>
      </c>
      <c r="F75" s="34">
        <v>200</v>
      </c>
      <c r="G75" s="35">
        <v>200</v>
      </c>
      <c r="H75" s="35">
        <v>200</v>
      </c>
      <c r="I75" s="35">
        <v>0</v>
      </c>
      <c r="J75" s="35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5">
        <v>0</v>
      </c>
    </row>
    <row r="76" spans="1:22" ht="20.100000000000001" customHeight="1">
      <c r="A76" s="31"/>
      <c r="B76" s="31"/>
      <c r="C76" s="31"/>
      <c r="D76" s="32" t="s">
        <v>330</v>
      </c>
      <c r="E76" s="34">
        <f t="shared" ref="E76:V76" si="24">E77</f>
        <v>672.5</v>
      </c>
      <c r="F76" s="34">
        <f t="shared" si="24"/>
        <v>672.5</v>
      </c>
      <c r="G76" s="35">
        <f t="shared" si="24"/>
        <v>672.5</v>
      </c>
      <c r="H76" s="35">
        <f t="shared" si="24"/>
        <v>672.5</v>
      </c>
      <c r="I76" s="35">
        <f t="shared" si="24"/>
        <v>0</v>
      </c>
      <c r="J76" s="35">
        <f t="shared" si="24"/>
        <v>0</v>
      </c>
      <c r="K76" s="34">
        <f t="shared" si="24"/>
        <v>0</v>
      </c>
      <c r="L76" s="34">
        <f t="shared" si="24"/>
        <v>0</v>
      </c>
      <c r="M76" s="34">
        <f t="shared" si="24"/>
        <v>0</v>
      </c>
      <c r="N76" s="34">
        <f t="shared" si="24"/>
        <v>0</v>
      </c>
      <c r="O76" s="34">
        <f t="shared" si="24"/>
        <v>0</v>
      </c>
      <c r="P76" s="34">
        <f t="shared" si="24"/>
        <v>0</v>
      </c>
      <c r="Q76" s="34">
        <f t="shared" si="24"/>
        <v>0</v>
      </c>
      <c r="R76" s="34">
        <f t="shared" si="24"/>
        <v>0</v>
      </c>
      <c r="S76" s="34">
        <f t="shared" si="24"/>
        <v>0</v>
      </c>
      <c r="T76" s="34">
        <f t="shared" si="24"/>
        <v>0</v>
      </c>
      <c r="U76" s="34">
        <f t="shared" si="24"/>
        <v>0</v>
      </c>
      <c r="V76" s="35">
        <f t="shared" si="24"/>
        <v>0</v>
      </c>
    </row>
    <row r="77" spans="1:22" ht="20.100000000000001" customHeight="1">
      <c r="A77" s="31" t="s">
        <v>128</v>
      </c>
      <c r="B77" s="31" t="s">
        <v>328</v>
      </c>
      <c r="C77" s="31" t="s">
        <v>137</v>
      </c>
      <c r="D77" s="32" t="s">
        <v>331</v>
      </c>
      <c r="E77" s="34">
        <v>672.5</v>
      </c>
      <c r="F77" s="34">
        <v>672.5</v>
      </c>
      <c r="G77" s="35">
        <v>672.5</v>
      </c>
      <c r="H77" s="35">
        <v>672.5</v>
      </c>
      <c r="I77" s="35">
        <v>0</v>
      </c>
      <c r="J77" s="35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5">
        <v>0</v>
      </c>
    </row>
    <row r="78" spans="1:22" ht="20.100000000000001" customHeight="1">
      <c r="A78" s="31"/>
      <c r="B78" s="31"/>
      <c r="C78" s="31"/>
      <c r="D78" s="32" t="s">
        <v>332</v>
      </c>
      <c r="E78" s="34">
        <f t="shared" ref="E78:N79" si="25">E79</f>
        <v>2</v>
      </c>
      <c r="F78" s="34">
        <f t="shared" si="25"/>
        <v>2</v>
      </c>
      <c r="G78" s="35">
        <f t="shared" si="25"/>
        <v>2</v>
      </c>
      <c r="H78" s="35">
        <f t="shared" si="25"/>
        <v>2</v>
      </c>
      <c r="I78" s="35">
        <f t="shared" si="25"/>
        <v>0</v>
      </c>
      <c r="J78" s="35">
        <f t="shared" si="25"/>
        <v>0</v>
      </c>
      <c r="K78" s="34">
        <f t="shared" si="25"/>
        <v>0</v>
      </c>
      <c r="L78" s="34">
        <f t="shared" si="25"/>
        <v>0</v>
      </c>
      <c r="M78" s="34">
        <f t="shared" si="25"/>
        <v>0</v>
      </c>
      <c r="N78" s="34">
        <f t="shared" si="25"/>
        <v>0</v>
      </c>
      <c r="O78" s="34">
        <f t="shared" ref="O78:V79" si="26">O79</f>
        <v>0</v>
      </c>
      <c r="P78" s="34">
        <f t="shared" si="26"/>
        <v>0</v>
      </c>
      <c r="Q78" s="34">
        <f t="shared" si="26"/>
        <v>0</v>
      </c>
      <c r="R78" s="34">
        <f t="shared" si="26"/>
        <v>0</v>
      </c>
      <c r="S78" s="34">
        <f t="shared" si="26"/>
        <v>0</v>
      </c>
      <c r="T78" s="34">
        <f t="shared" si="26"/>
        <v>0</v>
      </c>
      <c r="U78" s="34">
        <f t="shared" si="26"/>
        <v>0</v>
      </c>
      <c r="V78" s="35">
        <f t="shared" si="26"/>
        <v>0</v>
      </c>
    </row>
    <row r="79" spans="1:22" ht="20.100000000000001" customHeight="1">
      <c r="A79" s="31"/>
      <c r="B79" s="31"/>
      <c r="C79" s="31"/>
      <c r="D79" s="32" t="s">
        <v>333</v>
      </c>
      <c r="E79" s="34">
        <f t="shared" si="25"/>
        <v>2</v>
      </c>
      <c r="F79" s="34">
        <f t="shared" si="25"/>
        <v>2</v>
      </c>
      <c r="G79" s="35">
        <f t="shared" si="25"/>
        <v>2</v>
      </c>
      <c r="H79" s="35">
        <f t="shared" si="25"/>
        <v>2</v>
      </c>
      <c r="I79" s="35">
        <f t="shared" si="25"/>
        <v>0</v>
      </c>
      <c r="J79" s="35">
        <f t="shared" si="25"/>
        <v>0</v>
      </c>
      <c r="K79" s="34">
        <f t="shared" si="25"/>
        <v>0</v>
      </c>
      <c r="L79" s="34">
        <f t="shared" si="25"/>
        <v>0</v>
      </c>
      <c r="M79" s="34">
        <f t="shared" si="25"/>
        <v>0</v>
      </c>
      <c r="N79" s="34">
        <f t="shared" si="25"/>
        <v>0</v>
      </c>
      <c r="O79" s="34">
        <f t="shared" si="26"/>
        <v>0</v>
      </c>
      <c r="P79" s="34">
        <f t="shared" si="26"/>
        <v>0</v>
      </c>
      <c r="Q79" s="34">
        <f t="shared" si="26"/>
        <v>0</v>
      </c>
      <c r="R79" s="34">
        <f t="shared" si="26"/>
        <v>0</v>
      </c>
      <c r="S79" s="34">
        <f t="shared" si="26"/>
        <v>0</v>
      </c>
      <c r="T79" s="34">
        <f t="shared" si="26"/>
        <v>0</v>
      </c>
      <c r="U79" s="34">
        <f t="shared" si="26"/>
        <v>0</v>
      </c>
      <c r="V79" s="35">
        <f t="shared" si="26"/>
        <v>0</v>
      </c>
    </row>
    <row r="80" spans="1:22" ht="20.100000000000001" customHeight="1">
      <c r="A80" s="31" t="s">
        <v>128</v>
      </c>
      <c r="B80" s="31" t="s">
        <v>334</v>
      </c>
      <c r="C80" s="31" t="s">
        <v>137</v>
      </c>
      <c r="D80" s="32" t="s">
        <v>335</v>
      </c>
      <c r="E80" s="34">
        <v>2</v>
      </c>
      <c r="F80" s="34">
        <v>2</v>
      </c>
      <c r="G80" s="35">
        <v>2</v>
      </c>
      <c r="H80" s="35">
        <v>2</v>
      </c>
      <c r="I80" s="35">
        <v>0</v>
      </c>
      <c r="J80" s="35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5">
        <v>0</v>
      </c>
    </row>
    <row r="81" spans="1:22" ht="20.100000000000001" customHeight="1">
      <c r="A81" s="31"/>
      <c r="B81" s="31"/>
      <c r="C81" s="31"/>
      <c r="D81" s="32" t="s">
        <v>336</v>
      </c>
      <c r="E81" s="34">
        <f t="shared" ref="E81:N82" si="27">E82</f>
        <v>350</v>
      </c>
      <c r="F81" s="34">
        <f t="shared" si="27"/>
        <v>350</v>
      </c>
      <c r="G81" s="35">
        <f t="shared" si="27"/>
        <v>350</v>
      </c>
      <c r="H81" s="35">
        <f t="shared" si="27"/>
        <v>350</v>
      </c>
      <c r="I81" s="35">
        <f t="shared" si="27"/>
        <v>0</v>
      </c>
      <c r="J81" s="35">
        <f t="shared" si="27"/>
        <v>0</v>
      </c>
      <c r="K81" s="34">
        <f t="shared" si="27"/>
        <v>0</v>
      </c>
      <c r="L81" s="34">
        <f t="shared" si="27"/>
        <v>0</v>
      </c>
      <c r="M81" s="34">
        <f t="shared" si="27"/>
        <v>0</v>
      </c>
      <c r="N81" s="34">
        <f t="shared" si="27"/>
        <v>0</v>
      </c>
      <c r="O81" s="34">
        <f t="shared" ref="O81:V82" si="28">O82</f>
        <v>0</v>
      </c>
      <c r="P81" s="34">
        <f t="shared" si="28"/>
        <v>0</v>
      </c>
      <c r="Q81" s="34">
        <f t="shared" si="28"/>
        <v>0</v>
      </c>
      <c r="R81" s="34">
        <f t="shared" si="28"/>
        <v>0</v>
      </c>
      <c r="S81" s="34">
        <f t="shared" si="28"/>
        <v>0</v>
      </c>
      <c r="T81" s="34">
        <f t="shared" si="28"/>
        <v>0</v>
      </c>
      <c r="U81" s="34">
        <f t="shared" si="28"/>
        <v>0</v>
      </c>
      <c r="V81" s="35">
        <f t="shared" si="28"/>
        <v>0</v>
      </c>
    </row>
    <row r="82" spans="1:22" ht="20.100000000000001" customHeight="1">
      <c r="A82" s="31"/>
      <c r="B82" s="31"/>
      <c r="C82" s="31"/>
      <c r="D82" s="32" t="s">
        <v>337</v>
      </c>
      <c r="E82" s="34">
        <f t="shared" si="27"/>
        <v>350</v>
      </c>
      <c r="F82" s="34">
        <f t="shared" si="27"/>
        <v>350</v>
      </c>
      <c r="G82" s="35">
        <f t="shared" si="27"/>
        <v>350</v>
      </c>
      <c r="H82" s="35">
        <f t="shared" si="27"/>
        <v>350</v>
      </c>
      <c r="I82" s="35">
        <f t="shared" si="27"/>
        <v>0</v>
      </c>
      <c r="J82" s="35">
        <f t="shared" si="27"/>
        <v>0</v>
      </c>
      <c r="K82" s="34">
        <f t="shared" si="27"/>
        <v>0</v>
      </c>
      <c r="L82" s="34">
        <f t="shared" si="27"/>
        <v>0</v>
      </c>
      <c r="M82" s="34">
        <f t="shared" si="27"/>
        <v>0</v>
      </c>
      <c r="N82" s="34">
        <f t="shared" si="27"/>
        <v>0</v>
      </c>
      <c r="O82" s="34">
        <f t="shared" si="28"/>
        <v>0</v>
      </c>
      <c r="P82" s="34">
        <f t="shared" si="28"/>
        <v>0</v>
      </c>
      <c r="Q82" s="34">
        <f t="shared" si="28"/>
        <v>0</v>
      </c>
      <c r="R82" s="34">
        <f t="shared" si="28"/>
        <v>0</v>
      </c>
      <c r="S82" s="34">
        <f t="shared" si="28"/>
        <v>0</v>
      </c>
      <c r="T82" s="34">
        <f t="shared" si="28"/>
        <v>0</v>
      </c>
      <c r="U82" s="34">
        <f t="shared" si="28"/>
        <v>0</v>
      </c>
      <c r="V82" s="35">
        <f t="shared" si="28"/>
        <v>0</v>
      </c>
    </row>
    <row r="83" spans="1:22" ht="20.100000000000001" customHeight="1">
      <c r="A83" s="31" t="s">
        <v>128</v>
      </c>
      <c r="B83" s="31" t="s">
        <v>338</v>
      </c>
      <c r="C83" s="31" t="s">
        <v>137</v>
      </c>
      <c r="D83" s="32" t="s">
        <v>339</v>
      </c>
      <c r="E83" s="34">
        <v>350</v>
      </c>
      <c r="F83" s="34">
        <v>350</v>
      </c>
      <c r="G83" s="35">
        <v>350</v>
      </c>
      <c r="H83" s="35">
        <v>350</v>
      </c>
      <c r="I83" s="35">
        <v>0</v>
      </c>
      <c r="J83" s="35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5">
        <v>0</v>
      </c>
    </row>
    <row r="84" spans="1:22" ht="20.100000000000001" customHeight="1">
      <c r="A84" s="31"/>
      <c r="B84" s="31"/>
      <c r="C84" s="31"/>
      <c r="D84" s="32" t="s">
        <v>131</v>
      </c>
      <c r="E84" s="34">
        <f t="shared" ref="E84:V84" si="29">E85+E87+E89</f>
        <v>1.82</v>
      </c>
      <c r="F84" s="34">
        <f t="shared" si="29"/>
        <v>1.82</v>
      </c>
      <c r="G84" s="35">
        <f t="shared" si="29"/>
        <v>1.82</v>
      </c>
      <c r="H84" s="35">
        <f t="shared" si="29"/>
        <v>1.82</v>
      </c>
      <c r="I84" s="35">
        <f t="shared" si="29"/>
        <v>0</v>
      </c>
      <c r="J84" s="35">
        <f t="shared" si="29"/>
        <v>0</v>
      </c>
      <c r="K84" s="34">
        <f t="shared" si="29"/>
        <v>0</v>
      </c>
      <c r="L84" s="34">
        <f t="shared" si="29"/>
        <v>0</v>
      </c>
      <c r="M84" s="34">
        <f t="shared" si="29"/>
        <v>0</v>
      </c>
      <c r="N84" s="34">
        <f t="shared" si="29"/>
        <v>0</v>
      </c>
      <c r="O84" s="34">
        <f t="shared" si="29"/>
        <v>0</v>
      </c>
      <c r="P84" s="34">
        <f t="shared" si="29"/>
        <v>0</v>
      </c>
      <c r="Q84" s="34">
        <f t="shared" si="29"/>
        <v>0</v>
      </c>
      <c r="R84" s="34">
        <f t="shared" si="29"/>
        <v>0</v>
      </c>
      <c r="S84" s="34">
        <f t="shared" si="29"/>
        <v>0</v>
      </c>
      <c r="T84" s="34">
        <f t="shared" si="29"/>
        <v>0</v>
      </c>
      <c r="U84" s="34">
        <f t="shared" si="29"/>
        <v>0</v>
      </c>
      <c r="V84" s="35">
        <f t="shared" si="29"/>
        <v>0</v>
      </c>
    </row>
    <row r="85" spans="1:22" ht="20.100000000000001" customHeight="1">
      <c r="A85" s="31"/>
      <c r="B85" s="31"/>
      <c r="C85" s="31"/>
      <c r="D85" s="32" t="s">
        <v>132</v>
      </c>
      <c r="E85" s="34">
        <f t="shared" ref="E85:V85" si="30">E86</f>
        <v>0.67</v>
      </c>
      <c r="F85" s="34">
        <f t="shared" si="30"/>
        <v>0.67</v>
      </c>
      <c r="G85" s="35">
        <f t="shared" si="30"/>
        <v>0.67</v>
      </c>
      <c r="H85" s="35">
        <f t="shared" si="30"/>
        <v>0.67</v>
      </c>
      <c r="I85" s="35">
        <f t="shared" si="30"/>
        <v>0</v>
      </c>
      <c r="J85" s="35">
        <f t="shared" si="30"/>
        <v>0</v>
      </c>
      <c r="K85" s="34">
        <f t="shared" si="30"/>
        <v>0</v>
      </c>
      <c r="L85" s="34">
        <f t="shared" si="30"/>
        <v>0</v>
      </c>
      <c r="M85" s="34">
        <f t="shared" si="30"/>
        <v>0</v>
      </c>
      <c r="N85" s="34">
        <f t="shared" si="30"/>
        <v>0</v>
      </c>
      <c r="O85" s="34">
        <f t="shared" si="30"/>
        <v>0</v>
      </c>
      <c r="P85" s="34">
        <f t="shared" si="30"/>
        <v>0</v>
      </c>
      <c r="Q85" s="34">
        <f t="shared" si="30"/>
        <v>0</v>
      </c>
      <c r="R85" s="34">
        <f t="shared" si="30"/>
        <v>0</v>
      </c>
      <c r="S85" s="34">
        <f t="shared" si="30"/>
        <v>0</v>
      </c>
      <c r="T85" s="34">
        <f t="shared" si="30"/>
        <v>0</v>
      </c>
      <c r="U85" s="34">
        <f t="shared" si="30"/>
        <v>0</v>
      </c>
      <c r="V85" s="35">
        <f t="shared" si="30"/>
        <v>0</v>
      </c>
    </row>
    <row r="86" spans="1:22" ht="20.100000000000001" customHeight="1">
      <c r="A86" s="31" t="s">
        <v>128</v>
      </c>
      <c r="B86" s="31" t="s">
        <v>133</v>
      </c>
      <c r="C86" s="31" t="s">
        <v>134</v>
      </c>
      <c r="D86" s="32" t="s">
        <v>135</v>
      </c>
      <c r="E86" s="34">
        <v>0.67</v>
      </c>
      <c r="F86" s="34">
        <v>0.67</v>
      </c>
      <c r="G86" s="35">
        <v>0.67</v>
      </c>
      <c r="H86" s="35">
        <v>0.67</v>
      </c>
      <c r="I86" s="35">
        <v>0</v>
      </c>
      <c r="J86" s="35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5">
        <v>0</v>
      </c>
    </row>
    <row r="87" spans="1:22" ht="20.100000000000001" customHeight="1">
      <c r="A87" s="31"/>
      <c r="B87" s="31"/>
      <c r="C87" s="31"/>
      <c r="D87" s="32" t="s">
        <v>136</v>
      </c>
      <c r="E87" s="34">
        <f t="shared" ref="E87:V87" si="31">E88</f>
        <v>0.67</v>
      </c>
      <c r="F87" s="34">
        <f t="shared" si="31"/>
        <v>0.67</v>
      </c>
      <c r="G87" s="35">
        <f t="shared" si="31"/>
        <v>0.67</v>
      </c>
      <c r="H87" s="35">
        <f t="shared" si="31"/>
        <v>0.67</v>
      </c>
      <c r="I87" s="35">
        <f t="shared" si="31"/>
        <v>0</v>
      </c>
      <c r="J87" s="35">
        <f t="shared" si="31"/>
        <v>0</v>
      </c>
      <c r="K87" s="34">
        <f t="shared" si="31"/>
        <v>0</v>
      </c>
      <c r="L87" s="34">
        <f t="shared" si="31"/>
        <v>0</v>
      </c>
      <c r="M87" s="34">
        <f t="shared" si="31"/>
        <v>0</v>
      </c>
      <c r="N87" s="34">
        <f t="shared" si="31"/>
        <v>0</v>
      </c>
      <c r="O87" s="34">
        <f t="shared" si="31"/>
        <v>0</v>
      </c>
      <c r="P87" s="34">
        <f t="shared" si="31"/>
        <v>0</v>
      </c>
      <c r="Q87" s="34">
        <f t="shared" si="31"/>
        <v>0</v>
      </c>
      <c r="R87" s="34">
        <f t="shared" si="31"/>
        <v>0</v>
      </c>
      <c r="S87" s="34">
        <f t="shared" si="31"/>
        <v>0</v>
      </c>
      <c r="T87" s="34">
        <f t="shared" si="31"/>
        <v>0</v>
      </c>
      <c r="U87" s="34">
        <f t="shared" si="31"/>
        <v>0</v>
      </c>
      <c r="V87" s="35">
        <f t="shared" si="31"/>
        <v>0</v>
      </c>
    </row>
    <row r="88" spans="1:22" ht="20.100000000000001" customHeight="1">
      <c r="A88" s="31" t="s">
        <v>128</v>
      </c>
      <c r="B88" s="31" t="s">
        <v>133</v>
      </c>
      <c r="C88" s="31" t="s">
        <v>137</v>
      </c>
      <c r="D88" s="32" t="s">
        <v>138</v>
      </c>
      <c r="E88" s="34">
        <v>0.67</v>
      </c>
      <c r="F88" s="34">
        <v>0.67</v>
      </c>
      <c r="G88" s="35">
        <v>0.67</v>
      </c>
      <c r="H88" s="35">
        <v>0.67</v>
      </c>
      <c r="I88" s="35">
        <v>0</v>
      </c>
      <c r="J88" s="35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5">
        <v>0</v>
      </c>
    </row>
    <row r="89" spans="1:22" ht="20.100000000000001" customHeight="1">
      <c r="A89" s="31"/>
      <c r="B89" s="31"/>
      <c r="C89" s="31"/>
      <c r="D89" s="32" t="s">
        <v>139</v>
      </c>
      <c r="E89" s="34">
        <f t="shared" ref="E89:V89" si="32">E90</f>
        <v>0.48</v>
      </c>
      <c r="F89" s="34">
        <f t="shared" si="32"/>
        <v>0.48</v>
      </c>
      <c r="G89" s="35">
        <f t="shared" si="32"/>
        <v>0.48</v>
      </c>
      <c r="H89" s="35">
        <f t="shared" si="32"/>
        <v>0.48</v>
      </c>
      <c r="I89" s="35">
        <f t="shared" si="32"/>
        <v>0</v>
      </c>
      <c r="J89" s="35">
        <f t="shared" si="32"/>
        <v>0</v>
      </c>
      <c r="K89" s="34">
        <f t="shared" si="32"/>
        <v>0</v>
      </c>
      <c r="L89" s="34">
        <f t="shared" si="32"/>
        <v>0</v>
      </c>
      <c r="M89" s="34">
        <f t="shared" si="32"/>
        <v>0</v>
      </c>
      <c r="N89" s="34">
        <f t="shared" si="32"/>
        <v>0</v>
      </c>
      <c r="O89" s="34">
        <f t="shared" si="32"/>
        <v>0</v>
      </c>
      <c r="P89" s="34">
        <f t="shared" si="32"/>
        <v>0</v>
      </c>
      <c r="Q89" s="34">
        <f t="shared" si="32"/>
        <v>0</v>
      </c>
      <c r="R89" s="34">
        <f t="shared" si="32"/>
        <v>0</v>
      </c>
      <c r="S89" s="34">
        <f t="shared" si="32"/>
        <v>0</v>
      </c>
      <c r="T89" s="34">
        <f t="shared" si="32"/>
        <v>0</v>
      </c>
      <c r="U89" s="34">
        <f t="shared" si="32"/>
        <v>0</v>
      </c>
      <c r="V89" s="35">
        <f t="shared" si="32"/>
        <v>0</v>
      </c>
    </row>
    <row r="90" spans="1:22" ht="20.100000000000001" customHeight="1">
      <c r="A90" s="31" t="s">
        <v>128</v>
      </c>
      <c r="B90" s="31" t="s">
        <v>133</v>
      </c>
      <c r="C90" s="31" t="s">
        <v>108</v>
      </c>
      <c r="D90" s="32" t="s">
        <v>140</v>
      </c>
      <c r="E90" s="34">
        <v>0.48</v>
      </c>
      <c r="F90" s="34">
        <v>0.48</v>
      </c>
      <c r="G90" s="35">
        <v>0.48</v>
      </c>
      <c r="H90" s="35">
        <v>0.48</v>
      </c>
      <c r="I90" s="35">
        <v>0</v>
      </c>
      <c r="J90" s="35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5">
        <v>0</v>
      </c>
    </row>
    <row r="91" spans="1:22" ht="20.100000000000001" customHeight="1">
      <c r="A91" s="31"/>
      <c r="B91" s="31"/>
      <c r="C91" s="31"/>
      <c r="D91" s="32" t="s">
        <v>340</v>
      </c>
      <c r="E91" s="34">
        <f t="shared" ref="E91:N92" si="33">E92</f>
        <v>100</v>
      </c>
      <c r="F91" s="34">
        <f t="shared" si="33"/>
        <v>100</v>
      </c>
      <c r="G91" s="35">
        <f t="shared" si="33"/>
        <v>100</v>
      </c>
      <c r="H91" s="35">
        <f t="shared" si="33"/>
        <v>100</v>
      </c>
      <c r="I91" s="35">
        <f t="shared" si="33"/>
        <v>0</v>
      </c>
      <c r="J91" s="35">
        <f t="shared" si="33"/>
        <v>0</v>
      </c>
      <c r="K91" s="34">
        <f t="shared" si="33"/>
        <v>0</v>
      </c>
      <c r="L91" s="34">
        <f t="shared" si="33"/>
        <v>0</v>
      </c>
      <c r="M91" s="34">
        <f t="shared" si="33"/>
        <v>0</v>
      </c>
      <c r="N91" s="34">
        <f t="shared" si="33"/>
        <v>0</v>
      </c>
      <c r="O91" s="34">
        <f t="shared" ref="O91:V92" si="34">O92</f>
        <v>0</v>
      </c>
      <c r="P91" s="34">
        <f t="shared" si="34"/>
        <v>0</v>
      </c>
      <c r="Q91" s="34">
        <f t="shared" si="34"/>
        <v>0</v>
      </c>
      <c r="R91" s="34">
        <f t="shared" si="34"/>
        <v>0</v>
      </c>
      <c r="S91" s="34">
        <f t="shared" si="34"/>
        <v>0</v>
      </c>
      <c r="T91" s="34">
        <f t="shared" si="34"/>
        <v>0</v>
      </c>
      <c r="U91" s="34">
        <f t="shared" si="34"/>
        <v>0</v>
      </c>
      <c r="V91" s="35">
        <f t="shared" si="34"/>
        <v>0</v>
      </c>
    </row>
    <row r="92" spans="1:22" ht="20.100000000000001" customHeight="1">
      <c r="A92" s="31"/>
      <c r="B92" s="31"/>
      <c r="C92" s="31"/>
      <c r="D92" s="32" t="s">
        <v>341</v>
      </c>
      <c r="E92" s="34">
        <f t="shared" si="33"/>
        <v>100</v>
      </c>
      <c r="F92" s="34">
        <f t="shared" si="33"/>
        <v>100</v>
      </c>
      <c r="G92" s="35">
        <f t="shared" si="33"/>
        <v>100</v>
      </c>
      <c r="H92" s="35">
        <f t="shared" si="33"/>
        <v>100</v>
      </c>
      <c r="I92" s="35">
        <f t="shared" si="33"/>
        <v>0</v>
      </c>
      <c r="J92" s="35">
        <f t="shared" si="33"/>
        <v>0</v>
      </c>
      <c r="K92" s="34">
        <f t="shared" si="33"/>
        <v>0</v>
      </c>
      <c r="L92" s="34">
        <f t="shared" si="33"/>
        <v>0</v>
      </c>
      <c r="M92" s="34">
        <f t="shared" si="33"/>
        <v>0</v>
      </c>
      <c r="N92" s="34">
        <f t="shared" si="33"/>
        <v>0</v>
      </c>
      <c r="O92" s="34">
        <f t="shared" si="34"/>
        <v>0</v>
      </c>
      <c r="P92" s="34">
        <f t="shared" si="34"/>
        <v>0</v>
      </c>
      <c r="Q92" s="34">
        <f t="shared" si="34"/>
        <v>0</v>
      </c>
      <c r="R92" s="34">
        <f t="shared" si="34"/>
        <v>0</v>
      </c>
      <c r="S92" s="34">
        <f t="shared" si="34"/>
        <v>0</v>
      </c>
      <c r="T92" s="34">
        <f t="shared" si="34"/>
        <v>0</v>
      </c>
      <c r="U92" s="34">
        <f t="shared" si="34"/>
        <v>0</v>
      </c>
      <c r="V92" s="35">
        <f t="shared" si="34"/>
        <v>0</v>
      </c>
    </row>
    <row r="93" spans="1:22" ht="20.100000000000001" customHeight="1">
      <c r="A93" s="31" t="s">
        <v>128</v>
      </c>
      <c r="B93" s="31" t="s">
        <v>201</v>
      </c>
      <c r="C93" s="31" t="s">
        <v>278</v>
      </c>
      <c r="D93" s="32" t="s">
        <v>342</v>
      </c>
      <c r="E93" s="34">
        <v>100</v>
      </c>
      <c r="F93" s="34">
        <v>100</v>
      </c>
      <c r="G93" s="35">
        <v>100</v>
      </c>
      <c r="H93" s="35">
        <v>100</v>
      </c>
      <c r="I93" s="35">
        <v>0</v>
      </c>
      <c r="J93" s="35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5">
        <v>0</v>
      </c>
    </row>
    <row r="94" spans="1:22" ht="20.100000000000001" customHeight="1">
      <c r="A94" s="31"/>
      <c r="B94" s="31"/>
      <c r="C94" s="31"/>
      <c r="D94" s="32" t="s">
        <v>343</v>
      </c>
      <c r="E94" s="34">
        <f t="shared" ref="E94:N95" si="35">E95</f>
        <v>10</v>
      </c>
      <c r="F94" s="34">
        <f t="shared" si="35"/>
        <v>10</v>
      </c>
      <c r="G94" s="35">
        <f t="shared" si="35"/>
        <v>10</v>
      </c>
      <c r="H94" s="35">
        <f t="shared" si="35"/>
        <v>10</v>
      </c>
      <c r="I94" s="35">
        <f t="shared" si="35"/>
        <v>0</v>
      </c>
      <c r="J94" s="35">
        <f t="shared" si="35"/>
        <v>0</v>
      </c>
      <c r="K94" s="34">
        <f t="shared" si="35"/>
        <v>0</v>
      </c>
      <c r="L94" s="34">
        <f t="shared" si="35"/>
        <v>0</v>
      </c>
      <c r="M94" s="34">
        <f t="shared" si="35"/>
        <v>0</v>
      </c>
      <c r="N94" s="34">
        <f t="shared" si="35"/>
        <v>0</v>
      </c>
      <c r="O94" s="34">
        <f t="shared" ref="O94:V95" si="36">O95</f>
        <v>0</v>
      </c>
      <c r="P94" s="34">
        <f t="shared" si="36"/>
        <v>0</v>
      </c>
      <c r="Q94" s="34">
        <f t="shared" si="36"/>
        <v>0</v>
      </c>
      <c r="R94" s="34">
        <f t="shared" si="36"/>
        <v>0</v>
      </c>
      <c r="S94" s="34">
        <f t="shared" si="36"/>
        <v>0</v>
      </c>
      <c r="T94" s="34">
        <f t="shared" si="36"/>
        <v>0</v>
      </c>
      <c r="U94" s="34">
        <f t="shared" si="36"/>
        <v>0</v>
      </c>
      <c r="V94" s="35">
        <f t="shared" si="36"/>
        <v>0</v>
      </c>
    </row>
    <row r="95" spans="1:22" ht="20.100000000000001" customHeight="1">
      <c r="A95" s="31"/>
      <c r="B95" s="31"/>
      <c r="C95" s="31"/>
      <c r="D95" s="32" t="s">
        <v>344</v>
      </c>
      <c r="E95" s="34">
        <f t="shared" si="35"/>
        <v>10</v>
      </c>
      <c r="F95" s="34">
        <f t="shared" si="35"/>
        <v>10</v>
      </c>
      <c r="G95" s="35">
        <f t="shared" si="35"/>
        <v>10</v>
      </c>
      <c r="H95" s="35">
        <f t="shared" si="35"/>
        <v>10</v>
      </c>
      <c r="I95" s="35">
        <f t="shared" si="35"/>
        <v>0</v>
      </c>
      <c r="J95" s="35">
        <f t="shared" si="35"/>
        <v>0</v>
      </c>
      <c r="K95" s="34">
        <f t="shared" si="35"/>
        <v>0</v>
      </c>
      <c r="L95" s="34">
        <f t="shared" si="35"/>
        <v>0</v>
      </c>
      <c r="M95" s="34">
        <f t="shared" si="35"/>
        <v>0</v>
      </c>
      <c r="N95" s="34">
        <f t="shared" si="35"/>
        <v>0</v>
      </c>
      <c r="O95" s="34">
        <f t="shared" si="36"/>
        <v>0</v>
      </c>
      <c r="P95" s="34">
        <f t="shared" si="36"/>
        <v>0</v>
      </c>
      <c r="Q95" s="34">
        <f t="shared" si="36"/>
        <v>0</v>
      </c>
      <c r="R95" s="34">
        <f t="shared" si="36"/>
        <v>0</v>
      </c>
      <c r="S95" s="34">
        <f t="shared" si="36"/>
        <v>0</v>
      </c>
      <c r="T95" s="34">
        <f t="shared" si="36"/>
        <v>0</v>
      </c>
      <c r="U95" s="34">
        <f t="shared" si="36"/>
        <v>0</v>
      </c>
      <c r="V95" s="35">
        <f t="shared" si="36"/>
        <v>0</v>
      </c>
    </row>
    <row r="96" spans="1:22" ht="20.100000000000001" customHeight="1">
      <c r="A96" s="31" t="s">
        <v>128</v>
      </c>
      <c r="B96" s="31" t="s">
        <v>195</v>
      </c>
      <c r="C96" s="31" t="s">
        <v>134</v>
      </c>
      <c r="D96" s="32" t="s">
        <v>345</v>
      </c>
      <c r="E96" s="34">
        <v>10</v>
      </c>
      <c r="F96" s="34">
        <v>10</v>
      </c>
      <c r="G96" s="35">
        <v>10</v>
      </c>
      <c r="H96" s="35">
        <v>10</v>
      </c>
      <c r="I96" s="35">
        <v>0</v>
      </c>
      <c r="J96" s="35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5">
        <v>0</v>
      </c>
    </row>
    <row r="97" spans="1:22" ht="20.100000000000001" customHeight="1">
      <c r="A97" s="31"/>
      <c r="B97" s="31"/>
      <c r="C97" s="31"/>
      <c r="D97" s="32" t="s">
        <v>141</v>
      </c>
      <c r="E97" s="34">
        <f t="shared" ref="E97:V97" si="37">E98+E103+E107</f>
        <v>201.84</v>
      </c>
      <c r="F97" s="34">
        <f t="shared" si="37"/>
        <v>201.84</v>
      </c>
      <c r="G97" s="35">
        <f t="shared" si="37"/>
        <v>201.84</v>
      </c>
      <c r="H97" s="35">
        <f t="shared" si="37"/>
        <v>201.84</v>
      </c>
      <c r="I97" s="35">
        <f t="shared" si="37"/>
        <v>0</v>
      </c>
      <c r="J97" s="35">
        <f t="shared" si="37"/>
        <v>0</v>
      </c>
      <c r="K97" s="34">
        <f t="shared" si="37"/>
        <v>0</v>
      </c>
      <c r="L97" s="34">
        <f t="shared" si="37"/>
        <v>0</v>
      </c>
      <c r="M97" s="34">
        <f t="shared" si="37"/>
        <v>0</v>
      </c>
      <c r="N97" s="34">
        <f t="shared" si="37"/>
        <v>0</v>
      </c>
      <c r="O97" s="34">
        <f t="shared" si="37"/>
        <v>0</v>
      </c>
      <c r="P97" s="34">
        <f t="shared" si="37"/>
        <v>0</v>
      </c>
      <c r="Q97" s="34">
        <f t="shared" si="37"/>
        <v>0</v>
      </c>
      <c r="R97" s="34">
        <f t="shared" si="37"/>
        <v>0</v>
      </c>
      <c r="S97" s="34">
        <f t="shared" si="37"/>
        <v>0</v>
      </c>
      <c r="T97" s="34">
        <f t="shared" si="37"/>
        <v>0</v>
      </c>
      <c r="U97" s="34">
        <f t="shared" si="37"/>
        <v>0</v>
      </c>
      <c r="V97" s="35">
        <f t="shared" si="37"/>
        <v>0</v>
      </c>
    </row>
    <row r="98" spans="1:22" ht="20.100000000000001" customHeight="1">
      <c r="A98" s="31"/>
      <c r="B98" s="31"/>
      <c r="C98" s="31"/>
      <c r="D98" s="32" t="s">
        <v>142</v>
      </c>
      <c r="E98" s="34">
        <f t="shared" ref="E98:V98" si="38">E99+E101</f>
        <v>6.74</v>
      </c>
      <c r="F98" s="34">
        <f t="shared" si="38"/>
        <v>6.74</v>
      </c>
      <c r="G98" s="35">
        <f t="shared" si="38"/>
        <v>6.74</v>
      </c>
      <c r="H98" s="35">
        <f t="shared" si="38"/>
        <v>6.74</v>
      </c>
      <c r="I98" s="35">
        <f t="shared" si="38"/>
        <v>0</v>
      </c>
      <c r="J98" s="35">
        <f t="shared" si="38"/>
        <v>0</v>
      </c>
      <c r="K98" s="34">
        <f t="shared" si="38"/>
        <v>0</v>
      </c>
      <c r="L98" s="34">
        <f t="shared" si="38"/>
        <v>0</v>
      </c>
      <c r="M98" s="34">
        <f t="shared" si="38"/>
        <v>0</v>
      </c>
      <c r="N98" s="34">
        <f t="shared" si="38"/>
        <v>0</v>
      </c>
      <c r="O98" s="34">
        <f t="shared" si="38"/>
        <v>0</v>
      </c>
      <c r="P98" s="34">
        <f t="shared" si="38"/>
        <v>0</v>
      </c>
      <c r="Q98" s="34">
        <f t="shared" si="38"/>
        <v>0</v>
      </c>
      <c r="R98" s="34">
        <f t="shared" si="38"/>
        <v>0</v>
      </c>
      <c r="S98" s="34">
        <f t="shared" si="38"/>
        <v>0</v>
      </c>
      <c r="T98" s="34">
        <f t="shared" si="38"/>
        <v>0</v>
      </c>
      <c r="U98" s="34">
        <f t="shared" si="38"/>
        <v>0</v>
      </c>
      <c r="V98" s="35">
        <f t="shared" si="38"/>
        <v>0</v>
      </c>
    </row>
    <row r="99" spans="1:22" ht="20.100000000000001" customHeight="1">
      <c r="A99" s="31"/>
      <c r="B99" s="31"/>
      <c r="C99" s="31"/>
      <c r="D99" s="32" t="s">
        <v>248</v>
      </c>
      <c r="E99" s="34">
        <f t="shared" ref="E99:V99" si="39">E100</f>
        <v>2.23</v>
      </c>
      <c r="F99" s="34">
        <f t="shared" si="39"/>
        <v>2.23</v>
      </c>
      <c r="G99" s="35">
        <f t="shared" si="39"/>
        <v>2.23</v>
      </c>
      <c r="H99" s="35">
        <f t="shared" si="39"/>
        <v>2.23</v>
      </c>
      <c r="I99" s="35">
        <f t="shared" si="39"/>
        <v>0</v>
      </c>
      <c r="J99" s="35">
        <f t="shared" si="39"/>
        <v>0</v>
      </c>
      <c r="K99" s="34">
        <f t="shared" si="39"/>
        <v>0</v>
      </c>
      <c r="L99" s="34">
        <f t="shared" si="39"/>
        <v>0</v>
      </c>
      <c r="M99" s="34">
        <f t="shared" si="39"/>
        <v>0</v>
      </c>
      <c r="N99" s="34">
        <f t="shared" si="39"/>
        <v>0</v>
      </c>
      <c r="O99" s="34">
        <f t="shared" si="39"/>
        <v>0</v>
      </c>
      <c r="P99" s="34">
        <f t="shared" si="39"/>
        <v>0</v>
      </c>
      <c r="Q99" s="34">
        <f t="shared" si="39"/>
        <v>0</v>
      </c>
      <c r="R99" s="34">
        <f t="shared" si="39"/>
        <v>0</v>
      </c>
      <c r="S99" s="34">
        <f t="shared" si="39"/>
        <v>0</v>
      </c>
      <c r="T99" s="34">
        <f t="shared" si="39"/>
        <v>0</v>
      </c>
      <c r="U99" s="34">
        <f t="shared" si="39"/>
        <v>0</v>
      </c>
      <c r="V99" s="35">
        <f t="shared" si="39"/>
        <v>0</v>
      </c>
    </row>
    <row r="100" spans="1:22" ht="20.100000000000001" customHeight="1">
      <c r="A100" s="31" t="s">
        <v>144</v>
      </c>
      <c r="B100" s="31" t="s">
        <v>145</v>
      </c>
      <c r="C100" s="31" t="s">
        <v>134</v>
      </c>
      <c r="D100" s="32" t="s">
        <v>146</v>
      </c>
      <c r="E100" s="34">
        <v>2.23</v>
      </c>
      <c r="F100" s="34">
        <v>2.23</v>
      </c>
      <c r="G100" s="35">
        <v>2.23</v>
      </c>
      <c r="H100" s="35">
        <v>2.23</v>
      </c>
      <c r="I100" s="35">
        <v>0</v>
      </c>
      <c r="J100" s="35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4">
        <v>0</v>
      </c>
      <c r="U100" s="34">
        <v>0</v>
      </c>
      <c r="V100" s="35">
        <v>0</v>
      </c>
    </row>
    <row r="101" spans="1:22" ht="20.100000000000001" customHeight="1">
      <c r="A101" s="31"/>
      <c r="B101" s="31"/>
      <c r="C101" s="31"/>
      <c r="D101" s="32" t="s">
        <v>143</v>
      </c>
      <c r="E101" s="34">
        <f t="shared" ref="E101:V101" si="40">E102</f>
        <v>4.51</v>
      </c>
      <c r="F101" s="34">
        <f t="shared" si="40"/>
        <v>4.51</v>
      </c>
      <c r="G101" s="35">
        <f t="shared" si="40"/>
        <v>4.51</v>
      </c>
      <c r="H101" s="35">
        <f t="shared" si="40"/>
        <v>4.51</v>
      </c>
      <c r="I101" s="35">
        <f t="shared" si="40"/>
        <v>0</v>
      </c>
      <c r="J101" s="35">
        <f t="shared" si="40"/>
        <v>0</v>
      </c>
      <c r="K101" s="34">
        <f t="shared" si="40"/>
        <v>0</v>
      </c>
      <c r="L101" s="34">
        <f t="shared" si="40"/>
        <v>0</v>
      </c>
      <c r="M101" s="34">
        <f t="shared" si="40"/>
        <v>0</v>
      </c>
      <c r="N101" s="34">
        <f t="shared" si="40"/>
        <v>0</v>
      </c>
      <c r="O101" s="34">
        <f t="shared" si="40"/>
        <v>0</v>
      </c>
      <c r="P101" s="34">
        <f t="shared" si="40"/>
        <v>0</v>
      </c>
      <c r="Q101" s="34">
        <f t="shared" si="40"/>
        <v>0</v>
      </c>
      <c r="R101" s="34">
        <f t="shared" si="40"/>
        <v>0</v>
      </c>
      <c r="S101" s="34">
        <f t="shared" si="40"/>
        <v>0</v>
      </c>
      <c r="T101" s="34">
        <f t="shared" si="40"/>
        <v>0</v>
      </c>
      <c r="U101" s="34">
        <f t="shared" si="40"/>
        <v>0</v>
      </c>
      <c r="V101" s="35">
        <f t="shared" si="40"/>
        <v>0</v>
      </c>
    </row>
    <row r="102" spans="1:22" ht="20.100000000000001" customHeight="1">
      <c r="A102" s="31" t="s">
        <v>144</v>
      </c>
      <c r="B102" s="31" t="s">
        <v>145</v>
      </c>
      <c r="C102" s="31" t="s">
        <v>137</v>
      </c>
      <c r="D102" s="32" t="s">
        <v>146</v>
      </c>
      <c r="E102" s="34">
        <v>4.51</v>
      </c>
      <c r="F102" s="34">
        <v>4.51</v>
      </c>
      <c r="G102" s="35">
        <v>4.51</v>
      </c>
      <c r="H102" s="35">
        <v>4.51</v>
      </c>
      <c r="I102" s="35">
        <v>0</v>
      </c>
      <c r="J102" s="35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35">
        <v>0</v>
      </c>
    </row>
    <row r="103" spans="1:22" ht="20.100000000000001" customHeight="1">
      <c r="A103" s="31"/>
      <c r="B103" s="31"/>
      <c r="C103" s="31"/>
      <c r="D103" s="32" t="s">
        <v>346</v>
      </c>
      <c r="E103" s="34">
        <f t="shared" ref="E103:V103" si="41">E104</f>
        <v>185</v>
      </c>
      <c r="F103" s="34">
        <f t="shared" si="41"/>
        <v>185</v>
      </c>
      <c r="G103" s="35">
        <f t="shared" si="41"/>
        <v>185</v>
      </c>
      <c r="H103" s="35">
        <f t="shared" si="41"/>
        <v>185</v>
      </c>
      <c r="I103" s="35">
        <f t="shared" si="41"/>
        <v>0</v>
      </c>
      <c r="J103" s="35">
        <f t="shared" si="41"/>
        <v>0</v>
      </c>
      <c r="K103" s="34">
        <f t="shared" si="41"/>
        <v>0</v>
      </c>
      <c r="L103" s="34">
        <f t="shared" si="41"/>
        <v>0</v>
      </c>
      <c r="M103" s="34">
        <f t="shared" si="41"/>
        <v>0</v>
      </c>
      <c r="N103" s="34">
        <f t="shared" si="41"/>
        <v>0</v>
      </c>
      <c r="O103" s="34">
        <f t="shared" si="41"/>
        <v>0</v>
      </c>
      <c r="P103" s="34">
        <f t="shared" si="41"/>
        <v>0</v>
      </c>
      <c r="Q103" s="34">
        <f t="shared" si="41"/>
        <v>0</v>
      </c>
      <c r="R103" s="34">
        <f t="shared" si="41"/>
        <v>0</v>
      </c>
      <c r="S103" s="34">
        <f t="shared" si="41"/>
        <v>0</v>
      </c>
      <c r="T103" s="34">
        <f t="shared" si="41"/>
        <v>0</v>
      </c>
      <c r="U103" s="34">
        <f t="shared" si="41"/>
        <v>0</v>
      </c>
      <c r="V103" s="35">
        <f t="shared" si="41"/>
        <v>0</v>
      </c>
    </row>
    <row r="104" spans="1:22" ht="20.100000000000001" customHeight="1">
      <c r="A104" s="31"/>
      <c r="B104" s="31"/>
      <c r="C104" s="31"/>
      <c r="D104" s="32" t="s">
        <v>347</v>
      </c>
      <c r="E104" s="34">
        <f t="shared" ref="E104:V104" si="42">SUM(E105:E106)</f>
        <v>185</v>
      </c>
      <c r="F104" s="34">
        <f t="shared" si="42"/>
        <v>185</v>
      </c>
      <c r="G104" s="35">
        <f t="shared" si="42"/>
        <v>185</v>
      </c>
      <c r="H104" s="35">
        <f t="shared" si="42"/>
        <v>185</v>
      </c>
      <c r="I104" s="35">
        <f t="shared" si="42"/>
        <v>0</v>
      </c>
      <c r="J104" s="35">
        <f t="shared" si="42"/>
        <v>0</v>
      </c>
      <c r="K104" s="34">
        <f t="shared" si="42"/>
        <v>0</v>
      </c>
      <c r="L104" s="34">
        <f t="shared" si="42"/>
        <v>0</v>
      </c>
      <c r="M104" s="34">
        <f t="shared" si="42"/>
        <v>0</v>
      </c>
      <c r="N104" s="34">
        <f t="shared" si="42"/>
        <v>0</v>
      </c>
      <c r="O104" s="34">
        <f t="shared" si="42"/>
        <v>0</v>
      </c>
      <c r="P104" s="34">
        <f t="shared" si="42"/>
        <v>0</v>
      </c>
      <c r="Q104" s="34">
        <f t="shared" si="42"/>
        <v>0</v>
      </c>
      <c r="R104" s="34">
        <f t="shared" si="42"/>
        <v>0</v>
      </c>
      <c r="S104" s="34">
        <f t="shared" si="42"/>
        <v>0</v>
      </c>
      <c r="T104" s="34">
        <f t="shared" si="42"/>
        <v>0</v>
      </c>
      <c r="U104" s="34">
        <f t="shared" si="42"/>
        <v>0</v>
      </c>
      <c r="V104" s="35">
        <f t="shared" si="42"/>
        <v>0</v>
      </c>
    </row>
    <row r="105" spans="1:22" ht="20.100000000000001" customHeight="1">
      <c r="A105" s="31" t="s">
        <v>144</v>
      </c>
      <c r="B105" s="31" t="s">
        <v>123</v>
      </c>
      <c r="C105" s="31" t="s">
        <v>134</v>
      </c>
      <c r="D105" s="32" t="s">
        <v>348</v>
      </c>
      <c r="E105" s="34">
        <v>105</v>
      </c>
      <c r="F105" s="34">
        <v>105</v>
      </c>
      <c r="G105" s="35">
        <v>105</v>
      </c>
      <c r="H105" s="35">
        <v>105</v>
      </c>
      <c r="I105" s="35">
        <v>0</v>
      </c>
      <c r="J105" s="35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34">
        <v>0</v>
      </c>
      <c r="U105" s="34">
        <v>0</v>
      </c>
      <c r="V105" s="35">
        <v>0</v>
      </c>
    </row>
    <row r="106" spans="1:22" ht="20.100000000000001" customHeight="1">
      <c r="A106" s="31" t="s">
        <v>144</v>
      </c>
      <c r="B106" s="31" t="s">
        <v>123</v>
      </c>
      <c r="C106" s="31" t="s">
        <v>134</v>
      </c>
      <c r="D106" s="32" t="s">
        <v>349</v>
      </c>
      <c r="E106" s="34">
        <v>80</v>
      </c>
      <c r="F106" s="34">
        <v>80</v>
      </c>
      <c r="G106" s="35">
        <v>80</v>
      </c>
      <c r="H106" s="35">
        <v>80</v>
      </c>
      <c r="I106" s="35">
        <v>0</v>
      </c>
      <c r="J106" s="35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34">
        <v>0</v>
      </c>
      <c r="T106" s="34">
        <v>0</v>
      </c>
      <c r="U106" s="34">
        <v>0</v>
      </c>
      <c r="V106" s="35">
        <v>0</v>
      </c>
    </row>
    <row r="107" spans="1:22" ht="20.100000000000001" customHeight="1">
      <c r="A107" s="31"/>
      <c r="B107" s="31"/>
      <c r="C107" s="31"/>
      <c r="D107" s="32" t="s">
        <v>350</v>
      </c>
      <c r="E107" s="34">
        <f t="shared" ref="E107:N108" si="43">E108</f>
        <v>10.1</v>
      </c>
      <c r="F107" s="34">
        <f t="shared" si="43"/>
        <v>10.1</v>
      </c>
      <c r="G107" s="35">
        <f t="shared" si="43"/>
        <v>10.1</v>
      </c>
      <c r="H107" s="35">
        <f t="shared" si="43"/>
        <v>10.1</v>
      </c>
      <c r="I107" s="35">
        <f t="shared" si="43"/>
        <v>0</v>
      </c>
      <c r="J107" s="35">
        <f t="shared" si="43"/>
        <v>0</v>
      </c>
      <c r="K107" s="34">
        <f t="shared" si="43"/>
        <v>0</v>
      </c>
      <c r="L107" s="34">
        <f t="shared" si="43"/>
        <v>0</v>
      </c>
      <c r="M107" s="34">
        <f t="shared" si="43"/>
        <v>0</v>
      </c>
      <c r="N107" s="34">
        <f t="shared" si="43"/>
        <v>0</v>
      </c>
      <c r="O107" s="34">
        <f t="shared" ref="O107:V108" si="44">O108</f>
        <v>0</v>
      </c>
      <c r="P107" s="34">
        <f t="shared" si="44"/>
        <v>0</v>
      </c>
      <c r="Q107" s="34">
        <f t="shared" si="44"/>
        <v>0</v>
      </c>
      <c r="R107" s="34">
        <f t="shared" si="44"/>
        <v>0</v>
      </c>
      <c r="S107" s="34">
        <f t="shared" si="44"/>
        <v>0</v>
      </c>
      <c r="T107" s="34">
        <f t="shared" si="44"/>
        <v>0</v>
      </c>
      <c r="U107" s="34">
        <f t="shared" si="44"/>
        <v>0</v>
      </c>
      <c r="V107" s="35">
        <f t="shared" si="44"/>
        <v>0</v>
      </c>
    </row>
    <row r="108" spans="1:22" ht="20.100000000000001" customHeight="1">
      <c r="A108" s="31"/>
      <c r="B108" s="31"/>
      <c r="C108" s="31"/>
      <c r="D108" s="32" t="s">
        <v>351</v>
      </c>
      <c r="E108" s="34">
        <f t="shared" si="43"/>
        <v>10.1</v>
      </c>
      <c r="F108" s="34">
        <f t="shared" si="43"/>
        <v>10.1</v>
      </c>
      <c r="G108" s="35">
        <f t="shared" si="43"/>
        <v>10.1</v>
      </c>
      <c r="H108" s="35">
        <f t="shared" si="43"/>
        <v>10.1</v>
      </c>
      <c r="I108" s="35">
        <f t="shared" si="43"/>
        <v>0</v>
      </c>
      <c r="J108" s="35">
        <f t="shared" si="43"/>
        <v>0</v>
      </c>
      <c r="K108" s="34">
        <f t="shared" si="43"/>
        <v>0</v>
      </c>
      <c r="L108" s="34">
        <f t="shared" si="43"/>
        <v>0</v>
      </c>
      <c r="M108" s="34">
        <f t="shared" si="43"/>
        <v>0</v>
      </c>
      <c r="N108" s="34">
        <f t="shared" si="43"/>
        <v>0</v>
      </c>
      <c r="O108" s="34">
        <f t="shared" si="44"/>
        <v>0</v>
      </c>
      <c r="P108" s="34">
        <f t="shared" si="44"/>
        <v>0</v>
      </c>
      <c r="Q108" s="34">
        <f t="shared" si="44"/>
        <v>0</v>
      </c>
      <c r="R108" s="34">
        <f t="shared" si="44"/>
        <v>0</v>
      </c>
      <c r="S108" s="34">
        <f t="shared" si="44"/>
        <v>0</v>
      </c>
      <c r="T108" s="34">
        <f t="shared" si="44"/>
        <v>0</v>
      </c>
      <c r="U108" s="34">
        <f t="shared" si="44"/>
        <v>0</v>
      </c>
      <c r="V108" s="35">
        <f t="shared" si="44"/>
        <v>0</v>
      </c>
    </row>
    <row r="109" spans="1:22" ht="20.100000000000001" customHeight="1">
      <c r="A109" s="31" t="s">
        <v>144</v>
      </c>
      <c r="B109" s="31" t="s">
        <v>352</v>
      </c>
      <c r="C109" s="31" t="s">
        <v>134</v>
      </c>
      <c r="D109" s="32" t="s">
        <v>353</v>
      </c>
      <c r="E109" s="34">
        <v>10.1</v>
      </c>
      <c r="F109" s="34">
        <v>10.1</v>
      </c>
      <c r="G109" s="35">
        <v>10.1</v>
      </c>
      <c r="H109" s="35">
        <v>10.1</v>
      </c>
      <c r="I109" s="35">
        <v>0</v>
      </c>
      <c r="J109" s="35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v>0</v>
      </c>
      <c r="S109" s="34">
        <v>0</v>
      </c>
      <c r="T109" s="34">
        <v>0</v>
      </c>
      <c r="U109" s="34">
        <v>0</v>
      </c>
      <c r="V109" s="35">
        <v>0</v>
      </c>
    </row>
    <row r="110" spans="1:22" ht="20.100000000000001" customHeight="1">
      <c r="A110" s="31"/>
      <c r="B110" s="31"/>
      <c r="C110" s="31"/>
      <c r="D110" s="32" t="s">
        <v>284</v>
      </c>
      <c r="E110" s="34">
        <f t="shared" ref="E110:N112" si="45">E111</f>
        <v>10</v>
      </c>
      <c r="F110" s="34">
        <f t="shared" si="45"/>
        <v>10</v>
      </c>
      <c r="G110" s="35">
        <f t="shared" si="45"/>
        <v>10</v>
      </c>
      <c r="H110" s="35">
        <f t="shared" si="45"/>
        <v>10</v>
      </c>
      <c r="I110" s="35">
        <f t="shared" si="45"/>
        <v>0</v>
      </c>
      <c r="J110" s="35">
        <f t="shared" si="45"/>
        <v>0</v>
      </c>
      <c r="K110" s="34">
        <f t="shared" si="45"/>
        <v>0</v>
      </c>
      <c r="L110" s="34">
        <f t="shared" si="45"/>
        <v>0</v>
      </c>
      <c r="M110" s="34">
        <f t="shared" si="45"/>
        <v>0</v>
      </c>
      <c r="N110" s="34">
        <f t="shared" si="45"/>
        <v>0</v>
      </c>
      <c r="O110" s="34">
        <f t="shared" ref="O110:V112" si="46">O111</f>
        <v>0</v>
      </c>
      <c r="P110" s="34">
        <f t="shared" si="46"/>
        <v>0</v>
      </c>
      <c r="Q110" s="34">
        <f t="shared" si="46"/>
        <v>0</v>
      </c>
      <c r="R110" s="34">
        <f t="shared" si="46"/>
        <v>0</v>
      </c>
      <c r="S110" s="34">
        <f t="shared" si="46"/>
        <v>0</v>
      </c>
      <c r="T110" s="34">
        <f t="shared" si="46"/>
        <v>0</v>
      </c>
      <c r="U110" s="34">
        <f t="shared" si="46"/>
        <v>0</v>
      </c>
      <c r="V110" s="35">
        <f t="shared" si="46"/>
        <v>0</v>
      </c>
    </row>
    <row r="111" spans="1:22" ht="20.100000000000001" customHeight="1">
      <c r="A111" s="31"/>
      <c r="B111" s="31"/>
      <c r="C111" s="31"/>
      <c r="D111" s="32" t="s">
        <v>285</v>
      </c>
      <c r="E111" s="34">
        <f t="shared" si="45"/>
        <v>10</v>
      </c>
      <c r="F111" s="34">
        <f t="shared" si="45"/>
        <v>10</v>
      </c>
      <c r="G111" s="35">
        <f t="shared" si="45"/>
        <v>10</v>
      </c>
      <c r="H111" s="35">
        <f t="shared" si="45"/>
        <v>10</v>
      </c>
      <c r="I111" s="35">
        <f t="shared" si="45"/>
        <v>0</v>
      </c>
      <c r="J111" s="35">
        <f t="shared" si="45"/>
        <v>0</v>
      </c>
      <c r="K111" s="34">
        <f t="shared" si="45"/>
        <v>0</v>
      </c>
      <c r="L111" s="34">
        <f t="shared" si="45"/>
        <v>0</v>
      </c>
      <c r="M111" s="34">
        <f t="shared" si="45"/>
        <v>0</v>
      </c>
      <c r="N111" s="34">
        <f t="shared" si="45"/>
        <v>0</v>
      </c>
      <c r="O111" s="34">
        <f t="shared" si="46"/>
        <v>0</v>
      </c>
      <c r="P111" s="34">
        <f t="shared" si="46"/>
        <v>0</v>
      </c>
      <c r="Q111" s="34">
        <f t="shared" si="46"/>
        <v>0</v>
      </c>
      <c r="R111" s="34">
        <f t="shared" si="46"/>
        <v>0</v>
      </c>
      <c r="S111" s="34">
        <f t="shared" si="46"/>
        <v>0</v>
      </c>
      <c r="T111" s="34">
        <f t="shared" si="46"/>
        <v>0</v>
      </c>
      <c r="U111" s="34">
        <f t="shared" si="46"/>
        <v>0</v>
      </c>
      <c r="V111" s="35">
        <f t="shared" si="46"/>
        <v>0</v>
      </c>
    </row>
    <row r="112" spans="1:22" ht="20.100000000000001" customHeight="1">
      <c r="A112" s="31"/>
      <c r="B112" s="31"/>
      <c r="C112" s="31"/>
      <c r="D112" s="32" t="s">
        <v>354</v>
      </c>
      <c r="E112" s="34">
        <f t="shared" si="45"/>
        <v>10</v>
      </c>
      <c r="F112" s="34">
        <f t="shared" si="45"/>
        <v>10</v>
      </c>
      <c r="G112" s="35">
        <f t="shared" si="45"/>
        <v>10</v>
      </c>
      <c r="H112" s="35">
        <f t="shared" si="45"/>
        <v>10</v>
      </c>
      <c r="I112" s="35">
        <f t="shared" si="45"/>
        <v>0</v>
      </c>
      <c r="J112" s="35">
        <f t="shared" si="45"/>
        <v>0</v>
      </c>
      <c r="K112" s="34">
        <f t="shared" si="45"/>
        <v>0</v>
      </c>
      <c r="L112" s="34">
        <f t="shared" si="45"/>
        <v>0</v>
      </c>
      <c r="M112" s="34">
        <f t="shared" si="45"/>
        <v>0</v>
      </c>
      <c r="N112" s="34">
        <f t="shared" si="45"/>
        <v>0</v>
      </c>
      <c r="O112" s="34">
        <f t="shared" si="46"/>
        <v>0</v>
      </c>
      <c r="P112" s="34">
        <f t="shared" si="46"/>
        <v>0</v>
      </c>
      <c r="Q112" s="34">
        <f t="shared" si="46"/>
        <v>0</v>
      </c>
      <c r="R112" s="34">
        <f t="shared" si="46"/>
        <v>0</v>
      </c>
      <c r="S112" s="34">
        <f t="shared" si="46"/>
        <v>0</v>
      </c>
      <c r="T112" s="34">
        <f t="shared" si="46"/>
        <v>0</v>
      </c>
      <c r="U112" s="34">
        <f t="shared" si="46"/>
        <v>0</v>
      </c>
      <c r="V112" s="35">
        <f t="shared" si="46"/>
        <v>0</v>
      </c>
    </row>
    <row r="113" spans="1:22" ht="20.100000000000001" customHeight="1">
      <c r="A113" s="31" t="s">
        <v>286</v>
      </c>
      <c r="B113" s="31" t="s">
        <v>129</v>
      </c>
      <c r="C113" s="31" t="s">
        <v>195</v>
      </c>
      <c r="D113" s="32" t="s">
        <v>355</v>
      </c>
      <c r="E113" s="34">
        <v>10</v>
      </c>
      <c r="F113" s="34">
        <v>10</v>
      </c>
      <c r="G113" s="35">
        <v>10</v>
      </c>
      <c r="H113" s="35">
        <v>10</v>
      </c>
      <c r="I113" s="35">
        <v>0</v>
      </c>
      <c r="J113" s="35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34">
        <v>0</v>
      </c>
      <c r="U113" s="34">
        <v>0</v>
      </c>
      <c r="V113" s="35">
        <v>0</v>
      </c>
    </row>
    <row r="114" spans="1:22" ht="20.100000000000001" customHeight="1">
      <c r="A114" s="31"/>
      <c r="B114" s="31"/>
      <c r="C114" s="31"/>
      <c r="D114" s="32" t="s">
        <v>147</v>
      </c>
      <c r="E114" s="34">
        <f t="shared" ref="E114:N116" si="47">E115</f>
        <v>11.56</v>
      </c>
      <c r="F114" s="34">
        <f t="shared" si="47"/>
        <v>11.56</v>
      </c>
      <c r="G114" s="35">
        <f t="shared" si="47"/>
        <v>11.56</v>
      </c>
      <c r="H114" s="35">
        <f t="shared" si="47"/>
        <v>11.56</v>
      </c>
      <c r="I114" s="35">
        <f t="shared" si="47"/>
        <v>0</v>
      </c>
      <c r="J114" s="35">
        <f t="shared" si="47"/>
        <v>0</v>
      </c>
      <c r="K114" s="34">
        <f t="shared" si="47"/>
        <v>0</v>
      </c>
      <c r="L114" s="34">
        <f t="shared" si="47"/>
        <v>0</v>
      </c>
      <c r="M114" s="34">
        <f t="shared" si="47"/>
        <v>0</v>
      </c>
      <c r="N114" s="34">
        <f t="shared" si="47"/>
        <v>0</v>
      </c>
      <c r="O114" s="34">
        <f t="shared" ref="O114:V116" si="48">O115</f>
        <v>0</v>
      </c>
      <c r="P114" s="34">
        <f t="shared" si="48"/>
        <v>0</v>
      </c>
      <c r="Q114" s="34">
        <f t="shared" si="48"/>
        <v>0</v>
      </c>
      <c r="R114" s="34">
        <f t="shared" si="48"/>
        <v>0</v>
      </c>
      <c r="S114" s="34">
        <f t="shared" si="48"/>
        <v>0</v>
      </c>
      <c r="T114" s="34">
        <f t="shared" si="48"/>
        <v>0</v>
      </c>
      <c r="U114" s="34">
        <f t="shared" si="48"/>
        <v>0</v>
      </c>
      <c r="V114" s="35">
        <f t="shared" si="48"/>
        <v>0</v>
      </c>
    </row>
    <row r="115" spans="1:22" ht="20.100000000000001" customHeight="1">
      <c r="A115" s="31"/>
      <c r="B115" s="31"/>
      <c r="C115" s="31"/>
      <c r="D115" s="32" t="s">
        <v>148</v>
      </c>
      <c r="E115" s="34">
        <f t="shared" si="47"/>
        <v>11.56</v>
      </c>
      <c r="F115" s="34">
        <f t="shared" si="47"/>
        <v>11.56</v>
      </c>
      <c r="G115" s="35">
        <f t="shared" si="47"/>
        <v>11.56</v>
      </c>
      <c r="H115" s="35">
        <f t="shared" si="47"/>
        <v>11.56</v>
      </c>
      <c r="I115" s="35">
        <f t="shared" si="47"/>
        <v>0</v>
      </c>
      <c r="J115" s="35">
        <f t="shared" si="47"/>
        <v>0</v>
      </c>
      <c r="K115" s="34">
        <f t="shared" si="47"/>
        <v>0</v>
      </c>
      <c r="L115" s="34">
        <f t="shared" si="47"/>
        <v>0</v>
      </c>
      <c r="M115" s="34">
        <f t="shared" si="47"/>
        <v>0</v>
      </c>
      <c r="N115" s="34">
        <f t="shared" si="47"/>
        <v>0</v>
      </c>
      <c r="O115" s="34">
        <f t="shared" si="48"/>
        <v>0</v>
      </c>
      <c r="P115" s="34">
        <f t="shared" si="48"/>
        <v>0</v>
      </c>
      <c r="Q115" s="34">
        <f t="shared" si="48"/>
        <v>0</v>
      </c>
      <c r="R115" s="34">
        <f t="shared" si="48"/>
        <v>0</v>
      </c>
      <c r="S115" s="34">
        <f t="shared" si="48"/>
        <v>0</v>
      </c>
      <c r="T115" s="34">
        <f t="shared" si="48"/>
        <v>0</v>
      </c>
      <c r="U115" s="34">
        <f t="shared" si="48"/>
        <v>0</v>
      </c>
      <c r="V115" s="35">
        <f t="shared" si="48"/>
        <v>0</v>
      </c>
    </row>
    <row r="116" spans="1:22" ht="20.100000000000001" customHeight="1">
      <c r="A116" s="31"/>
      <c r="B116" s="31"/>
      <c r="C116" s="31"/>
      <c r="D116" s="32" t="s">
        <v>149</v>
      </c>
      <c r="E116" s="34">
        <f t="shared" si="47"/>
        <v>11.56</v>
      </c>
      <c r="F116" s="34">
        <f t="shared" si="47"/>
        <v>11.56</v>
      </c>
      <c r="G116" s="35">
        <f t="shared" si="47"/>
        <v>11.56</v>
      </c>
      <c r="H116" s="35">
        <f t="shared" si="47"/>
        <v>11.56</v>
      </c>
      <c r="I116" s="35">
        <f t="shared" si="47"/>
        <v>0</v>
      </c>
      <c r="J116" s="35">
        <f t="shared" si="47"/>
        <v>0</v>
      </c>
      <c r="K116" s="34">
        <f t="shared" si="47"/>
        <v>0</v>
      </c>
      <c r="L116" s="34">
        <f t="shared" si="47"/>
        <v>0</v>
      </c>
      <c r="M116" s="34">
        <f t="shared" si="47"/>
        <v>0</v>
      </c>
      <c r="N116" s="34">
        <f t="shared" si="47"/>
        <v>0</v>
      </c>
      <c r="O116" s="34">
        <f t="shared" si="48"/>
        <v>0</v>
      </c>
      <c r="P116" s="34">
        <f t="shared" si="48"/>
        <v>0</v>
      </c>
      <c r="Q116" s="34">
        <f t="shared" si="48"/>
        <v>0</v>
      </c>
      <c r="R116" s="34">
        <f t="shared" si="48"/>
        <v>0</v>
      </c>
      <c r="S116" s="34">
        <f t="shared" si="48"/>
        <v>0</v>
      </c>
      <c r="T116" s="34">
        <f t="shared" si="48"/>
        <v>0</v>
      </c>
      <c r="U116" s="34">
        <f t="shared" si="48"/>
        <v>0</v>
      </c>
      <c r="V116" s="35">
        <f t="shared" si="48"/>
        <v>0</v>
      </c>
    </row>
    <row r="117" spans="1:22" ht="20.100000000000001" customHeight="1">
      <c r="A117" s="31" t="s">
        <v>150</v>
      </c>
      <c r="B117" s="31" t="s">
        <v>137</v>
      </c>
      <c r="C117" s="31" t="s">
        <v>134</v>
      </c>
      <c r="D117" s="32" t="s">
        <v>151</v>
      </c>
      <c r="E117" s="34">
        <v>11.56</v>
      </c>
      <c r="F117" s="34">
        <v>11.56</v>
      </c>
      <c r="G117" s="35">
        <v>11.56</v>
      </c>
      <c r="H117" s="35">
        <v>11.56</v>
      </c>
      <c r="I117" s="35">
        <v>0</v>
      </c>
      <c r="J117" s="35">
        <v>0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v>0</v>
      </c>
      <c r="S117" s="34">
        <v>0</v>
      </c>
      <c r="T117" s="34">
        <v>0</v>
      </c>
      <c r="U117" s="34">
        <v>0</v>
      </c>
      <c r="V117" s="35">
        <v>0</v>
      </c>
    </row>
    <row r="118" spans="1:22" ht="20.100000000000001" customHeight="1">
      <c r="A118" s="31"/>
      <c r="B118" s="31"/>
      <c r="C118" s="31"/>
      <c r="D118" s="32" t="s">
        <v>280</v>
      </c>
      <c r="E118" s="34">
        <f t="shared" ref="E118:N120" si="49">E119</f>
        <v>10</v>
      </c>
      <c r="F118" s="34">
        <f t="shared" si="49"/>
        <v>10</v>
      </c>
      <c r="G118" s="35">
        <f t="shared" si="49"/>
        <v>10</v>
      </c>
      <c r="H118" s="35">
        <f t="shared" si="49"/>
        <v>10</v>
      </c>
      <c r="I118" s="35">
        <f t="shared" si="49"/>
        <v>0</v>
      </c>
      <c r="J118" s="35">
        <f t="shared" si="49"/>
        <v>0</v>
      </c>
      <c r="K118" s="34">
        <f t="shared" si="49"/>
        <v>0</v>
      </c>
      <c r="L118" s="34">
        <f t="shared" si="49"/>
        <v>0</v>
      </c>
      <c r="M118" s="34">
        <f t="shared" si="49"/>
        <v>0</v>
      </c>
      <c r="N118" s="34">
        <f t="shared" si="49"/>
        <v>0</v>
      </c>
      <c r="O118" s="34">
        <f t="shared" ref="O118:V120" si="50">O119</f>
        <v>0</v>
      </c>
      <c r="P118" s="34">
        <f t="shared" si="50"/>
        <v>0</v>
      </c>
      <c r="Q118" s="34">
        <f t="shared" si="50"/>
        <v>0</v>
      </c>
      <c r="R118" s="34">
        <f t="shared" si="50"/>
        <v>0</v>
      </c>
      <c r="S118" s="34">
        <f t="shared" si="50"/>
        <v>0</v>
      </c>
      <c r="T118" s="34">
        <f t="shared" si="50"/>
        <v>0</v>
      </c>
      <c r="U118" s="34">
        <f t="shared" si="50"/>
        <v>0</v>
      </c>
      <c r="V118" s="35">
        <f t="shared" si="50"/>
        <v>0</v>
      </c>
    </row>
    <row r="119" spans="1:22" ht="20.100000000000001" customHeight="1">
      <c r="A119" s="31"/>
      <c r="B119" s="31"/>
      <c r="C119" s="31"/>
      <c r="D119" s="32" t="s">
        <v>356</v>
      </c>
      <c r="E119" s="34">
        <f t="shared" si="49"/>
        <v>10</v>
      </c>
      <c r="F119" s="34">
        <f t="shared" si="49"/>
        <v>10</v>
      </c>
      <c r="G119" s="35">
        <f t="shared" si="49"/>
        <v>10</v>
      </c>
      <c r="H119" s="35">
        <f t="shared" si="49"/>
        <v>10</v>
      </c>
      <c r="I119" s="35">
        <f t="shared" si="49"/>
        <v>0</v>
      </c>
      <c r="J119" s="35">
        <f t="shared" si="49"/>
        <v>0</v>
      </c>
      <c r="K119" s="34">
        <f t="shared" si="49"/>
        <v>0</v>
      </c>
      <c r="L119" s="34">
        <f t="shared" si="49"/>
        <v>0</v>
      </c>
      <c r="M119" s="34">
        <f t="shared" si="49"/>
        <v>0</v>
      </c>
      <c r="N119" s="34">
        <f t="shared" si="49"/>
        <v>0</v>
      </c>
      <c r="O119" s="34">
        <f t="shared" si="50"/>
        <v>0</v>
      </c>
      <c r="P119" s="34">
        <f t="shared" si="50"/>
        <v>0</v>
      </c>
      <c r="Q119" s="34">
        <f t="shared" si="50"/>
        <v>0</v>
      </c>
      <c r="R119" s="34">
        <f t="shared" si="50"/>
        <v>0</v>
      </c>
      <c r="S119" s="34">
        <f t="shared" si="50"/>
        <v>0</v>
      </c>
      <c r="T119" s="34">
        <f t="shared" si="50"/>
        <v>0</v>
      </c>
      <c r="U119" s="34">
        <f t="shared" si="50"/>
        <v>0</v>
      </c>
      <c r="V119" s="35">
        <f t="shared" si="50"/>
        <v>0</v>
      </c>
    </row>
    <row r="120" spans="1:22" ht="20.100000000000001" customHeight="1">
      <c r="A120" s="31"/>
      <c r="B120" s="31"/>
      <c r="C120" s="31"/>
      <c r="D120" s="32" t="s">
        <v>357</v>
      </c>
      <c r="E120" s="34">
        <f t="shared" si="49"/>
        <v>10</v>
      </c>
      <c r="F120" s="34">
        <f t="shared" si="49"/>
        <v>10</v>
      </c>
      <c r="G120" s="35">
        <f t="shared" si="49"/>
        <v>10</v>
      </c>
      <c r="H120" s="35">
        <f t="shared" si="49"/>
        <v>10</v>
      </c>
      <c r="I120" s="35">
        <f t="shared" si="49"/>
        <v>0</v>
      </c>
      <c r="J120" s="35">
        <f t="shared" si="49"/>
        <v>0</v>
      </c>
      <c r="K120" s="34">
        <f t="shared" si="49"/>
        <v>0</v>
      </c>
      <c r="L120" s="34">
        <f t="shared" si="49"/>
        <v>0</v>
      </c>
      <c r="M120" s="34">
        <f t="shared" si="49"/>
        <v>0</v>
      </c>
      <c r="N120" s="34">
        <f t="shared" si="49"/>
        <v>0</v>
      </c>
      <c r="O120" s="34">
        <f t="shared" si="50"/>
        <v>0</v>
      </c>
      <c r="P120" s="34">
        <f t="shared" si="50"/>
        <v>0</v>
      </c>
      <c r="Q120" s="34">
        <f t="shared" si="50"/>
        <v>0</v>
      </c>
      <c r="R120" s="34">
        <f t="shared" si="50"/>
        <v>0</v>
      </c>
      <c r="S120" s="34">
        <f t="shared" si="50"/>
        <v>0</v>
      </c>
      <c r="T120" s="34">
        <f t="shared" si="50"/>
        <v>0</v>
      </c>
      <c r="U120" s="34">
        <f t="shared" si="50"/>
        <v>0</v>
      </c>
      <c r="V120" s="35">
        <f t="shared" si="50"/>
        <v>0</v>
      </c>
    </row>
    <row r="121" spans="1:22" ht="20.100000000000001" customHeight="1">
      <c r="A121" s="31" t="s">
        <v>281</v>
      </c>
      <c r="B121" s="31" t="s">
        <v>169</v>
      </c>
      <c r="C121" s="31" t="s">
        <v>195</v>
      </c>
      <c r="D121" s="32" t="s">
        <v>358</v>
      </c>
      <c r="E121" s="34">
        <v>10</v>
      </c>
      <c r="F121" s="34">
        <v>10</v>
      </c>
      <c r="G121" s="35">
        <v>10</v>
      </c>
      <c r="H121" s="35">
        <v>10</v>
      </c>
      <c r="I121" s="35">
        <v>0</v>
      </c>
      <c r="J121" s="35">
        <v>0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34">
        <v>0</v>
      </c>
      <c r="T121" s="34">
        <v>0</v>
      </c>
      <c r="U121" s="34">
        <v>0</v>
      </c>
      <c r="V121" s="35">
        <v>0</v>
      </c>
    </row>
    <row r="122" spans="1:22" ht="20.100000000000001" customHeight="1">
      <c r="A122" s="31"/>
      <c r="B122" s="31"/>
      <c r="C122" s="31"/>
      <c r="D122" s="32" t="s">
        <v>359</v>
      </c>
      <c r="E122" s="34">
        <f t="shared" ref="E122:V122" si="51">E123</f>
        <v>232.5</v>
      </c>
      <c r="F122" s="34">
        <f t="shared" si="51"/>
        <v>232.5</v>
      </c>
      <c r="G122" s="35">
        <f t="shared" si="51"/>
        <v>232.5</v>
      </c>
      <c r="H122" s="35">
        <f t="shared" si="51"/>
        <v>232.5</v>
      </c>
      <c r="I122" s="35">
        <f t="shared" si="51"/>
        <v>0</v>
      </c>
      <c r="J122" s="35">
        <f t="shared" si="51"/>
        <v>0</v>
      </c>
      <c r="K122" s="34">
        <f t="shared" si="51"/>
        <v>0</v>
      </c>
      <c r="L122" s="34">
        <f t="shared" si="51"/>
        <v>0</v>
      </c>
      <c r="M122" s="34">
        <f t="shared" si="51"/>
        <v>0</v>
      </c>
      <c r="N122" s="34">
        <f t="shared" si="51"/>
        <v>0</v>
      </c>
      <c r="O122" s="34">
        <f t="shared" si="51"/>
        <v>0</v>
      </c>
      <c r="P122" s="34">
        <f t="shared" si="51"/>
        <v>0</v>
      </c>
      <c r="Q122" s="34">
        <f t="shared" si="51"/>
        <v>0</v>
      </c>
      <c r="R122" s="34">
        <f t="shared" si="51"/>
        <v>0</v>
      </c>
      <c r="S122" s="34">
        <f t="shared" si="51"/>
        <v>0</v>
      </c>
      <c r="T122" s="34">
        <f t="shared" si="51"/>
        <v>0</v>
      </c>
      <c r="U122" s="34">
        <f t="shared" si="51"/>
        <v>0</v>
      </c>
      <c r="V122" s="35">
        <f t="shared" si="51"/>
        <v>0</v>
      </c>
    </row>
    <row r="123" spans="1:22" ht="20.100000000000001" customHeight="1">
      <c r="A123" s="31"/>
      <c r="B123" s="31"/>
      <c r="C123" s="31"/>
      <c r="D123" s="32" t="s">
        <v>360</v>
      </c>
      <c r="E123" s="34">
        <f t="shared" ref="E123:V123" si="52">E124+E126</f>
        <v>232.5</v>
      </c>
      <c r="F123" s="34">
        <f t="shared" si="52"/>
        <v>232.5</v>
      </c>
      <c r="G123" s="35">
        <f t="shared" si="52"/>
        <v>232.5</v>
      </c>
      <c r="H123" s="35">
        <f t="shared" si="52"/>
        <v>232.5</v>
      </c>
      <c r="I123" s="35">
        <f t="shared" si="52"/>
        <v>0</v>
      </c>
      <c r="J123" s="35">
        <f t="shared" si="52"/>
        <v>0</v>
      </c>
      <c r="K123" s="34">
        <f t="shared" si="52"/>
        <v>0</v>
      </c>
      <c r="L123" s="34">
        <f t="shared" si="52"/>
        <v>0</v>
      </c>
      <c r="M123" s="34">
        <f t="shared" si="52"/>
        <v>0</v>
      </c>
      <c r="N123" s="34">
        <f t="shared" si="52"/>
        <v>0</v>
      </c>
      <c r="O123" s="34">
        <f t="shared" si="52"/>
        <v>0</v>
      </c>
      <c r="P123" s="34">
        <f t="shared" si="52"/>
        <v>0</v>
      </c>
      <c r="Q123" s="34">
        <f t="shared" si="52"/>
        <v>0</v>
      </c>
      <c r="R123" s="34">
        <f t="shared" si="52"/>
        <v>0</v>
      </c>
      <c r="S123" s="34">
        <f t="shared" si="52"/>
        <v>0</v>
      </c>
      <c r="T123" s="34">
        <f t="shared" si="52"/>
        <v>0</v>
      </c>
      <c r="U123" s="34">
        <f t="shared" si="52"/>
        <v>0</v>
      </c>
      <c r="V123" s="35">
        <f t="shared" si="52"/>
        <v>0</v>
      </c>
    </row>
    <row r="124" spans="1:22" ht="20.100000000000001" customHeight="1">
      <c r="A124" s="31"/>
      <c r="B124" s="31"/>
      <c r="C124" s="31"/>
      <c r="D124" s="32" t="s">
        <v>361</v>
      </c>
      <c r="E124" s="34">
        <f t="shared" ref="E124:V124" si="53">E125</f>
        <v>11</v>
      </c>
      <c r="F124" s="34">
        <f t="shared" si="53"/>
        <v>11</v>
      </c>
      <c r="G124" s="35">
        <f t="shared" si="53"/>
        <v>11</v>
      </c>
      <c r="H124" s="35">
        <f t="shared" si="53"/>
        <v>11</v>
      </c>
      <c r="I124" s="35">
        <f t="shared" si="53"/>
        <v>0</v>
      </c>
      <c r="J124" s="35">
        <f t="shared" si="53"/>
        <v>0</v>
      </c>
      <c r="K124" s="34">
        <f t="shared" si="53"/>
        <v>0</v>
      </c>
      <c r="L124" s="34">
        <f t="shared" si="53"/>
        <v>0</v>
      </c>
      <c r="M124" s="34">
        <f t="shared" si="53"/>
        <v>0</v>
      </c>
      <c r="N124" s="34">
        <f t="shared" si="53"/>
        <v>0</v>
      </c>
      <c r="O124" s="34">
        <f t="shared" si="53"/>
        <v>0</v>
      </c>
      <c r="P124" s="34">
        <f t="shared" si="53"/>
        <v>0</v>
      </c>
      <c r="Q124" s="34">
        <f t="shared" si="53"/>
        <v>0</v>
      </c>
      <c r="R124" s="34">
        <f t="shared" si="53"/>
        <v>0</v>
      </c>
      <c r="S124" s="34">
        <f t="shared" si="53"/>
        <v>0</v>
      </c>
      <c r="T124" s="34">
        <f t="shared" si="53"/>
        <v>0</v>
      </c>
      <c r="U124" s="34">
        <f t="shared" si="53"/>
        <v>0</v>
      </c>
      <c r="V124" s="35">
        <f t="shared" si="53"/>
        <v>0</v>
      </c>
    </row>
    <row r="125" spans="1:22" ht="20.100000000000001" customHeight="1">
      <c r="A125" s="31" t="s">
        <v>362</v>
      </c>
      <c r="B125" s="31" t="s">
        <v>363</v>
      </c>
      <c r="C125" s="31" t="s">
        <v>123</v>
      </c>
      <c r="D125" s="32" t="s">
        <v>364</v>
      </c>
      <c r="E125" s="34">
        <v>11</v>
      </c>
      <c r="F125" s="34">
        <v>11</v>
      </c>
      <c r="G125" s="35">
        <v>11</v>
      </c>
      <c r="H125" s="35">
        <v>11</v>
      </c>
      <c r="I125" s="35">
        <v>0</v>
      </c>
      <c r="J125" s="35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  <c r="S125" s="34">
        <v>0</v>
      </c>
      <c r="T125" s="34">
        <v>0</v>
      </c>
      <c r="U125" s="34">
        <v>0</v>
      </c>
      <c r="V125" s="35">
        <v>0</v>
      </c>
    </row>
    <row r="126" spans="1:22" ht="20.100000000000001" customHeight="1">
      <c r="A126" s="31"/>
      <c r="B126" s="31"/>
      <c r="C126" s="31"/>
      <c r="D126" s="32" t="s">
        <v>365</v>
      </c>
      <c r="E126" s="34">
        <f t="shared" ref="E126:V126" si="54">E127</f>
        <v>221.5</v>
      </c>
      <c r="F126" s="34">
        <f t="shared" si="54"/>
        <v>221.5</v>
      </c>
      <c r="G126" s="35">
        <f t="shared" si="54"/>
        <v>221.5</v>
      </c>
      <c r="H126" s="35">
        <f t="shared" si="54"/>
        <v>221.5</v>
      </c>
      <c r="I126" s="35">
        <f t="shared" si="54"/>
        <v>0</v>
      </c>
      <c r="J126" s="35">
        <f t="shared" si="54"/>
        <v>0</v>
      </c>
      <c r="K126" s="34">
        <f t="shared" si="54"/>
        <v>0</v>
      </c>
      <c r="L126" s="34">
        <f t="shared" si="54"/>
        <v>0</v>
      </c>
      <c r="M126" s="34">
        <f t="shared" si="54"/>
        <v>0</v>
      </c>
      <c r="N126" s="34">
        <f t="shared" si="54"/>
        <v>0</v>
      </c>
      <c r="O126" s="34">
        <f t="shared" si="54"/>
        <v>0</v>
      </c>
      <c r="P126" s="34">
        <f t="shared" si="54"/>
        <v>0</v>
      </c>
      <c r="Q126" s="34">
        <f t="shared" si="54"/>
        <v>0</v>
      </c>
      <c r="R126" s="34">
        <f t="shared" si="54"/>
        <v>0</v>
      </c>
      <c r="S126" s="34">
        <f t="shared" si="54"/>
        <v>0</v>
      </c>
      <c r="T126" s="34">
        <f t="shared" si="54"/>
        <v>0</v>
      </c>
      <c r="U126" s="34">
        <f t="shared" si="54"/>
        <v>0</v>
      </c>
      <c r="V126" s="35">
        <f t="shared" si="54"/>
        <v>0</v>
      </c>
    </row>
    <row r="127" spans="1:22" ht="20.100000000000001" customHeight="1">
      <c r="A127" s="31" t="s">
        <v>362</v>
      </c>
      <c r="B127" s="31" t="s">
        <v>363</v>
      </c>
      <c r="C127" s="31" t="s">
        <v>195</v>
      </c>
      <c r="D127" s="32" t="s">
        <v>366</v>
      </c>
      <c r="E127" s="34">
        <v>221.5</v>
      </c>
      <c r="F127" s="34">
        <v>221.5</v>
      </c>
      <c r="G127" s="35">
        <v>221.5</v>
      </c>
      <c r="H127" s="35">
        <v>221.5</v>
      </c>
      <c r="I127" s="35">
        <v>0</v>
      </c>
      <c r="J127" s="35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34">
        <v>0</v>
      </c>
      <c r="T127" s="34">
        <v>0</v>
      </c>
      <c r="U127" s="34">
        <v>0</v>
      </c>
      <c r="V127" s="35">
        <v>0</v>
      </c>
    </row>
  </sheetData>
  <sheetProtection formatCells="0" formatColumns="0" formatRows="0"/>
  <mergeCells count="29">
    <mergeCell ref="S4:S6"/>
    <mergeCell ref="R4:R6"/>
    <mergeCell ref="V3:V6"/>
    <mergeCell ref="R3:S3"/>
    <mergeCell ref="T3:T6"/>
    <mergeCell ref="I5:I6"/>
    <mergeCell ref="G4:I4"/>
    <mergeCell ref="F3:Q3"/>
    <mergeCell ref="J5:J6"/>
    <mergeCell ref="P4:P6"/>
    <mergeCell ref="Q4:Q6"/>
    <mergeCell ref="K5:K6"/>
    <mergeCell ref="J4:O4"/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A3:C4"/>
    <mergeCell ref="E3:E6"/>
    <mergeCell ref="G5:G6"/>
    <mergeCell ref="U3:U6"/>
    <mergeCell ref="F4:F6"/>
    <mergeCell ref="H5:H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1"/>
  <sheetViews>
    <sheetView showGridLines="0" showZeros="0" workbookViewId="0">
      <selection sqref="A1:J1"/>
    </sheetView>
  </sheetViews>
  <sheetFormatPr defaultRowHeight="11.25"/>
  <cols>
    <col min="1" max="1" width="5.125" style="2" customWidth="1"/>
    <col min="2" max="3" width="4.125" style="2" customWidth="1"/>
    <col min="4" max="4" width="17.5" style="2" customWidth="1"/>
    <col min="5" max="5" width="8.875" style="2" customWidth="1"/>
    <col min="6" max="6" width="9.5" style="2" customWidth="1"/>
    <col min="7" max="7" width="8.5" style="2" customWidth="1"/>
    <col min="8" max="8" width="7.75" style="2" customWidth="1"/>
    <col min="9" max="9" width="7.125" style="2" customWidth="1"/>
    <col min="10" max="10" width="7.75" style="2" customWidth="1"/>
    <col min="11" max="16384" width="9" style="2"/>
  </cols>
  <sheetData>
    <row r="1" spans="1:10" ht="42" customHeight="1">
      <c r="A1" s="213" t="s">
        <v>249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0" ht="20.100000000000001" customHeight="1">
      <c r="A2" s="211" t="s">
        <v>367</v>
      </c>
      <c r="B2" s="212"/>
      <c r="C2" s="212"/>
      <c r="D2" s="212"/>
      <c r="E2" s="103"/>
      <c r="F2" s="103"/>
      <c r="G2" s="104"/>
      <c r="H2" s="104"/>
      <c r="I2" s="104"/>
      <c r="J2" s="106" t="s">
        <v>76</v>
      </c>
    </row>
    <row r="3" spans="1:10" s="13" customFormat="1" ht="16.5" customHeight="1">
      <c r="A3" s="214" t="s">
        <v>31</v>
      </c>
      <c r="B3" s="215"/>
      <c r="C3" s="216"/>
      <c r="D3" s="218" t="s">
        <v>38</v>
      </c>
      <c r="E3" s="210" t="s">
        <v>14</v>
      </c>
      <c r="F3" s="217" t="s">
        <v>51</v>
      </c>
      <c r="G3" s="217"/>
      <c r="H3" s="217"/>
      <c r="I3" s="217"/>
      <c r="J3" s="217"/>
    </row>
    <row r="4" spans="1:10" s="13" customFormat="1" ht="14.25" customHeight="1">
      <c r="A4" s="221" t="s">
        <v>23</v>
      </c>
      <c r="B4" s="222" t="s">
        <v>24</v>
      </c>
      <c r="C4" s="222" t="s">
        <v>25</v>
      </c>
      <c r="D4" s="219"/>
      <c r="E4" s="210"/>
      <c r="F4" s="210" t="s">
        <v>18</v>
      </c>
      <c r="G4" s="223" t="s">
        <v>32</v>
      </c>
      <c r="H4" s="223"/>
      <c r="I4" s="223"/>
      <c r="J4" s="101" t="s">
        <v>33</v>
      </c>
    </row>
    <row r="5" spans="1:10" s="13" customFormat="1" ht="27" customHeight="1">
      <c r="A5" s="221"/>
      <c r="B5" s="222"/>
      <c r="C5" s="222"/>
      <c r="D5" s="220"/>
      <c r="E5" s="210"/>
      <c r="F5" s="210"/>
      <c r="G5" s="100" t="s">
        <v>34</v>
      </c>
      <c r="H5" s="100" t="s">
        <v>35</v>
      </c>
      <c r="I5" s="100" t="s">
        <v>36</v>
      </c>
      <c r="J5" s="100" t="s">
        <v>34</v>
      </c>
    </row>
    <row r="6" spans="1:10" s="13" customFormat="1" ht="20.100000000000001" customHeight="1">
      <c r="A6" s="105" t="s">
        <v>30</v>
      </c>
      <c r="B6" s="102" t="s">
        <v>30</v>
      </c>
      <c r="C6" s="102" t="s">
        <v>30</v>
      </c>
      <c r="D6" s="102" t="s">
        <v>30</v>
      </c>
      <c r="E6" s="99">
        <v>1</v>
      </c>
      <c r="F6" s="99">
        <v>2</v>
      </c>
      <c r="G6" s="99">
        <v>3</v>
      </c>
      <c r="H6" s="99">
        <v>4</v>
      </c>
      <c r="I6" s="99">
        <v>5</v>
      </c>
      <c r="J6" s="99">
        <v>6</v>
      </c>
    </row>
    <row r="7" spans="1:10" s="39" customFormat="1" ht="20.100000000000001" customHeight="1">
      <c r="A7" s="36"/>
      <c r="B7" s="37"/>
      <c r="C7" s="37"/>
      <c r="D7" s="37" t="s">
        <v>18</v>
      </c>
      <c r="E7" s="38">
        <f t="shared" ref="E7:J7" si="0">E8+E100+E113+E117+E122+E126</f>
        <v>3180.0600000000004</v>
      </c>
      <c r="F7" s="38">
        <f t="shared" si="0"/>
        <v>3180.0600000000004</v>
      </c>
      <c r="G7" s="38">
        <f t="shared" si="0"/>
        <v>214.13000000000002</v>
      </c>
      <c r="H7" s="38">
        <f t="shared" si="0"/>
        <v>204.11000000000004</v>
      </c>
      <c r="I7" s="38">
        <f t="shared" si="0"/>
        <v>10.02</v>
      </c>
      <c r="J7" s="38">
        <f t="shared" si="0"/>
        <v>2965.93</v>
      </c>
    </row>
    <row r="8" spans="1:10" s="4" customFormat="1" ht="20.100000000000001" customHeight="1">
      <c r="A8" s="36" t="s">
        <v>128</v>
      </c>
      <c r="B8" s="37"/>
      <c r="C8" s="37"/>
      <c r="D8" s="37" t="s">
        <v>125</v>
      </c>
      <c r="E8" s="38">
        <f t="shared" ref="E8:J8" si="1">E9+E44+E48+E61+E64+E70+E73+E78+E81+E84+E94+E97</f>
        <v>2714.1600000000003</v>
      </c>
      <c r="F8" s="38">
        <f t="shared" si="1"/>
        <v>2714.1600000000003</v>
      </c>
      <c r="G8" s="38">
        <f t="shared" si="1"/>
        <v>195.83</v>
      </c>
      <c r="H8" s="38">
        <f t="shared" si="1"/>
        <v>185.81000000000003</v>
      </c>
      <c r="I8" s="38">
        <f t="shared" si="1"/>
        <v>10.02</v>
      </c>
      <c r="J8" s="38">
        <f t="shared" si="1"/>
        <v>2518.33</v>
      </c>
    </row>
    <row r="9" spans="1:10" s="4" customFormat="1" ht="20.100000000000001" customHeight="1">
      <c r="A9" s="36"/>
      <c r="B9" s="37" t="s">
        <v>137</v>
      </c>
      <c r="C9" s="37"/>
      <c r="D9" s="37" t="s">
        <v>290</v>
      </c>
      <c r="E9" s="38">
        <f t="shared" ref="E9:J9" si="2">E10+E26+E39+E41</f>
        <v>384.54</v>
      </c>
      <c r="F9" s="38">
        <f t="shared" si="2"/>
        <v>384.54</v>
      </c>
      <c r="G9" s="38">
        <f t="shared" si="2"/>
        <v>174.74</v>
      </c>
      <c r="H9" s="38">
        <f t="shared" si="2"/>
        <v>164.72000000000003</v>
      </c>
      <c r="I9" s="38">
        <f t="shared" si="2"/>
        <v>10.02</v>
      </c>
      <c r="J9" s="38">
        <f t="shared" si="2"/>
        <v>209.8</v>
      </c>
    </row>
    <row r="10" spans="1:10" s="4" customFormat="1" ht="20.100000000000001" customHeight="1">
      <c r="A10" s="36"/>
      <c r="B10" s="37"/>
      <c r="C10" s="37" t="s">
        <v>134</v>
      </c>
      <c r="D10" s="37" t="s">
        <v>293</v>
      </c>
      <c r="E10" s="38">
        <f t="shared" ref="E10:J10" si="3">SUM(E11:E25)</f>
        <v>61.889999999999993</v>
      </c>
      <c r="F10" s="38">
        <f t="shared" si="3"/>
        <v>61.889999999999993</v>
      </c>
      <c r="G10" s="38">
        <f t="shared" si="3"/>
        <v>57.089999999999996</v>
      </c>
      <c r="H10" s="38">
        <f t="shared" si="3"/>
        <v>51.17</v>
      </c>
      <c r="I10" s="38">
        <f t="shared" si="3"/>
        <v>5.92</v>
      </c>
      <c r="J10" s="38">
        <f t="shared" si="3"/>
        <v>4.8</v>
      </c>
    </row>
    <row r="11" spans="1:10" s="4" customFormat="1" ht="20.100000000000001" customHeight="1">
      <c r="A11" s="36" t="s">
        <v>155</v>
      </c>
      <c r="B11" s="37" t="s">
        <v>159</v>
      </c>
      <c r="C11" s="37" t="s">
        <v>158</v>
      </c>
      <c r="D11" s="37" t="s">
        <v>118</v>
      </c>
      <c r="E11" s="38">
        <v>0.01</v>
      </c>
      <c r="F11" s="38">
        <v>0.01</v>
      </c>
      <c r="G11" s="38">
        <v>0.01</v>
      </c>
      <c r="H11" s="38">
        <v>0.01</v>
      </c>
      <c r="I11" s="38">
        <v>0</v>
      </c>
      <c r="J11" s="38">
        <v>0</v>
      </c>
    </row>
    <row r="12" spans="1:10" s="4" customFormat="1" ht="20.100000000000001" customHeight="1">
      <c r="A12" s="36" t="s">
        <v>155</v>
      </c>
      <c r="B12" s="37" t="s">
        <v>159</v>
      </c>
      <c r="C12" s="37" t="s">
        <v>158</v>
      </c>
      <c r="D12" s="37" t="s">
        <v>246</v>
      </c>
      <c r="E12" s="38">
        <v>0.24</v>
      </c>
      <c r="F12" s="38">
        <v>0.24</v>
      </c>
      <c r="G12" s="38">
        <v>0.24</v>
      </c>
      <c r="H12" s="38">
        <v>0</v>
      </c>
      <c r="I12" s="38">
        <v>0.24</v>
      </c>
      <c r="J12" s="38">
        <v>0</v>
      </c>
    </row>
    <row r="13" spans="1:10" s="4" customFormat="1" ht="20.100000000000001" customHeight="1">
      <c r="A13" s="36" t="s">
        <v>155</v>
      </c>
      <c r="B13" s="37" t="s">
        <v>159</v>
      </c>
      <c r="C13" s="37" t="s">
        <v>158</v>
      </c>
      <c r="D13" s="37" t="s">
        <v>115</v>
      </c>
      <c r="E13" s="38">
        <v>7.2</v>
      </c>
      <c r="F13" s="38">
        <v>7.2</v>
      </c>
      <c r="G13" s="38">
        <v>7.2</v>
      </c>
      <c r="H13" s="38">
        <v>7.2</v>
      </c>
      <c r="I13" s="38">
        <v>0</v>
      </c>
      <c r="J13" s="38">
        <v>0</v>
      </c>
    </row>
    <row r="14" spans="1:10" s="4" customFormat="1" ht="20.100000000000001" customHeight="1">
      <c r="A14" s="36" t="s">
        <v>155</v>
      </c>
      <c r="B14" s="37" t="s">
        <v>159</v>
      </c>
      <c r="C14" s="37" t="s">
        <v>158</v>
      </c>
      <c r="D14" s="37" t="s">
        <v>120</v>
      </c>
      <c r="E14" s="38">
        <v>0.64</v>
      </c>
      <c r="F14" s="38">
        <v>0.64</v>
      </c>
      <c r="G14" s="38">
        <v>0.64</v>
      </c>
      <c r="H14" s="38">
        <v>0.64</v>
      </c>
      <c r="I14" s="38">
        <v>0</v>
      </c>
      <c r="J14" s="38">
        <v>0</v>
      </c>
    </row>
    <row r="15" spans="1:10" s="4" customFormat="1" ht="20.100000000000001" customHeight="1">
      <c r="A15" s="36" t="s">
        <v>155</v>
      </c>
      <c r="B15" s="37" t="s">
        <v>159</v>
      </c>
      <c r="C15" s="37" t="s">
        <v>158</v>
      </c>
      <c r="D15" s="37" t="s">
        <v>119</v>
      </c>
      <c r="E15" s="38">
        <v>1.27</v>
      </c>
      <c r="F15" s="38">
        <v>1.27</v>
      </c>
      <c r="G15" s="38">
        <v>1.27</v>
      </c>
      <c r="H15" s="38">
        <v>1.27</v>
      </c>
      <c r="I15" s="38">
        <v>0</v>
      </c>
      <c r="J15" s="38">
        <v>0</v>
      </c>
    </row>
    <row r="16" spans="1:10" s="4" customFormat="1" ht="20.100000000000001" customHeight="1">
      <c r="A16" s="36" t="s">
        <v>155</v>
      </c>
      <c r="B16" s="37" t="s">
        <v>159</v>
      </c>
      <c r="C16" s="37" t="s">
        <v>158</v>
      </c>
      <c r="D16" s="37" t="s">
        <v>113</v>
      </c>
      <c r="E16" s="38">
        <v>0.92</v>
      </c>
      <c r="F16" s="38">
        <v>0.92</v>
      </c>
      <c r="G16" s="38">
        <v>0.92</v>
      </c>
      <c r="H16" s="38">
        <v>0.92</v>
      </c>
      <c r="I16" s="38">
        <v>0</v>
      </c>
      <c r="J16" s="38">
        <v>0</v>
      </c>
    </row>
    <row r="17" spans="1:10" s="4" customFormat="1" ht="20.100000000000001" customHeight="1">
      <c r="A17" s="36" t="s">
        <v>155</v>
      </c>
      <c r="B17" s="37" t="s">
        <v>159</v>
      </c>
      <c r="C17" s="37" t="s">
        <v>158</v>
      </c>
      <c r="D17" s="37" t="s">
        <v>112</v>
      </c>
      <c r="E17" s="38">
        <v>2.66</v>
      </c>
      <c r="F17" s="38">
        <v>2.66</v>
      </c>
      <c r="G17" s="38">
        <v>2.66</v>
      </c>
      <c r="H17" s="38">
        <v>2.66</v>
      </c>
      <c r="I17" s="38">
        <v>0</v>
      </c>
      <c r="J17" s="38">
        <v>0</v>
      </c>
    </row>
    <row r="18" spans="1:10" s="4" customFormat="1" ht="20.100000000000001" customHeight="1">
      <c r="A18" s="36" t="s">
        <v>155</v>
      </c>
      <c r="B18" s="37" t="s">
        <v>159</v>
      </c>
      <c r="C18" s="37" t="s">
        <v>158</v>
      </c>
      <c r="D18" s="37" t="s">
        <v>295</v>
      </c>
      <c r="E18" s="38">
        <v>0.8</v>
      </c>
      <c r="F18" s="38">
        <v>0.8</v>
      </c>
      <c r="G18" s="38">
        <v>0</v>
      </c>
      <c r="H18" s="38">
        <v>0</v>
      </c>
      <c r="I18" s="38">
        <v>0</v>
      </c>
      <c r="J18" s="38">
        <v>0.8</v>
      </c>
    </row>
    <row r="19" spans="1:10" s="4" customFormat="1" ht="20.100000000000001" customHeight="1">
      <c r="A19" s="36" t="s">
        <v>155</v>
      </c>
      <c r="B19" s="37" t="s">
        <v>159</v>
      </c>
      <c r="C19" s="37" t="s">
        <v>158</v>
      </c>
      <c r="D19" s="37" t="s">
        <v>122</v>
      </c>
      <c r="E19" s="38">
        <v>1.78</v>
      </c>
      <c r="F19" s="38">
        <v>1.78</v>
      </c>
      <c r="G19" s="38">
        <v>1.78</v>
      </c>
      <c r="H19" s="38">
        <v>0</v>
      </c>
      <c r="I19" s="38">
        <v>1.78</v>
      </c>
      <c r="J19" s="38">
        <v>0</v>
      </c>
    </row>
    <row r="20" spans="1:10" s="4" customFormat="1" ht="20.100000000000001" customHeight="1">
      <c r="A20" s="36" t="s">
        <v>155</v>
      </c>
      <c r="B20" s="37" t="s">
        <v>159</v>
      </c>
      <c r="C20" s="37" t="s">
        <v>158</v>
      </c>
      <c r="D20" s="37" t="s">
        <v>245</v>
      </c>
      <c r="E20" s="38">
        <v>31.86</v>
      </c>
      <c r="F20" s="38">
        <v>31.86</v>
      </c>
      <c r="G20" s="38">
        <v>31.86</v>
      </c>
      <c r="H20" s="38">
        <v>31.86</v>
      </c>
      <c r="I20" s="38">
        <v>0</v>
      </c>
      <c r="J20" s="38">
        <v>0</v>
      </c>
    </row>
    <row r="21" spans="1:10" s="4" customFormat="1" ht="20.100000000000001" customHeight="1">
      <c r="A21" s="36" t="s">
        <v>155</v>
      </c>
      <c r="B21" s="37" t="s">
        <v>159</v>
      </c>
      <c r="C21" s="37" t="s">
        <v>158</v>
      </c>
      <c r="D21" s="37" t="s">
        <v>117</v>
      </c>
      <c r="E21" s="38">
        <v>2.7</v>
      </c>
      <c r="F21" s="38">
        <v>2.7</v>
      </c>
      <c r="G21" s="38">
        <v>2.7</v>
      </c>
      <c r="H21" s="38">
        <v>2.7</v>
      </c>
      <c r="I21" s="38">
        <v>0</v>
      </c>
      <c r="J21" s="38">
        <v>0</v>
      </c>
    </row>
    <row r="22" spans="1:10" s="4" customFormat="1" ht="20.100000000000001" customHeight="1">
      <c r="A22" s="36" t="s">
        <v>155</v>
      </c>
      <c r="B22" s="37" t="s">
        <v>159</v>
      </c>
      <c r="C22" s="37" t="s">
        <v>158</v>
      </c>
      <c r="D22" s="37" t="s">
        <v>114</v>
      </c>
      <c r="E22" s="38">
        <v>2.66</v>
      </c>
      <c r="F22" s="38">
        <v>2.66</v>
      </c>
      <c r="G22" s="38">
        <v>2.66</v>
      </c>
      <c r="H22" s="38">
        <v>2.66</v>
      </c>
      <c r="I22" s="38">
        <v>0</v>
      </c>
      <c r="J22" s="38">
        <v>0</v>
      </c>
    </row>
    <row r="23" spans="1:10" s="4" customFormat="1" ht="20.100000000000001" customHeight="1">
      <c r="A23" s="36" t="s">
        <v>155</v>
      </c>
      <c r="B23" s="37" t="s">
        <v>159</v>
      </c>
      <c r="C23" s="37" t="s">
        <v>158</v>
      </c>
      <c r="D23" s="37" t="s">
        <v>294</v>
      </c>
      <c r="E23" s="38">
        <v>4</v>
      </c>
      <c r="F23" s="38">
        <v>4</v>
      </c>
      <c r="G23" s="38">
        <v>0</v>
      </c>
      <c r="H23" s="38">
        <v>0</v>
      </c>
      <c r="I23" s="38">
        <v>0</v>
      </c>
      <c r="J23" s="38">
        <v>4</v>
      </c>
    </row>
    <row r="24" spans="1:10" s="4" customFormat="1" ht="20.100000000000001" customHeight="1">
      <c r="A24" s="36" t="s">
        <v>155</v>
      </c>
      <c r="B24" s="37" t="s">
        <v>159</v>
      </c>
      <c r="C24" s="37" t="s">
        <v>158</v>
      </c>
      <c r="D24" s="37" t="s">
        <v>116</v>
      </c>
      <c r="E24" s="38">
        <v>1.25</v>
      </c>
      <c r="F24" s="38">
        <v>1.25</v>
      </c>
      <c r="G24" s="38">
        <v>1.25</v>
      </c>
      <c r="H24" s="38">
        <v>1.25</v>
      </c>
      <c r="I24" s="38">
        <v>0</v>
      </c>
      <c r="J24" s="38">
        <v>0</v>
      </c>
    </row>
    <row r="25" spans="1:10" s="4" customFormat="1" ht="20.100000000000001" customHeight="1">
      <c r="A25" s="36" t="s">
        <v>155</v>
      </c>
      <c r="B25" s="37" t="s">
        <v>159</v>
      </c>
      <c r="C25" s="37" t="s">
        <v>158</v>
      </c>
      <c r="D25" s="37" t="s">
        <v>247</v>
      </c>
      <c r="E25" s="38">
        <v>3.9</v>
      </c>
      <c r="F25" s="38">
        <v>3.9</v>
      </c>
      <c r="G25" s="38">
        <v>3.9</v>
      </c>
      <c r="H25" s="38">
        <v>0</v>
      </c>
      <c r="I25" s="38">
        <v>3.9</v>
      </c>
      <c r="J25" s="38">
        <v>0</v>
      </c>
    </row>
    <row r="26" spans="1:10" s="4" customFormat="1" ht="20.100000000000001" customHeight="1">
      <c r="A26" s="36"/>
      <c r="B26" s="37"/>
      <c r="C26" s="37" t="s">
        <v>108</v>
      </c>
      <c r="D26" s="37" t="s">
        <v>296</v>
      </c>
      <c r="E26" s="38">
        <f t="shared" ref="E26:J26" si="4">SUM(E27:E38)</f>
        <v>117.65000000000002</v>
      </c>
      <c r="F26" s="38">
        <f t="shared" si="4"/>
        <v>117.65000000000002</v>
      </c>
      <c r="G26" s="38">
        <f t="shared" si="4"/>
        <v>117.65000000000002</v>
      </c>
      <c r="H26" s="38">
        <f t="shared" si="4"/>
        <v>113.55000000000003</v>
      </c>
      <c r="I26" s="38">
        <f t="shared" si="4"/>
        <v>4.0999999999999996</v>
      </c>
      <c r="J26" s="38">
        <f t="shared" si="4"/>
        <v>0</v>
      </c>
    </row>
    <row r="27" spans="1:10" s="4" customFormat="1" ht="20.100000000000001" customHeight="1">
      <c r="A27" s="36" t="s">
        <v>155</v>
      </c>
      <c r="B27" s="37" t="s">
        <v>159</v>
      </c>
      <c r="C27" s="37" t="s">
        <v>152</v>
      </c>
      <c r="D27" s="37" t="s">
        <v>118</v>
      </c>
      <c r="E27" s="38">
        <v>0.15</v>
      </c>
      <c r="F27" s="38">
        <v>0.15</v>
      </c>
      <c r="G27" s="38">
        <v>0.15</v>
      </c>
      <c r="H27" s="38">
        <v>0.15</v>
      </c>
      <c r="I27" s="38">
        <v>0</v>
      </c>
      <c r="J27" s="38">
        <v>0</v>
      </c>
    </row>
    <row r="28" spans="1:10" s="4" customFormat="1" ht="20.100000000000001" customHeight="1">
      <c r="A28" s="36" t="s">
        <v>155</v>
      </c>
      <c r="B28" s="37" t="s">
        <v>159</v>
      </c>
      <c r="C28" s="37" t="s">
        <v>152</v>
      </c>
      <c r="D28" s="37" t="s">
        <v>119</v>
      </c>
      <c r="E28" s="38">
        <v>2.58</v>
      </c>
      <c r="F28" s="38">
        <v>2.58</v>
      </c>
      <c r="G28" s="38">
        <v>2.58</v>
      </c>
      <c r="H28" s="38">
        <v>2.58</v>
      </c>
      <c r="I28" s="38">
        <v>0</v>
      </c>
      <c r="J28" s="38">
        <v>0</v>
      </c>
    </row>
    <row r="29" spans="1:10" s="4" customFormat="1" ht="20.100000000000001" customHeight="1">
      <c r="A29" s="36" t="s">
        <v>155</v>
      </c>
      <c r="B29" s="37" t="s">
        <v>159</v>
      </c>
      <c r="C29" s="37" t="s">
        <v>152</v>
      </c>
      <c r="D29" s="37" t="s">
        <v>111</v>
      </c>
      <c r="E29" s="38">
        <v>7.33</v>
      </c>
      <c r="F29" s="38">
        <v>7.33</v>
      </c>
      <c r="G29" s="38">
        <v>7.33</v>
      </c>
      <c r="H29" s="38">
        <v>7.33</v>
      </c>
      <c r="I29" s="38">
        <v>0</v>
      </c>
      <c r="J29" s="38">
        <v>0</v>
      </c>
    </row>
    <row r="30" spans="1:10" s="4" customFormat="1" ht="20.100000000000001" customHeight="1">
      <c r="A30" s="36" t="s">
        <v>155</v>
      </c>
      <c r="B30" s="37" t="s">
        <v>159</v>
      </c>
      <c r="C30" s="37" t="s">
        <v>152</v>
      </c>
      <c r="D30" s="37" t="s">
        <v>115</v>
      </c>
      <c r="E30" s="38">
        <v>27.36</v>
      </c>
      <c r="F30" s="38">
        <v>27.36</v>
      </c>
      <c r="G30" s="38">
        <v>27.36</v>
      </c>
      <c r="H30" s="38">
        <v>27.36</v>
      </c>
      <c r="I30" s="38">
        <v>0</v>
      </c>
      <c r="J30" s="38">
        <v>0</v>
      </c>
    </row>
    <row r="31" spans="1:10" s="4" customFormat="1" ht="20.100000000000001" customHeight="1">
      <c r="A31" s="36" t="s">
        <v>155</v>
      </c>
      <c r="B31" s="37" t="s">
        <v>159</v>
      </c>
      <c r="C31" s="37" t="s">
        <v>152</v>
      </c>
      <c r="D31" s="37" t="s">
        <v>120</v>
      </c>
      <c r="E31" s="38">
        <v>1.29</v>
      </c>
      <c r="F31" s="38">
        <v>1.29</v>
      </c>
      <c r="G31" s="38">
        <v>1.29</v>
      </c>
      <c r="H31" s="38">
        <v>1.29</v>
      </c>
      <c r="I31" s="38">
        <v>0</v>
      </c>
      <c r="J31" s="38">
        <v>0</v>
      </c>
    </row>
    <row r="32" spans="1:10" ht="20.100000000000001" customHeight="1">
      <c r="A32" s="36" t="s">
        <v>155</v>
      </c>
      <c r="B32" s="37" t="s">
        <v>159</v>
      </c>
      <c r="C32" s="37" t="s">
        <v>152</v>
      </c>
      <c r="D32" s="37" t="s">
        <v>110</v>
      </c>
      <c r="E32" s="38">
        <v>17.100000000000001</v>
      </c>
      <c r="F32" s="38">
        <v>17.100000000000001</v>
      </c>
      <c r="G32" s="38">
        <v>17.100000000000001</v>
      </c>
      <c r="H32" s="38">
        <v>17.100000000000001</v>
      </c>
      <c r="I32" s="38">
        <v>0</v>
      </c>
      <c r="J32" s="38">
        <v>0</v>
      </c>
    </row>
    <row r="33" spans="1:10" ht="20.100000000000001" customHeight="1">
      <c r="A33" s="36" t="s">
        <v>155</v>
      </c>
      <c r="B33" s="37" t="s">
        <v>159</v>
      </c>
      <c r="C33" s="37" t="s">
        <v>152</v>
      </c>
      <c r="D33" s="37" t="s">
        <v>109</v>
      </c>
      <c r="E33" s="38">
        <v>39.9</v>
      </c>
      <c r="F33" s="38">
        <v>39.9</v>
      </c>
      <c r="G33" s="38">
        <v>39.9</v>
      </c>
      <c r="H33" s="38">
        <v>39.9</v>
      </c>
      <c r="I33" s="38">
        <v>0</v>
      </c>
      <c r="J33" s="38">
        <v>0</v>
      </c>
    </row>
    <row r="34" spans="1:10" ht="20.100000000000001" customHeight="1">
      <c r="A34" s="36" t="s">
        <v>155</v>
      </c>
      <c r="B34" s="37" t="s">
        <v>159</v>
      </c>
      <c r="C34" s="37" t="s">
        <v>152</v>
      </c>
      <c r="D34" s="37" t="s">
        <v>114</v>
      </c>
      <c r="E34" s="38">
        <v>5.37</v>
      </c>
      <c r="F34" s="38">
        <v>5.37</v>
      </c>
      <c r="G34" s="38">
        <v>5.37</v>
      </c>
      <c r="H34" s="38">
        <v>5.37</v>
      </c>
      <c r="I34" s="38">
        <v>0</v>
      </c>
      <c r="J34" s="38">
        <v>0</v>
      </c>
    </row>
    <row r="35" spans="1:10" ht="20.100000000000001" customHeight="1">
      <c r="A35" s="36" t="s">
        <v>155</v>
      </c>
      <c r="B35" s="37" t="s">
        <v>159</v>
      </c>
      <c r="C35" s="37" t="s">
        <v>152</v>
      </c>
      <c r="D35" s="37" t="s">
        <v>113</v>
      </c>
      <c r="E35" s="38">
        <v>2.09</v>
      </c>
      <c r="F35" s="38">
        <v>2.09</v>
      </c>
      <c r="G35" s="38">
        <v>2.09</v>
      </c>
      <c r="H35" s="38">
        <v>2.09</v>
      </c>
      <c r="I35" s="38">
        <v>0</v>
      </c>
      <c r="J35" s="38">
        <v>0</v>
      </c>
    </row>
    <row r="36" spans="1:10" ht="20.100000000000001" customHeight="1">
      <c r="A36" s="36" t="s">
        <v>155</v>
      </c>
      <c r="B36" s="37" t="s">
        <v>159</v>
      </c>
      <c r="C36" s="37" t="s">
        <v>152</v>
      </c>
      <c r="D36" s="37" t="s">
        <v>112</v>
      </c>
      <c r="E36" s="38">
        <v>5.37</v>
      </c>
      <c r="F36" s="38">
        <v>5.37</v>
      </c>
      <c r="G36" s="38">
        <v>5.37</v>
      </c>
      <c r="H36" s="38">
        <v>5.37</v>
      </c>
      <c r="I36" s="38">
        <v>0</v>
      </c>
      <c r="J36" s="38">
        <v>0</v>
      </c>
    </row>
    <row r="37" spans="1:10" ht="20.100000000000001" customHeight="1">
      <c r="A37" s="36" t="s">
        <v>155</v>
      </c>
      <c r="B37" s="37" t="s">
        <v>159</v>
      </c>
      <c r="C37" s="37" t="s">
        <v>152</v>
      </c>
      <c r="D37" s="37" t="s">
        <v>122</v>
      </c>
      <c r="E37" s="38">
        <v>4.0999999999999996</v>
      </c>
      <c r="F37" s="38">
        <v>4.0999999999999996</v>
      </c>
      <c r="G37" s="38">
        <v>4.0999999999999996</v>
      </c>
      <c r="H37" s="38">
        <v>0</v>
      </c>
      <c r="I37" s="38">
        <v>4.0999999999999996</v>
      </c>
      <c r="J37" s="38">
        <v>0</v>
      </c>
    </row>
    <row r="38" spans="1:10" ht="20.100000000000001" customHeight="1">
      <c r="A38" s="36" t="s">
        <v>155</v>
      </c>
      <c r="B38" s="37" t="s">
        <v>159</v>
      </c>
      <c r="C38" s="37" t="s">
        <v>152</v>
      </c>
      <c r="D38" s="37" t="s">
        <v>121</v>
      </c>
      <c r="E38" s="38">
        <v>5.01</v>
      </c>
      <c r="F38" s="38">
        <v>5.01</v>
      </c>
      <c r="G38" s="38">
        <v>5.01</v>
      </c>
      <c r="H38" s="38">
        <v>5.01</v>
      </c>
      <c r="I38" s="38">
        <v>0</v>
      </c>
      <c r="J38" s="38">
        <v>0</v>
      </c>
    </row>
    <row r="39" spans="1:10" ht="20.100000000000001" customHeight="1">
      <c r="A39" s="36"/>
      <c r="B39" s="37"/>
      <c r="C39" s="37" t="s">
        <v>169</v>
      </c>
      <c r="D39" s="37" t="s">
        <v>297</v>
      </c>
      <c r="E39" s="38">
        <f t="shared" ref="E39:J39" si="5">E40</f>
        <v>50</v>
      </c>
      <c r="F39" s="38">
        <f t="shared" si="5"/>
        <v>50</v>
      </c>
      <c r="G39" s="38">
        <f t="shared" si="5"/>
        <v>0</v>
      </c>
      <c r="H39" s="38">
        <f t="shared" si="5"/>
        <v>0</v>
      </c>
      <c r="I39" s="38">
        <f t="shared" si="5"/>
        <v>0</v>
      </c>
      <c r="J39" s="38">
        <f t="shared" si="5"/>
        <v>50</v>
      </c>
    </row>
    <row r="40" spans="1:10" ht="20.100000000000001" customHeight="1">
      <c r="A40" s="36" t="s">
        <v>155</v>
      </c>
      <c r="B40" s="37" t="s">
        <v>159</v>
      </c>
      <c r="C40" s="37" t="s">
        <v>289</v>
      </c>
      <c r="D40" s="37" t="s">
        <v>298</v>
      </c>
      <c r="E40" s="38">
        <v>50</v>
      </c>
      <c r="F40" s="38">
        <v>50</v>
      </c>
      <c r="G40" s="38">
        <v>0</v>
      </c>
      <c r="H40" s="38">
        <v>0</v>
      </c>
      <c r="I40" s="38">
        <v>0</v>
      </c>
      <c r="J40" s="38">
        <v>50</v>
      </c>
    </row>
    <row r="41" spans="1:10" ht="20.100000000000001" customHeight="1">
      <c r="A41" s="36"/>
      <c r="B41" s="37"/>
      <c r="C41" s="37" t="s">
        <v>124</v>
      </c>
      <c r="D41" s="37" t="s">
        <v>291</v>
      </c>
      <c r="E41" s="38">
        <f t="shared" ref="E41:J41" si="6">SUM(E42:E43)</f>
        <v>155</v>
      </c>
      <c r="F41" s="38">
        <f t="shared" si="6"/>
        <v>155</v>
      </c>
      <c r="G41" s="38">
        <f t="shared" si="6"/>
        <v>0</v>
      </c>
      <c r="H41" s="38">
        <f t="shared" si="6"/>
        <v>0</v>
      </c>
      <c r="I41" s="38">
        <f t="shared" si="6"/>
        <v>0</v>
      </c>
      <c r="J41" s="38">
        <f t="shared" si="6"/>
        <v>155</v>
      </c>
    </row>
    <row r="42" spans="1:10" ht="20.100000000000001" customHeight="1">
      <c r="A42" s="36" t="s">
        <v>155</v>
      </c>
      <c r="B42" s="37" t="s">
        <v>159</v>
      </c>
      <c r="C42" s="37" t="s">
        <v>154</v>
      </c>
      <c r="D42" s="37" t="s">
        <v>299</v>
      </c>
      <c r="E42" s="38">
        <v>100</v>
      </c>
      <c r="F42" s="38">
        <v>100</v>
      </c>
      <c r="G42" s="38">
        <v>0</v>
      </c>
      <c r="H42" s="38">
        <v>0</v>
      </c>
      <c r="I42" s="38">
        <v>0</v>
      </c>
      <c r="J42" s="38">
        <v>100</v>
      </c>
    </row>
    <row r="43" spans="1:10" ht="20.100000000000001" customHeight="1">
      <c r="A43" s="36" t="s">
        <v>155</v>
      </c>
      <c r="B43" s="37" t="s">
        <v>159</v>
      </c>
      <c r="C43" s="37" t="s">
        <v>154</v>
      </c>
      <c r="D43" s="37" t="s">
        <v>300</v>
      </c>
      <c r="E43" s="38">
        <v>55</v>
      </c>
      <c r="F43" s="38">
        <v>55</v>
      </c>
      <c r="G43" s="38">
        <v>0</v>
      </c>
      <c r="H43" s="38">
        <v>0</v>
      </c>
      <c r="I43" s="38">
        <v>0</v>
      </c>
      <c r="J43" s="38">
        <v>55</v>
      </c>
    </row>
    <row r="44" spans="1:10" ht="20.100000000000001" customHeight="1">
      <c r="A44" s="36"/>
      <c r="B44" s="37" t="s">
        <v>129</v>
      </c>
      <c r="C44" s="37"/>
      <c r="D44" s="37" t="s">
        <v>126</v>
      </c>
      <c r="E44" s="38">
        <f t="shared" ref="E44:J44" si="7">E45</f>
        <v>19.27</v>
      </c>
      <c r="F44" s="38">
        <f t="shared" si="7"/>
        <v>19.27</v>
      </c>
      <c r="G44" s="38">
        <f t="shared" si="7"/>
        <v>19.27</v>
      </c>
      <c r="H44" s="38">
        <f t="shared" si="7"/>
        <v>19.27</v>
      </c>
      <c r="I44" s="38">
        <f t="shared" si="7"/>
        <v>0</v>
      </c>
      <c r="J44" s="38">
        <f t="shared" si="7"/>
        <v>0</v>
      </c>
    </row>
    <row r="45" spans="1:10" ht="20.100000000000001" customHeight="1">
      <c r="A45" s="36"/>
      <c r="B45" s="37"/>
      <c r="C45" s="37" t="s">
        <v>129</v>
      </c>
      <c r="D45" s="37" t="s">
        <v>127</v>
      </c>
      <c r="E45" s="38">
        <f t="shared" ref="E45:J45" si="8">SUM(E46:E47)</f>
        <v>19.27</v>
      </c>
      <c r="F45" s="38">
        <f t="shared" si="8"/>
        <v>19.27</v>
      </c>
      <c r="G45" s="38">
        <f t="shared" si="8"/>
        <v>19.27</v>
      </c>
      <c r="H45" s="38">
        <f t="shared" si="8"/>
        <v>19.27</v>
      </c>
      <c r="I45" s="38">
        <f t="shared" si="8"/>
        <v>0</v>
      </c>
      <c r="J45" s="38">
        <f t="shared" si="8"/>
        <v>0</v>
      </c>
    </row>
    <row r="46" spans="1:10" ht="20.100000000000001" customHeight="1">
      <c r="A46" s="36" t="s">
        <v>155</v>
      </c>
      <c r="B46" s="37" t="s">
        <v>156</v>
      </c>
      <c r="C46" s="37" t="s">
        <v>156</v>
      </c>
      <c r="D46" s="37" t="s">
        <v>130</v>
      </c>
      <c r="E46" s="38">
        <v>6.37</v>
      </c>
      <c r="F46" s="38">
        <v>6.37</v>
      </c>
      <c r="G46" s="38">
        <v>6.37</v>
      </c>
      <c r="H46" s="38">
        <v>6.37</v>
      </c>
      <c r="I46" s="38">
        <v>0</v>
      </c>
      <c r="J46" s="38">
        <v>0</v>
      </c>
    </row>
    <row r="47" spans="1:10" ht="20.100000000000001" customHeight="1">
      <c r="A47" s="36" t="s">
        <v>155</v>
      </c>
      <c r="B47" s="37" t="s">
        <v>156</v>
      </c>
      <c r="C47" s="37" t="s">
        <v>156</v>
      </c>
      <c r="D47" s="37" t="s">
        <v>130</v>
      </c>
      <c r="E47" s="38">
        <v>12.9</v>
      </c>
      <c r="F47" s="38">
        <v>12.9</v>
      </c>
      <c r="G47" s="38">
        <v>12.9</v>
      </c>
      <c r="H47" s="38">
        <v>12.9</v>
      </c>
      <c r="I47" s="38">
        <v>0</v>
      </c>
      <c r="J47" s="38">
        <v>0</v>
      </c>
    </row>
    <row r="48" spans="1:10" ht="20.100000000000001" customHeight="1">
      <c r="A48" s="36"/>
      <c r="B48" s="37" t="s">
        <v>124</v>
      </c>
      <c r="C48" s="37"/>
      <c r="D48" s="37" t="s">
        <v>301</v>
      </c>
      <c r="E48" s="38">
        <f t="shared" ref="E48:J48" si="9">E49+E51+E53+E56+E58</f>
        <v>504.03</v>
      </c>
      <c r="F48" s="38">
        <f t="shared" si="9"/>
        <v>504.03</v>
      </c>
      <c r="G48" s="38">
        <f t="shared" si="9"/>
        <v>0</v>
      </c>
      <c r="H48" s="38">
        <f t="shared" si="9"/>
        <v>0</v>
      </c>
      <c r="I48" s="38">
        <f t="shared" si="9"/>
        <v>0</v>
      </c>
      <c r="J48" s="38">
        <f t="shared" si="9"/>
        <v>504.03</v>
      </c>
    </row>
    <row r="49" spans="1:10" ht="20.100000000000001" customHeight="1">
      <c r="A49" s="36"/>
      <c r="B49" s="37"/>
      <c r="C49" s="37" t="s">
        <v>134</v>
      </c>
      <c r="D49" s="37" t="s">
        <v>302</v>
      </c>
      <c r="E49" s="38">
        <f t="shared" ref="E49:J49" si="10">E50</f>
        <v>10</v>
      </c>
      <c r="F49" s="38">
        <f t="shared" si="10"/>
        <v>10</v>
      </c>
      <c r="G49" s="38">
        <f t="shared" si="10"/>
        <v>0</v>
      </c>
      <c r="H49" s="38">
        <f t="shared" si="10"/>
        <v>0</v>
      </c>
      <c r="I49" s="38">
        <f t="shared" si="10"/>
        <v>0</v>
      </c>
      <c r="J49" s="38">
        <f t="shared" si="10"/>
        <v>10</v>
      </c>
    </row>
    <row r="50" spans="1:10" ht="20.100000000000001" customHeight="1">
      <c r="A50" s="36" t="s">
        <v>155</v>
      </c>
      <c r="B50" s="37" t="s">
        <v>154</v>
      </c>
      <c r="C50" s="37" t="s">
        <v>158</v>
      </c>
      <c r="D50" s="37" t="s">
        <v>303</v>
      </c>
      <c r="E50" s="38">
        <v>10</v>
      </c>
      <c r="F50" s="38">
        <v>10</v>
      </c>
      <c r="G50" s="38">
        <v>0</v>
      </c>
      <c r="H50" s="38">
        <v>0</v>
      </c>
      <c r="I50" s="38">
        <v>0</v>
      </c>
      <c r="J50" s="38">
        <v>10</v>
      </c>
    </row>
    <row r="51" spans="1:10" ht="20.100000000000001" customHeight="1">
      <c r="A51" s="36"/>
      <c r="B51" s="37"/>
      <c r="C51" s="37" t="s">
        <v>137</v>
      </c>
      <c r="D51" s="37" t="s">
        <v>304</v>
      </c>
      <c r="E51" s="38">
        <f t="shared" ref="E51:J51" si="11">E52</f>
        <v>30</v>
      </c>
      <c r="F51" s="38">
        <f t="shared" si="11"/>
        <v>30</v>
      </c>
      <c r="G51" s="38">
        <f t="shared" si="11"/>
        <v>0</v>
      </c>
      <c r="H51" s="38">
        <f t="shared" si="11"/>
        <v>0</v>
      </c>
      <c r="I51" s="38">
        <f t="shared" si="11"/>
        <v>0</v>
      </c>
      <c r="J51" s="38">
        <f t="shared" si="11"/>
        <v>30</v>
      </c>
    </row>
    <row r="52" spans="1:10" ht="20.100000000000001" customHeight="1">
      <c r="A52" s="36" t="s">
        <v>155</v>
      </c>
      <c r="B52" s="37" t="s">
        <v>154</v>
      </c>
      <c r="C52" s="37" t="s">
        <v>159</v>
      </c>
      <c r="D52" s="37" t="s">
        <v>305</v>
      </c>
      <c r="E52" s="38">
        <v>30</v>
      </c>
      <c r="F52" s="38">
        <v>30</v>
      </c>
      <c r="G52" s="38">
        <v>0</v>
      </c>
      <c r="H52" s="38">
        <v>0</v>
      </c>
      <c r="I52" s="38">
        <v>0</v>
      </c>
      <c r="J52" s="38">
        <v>30</v>
      </c>
    </row>
    <row r="53" spans="1:10" ht="20.100000000000001" customHeight="1">
      <c r="A53" s="36"/>
      <c r="B53" s="37"/>
      <c r="C53" s="37" t="s">
        <v>108</v>
      </c>
      <c r="D53" s="37" t="s">
        <v>306</v>
      </c>
      <c r="E53" s="38">
        <f t="shared" ref="E53:J53" si="12">SUM(E54:E55)</f>
        <v>271.52999999999997</v>
      </c>
      <c r="F53" s="38">
        <f t="shared" si="12"/>
        <v>271.52999999999997</v>
      </c>
      <c r="G53" s="38">
        <f t="shared" si="12"/>
        <v>0</v>
      </c>
      <c r="H53" s="38">
        <f t="shared" si="12"/>
        <v>0</v>
      </c>
      <c r="I53" s="38">
        <f t="shared" si="12"/>
        <v>0</v>
      </c>
      <c r="J53" s="38">
        <f t="shared" si="12"/>
        <v>271.52999999999997</v>
      </c>
    </row>
    <row r="54" spans="1:10" ht="20.100000000000001" customHeight="1">
      <c r="A54" s="36" t="s">
        <v>155</v>
      </c>
      <c r="B54" s="37" t="s">
        <v>154</v>
      </c>
      <c r="C54" s="37" t="s">
        <v>152</v>
      </c>
      <c r="D54" s="37" t="s">
        <v>307</v>
      </c>
      <c r="E54" s="38">
        <v>31</v>
      </c>
      <c r="F54" s="38">
        <v>31</v>
      </c>
      <c r="G54" s="38">
        <v>0</v>
      </c>
      <c r="H54" s="38">
        <v>0</v>
      </c>
      <c r="I54" s="38">
        <v>0</v>
      </c>
      <c r="J54" s="38">
        <v>31</v>
      </c>
    </row>
    <row r="55" spans="1:10" ht="20.100000000000001" customHeight="1">
      <c r="A55" s="36" t="s">
        <v>155</v>
      </c>
      <c r="B55" s="37" t="s">
        <v>154</v>
      </c>
      <c r="C55" s="37" t="s">
        <v>152</v>
      </c>
      <c r="D55" s="37" t="s">
        <v>308</v>
      </c>
      <c r="E55" s="38">
        <v>240.53</v>
      </c>
      <c r="F55" s="38">
        <v>240.53</v>
      </c>
      <c r="G55" s="38">
        <v>0</v>
      </c>
      <c r="H55" s="38">
        <v>0</v>
      </c>
      <c r="I55" s="38">
        <v>0</v>
      </c>
      <c r="J55" s="38">
        <v>240.53</v>
      </c>
    </row>
    <row r="56" spans="1:10" ht="20.100000000000001" customHeight="1">
      <c r="A56" s="36"/>
      <c r="B56" s="37"/>
      <c r="C56" s="37" t="s">
        <v>129</v>
      </c>
      <c r="D56" s="37" t="s">
        <v>309</v>
      </c>
      <c r="E56" s="38">
        <f t="shared" ref="E56:J56" si="13">E57</f>
        <v>140</v>
      </c>
      <c r="F56" s="38">
        <f t="shared" si="13"/>
        <v>140</v>
      </c>
      <c r="G56" s="38">
        <f t="shared" si="13"/>
        <v>0</v>
      </c>
      <c r="H56" s="38">
        <f t="shared" si="13"/>
        <v>0</v>
      </c>
      <c r="I56" s="38">
        <f t="shared" si="13"/>
        <v>0</v>
      </c>
      <c r="J56" s="38">
        <f t="shared" si="13"/>
        <v>140</v>
      </c>
    </row>
    <row r="57" spans="1:10" ht="20.100000000000001" customHeight="1">
      <c r="A57" s="36" t="s">
        <v>155</v>
      </c>
      <c r="B57" s="37" t="s">
        <v>154</v>
      </c>
      <c r="C57" s="37" t="s">
        <v>156</v>
      </c>
      <c r="D57" s="37" t="s">
        <v>310</v>
      </c>
      <c r="E57" s="38">
        <v>140</v>
      </c>
      <c r="F57" s="38">
        <v>140</v>
      </c>
      <c r="G57" s="38">
        <v>0</v>
      </c>
      <c r="H57" s="38">
        <v>0</v>
      </c>
      <c r="I57" s="38">
        <v>0</v>
      </c>
      <c r="J57" s="38">
        <v>140</v>
      </c>
    </row>
    <row r="58" spans="1:10" ht="20.100000000000001" customHeight="1">
      <c r="A58" s="36"/>
      <c r="B58" s="37"/>
      <c r="C58" s="37" t="s">
        <v>195</v>
      </c>
      <c r="D58" s="37" t="s">
        <v>311</v>
      </c>
      <c r="E58" s="38">
        <f t="shared" ref="E58:J58" si="14">SUM(E59:E60)</f>
        <v>52.5</v>
      </c>
      <c r="F58" s="38">
        <f t="shared" si="14"/>
        <v>52.5</v>
      </c>
      <c r="G58" s="38">
        <f t="shared" si="14"/>
        <v>0</v>
      </c>
      <c r="H58" s="38">
        <f t="shared" si="14"/>
        <v>0</v>
      </c>
      <c r="I58" s="38">
        <f t="shared" si="14"/>
        <v>0</v>
      </c>
      <c r="J58" s="38">
        <f t="shared" si="14"/>
        <v>52.5</v>
      </c>
    </row>
    <row r="59" spans="1:10" ht="20.100000000000001" customHeight="1">
      <c r="A59" s="36" t="s">
        <v>155</v>
      </c>
      <c r="B59" s="37" t="s">
        <v>154</v>
      </c>
      <c r="C59" s="37" t="s">
        <v>287</v>
      </c>
      <c r="D59" s="37" t="s">
        <v>312</v>
      </c>
      <c r="E59" s="38">
        <v>2.5</v>
      </c>
      <c r="F59" s="38">
        <v>2.5</v>
      </c>
      <c r="G59" s="38">
        <v>0</v>
      </c>
      <c r="H59" s="38">
        <v>0</v>
      </c>
      <c r="I59" s="38">
        <v>0</v>
      </c>
      <c r="J59" s="38">
        <v>2.5</v>
      </c>
    </row>
    <row r="60" spans="1:10" ht="20.100000000000001" customHeight="1">
      <c r="A60" s="36" t="s">
        <v>155</v>
      </c>
      <c r="B60" s="37" t="s">
        <v>154</v>
      </c>
      <c r="C60" s="37" t="s">
        <v>287</v>
      </c>
      <c r="D60" s="37" t="s">
        <v>313</v>
      </c>
      <c r="E60" s="38">
        <v>50</v>
      </c>
      <c r="F60" s="38">
        <v>50</v>
      </c>
      <c r="G60" s="38">
        <v>0</v>
      </c>
      <c r="H60" s="38">
        <v>0</v>
      </c>
      <c r="I60" s="38">
        <v>0</v>
      </c>
      <c r="J60" s="38">
        <v>50</v>
      </c>
    </row>
    <row r="61" spans="1:10" ht="20.100000000000001" customHeight="1">
      <c r="A61" s="36"/>
      <c r="B61" s="37" t="s">
        <v>198</v>
      </c>
      <c r="C61" s="37"/>
      <c r="D61" s="37" t="s">
        <v>314</v>
      </c>
      <c r="E61" s="38">
        <f t="shared" ref="E61:J62" si="15">E62</f>
        <v>100</v>
      </c>
      <c r="F61" s="38">
        <f t="shared" si="15"/>
        <v>100</v>
      </c>
      <c r="G61" s="38">
        <f t="shared" si="15"/>
        <v>0</v>
      </c>
      <c r="H61" s="38">
        <f t="shared" si="15"/>
        <v>0</v>
      </c>
      <c r="I61" s="38">
        <f t="shared" si="15"/>
        <v>0</v>
      </c>
      <c r="J61" s="38">
        <f t="shared" si="15"/>
        <v>100</v>
      </c>
    </row>
    <row r="62" spans="1:10" ht="20.100000000000001" customHeight="1">
      <c r="A62" s="36"/>
      <c r="B62" s="37"/>
      <c r="C62" s="37" t="s">
        <v>134</v>
      </c>
      <c r="D62" s="37" t="s">
        <v>315</v>
      </c>
      <c r="E62" s="38">
        <f t="shared" si="15"/>
        <v>100</v>
      </c>
      <c r="F62" s="38">
        <f t="shared" si="15"/>
        <v>100</v>
      </c>
      <c r="G62" s="38">
        <f t="shared" si="15"/>
        <v>0</v>
      </c>
      <c r="H62" s="38">
        <f t="shared" si="15"/>
        <v>0</v>
      </c>
      <c r="I62" s="38">
        <f t="shared" si="15"/>
        <v>0</v>
      </c>
      <c r="J62" s="38">
        <f t="shared" si="15"/>
        <v>100</v>
      </c>
    </row>
    <row r="63" spans="1:10" ht="20.100000000000001" customHeight="1">
      <c r="A63" s="36" t="s">
        <v>155</v>
      </c>
      <c r="B63" s="37" t="s">
        <v>368</v>
      </c>
      <c r="C63" s="37" t="s">
        <v>158</v>
      </c>
      <c r="D63" s="37" t="s">
        <v>316</v>
      </c>
      <c r="E63" s="38">
        <v>100</v>
      </c>
      <c r="F63" s="38">
        <v>100</v>
      </c>
      <c r="G63" s="38">
        <v>0</v>
      </c>
      <c r="H63" s="38">
        <v>0</v>
      </c>
      <c r="I63" s="38">
        <v>0</v>
      </c>
      <c r="J63" s="38">
        <v>100</v>
      </c>
    </row>
    <row r="64" spans="1:10" ht="20.100000000000001" customHeight="1">
      <c r="A64" s="36"/>
      <c r="B64" s="37" t="s">
        <v>175</v>
      </c>
      <c r="C64" s="37"/>
      <c r="D64" s="37" t="s">
        <v>317</v>
      </c>
      <c r="E64" s="38">
        <f t="shared" ref="E64:J64" si="16">E65+E67</f>
        <v>250</v>
      </c>
      <c r="F64" s="38">
        <f t="shared" si="16"/>
        <v>250</v>
      </c>
      <c r="G64" s="38">
        <f t="shared" si="16"/>
        <v>0</v>
      </c>
      <c r="H64" s="38">
        <f t="shared" si="16"/>
        <v>0</v>
      </c>
      <c r="I64" s="38">
        <f t="shared" si="16"/>
        <v>0</v>
      </c>
      <c r="J64" s="38">
        <f t="shared" si="16"/>
        <v>250</v>
      </c>
    </row>
    <row r="65" spans="1:10" ht="20.100000000000001" customHeight="1">
      <c r="A65" s="36"/>
      <c r="B65" s="37"/>
      <c r="C65" s="37" t="s">
        <v>134</v>
      </c>
      <c r="D65" s="37" t="s">
        <v>318</v>
      </c>
      <c r="E65" s="38">
        <f t="shared" ref="E65:J65" si="17">E66</f>
        <v>5</v>
      </c>
      <c r="F65" s="38">
        <f t="shared" si="17"/>
        <v>5</v>
      </c>
      <c r="G65" s="38">
        <f t="shared" si="17"/>
        <v>0</v>
      </c>
      <c r="H65" s="38">
        <f t="shared" si="17"/>
        <v>0</v>
      </c>
      <c r="I65" s="38">
        <f t="shared" si="17"/>
        <v>0</v>
      </c>
      <c r="J65" s="38">
        <f t="shared" si="17"/>
        <v>5</v>
      </c>
    </row>
    <row r="66" spans="1:10" ht="20.100000000000001" customHeight="1">
      <c r="A66" s="36" t="s">
        <v>155</v>
      </c>
      <c r="B66" s="37" t="s">
        <v>283</v>
      </c>
      <c r="C66" s="37" t="s">
        <v>158</v>
      </c>
      <c r="D66" s="37" t="s">
        <v>319</v>
      </c>
      <c r="E66" s="38">
        <v>5</v>
      </c>
      <c r="F66" s="38">
        <v>5</v>
      </c>
      <c r="G66" s="38">
        <v>0</v>
      </c>
      <c r="H66" s="38">
        <v>0</v>
      </c>
      <c r="I66" s="38">
        <v>0</v>
      </c>
      <c r="J66" s="38">
        <v>5</v>
      </c>
    </row>
    <row r="67" spans="1:10" ht="20.100000000000001" customHeight="1">
      <c r="A67" s="36"/>
      <c r="B67" s="37"/>
      <c r="C67" s="37" t="s">
        <v>137</v>
      </c>
      <c r="D67" s="37" t="s">
        <v>320</v>
      </c>
      <c r="E67" s="38">
        <f t="shared" ref="E67:J67" si="18">SUM(E68:E69)</f>
        <v>245</v>
      </c>
      <c r="F67" s="38">
        <f t="shared" si="18"/>
        <v>245</v>
      </c>
      <c r="G67" s="38">
        <f t="shared" si="18"/>
        <v>0</v>
      </c>
      <c r="H67" s="38">
        <f t="shared" si="18"/>
        <v>0</v>
      </c>
      <c r="I67" s="38">
        <f t="shared" si="18"/>
        <v>0</v>
      </c>
      <c r="J67" s="38">
        <f t="shared" si="18"/>
        <v>245</v>
      </c>
    </row>
    <row r="68" spans="1:10" ht="20.100000000000001" customHeight="1">
      <c r="A68" s="36" t="s">
        <v>155</v>
      </c>
      <c r="B68" s="37" t="s">
        <v>283</v>
      </c>
      <c r="C68" s="37" t="s">
        <v>159</v>
      </c>
      <c r="D68" s="37" t="s">
        <v>321</v>
      </c>
      <c r="E68" s="38">
        <v>20</v>
      </c>
      <c r="F68" s="38">
        <v>20</v>
      </c>
      <c r="G68" s="38">
        <v>0</v>
      </c>
      <c r="H68" s="38">
        <v>0</v>
      </c>
      <c r="I68" s="38">
        <v>0</v>
      </c>
      <c r="J68" s="38">
        <v>20</v>
      </c>
    </row>
    <row r="69" spans="1:10" ht="20.100000000000001" customHeight="1">
      <c r="A69" s="36" t="s">
        <v>155</v>
      </c>
      <c r="B69" s="37" t="s">
        <v>283</v>
      </c>
      <c r="C69" s="37" t="s">
        <v>159</v>
      </c>
      <c r="D69" s="37" t="s">
        <v>322</v>
      </c>
      <c r="E69" s="38">
        <v>225</v>
      </c>
      <c r="F69" s="38">
        <v>225</v>
      </c>
      <c r="G69" s="38">
        <v>0</v>
      </c>
      <c r="H69" s="38">
        <v>0</v>
      </c>
      <c r="I69" s="38">
        <v>0</v>
      </c>
      <c r="J69" s="38">
        <v>225</v>
      </c>
    </row>
    <row r="70" spans="1:10" ht="20.100000000000001" customHeight="1">
      <c r="A70" s="36"/>
      <c r="B70" s="37" t="s">
        <v>145</v>
      </c>
      <c r="C70" s="37"/>
      <c r="D70" s="37" t="s">
        <v>323</v>
      </c>
      <c r="E70" s="38">
        <f t="shared" ref="E70:J71" si="19">E71</f>
        <v>120</v>
      </c>
      <c r="F70" s="38">
        <f t="shared" si="19"/>
        <v>120</v>
      </c>
      <c r="G70" s="38">
        <f t="shared" si="19"/>
        <v>0</v>
      </c>
      <c r="H70" s="38">
        <f t="shared" si="19"/>
        <v>0</v>
      </c>
      <c r="I70" s="38">
        <f t="shared" si="19"/>
        <v>0</v>
      </c>
      <c r="J70" s="38">
        <f t="shared" si="19"/>
        <v>120</v>
      </c>
    </row>
    <row r="71" spans="1:10" ht="20.100000000000001" customHeight="1">
      <c r="A71" s="36"/>
      <c r="B71" s="37"/>
      <c r="C71" s="37" t="s">
        <v>169</v>
      </c>
      <c r="D71" s="37" t="s">
        <v>324</v>
      </c>
      <c r="E71" s="38">
        <f t="shared" si="19"/>
        <v>120</v>
      </c>
      <c r="F71" s="38">
        <f t="shared" si="19"/>
        <v>120</v>
      </c>
      <c r="G71" s="38">
        <f t="shared" si="19"/>
        <v>0</v>
      </c>
      <c r="H71" s="38">
        <f t="shared" si="19"/>
        <v>0</v>
      </c>
      <c r="I71" s="38">
        <f t="shared" si="19"/>
        <v>0</v>
      </c>
      <c r="J71" s="38">
        <f t="shared" si="19"/>
        <v>120</v>
      </c>
    </row>
    <row r="72" spans="1:10" ht="20.100000000000001" customHeight="1">
      <c r="A72" s="36" t="s">
        <v>155</v>
      </c>
      <c r="B72" s="37" t="s">
        <v>161</v>
      </c>
      <c r="C72" s="37" t="s">
        <v>289</v>
      </c>
      <c r="D72" s="37" t="s">
        <v>325</v>
      </c>
      <c r="E72" s="38">
        <v>120</v>
      </c>
      <c r="F72" s="38">
        <v>120</v>
      </c>
      <c r="G72" s="38">
        <v>0</v>
      </c>
      <c r="H72" s="38">
        <v>0</v>
      </c>
      <c r="I72" s="38">
        <v>0</v>
      </c>
      <c r="J72" s="38">
        <v>120</v>
      </c>
    </row>
    <row r="73" spans="1:10" ht="20.100000000000001" customHeight="1">
      <c r="A73" s="36"/>
      <c r="B73" s="37" t="s">
        <v>328</v>
      </c>
      <c r="C73" s="37"/>
      <c r="D73" s="37" t="s">
        <v>326</v>
      </c>
      <c r="E73" s="38">
        <f t="shared" ref="E73:J73" si="20">E74+E76</f>
        <v>872.5</v>
      </c>
      <c r="F73" s="38">
        <f t="shared" si="20"/>
        <v>872.5</v>
      </c>
      <c r="G73" s="38">
        <f t="shared" si="20"/>
        <v>0</v>
      </c>
      <c r="H73" s="38">
        <f t="shared" si="20"/>
        <v>0</v>
      </c>
      <c r="I73" s="38">
        <f t="shared" si="20"/>
        <v>0</v>
      </c>
      <c r="J73" s="38">
        <f t="shared" si="20"/>
        <v>872.5</v>
      </c>
    </row>
    <row r="74" spans="1:10" ht="20.100000000000001" customHeight="1">
      <c r="A74" s="36"/>
      <c r="B74" s="37"/>
      <c r="C74" s="37" t="s">
        <v>134</v>
      </c>
      <c r="D74" s="37" t="s">
        <v>327</v>
      </c>
      <c r="E74" s="38">
        <f t="shared" ref="E74:J74" si="21">E75</f>
        <v>200</v>
      </c>
      <c r="F74" s="38">
        <f t="shared" si="21"/>
        <v>200</v>
      </c>
      <c r="G74" s="38">
        <f t="shared" si="21"/>
        <v>0</v>
      </c>
      <c r="H74" s="38">
        <f t="shared" si="21"/>
        <v>0</v>
      </c>
      <c r="I74" s="38">
        <f t="shared" si="21"/>
        <v>0</v>
      </c>
      <c r="J74" s="38">
        <f t="shared" si="21"/>
        <v>200</v>
      </c>
    </row>
    <row r="75" spans="1:10" ht="20.100000000000001" customHeight="1">
      <c r="A75" s="36" t="s">
        <v>155</v>
      </c>
      <c r="B75" s="37" t="s">
        <v>369</v>
      </c>
      <c r="C75" s="37" t="s">
        <v>158</v>
      </c>
      <c r="D75" s="37" t="s">
        <v>329</v>
      </c>
      <c r="E75" s="38">
        <v>200</v>
      </c>
      <c r="F75" s="38">
        <v>200</v>
      </c>
      <c r="G75" s="38">
        <v>0</v>
      </c>
      <c r="H75" s="38">
        <v>0</v>
      </c>
      <c r="I75" s="38">
        <v>0</v>
      </c>
      <c r="J75" s="38">
        <v>200</v>
      </c>
    </row>
    <row r="76" spans="1:10" ht="20.100000000000001" customHeight="1">
      <c r="A76" s="36"/>
      <c r="B76" s="37"/>
      <c r="C76" s="37" t="s">
        <v>137</v>
      </c>
      <c r="D76" s="37" t="s">
        <v>330</v>
      </c>
      <c r="E76" s="38">
        <f t="shared" ref="E76:J76" si="22">E77</f>
        <v>672.5</v>
      </c>
      <c r="F76" s="38">
        <f t="shared" si="22"/>
        <v>672.5</v>
      </c>
      <c r="G76" s="38">
        <f t="shared" si="22"/>
        <v>0</v>
      </c>
      <c r="H76" s="38">
        <f t="shared" si="22"/>
        <v>0</v>
      </c>
      <c r="I76" s="38">
        <f t="shared" si="22"/>
        <v>0</v>
      </c>
      <c r="J76" s="38">
        <f t="shared" si="22"/>
        <v>672.5</v>
      </c>
    </row>
    <row r="77" spans="1:10" ht="20.100000000000001" customHeight="1">
      <c r="A77" s="36" t="s">
        <v>155</v>
      </c>
      <c r="B77" s="37" t="s">
        <v>369</v>
      </c>
      <c r="C77" s="37" t="s">
        <v>159</v>
      </c>
      <c r="D77" s="37" t="s">
        <v>331</v>
      </c>
      <c r="E77" s="38">
        <v>672.5</v>
      </c>
      <c r="F77" s="38">
        <v>672.5</v>
      </c>
      <c r="G77" s="38">
        <v>0</v>
      </c>
      <c r="H77" s="38">
        <v>0</v>
      </c>
      <c r="I77" s="38">
        <v>0</v>
      </c>
      <c r="J77" s="38">
        <v>672.5</v>
      </c>
    </row>
    <row r="78" spans="1:10" ht="20.100000000000001" customHeight="1">
      <c r="A78" s="36"/>
      <c r="B78" s="37" t="s">
        <v>334</v>
      </c>
      <c r="C78" s="37"/>
      <c r="D78" s="37" t="s">
        <v>332</v>
      </c>
      <c r="E78" s="38">
        <f t="shared" ref="E78:J79" si="23">E79</f>
        <v>2</v>
      </c>
      <c r="F78" s="38">
        <f t="shared" si="23"/>
        <v>2</v>
      </c>
      <c r="G78" s="38">
        <f t="shared" si="23"/>
        <v>0</v>
      </c>
      <c r="H78" s="38">
        <f t="shared" si="23"/>
        <v>0</v>
      </c>
      <c r="I78" s="38">
        <f t="shared" si="23"/>
        <v>0</v>
      </c>
      <c r="J78" s="38">
        <f t="shared" si="23"/>
        <v>2</v>
      </c>
    </row>
    <row r="79" spans="1:10" ht="20.100000000000001" customHeight="1">
      <c r="A79" s="36"/>
      <c r="B79" s="37"/>
      <c r="C79" s="37" t="s">
        <v>137</v>
      </c>
      <c r="D79" s="37" t="s">
        <v>333</v>
      </c>
      <c r="E79" s="38">
        <f t="shared" si="23"/>
        <v>2</v>
      </c>
      <c r="F79" s="38">
        <f t="shared" si="23"/>
        <v>2</v>
      </c>
      <c r="G79" s="38">
        <f t="shared" si="23"/>
        <v>0</v>
      </c>
      <c r="H79" s="38">
        <f t="shared" si="23"/>
        <v>0</v>
      </c>
      <c r="I79" s="38">
        <f t="shared" si="23"/>
        <v>0</v>
      </c>
      <c r="J79" s="38">
        <f t="shared" si="23"/>
        <v>2</v>
      </c>
    </row>
    <row r="80" spans="1:10" ht="20.100000000000001" customHeight="1">
      <c r="A80" s="36" t="s">
        <v>155</v>
      </c>
      <c r="B80" s="37" t="s">
        <v>370</v>
      </c>
      <c r="C80" s="37" t="s">
        <v>159</v>
      </c>
      <c r="D80" s="37" t="s">
        <v>335</v>
      </c>
      <c r="E80" s="38">
        <v>2</v>
      </c>
      <c r="F80" s="38">
        <v>2</v>
      </c>
      <c r="G80" s="38">
        <v>0</v>
      </c>
      <c r="H80" s="38">
        <v>0</v>
      </c>
      <c r="I80" s="38">
        <v>0</v>
      </c>
      <c r="J80" s="38">
        <v>2</v>
      </c>
    </row>
    <row r="81" spans="1:10" ht="20.100000000000001" customHeight="1">
      <c r="A81" s="36"/>
      <c r="B81" s="37" t="s">
        <v>338</v>
      </c>
      <c r="C81" s="37"/>
      <c r="D81" s="37" t="s">
        <v>336</v>
      </c>
      <c r="E81" s="38">
        <f t="shared" ref="E81:J82" si="24">E82</f>
        <v>350</v>
      </c>
      <c r="F81" s="38">
        <f t="shared" si="24"/>
        <v>350</v>
      </c>
      <c r="G81" s="38">
        <f t="shared" si="24"/>
        <v>0</v>
      </c>
      <c r="H81" s="38">
        <f t="shared" si="24"/>
        <v>0</v>
      </c>
      <c r="I81" s="38">
        <f t="shared" si="24"/>
        <v>0</v>
      </c>
      <c r="J81" s="38">
        <f t="shared" si="24"/>
        <v>350</v>
      </c>
    </row>
    <row r="82" spans="1:10" ht="20.100000000000001" customHeight="1">
      <c r="A82" s="36"/>
      <c r="B82" s="37"/>
      <c r="C82" s="37" t="s">
        <v>137</v>
      </c>
      <c r="D82" s="37" t="s">
        <v>337</v>
      </c>
      <c r="E82" s="38">
        <f t="shared" si="24"/>
        <v>350</v>
      </c>
      <c r="F82" s="38">
        <f t="shared" si="24"/>
        <v>350</v>
      </c>
      <c r="G82" s="38">
        <f t="shared" si="24"/>
        <v>0</v>
      </c>
      <c r="H82" s="38">
        <f t="shared" si="24"/>
        <v>0</v>
      </c>
      <c r="I82" s="38">
        <f t="shared" si="24"/>
        <v>0</v>
      </c>
      <c r="J82" s="38">
        <f t="shared" si="24"/>
        <v>350</v>
      </c>
    </row>
    <row r="83" spans="1:10" ht="20.100000000000001" customHeight="1">
      <c r="A83" s="36" t="s">
        <v>155</v>
      </c>
      <c r="B83" s="37" t="s">
        <v>371</v>
      </c>
      <c r="C83" s="37" t="s">
        <v>159</v>
      </c>
      <c r="D83" s="37" t="s">
        <v>339</v>
      </c>
      <c r="E83" s="38">
        <v>350</v>
      </c>
      <c r="F83" s="38">
        <v>350</v>
      </c>
      <c r="G83" s="38">
        <v>0</v>
      </c>
      <c r="H83" s="38">
        <v>0</v>
      </c>
      <c r="I83" s="38">
        <v>0</v>
      </c>
      <c r="J83" s="38">
        <v>350</v>
      </c>
    </row>
    <row r="84" spans="1:10" ht="20.100000000000001" customHeight="1">
      <c r="A84" s="36"/>
      <c r="B84" s="37" t="s">
        <v>133</v>
      </c>
      <c r="C84" s="37"/>
      <c r="D84" s="37" t="s">
        <v>131</v>
      </c>
      <c r="E84" s="38">
        <f t="shared" ref="E84:J84" si="25">E85+E88+E91</f>
        <v>1.82</v>
      </c>
      <c r="F84" s="38">
        <f t="shared" si="25"/>
        <v>1.82</v>
      </c>
      <c r="G84" s="38">
        <f t="shared" si="25"/>
        <v>1.82</v>
      </c>
      <c r="H84" s="38">
        <f t="shared" si="25"/>
        <v>1.82</v>
      </c>
      <c r="I84" s="38">
        <f t="shared" si="25"/>
        <v>0</v>
      </c>
      <c r="J84" s="38">
        <f t="shared" si="25"/>
        <v>0</v>
      </c>
    </row>
    <row r="85" spans="1:10" ht="20.100000000000001" customHeight="1">
      <c r="A85" s="36"/>
      <c r="B85" s="37"/>
      <c r="C85" s="37" t="s">
        <v>134</v>
      </c>
      <c r="D85" s="37" t="s">
        <v>132</v>
      </c>
      <c r="E85" s="38">
        <f t="shared" ref="E85:J85" si="26">SUM(E86:E87)</f>
        <v>0.67</v>
      </c>
      <c r="F85" s="38">
        <f t="shared" si="26"/>
        <v>0.67</v>
      </c>
      <c r="G85" s="38">
        <f t="shared" si="26"/>
        <v>0.67</v>
      </c>
      <c r="H85" s="38">
        <f t="shared" si="26"/>
        <v>0.67</v>
      </c>
      <c r="I85" s="38">
        <f t="shared" si="26"/>
        <v>0</v>
      </c>
      <c r="J85" s="38">
        <f t="shared" si="26"/>
        <v>0</v>
      </c>
    </row>
    <row r="86" spans="1:10" ht="20.100000000000001" customHeight="1">
      <c r="A86" s="36" t="s">
        <v>155</v>
      </c>
      <c r="B86" s="37" t="s">
        <v>157</v>
      </c>
      <c r="C86" s="37" t="s">
        <v>158</v>
      </c>
      <c r="D86" s="37" t="s">
        <v>135</v>
      </c>
      <c r="E86" s="38">
        <v>0.22</v>
      </c>
      <c r="F86" s="38">
        <v>0.22</v>
      </c>
      <c r="G86" s="38">
        <v>0.22</v>
      </c>
      <c r="H86" s="38">
        <v>0.22</v>
      </c>
      <c r="I86" s="38">
        <v>0</v>
      </c>
      <c r="J86" s="38">
        <v>0</v>
      </c>
    </row>
    <row r="87" spans="1:10" ht="20.100000000000001" customHeight="1">
      <c r="A87" s="36" t="s">
        <v>155</v>
      </c>
      <c r="B87" s="37" t="s">
        <v>157</v>
      </c>
      <c r="C87" s="37" t="s">
        <v>158</v>
      </c>
      <c r="D87" s="37" t="s">
        <v>135</v>
      </c>
      <c r="E87" s="38">
        <v>0.45</v>
      </c>
      <c r="F87" s="38">
        <v>0.45</v>
      </c>
      <c r="G87" s="38">
        <v>0.45</v>
      </c>
      <c r="H87" s="38">
        <v>0.45</v>
      </c>
      <c r="I87" s="38">
        <v>0</v>
      </c>
      <c r="J87" s="38">
        <v>0</v>
      </c>
    </row>
    <row r="88" spans="1:10" ht="20.100000000000001" customHeight="1">
      <c r="A88" s="36"/>
      <c r="B88" s="37"/>
      <c r="C88" s="37" t="s">
        <v>137</v>
      </c>
      <c r="D88" s="37" t="s">
        <v>136</v>
      </c>
      <c r="E88" s="38">
        <f t="shared" ref="E88:J88" si="27">SUM(E89:E90)</f>
        <v>0.67</v>
      </c>
      <c r="F88" s="38">
        <f t="shared" si="27"/>
        <v>0.67</v>
      </c>
      <c r="G88" s="38">
        <f t="shared" si="27"/>
        <v>0.67</v>
      </c>
      <c r="H88" s="38">
        <f t="shared" si="27"/>
        <v>0.67</v>
      </c>
      <c r="I88" s="38">
        <f t="shared" si="27"/>
        <v>0</v>
      </c>
      <c r="J88" s="38">
        <f t="shared" si="27"/>
        <v>0</v>
      </c>
    </row>
    <row r="89" spans="1:10" ht="20.100000000000001" customHeight="1">
      <c r="A89" s="36" t="s">
        <v>155</v>
      </c>
      <c r="B89" s="37" t="s">
        <v>157</v>
      </c>
      <c r="C89" s="37" t="s">
        <v>159</v>
      </c>
      <c r="D89" s="37" t="s">
        <v>138</v>
      </c>
      <c r="E89" s="38">
        <v>0.22</v>
      </c>
      <c r="F89" s="38">
        <v>0.22</v>
      </c>
      <c r="G89" s="38">
        <v>0.22</v>
      </c>
      <c r="H89" s="38">
        <v>0.22</v>
      </c>
      <c r="I89" s="38">
        <v>0</v>
      </c>
      <c r="J89" s="38">
        <v>0</v>
      </c>
    </row>
    <row r="90" spans="1:10" ht="20.100000000000001" customHeight="1">
      <c r="A90" s="36" t="s">
        <v>155</v>
      </c>
      <c r="B90" s="37" t="s">
        <v>157</v>
      </c>
      <c r="C90" s="37" t="s">
        <v>159</v>
      </c>
      <c r="D90" s="37" t="s">
        <v>138</v>
      </c>
      <c r="E90" s="38">
        <v>0.45</v>
      </c>
      <c r="F90" s="38">
        <v>0.45</v>
      </c>
      <c r="G90" s="38">
        <v>0.45</v>
      </c>
      <c r="H90" s="38">
        <v>0.45</v>
      </c>
      <c r="I90" s="38">
        <v>0</v>
      </c>
      <c r="J90" s="38">
        <v>0</v>
      </c>
    </row>
    <row r="91" spans="1:10" ht="20.100000000000001" customHeight="1">
      <c r="A91" s="36"/>
      <c r="B91" s="37"/>
      <c r="C91" s="37" t="s">
        <v>108</v>
      </c>
      <c r="D91" s="37" t="s">
        <v>139</v>
      </c>
      <c r="E91" s="38">
        <f t="shared" ref="E91:J91" si="28">SUM(E92:E93)</f>
        <v>0.48</v>
      </c>
      <c r="F91" s="38">
        <f t="shared" si="28"/>
        <v>0.48</v>
      </c>
      <c r="G91" s="38">
        <f t="shared" si="28"/>
        <v>0.48</v>
      </c>
      <c r="H91" s="38">
        <f t="shared" si="28"/>
        <v>0.48</v>
      </c>
      <c r="I91" s="38">
        <f t="shared" si="28"/>
        <v>0</v>
      </c>
      <c r="J91" s="38">
        <f t="shared" si="28"/>
        <v>0</v>
      </c>
    </row>
    <row r="92" spans="1:10" ht="20.100000000000001" customHeight="1">
      <c r="A92" s="36" t="s">
        <v>155</v>
      </c>
      <c r="B92" s="37" t="s">
        <v>157</v>
      </c>
      <c r="C92" s="37" t="s">
        <v>152</v>
      </c>
      <c r="D92" s="37" t="s">
        <v>140</v>
      </c>
      <c r="E92" s="38">
        <v>0.16</v>
      </c>
      <c r="F92" s="38">
        <v>0.16</v>
      </c>
      <c r="G92" s="38">
        <v>0.16</v>
      </c>
      <c r="H92" s="38">
        <v>0.16</v>
      </c>
      <c r="I92" s="38">
        <v>0</v>
      </c>
      <c r="J92" s="38">
        <v>0</v>
      </c>
    </row>
    <row r="93" spans="1:10" ht="20.100000000000001" customHeight="1">
      <c r="A93" s="36" t="s">
        <v>155</v>
      </c>
      <c r="B93" s="37" t="s">
        <v>157</v>
      </c>
      <c r="C93" s="37" t="s">
        <v>152</v>
      </c>
      <c r="D93" s="37" t="s">
        <v>140</v>
      </c>
      <c r="E93" s="38">
        <v>0.32</v>
      </c>
      <c r="F93" s="38">
        <v>0.32</v>
      </c>
      <c r="G93" s="38">
        <v>0.32</v>
      </c>
      <c r="H93" s="38">
        <v>0.32</v>
      </c>
      <c r="I93" s="38">
        <v>0</v>
      </c>
      <c r="J93" s="38">
        <v>0</v>
      </c>
    </row>
    <row r="94" spans="1:10" ht="20.100000000000001" customHeight="1">
      <c r="A94" s="36"/>
      <c r="B94" s="37" t="s">
        <v>201</v>
      </c>
      <c r="C94" s="37"/>
      <c r="D94" s="37" t="s">
        <v>340</v>
      </c>
      <c r="E94" s="38">
        <f t="shared" ref="E94:J95" si="29">E95</f>
        <v>100</v>
      </c>
      <c r="F94" s="38">
        <f t="shared" si="29"/>
        <v>100</v>
      </c>
      <c r="G94" s="38">
        <f t="shared" si="29"/>
        <v>0</v>
      </c>
      <c r="H94" s="38">
        <f t="shared" si="29"/>
        <v>0</v>
      </c>
      <c r="I94" s="38">
        <f t="shared" si="29"/>
        <v>0</v>
      </c>
      <c r="J94" s="38">
        <f t="shared" si="29"/>
        <v>100</v>
      </c>
    </row>
    <row r="95" spans="1:10" ht="20.100000000000001" customHeight="1">
      <c r="A95" s="36"/>
      <c r="B95" s="37"/>
      <c r="C95" s="37" t="s">
        <v>278</v>
      </c>
      <c r="D95" s="37" t="s">
        <v>341</v>
      </c>
      <c r="E95" s="38">
        <f t="shared" si="29"/>
        <v>100</v>
      </c>
      <c r="F95" s="38">
        <f t="shared" si="29"/>
        <v>100</v>
      </c>
      <c r="G95" s="38">
        <f t="shared" si="29"/>
        <v>0</v>
      </c>
      <c r="H95" s="38">
        <f t="shared" si="29"/>
        <v>0</v>
      </c>
      <c r="I95" s="38">
        <f t="shared" si="29"/>
        <v>0</v>
      </c>
      <c r="J95" s="38">
        <f t="shared" si="29"/>
        <v>100</v>
      </c>
    </row>
    <row r="96" spans="1:10" ht="20.100000000000001" customHeight="1">
      <c r="A96" s="36" t="s">
        <v>155</v>
      </c>
      <c r="B96" s="37" t="s">
        <v>372</v>
      </c>
      <c r="C96" s="37" t="s">
        <v>279</v>
      </c>
      <c r="D96" s="37" t="s">
        <v>342</v>
      </c>
      <c r="E96" s="38">
        <v>100</v>
      </c>
      <c r="F96" s="38">
        <v>100</v>
      </c>
      <c r="G96" s="38">
        <v>0</v>
      </c>
      <c r="H96" s="38">
        <v>0</v>
      </c>
      <c r="I96" s="38">
        <v>0</v>
      </c>
      <c r="J96" s="38">
        <v>100</v>
      </c>
    </row>
    <row r="97" spans="1:10" ht="20.100000000000001" customHeight="1">
      <c r="A97" s="36"/>
      <c r="B97" s="37" t="s">
        <v>195</v>
      </c>
      <c r="C97" s="37"/>
      <c r="D97" s="37" t="s">
        <v>343</v>
      </c>
      <c r="E97" s="38">
        <f t="shared" ref="E97:J98" si="30">E98</f>
        <v>10</v>
      </c>
      <c r="F97" s="38">
        <f t="shared" si="30"/>
        <v>10</v>
      </c>
      <c r="G97" s="38">
        <f t="shared" si="30"/>
        <v>0</v>
      </c>
      <c r="H97" s="38">
        <f t="shared" si="30"/>
        <v>0</v>
      </c>
      <c r="I97" s="38">
        <f t="shared" si="30"/>
        <v>0</v>
      </c>
      <c r="J97" s="38">
        <f t="shared" si="30"/>
        <v>10</v>
      </c>
    </row>
    <row r="98" spans="1:10" ht="20.100000000000001" customHeight="1">
      <c r="A98" s="36"/>
      <c r="B98" s="37"/>
      <c r="C98" s="37" t="s">
        <v>134</v>
      </c>
      <c r="D98" s="37" t="s">
        <v>344</v>
      </c>
      <c r="E98" s="38">
        <f t="shared" si="30"/>
        <v>10</v>
      </c>
      <c r="F98" s="38">
        <f t="shared" si="30"/>
        <v>10</v>
      </c>
      <c r="G98" s="38">
        <f t="shared" si="30"/>
        <v>0</v>
      </c>
      <c r="H98" s="38">
        <f t="shared" si="30"/>
        <v>0</v>
      </c>
      <c r="I98" s="38">
        <f t="shared" si="30"/>
        <v>0</v>
      </c>
      <c r="J98" s="38">
        <f t="shared" si="30"/>
        <v>10</v>
      </c>
    </row>
    <row r="99" spans="1:10" ht="20.100000000000001" customHeight="1">
      <c r="A99" s="36" t="s">
        <v>155</v>
      </c>
      <c r="B99" s="37" t="s">
        <v>287</v>
      </c>
      <c r="C99" s="37" t="s">
        <v>158</v>
      </c>
      <c r="D99" s="37" t="s">
        <v>345</v>
      </c>
      <c r="E99" s="38">
        <v>10</v>
      </c>
      <c r="F99" s="38">
        <v>10</v>
      </c>
      <c r="G99" s="38">
        <v>0</v>
      </c>
      <c r="H99" s="38">
        <v>0</v>
      </c>
      <c r="I99" s="38">
        <v>0</v>
      </c>
      <c r="J99" s="38">
        <v>10</v>
      </c>
    </row>
    <row r="100" spans="1:10" ht="20.100000000000001" customHeight="1">
      <c r="A100" s="36" t="s">
        <v>144</v>
      </c>
      <c r="B100" s="37"/>
      <c r="C100" s="37"/>
      <c r="D100" s="37" t="s">
        <v>141</v>
      </c>
      <c r="E100" s="38">
        <f t="shared" ref="E100:J100" si="31">E101+E106+E110</f>
        <v>201.84</v>
      </c>
      <c r="F100" s="38">
        <f t="shared" si="31"/>
        <v>201.84</v>
      </c>
      <c r="G100" s="38">
        <f t="shared" si="31"/>
        <v>6.74</v>
      </c>
      <c r="H100" s="38">
        <f t="shared" si="31"/>
        <v>6.74</v>
      </c>
      <c r="I100" s="38">
        <f t="shared" si="31"/>
        <v>0</v>
      </c>
      <c r="J100" s="38">
        <f t="shared" si="31"/>
        <v>195.1</v>
      </c>
    </row>
    <row r="101" spans="1:10" ht="20.100000000000001" customHeight="1">
      <c r="A101" s="36"/>
      <c r="B101" s="37" t="s">
        <v>145</v>
      </c>
      <c r="C101" s="37"/>
      <c r="D101" s="37" t="s">
        <v>142</v>
      </c>
      <c r="E101" s="38">
        <f t="shared" ref="E101:J101" si="32">E102+E104</f>
        <v>6.74</v>
      </c>
      <c r="F101" s="38">
        <f t="shared" si="32"/>
        <v>6.74</v>
      </c>
      <c r="G101" s="38">
        <f t="shared" si="32"/>
        <v>6.74</v>
      </c>
      <c r="H101" s="38">
        <f t="shared" si="32"/>
        <v>6.74</v>
      </c>
      <c r="I101" s="38">
        <f t="shared" si="32"/>
        <v>0</v>
      </c>
      <c r="J101" s="38">
        <f t="shared" si="32"/>
        <v>0</v>
      </c>
    </row>
    <row r="102" spans="1:10" ht="20.100000000000001" customHeight="1">
      <c r="A102" s="36"/>
      <c r="B102" s="37"/>
      <c r="C102" s="37" t="s">
        <v>134</v>
      </c>
      <c r="D102" s="37" t="s">
        <v>248</v>
      </c>
      <c r="E102" s="38">
        <f t="shared" ref="E102:J102" si="33">E103</f>
        <v>2.23</v>
      </c>
      <c r="F102" s="38">
        <f t="shared" si="33"/>
        <v>2.23</v>
      </c>
      <c r="G102" s="38">
        <f t="shared" si="33"/>
        <v>2.23</v>
      </c>
      <c r="H102" s="38">
        <f t="shared" si="33"/>
        <v>2.23</v>
      </c>
      <c r="I102" s="38">
        <f t="shared" si="33"/>
        <v>0</v>
      </c>
      <c r="J102" s="38">
        <f t="shared" si="33"/>
        <v>0</v>
      </c>
    </row>
    <row r="103" spans="1:10" ht="20.100000000000001" customHeight="1">
      <c r="A103" s="36" t="s">
        <v>160</v>
      </c>
      <c r="B103" s="37" t="s">
        <v>161</v>
      </c>
      <c r="C103" s="37" t="s">
        <v>158</v>
      </c>
      <c r="D103" s="37" t="s">
        <v>146</v>
      </c>
      <c r="E103" s="38">
        <v>2.23</v>
      </c>
      <c r="F103" s="38">
        <v>2.23</v>
      </c>
      <c r="G103" s="38">
        <v>2.23</v>
      </c>
      <c r="H103" s="38">
        <v>2.23</v>
      </c>
      <c r="I103" s="38">
        <v>0</v>
      </c>
      <c r="J103" s="38">
        <v>0</v>
      </c>
    </row>
    <row r="104" spans="1:10" ht="20.100000000000001" customHeight="1">
      <c r="A104" s="36"/>
      <c r="B104" s="37"/>
      <c r="C104" s="37" t="s">
        <v>137</v>
      </c>
      <c r="D104" s="37" t="s">
        <v>143</v>
      </c>
      <c r="E104" s="38">
        <f t="shared" ref="E104:J104" si="34">E105</f>
        <v>4.51</v>
      </c>
      <c r="F104" s="38">
        <f t="shared" si="34"/>
        <v>4.51</v>
      </c>
      <c r="G104" s="38">
        <f t="shared" si="34"/>
        <v>4.51</v>
      </c>
      <c r="H104" s="38">
        <f t="shared" si="34"/>
        <v>4.51</v>
      </c>
      <c r="I104" s="38">
        <f t="shared" si="34"/>
        <v>0</v>
      </c>
      <c r="J104" s="38">
        <f t="shared" si="34"/>
        <v>0</v>
      </c>
    </row>
    <row r="105" spans="1:10" ht="20.100000000000001" customHeight="1">
      <c r="A105" s="36" t="s">
        <v>160</v>
      </c>
      <c r="B105" s="37" t="s">
        <v>161</v>
      </c>
      <c r="C105" s="37" t="s">
        <v>159</v>
      </c>
      <c r="D105" s="37" t="s">
        <v>146</v>
      </c>
      <c r="E105" s="38">
        <v>4.51</v>
      </c>
      <c r="F105" s="38">
        <v>4.51</v>
      </c>
      <c r="G105" s="38">
        <v>4.51</v>
      </c>
      <c r="H105" s="38">
        <v>4.51</v>
      </c>
      <c r="I105" s="38">
        <v>0</v>
      </c>
      <c r="J105" s="38">
        <v>0</v>
      </c>
    </row>
    <row r="106" spans="1:10" ht="20.100000000000001" customHeight="1">
      <c r="A106" s="36"/>
      <c r="B106" s="37" t="s">
        <v>123</v>
      </c>
      <c r="C106" s="37"/>
      <c r="D106" s="37" t="s">
        <v>346</v>
      </c>
      <c r="E106" s="38">
        <f t="shared" ref="E106:J106" si="35">E107</f>
        <v>185</v>
      </c>
      <c r="F106" s="38">
        <f t="shared" si="35"/>
        <v>185</v>
      </c>
      <c r="G106" s="38">
        <f t="shared" si="35"/>
        <v>0</v>
      </c>
      <c r="H106" s="38">
        <f t="shared" si="35"/>
        <v>0</v>
      </c>
      <c r="I106" s="38">
        <f t="shared" si="35"/>
        <v>0</v>
      </c>
      <c r="J106" s="38">
        <f t="shared" si="35"/>
        <v>185</v>
      </c>
    </row>
    <row r="107" spans="1:10" ht="20.100000000000001" customHeight="1">
      <c r="A107" s="36"/>
      <c r="B107" s="37"/>
      <c r="C107" s="37" t="s">
        <v>134</v>
      </c>
      <c r="D107" s="37" t="s">
        <v>347</v>
      </c>
      <c r="E107" s="38">
        <f t="shared" ref="E107:J107" si="36">SUM(E108:E109)</f>
        <v>185</v>
      </c>
      <c r="F107" s="38">
        <f t="shared" si="36"/>
        <v>185</v>
      </c>
      <c r="G107" s="38">
        <f t="shared" si="36"/>
        <v>0</v>
      </c>
      <c r="H107" s="38">
        <f t="shared" si="36"/>
        <v>0</v>
      </c>
      <c r="I107" s="38">
        <f t="shared" si="36"/>
        <v>0</v>
      </c>
      <c r="J107" s="38">
        <f t="shared" si="36"/>
        <v>185</v>
      </c>
    </row>
    <row r="108" spans="1:10" ht="20.100000000000001" customHeight="1">
      <c r="A108" s="36" t="s">
        <v>160</v>
      </c>
      <c r="B108" s="37" t="s">
        <v>153</v>
      </c>
      <c r="C108" s="37" t="s">
        <v>158</v>
      </c>
      <c r="D108" s="37" t="s">
        <v>348</v>
      </c>
      <c r="E108" s="38">
        <v>105</v>
      </c>
      <c r="F108" s="38">
        <v>105</v>
      </c>
      <c r="G108" s="38">
        <v>0</v>
      </c>
      <c r="H108" s="38">
        <v>0</v>
      </c>
      <c r="I108" s="38">
        <v>0</v>
      </c>
      <c r="J108" s="38">
        <v>105</v>
      </c>
    </row>
    <row r="109" spans="1:10" ht="20.100000000000001" customHeight="1">
      <c r="A109" s="36" t="s">
        <v>160</v>
      </c>
      <c r="B109" s="37" t="s">
        <v>153</v>
      </c>
      <c r="C109" s="37" t="s">
        <v>158</v>
      </c>
      <c r="D109" s="37" t="s">
        <v>349</v>
      </c>
      <c r="E109" s="38">
        <v>80</v>
      </c>
      <c r="F109" s="38">
        <v>80</v>
      </c>
      <c r="G109" s="38">
        <v>0</v>
      </c>
      <c r="H109" s="38">
        <v>0</v>
      </c>
      <c r="I109" s="38">
        <v>0</v>
      </c>
      <c r="J109" s="38">
        <v>80</v>
      </c>
    </row>
    <row r="110" spans="1:10" ht="20.100000000000001" customHeight="1">
      <c r="A110" s="36"/>
      <c r="B110" s="37" t="s">
        <v>352</v>
      </c>
      <c r="C110" s="37"/>
      <c r="D110" s="37" t="s">
        <v>350</v>
      </c>
      <c r="E110" s="38">
        <f t="shared" ref="E110:J111" si="37">E111</f>
        <v>10.1</v>
      </c>
      <c r="F110" s="38">
        <f t="shared" si="37"/>
        <v>10.1</v>
      </c>
      <c r="G110" s="38">
        <f t="shared" si="37"/>
        <v>0</v>
      </c>
      <c r="H110" s="38">
        <f t="shared" si="37"/>
        <v>0</v>
      </c>
      <c r="I110" s="38">
        <f t="shared" si="37"/>
        <v>0</v>
      </c>
      <c r="J110" s="38">
        <f t="shared" si="37"/>
        <v>10.1</v>
      </c>
    </row>
    <row r="111" spans="1:10" ht="20.100000000000001" customHeight="1">
      <c r="A111" s="36"/>
      <c r="B111" s="37"/>
      <c r="C111" s="37" t="s">
        <v>134</v>
      </c>
      <c r="D111" s="37" t="s">
        <v>351</v>
      </c>
      <c r="E111" s="38">
        <f t="shared" si="37"/>
        <v>10.1</v>
      </c>
      <c r="F111" s="38">
        <f t="shared" si="37"/>
        <v>10.1</v>
      </c>
      <c r="G111" s="38">
        <f t="shared" si="37"/>
        <v>0</v>
      </c>
      <c r="H111" s="38">
        <f t="shared" si="37"/>
        <v>0</v>
      </c>
      <c r="I111" s="38">
        <f t="shared" si="37"/>
        <v>0</v>
      </c>
      <c r="J111" s="38">
        <f t="shared" si="37"/>
        <v>10.1</v>
      </c>
    </row>
    <row r="112" spans="1:10" ht="20.100000000000001" customHeight="1">
      <c r="A112" s="36" t="s">
        <v>160</v>
      </c>
      <c r="B112" s="37" t="s">
        <v>373</v>
      </c>
      <c r="C112" s="37" t="s">
        <v>158</v>
      </c>
      <c r="D112" s="37" t="s">
        <v>353</v>
      </c>
      <c r="E112" s="38">
        <v>10.1</v>
      </c>
      <c r="F112" s="38">
        <v>10.1</v>
      </c>
      <c r="G112" s="38">
        <v>0</v>
      </c>
      <c r="H112" s="38">
        <v>0</v>
      </c>
      <c r="I112" s="38">
        <v>0</v>
      </c>
      <c r="J112" s="38">
        <v>10.1</v>
      </c>
    </row>
    <row r="113" spans="1:10" ht="20.100000000000001" customHeight="1">
      <c r="A113" s="36" t="s">
        <v>286</v>
      </c>
      <c r="B113" s="37"/>
      <c r="C113" s="37"/>
      <c r="D113" s="37" t="s">
        <v>284</v>
      </c>
      <c r="E113" s="38">
        <f t="shared" ref="E113:J115" si="38">E114</f>
        <v>10</v>
      </c>
      <c r="F113" s="38">
        <f t="shared" si="38"/>
        <v>10</v>
      </c>
      <c r="G113" s="38">
        <f t="shared" si="38"/>
        <v>0</v>
      </c>
      <c r="H113" s="38">
        <f t="shared" si="38"/>
        <v>0</v>
      </c>
      <c r="I113" s="38">
        <f t="shared" si="38"/>
        <v>0</v>
      </c>
      <c r="J113" s="38">
        <f t="shared" si="38"/>
        <v>10</v>
      </c>
    </row>
    <row r="114" spans="1:10" ht="20.100000000000001" customHeight="1">
      <c r="A114" s="36"/>
      <c r="B114" s="37" t="s">
        <v>129</v>
      </c>
      <c r="C114" s="37"/>
      <c r="D114" s="37" t="s">
        <v>285</v>
      </c>
      <c r="E114" s="38">
        <f t="shared" si="38"/>
        <v>10</v>
      </c>
      <c r="F114" s="38">
        <f t="shared" si="38"/>
        <v>10</v>
      </c>
      <c r="G114" s="38">
        <f t="shared" si="38"/>
        <v>0</v>
      </c>
      <c r="H114" s="38">
        <f t="shared" si="38"/>
        <v>0</v>
      </c>
      <c r="I114" s="38">
        <f t="shared" si="38"/>
        <v>0</v>
      </c>
      <c r="J114" s="38">
        <f t="shared" si="38"/>
        <v>10</v>
      </c>
    </row>
    <row r="115" spans="1:10" ht="20.100000000000001" customHeight="1">
      <c r="A115" s="36"/>
      <c r="B115" s="37"/>
      <c r="C115" s="37" t="s">
        <v>195</v>
      </c>
      <c r="D115" s="37" t="s">
        <v>354</v>
      </c>
      <c r="E115" s="38">
        <f t="shared" si="38"/>
        <v>10</v>
      </c>
      <c r="F115" s="38">
        <f t="shared" si="38"/>
        <v>10</v>
      </c>
      <c r="G115" s="38">
        <f t="shared" si="38"/>
        <v>0</v>
      </c>
      <c r="H115" s="38">
        <f t="shared" si="38"/>
        <v>0</v>
      </c>
      <c r="I115" s="38">
        <f t="shared" si="38"/>
        <v>0</v>
      </c>
      <c r="J115" s="38">
        <f t="shared" si="38"/>
        <v>10</v>
      </c>
    </row>
    <row r="116" spans="1:10" ht="20.100000000000001" customHeight="1">
      <c r="A116" s="36" t="s">
        <v>288</v>
      </c>
      <c r="B116" s="37" t="s">
        <v>156</v>
      </c>
      <c r="C116" s="37" t="s">
        <v>287</v>
      </c>
      <c r="D116" s="37" t="s">
        <v>355</v>
      </c>
      <c r="E116" s="38">
        <v>10</v>
      </c>
      <c r="F116" s="38">
        <v>10</v>
      </c>
      <c r="G116" s="38">
        <v>0</v>
      </c>
      <c r="H116" s="38">
        <v>0</v>
      </c>
      <c r="I116" s="38">
        <v>0</v>
      </c>
      <c r="J116" s="38">
        <v>10</v>
      </c>
    </row>
    <row r="117" spans="1:10" ht="20.100000000000001" customHeight="1">
      <c r="A117" s="36" t="s">
        <v>150</v>
      </c>
      <c r="B117" s="37"/>
      <c r="C117" s="37"/>
      <c r="D117" s="37" t="s">
        <v>147</v>
      </c>
      <c r="E117" s="38">
        <f t="shared" ref="E117:J118" si="39">E118</f>
        <v>11.56</v>
      </c>
      <c r="F117" s="38">
        <f t="shared" si="39"/>
        <v>11.56</v>
      </c>
      <c r="G117" s="38">
        <f t="shared" si="39"/>
        <v>11.56</v>
      </c>
      <c r="H117" s="38">
        <f t="shared" si="39"/>
        <v>11.56</v>
      </c>
      <c r="I117" s="38">
        <f t="shared" si="39"/>
        <v>0</v>
      </c>
      <c r="J117" s="38">
        <f t="shared" si="39"/>
        <v>0</v>
      </c>
    </row>
    <row r="118" spans="1:10" ht="20.100000000000001" customHeight="1">
      <c r="A118" s="36"/>
      <c r="B118" s="37" t="s">
        <v>137</v>
      </c>
      <c r="C118" s="37"/>
      <c r="D118" s="37" t="s">
        <v>148</v>
      </c>
      <c r="E118" s="38">
        <f t="shared" si="39"/>
        <v>11.56</v>
      </c>
      <c r="F118" s="38">
        <f t="shared" si="39"/>
        <v>11.56</v>
      </c>
      <c r="G118" s="38">
        <f t="shared" si="39"/>
        <v>11.56</v>
      </c>
      <c r="H118" s="38">
        <f t="shared" si="39"/>
        <v>11.56</v>
      </c>
      <c r="I118" s="38">
        <f t="shared" si="39"/>
        <v>0</v>
      </c>
      <c r="J118" s="38">
        <f t="shared" si="39"/>
        <v>0</v>
      </c>
    </row>
    <row r="119" spans="1:10" ht="20.100000000000001" customHeight="1">
      <c r="A119" s="36"/>
      <c r="B119" s="37"/>
      <c r="C119" s="37" t="s">
        <v>134</v>
      </c>
      <c r="D119" s="37" t="s">
        <v>149</v>
      </c>
      <c r="E119" s="38">
        <f t="shared" ref="E119:J119" si="40">SUM(E120:E121)</f>
        <v>11.56</v>
      </c>
      <c r="F119" s="38">
        <f t="shared" si="40"/>
        <v>11.56</v>
      </c>
      <c r="G119" s="38">
        <f t="shared" si="40"/>
        <v>11.56</v>
      </c>
      <c r="H119" s="38">
        <f t="shared" si="40"/>
        <v>11.56</v>
      </c>
      <c r="I119" s="38">
        <f t="shared" si="40"/>
        <v>0</v>
      </c>
      <c r="J119" s="38">
        <f t="shared" si="40"/>
        <v>0</v>
      </c>
    </row>
    <row r="120" spans="1:10" ht="20.100000000000001" customHeight="1">
      <c r="A120" s="36" t="s">
        <v>162</v>
      </c>
      <c r="B120" s="37" t="s">
        <v>159</v>
      </c>
      <c r="C120" s="37" t="s">
        <v>158</v>
      </c>
      <c r="D120" s="37" t="s">
        <v>151</v>
      </c>
      <c r="E120" s="38">
        <v>3.82</v>
      </c>
      <c r="F120" s="38">
        <v>3.82</v>
      </c>
      <c r="G120" s="38">
        <v>3.82</v>
      </c>
      <c r="H120" s="38">
        <v>3.82</v>
      </c>
      <c r="I120" s="38">
        <v>0</v>
      </c>
      <c r="J120" s="38">
        <v>0</v>
      </c>
    </row>
    <row r="121" spans="1:10" ht="20.100000000000001" customHeight="1">
      <c r="A121" s="36" t="s">
        <v>162</v>
      </c>
      <c r="B121" s="37" t="s">
        <v>159</v>
      </c>
      <c r="C121" s="37" t="s">
        <v>158</v>
      </c>
      <c r="D121" s="37" t="s">
        <v>151</v>
      </c>
      <c r="E121" s="38">
        <v>7.74</v>
      </c>
      <c r="F121" s="38">
        <v>7.74</v>
      </c>
      <c r="G121" s="38">
        <v>7.74</v>
      </c>
      <c r="H121" s="38">
        <v>7.74</v>
      </c>
      <c r="I121" s="38">
        <v>0</v>
      </c>
      <c r="J121" s="38">
        <v>0</v>
      </c>
    </row>
    <row r="122" spans="1:10" ht="20.100000000000001" customHeight="1">
      <c r="A122" s="36" t="s">
        <v>281</v>
      </c>
      <c r="B122" s="37"/>
      <c r="C122" s="37"/>
      <c r="D122" s="37" t="s">
        <v>280</v>
      </c>
      <c r="E122" s="38">
        <f t="shared" ref="E122:J124" si="41">E123</f>
        <v>10</v>
      </c>
      <c r="F122" s="38">
        <f t="shared" si="41"/>
        <v>10</v>
      </c>
      <c r="G122" s="38">
        <f t="shared" si="41"/>
        <v>0</v>
      </c>
      <c r="H122" s="38">
        <f t="shared" si="41"/>
        <v>0</v>
      </c>
      <c r="I122" s="38">
        <f t="shared" si="41"/>
        <v>0</v>
      </c>
      <c r="J122" s="38">
        <f t="shared" si="41"/>
        <v>10</v>
      </c>
    </row>
    <row r="123" spans="1:10" ht="20.100000000000001" customHeight="1">
      <c r="A123" s="36"/>
      <c r="B123" s="37" t="s">
        <v>169</v>
      </c>
      <c r="C123" s="37"/>
      <c r="D123" s="37" t="s">
        <v>356</v>
      </c>
      <c r="E123" s="38">
        <f t="shared" si="41"/>
        <v>10</v>
      </c>
      <c r="F123" s="38">
        <f t="shared" si="41"/>
        <v>10</v>
      </c>
      <c r="G123" s="38">
        <f t="shared" si="41"/>
        <v>0</v>
      </c>
      <c r="H123" s="38">
        <f t="shared" si="41"/>
        <v>0</v>
      </c>
      <c r="I123" s="38">
        <f t="shared" si="41"/>
        <v>0</v>
      </c>
      <c r="J123" s="38">
        <f t="shared" si="41"/>
        <v>10</v>
      </c>
    </row>
    <row r="124" spans="1:10" ht="20.100000000000001" customHeight="1">
      <c r="A124" s="36"/>
      <c r="B124" s="37"/>
      <c r="C124" s="37" t="s">
        <v>195</v>
      </c>
      <c r="D124" s="37" t="s">
        <v>357</v>
      </c>
      <c r="E124" s="38">
        <f t="shared" si="41"/>
        <v>10</v>
      </c>
      <c r="F124" s="38">
        <f t="shared" si="41"/>
        <v>10</v>
      </c>
      <c r="G124" s="38">
        <f t="shared" si="41"/>
        <v>0</v>
      </c>
      <c r="H124" s="38">
        <f t="shared" si="41"/>
        <v>0</v>
      </c>
      <c r="I124" s="38">
        <f t="shared" si="41"/>
        <v>0</v>
      </c>
      <c r="J124" s="38">
        <f t="shared" si="41"/>
        <v>10</v>
      </c>
    </row>
    <row r="125" spans="1:10" ht="20.100000000000001" customHeight="1">
      <c r="A125" s="36" t="s">
        <v>282</v>
      </c>
      <c r="B125" s="37" t="s">
        <v>289</v>
      </c>
      <c r="C125" s="37" t="s">
        <v>287</v>
      </c>
      <c r="D125" s="37" t="s">
        <v>358</v>
      </c>
      <c r="E125" s="38">
        <v>10</v>
      </c>
      <c r="F125" s="38">
        <v>10</v>
      </c>
      <c r="G125" s="38">
        <v>0</v>
      </c>
      <c r="H125" s="38">
        <v>0</v>
      </c>
      <c r="I125" s="38">
        <v>0</v>
      </c>
      <c r="J125" s="38">
        <v>10</v>
      </c>
    </row>
    <row r="126" spans="1:10" ht="20.100000000000001" customHeight="1">
      <c r="A126" s="36" t="s">
        <v>362</v>
      </c>
      <c r="B126" s="37"/>
      <c r="C126" s="37"/>
      <c r="D126" s="37" t="s">
        <v>359</v>
      </c>
      <c r="E126" s="38">
        <f t="shared" ref="E126:J126" si="42">E127</f>
        <v>232.5</v>
      </c>
      <c r="F126" s="38">
        <f t="shared" si="42"/>
        <v>232.5</v>
      </c>
      <c r="G126" s="38">
        <f t="shared" si="42"/>
        <v>0</v>
      </c>
      <c r="H126" s="38">
        <f t="shared" si="42"/>
        <v>0</v>
      </c>
      <c r="I126" s="38">
        <f t="shared" si="42"/>
        <v>0</v>
      </c>
      <c r="J126" s="38">
        <f t="shared" si="42"/>
        <v>232.5</v>
      </c>
    </row>
    <row r="127" spans="1:10" ht="20.100000000000001" customHeight="1">
      <c r="A127" s="36"/>
      <c r="B127" s="37" t="s">
        <v>363</v>
      </c>
      <c r="C127" s="37"/>
      <c r="D127" s="37" t="s">
        <v>360</v>
      </c>
      <c r="E127" s="38">
        <f t="shared" ref="E127:J127" si="43">E128+E130</f>
        <v>232.5</v>
      </c>
      <c r="F127" s="38">
        <f t="shared" si="43"/>
        <v>232.5</v>
      </c>
      <c r="G127" s="38">
        <f t="shared" si="43"/>
        <v>0</v>
      </c>
      <c r="H127" s="38">
        <f t="shared" si="43"/>
        <v>0</v>
      </c>
      <c r="I127" s="38">
        <f t="shared" si="43"/>
        <v>0</v>
      </c>
      <c r="J127" s="38">
        <f t="shared" si="43"/>
        <v>232.5</v>
      </c>
    </row>
    <row r="128" spans="1:10" ht="20.100000000000001" customHeight="1">
      <c r="A128" s="36"/>
      <c r="B128" s="37"/>
      <c r="C128" s="37" t="s">
        <v>123</v>
      </c>
      <c r="D128" s="37" t="s">
        <v>361</v>
      </c>
      <c r="E128" s="38">
        <f t="shared" ref="E128:J128" si="44">E129</f>
        <v>11</v>
      </c>
      <c r="F128" s="38">
        <f t="shared" si="44"/>
        <v>11</v>
      </c>
      <c r="G128" s="38">
        <f t="shared" si="44"/>
        <v>0</v>
      </c>
      <c r="H128" s="38">
        <f t="shared" si="44"/>
        <v>0</v>
      </c>
      <c r="I128" s="38">
        <f t="shared" si="44"/>
        <v>0</v>
      </c>
      <c r="J128" s="38">
        <f t="shared" si="44"/>
        <v>11</v>
      </c>
    </row>
    <row r="129" spans="1:10" ht="20.100000000000001" customHeight="1">
      <c r="A129" s="36" t="s">
        <v>374</v>
      </c>
      <c r="B129" s="37" t="s">
        <v>375</v>
      </c>
      <c r="C129" s="37" t="s">
        <v>153</v>
      </c>
      <c r="D129" s="37" t="s">
        <v>364</v>
      </c>
      <c r="E129" s="38">
        <v>11</v>
      </c>
      <c r="F129" s="38">
        <v>11</v>
      </c>
      <c r="G129" s="38">
        <v>0</v>
      </c>
      <c r="H129" s="38">
        <v>0</v>
      </c>
      <c r="I129" s="38">
        <v>0</v>
      </c>
      <c r="J129" s="38">
        <v>11</v>
      </c>
    </row>
    <row r="130" spans="1:10" ht="20.100000000000001" customHeight="1">
      <c r="A130" s="36"/>
      <c r="B130" s="37"/>
      <c r="C130" s="37" t="s">
        <v>195</v>
      </c>
      <c r="D130" s="37" t="s">
        <v>365</v>
      </c>
      <c r="E130" s="38">
        <f t="shared" ref="E130:J130" si="45">E131</f>
        <v>221.5</v>
      </c>
      <c r="F130" s="38">
        <f t="shared" si="45"/>
        <v>221.5</v>
      </c>
      <c r="G130" s="38">
        <f t="shared" si="45"/>
        <v>0</v>
      </c>
      <c r="H130" s="38">
        <f t="shared" si="45"/>
        <v>0</v>
      </c>
      <c r="I130" s="38">
        <f t="shared" si="45"/>
        <v>0</v>
      </c>
      <c r="J130" s="38">
        <f t="shared" si="45"/>
        <v>221.5</v>
      </c>
    </row>
    <row r="131" spans="1:10" ht="20.100000000000001" customHeight="1">
      <c r="A131" s="36" t="s">
        <v>374</v>
      </c>
      <c r="B131" s="37" t="s">
        <v>375</v>
      </c>
      <c r="C131" s="37" t="s">
        <v>287</v>
      </c>
      <c r="D131" s="37" t="s">
        <v>366</v>
      </c>
      <c r="E131" s="38">
        <v>221.5</v>
      </c>
      <c r="F131" s="38">
        <v>221.5</v>
      </c>
      <c r="G131" s="38">
        <v>0</v>
      </c>
      <c r="H131" s="38">
        <v>0</v>
      </c>
      <c r="I131" s="38">
        <v>0</v>
      </c>
      <c r="J131" s="38">
        <v>221.5</v>
      </c>
    </row>
  </sheetData>
  <sheetProtection formatCells="0" formatColumns="0" formatRows="0"/>
  <mergeCells count="11">
    <mergeCell ref="E3:E5"/>
    <mergeCell ref="A2:D2"/>
    <mergeCell ref="A1:J1"/>
    <mergeCell ref="A3:C3"/>
    <mergeCell ref="F3:J3"/>
    <mergeCell ref="D3:D5"/>
    <mergeCell ref="F4:F5"/>
    <mergeCell ref="A4:A5"/>
    <mergeCell ref="B4:B5"/>
    <mergeCell ref="G4:I4"/>
    <mergeCell ref="C4:C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9" t="s">
        <v>250</v>
      </c>
      <c r="B1" s="199"/>
      <c r="C1" s="199"/>
      <c r="D1" s="199"/>
      <c r="E1" s="107"/>
      <c r="F1" s="107"/>
      <c r="G1" s="107"/>
      <c r="H1" s="107"/>
      <c r="I1" s="107"/>
      <c r="J1" s="107"/>
    </row>
    <row r="2" spans="1:10" s="12" customFormat="1" ht="20.100000000000001" customHeight="1">
      <c r="A2" s="30" t="s">
        <v>292</v>
      </c>
      <c r="B2" s="109"/>
      <c r="C2" s="109"/>
      <c r="D2" s="110" t="s">
        <v>76</v>
      </c>
      <c r="E2" s="111"/>
      <c r="F2" s="111"/>
      <c r="G2" s="111"/>
      <c r="H2" s="111"/>
      <c r="I2" s="111"/>
      <c r="J2" s="111"/>
    </row>
    <row r="3" spans="1:10" s="12" customFormat="1" ht="27.75" customHeight="1">
      <c r="A3" s="112" t="s">
        <v>0</v>
      </c>
      <c r="B3" s="113" t="s">
        <v>1</v>
      </c>
      <c r="C3" s="112" t="s">
        <v>2</v>
      </c>
      <c r="D3" s="114" t="s">
        <v>1</v>
      </c>
      <c r="E3" s="111"/>
      <c r="F3" s="111"/>
      <c r="G3" s="111"/>
      <c r="H3" s="111"/>
      <c r="I3" s="111"/>
      <c r="J3" s="111"/>
    </row>
    <row r="4" spans="1:10" s="117" customFormat="1" ht="23.25" customHeight="1">
      <c r="A4" s="115" t="s">
        <v>3</v>
      </c>
      <c r="B4" s="18">
        <v>3180.06</v>
      </c>
      <c r="C4" s="116" t="s">
        <v>4</v>
      </c>
      <c r="D4" s="19">
        <v>214.13</v>
      </c>
    </row>
    <row r="5" spans="1:10" s="117" customFormat="1" ht="23.25" customHeight="1">
      <c r="A5" s="115" t="s">
        <v>224</v>
      </c>
      <c r="B5" s="20">
        <v>3180.06</v>
      </c>
      <c r="C5" s="116" t="s">
        <v>225</v>
      </c>
      <c r="D5" s="19">
        <v>204.11</v>
      </c>
    </row>
    <row r="6" spans="1:10" s="117" customFormat="1" ht="23.25" customHeight="1">
      <c r="A6" s="115" t="s">
        <v>226</v>
      </c>
      <c r="B6" s="21">
        <v>0</v>
      </c>
      <c r="C6" s="118" t="s">
        <v>227</v>
      </c>
      <c r="D6" s="19">
        <v>10.02</v>
      </c>
    </row>
    <row r="7" spans="1:10" s="117" customFormat="1" ht="23.25" customHeight="1">
      <c r="A7" s="115" t="s">
        <v>228</v>
      </c>
      <c r="B7" s="18">
        <v>0</v>
      </c>
      <c r="C7" s="118" t="s">
        <v>5</v>
      </c>
      <c r="D7" s="19">
        <v>2965.93</v>
      </c>
    </row>
    <row r="8" spans="1:10" s="117" customFormat="1" ht="23.25" customHeight="1">
      <c r="A8" s="115" t="s">
        <v>229</v>
      </c>
      <c r="B8" s="20">
        <v>0</v>
      </c>
      <c r="C8" s="116"/>
      <c r="D8" s="22"/>
    </row>
    <row r="9" spans="1:10" s="117" customFormat="1" ht="23.25" customHeight="1">
      <c r="A9" s="119" t="s">
        <v>230</v>
      </c>
      <c r="B9" s="23">
        <v>0</v>
      </c>
      <c r="C9" s="118"/>
      <c r="D9" s="24"/>
    </row>
    <row r="10" spans="1:10" s="117" customFormat="1" ht="23.25" customHeight="1">
      <c r="A10" s="120" t="s">
        <v>231</v>
      </c>
      <c r="B10" s="21">
        <v>0</v>
      </c>
      <c r="C10" s="121"/>
      <c r="D10" s="25"/>
    </row>
    <row r="11" spans="1:10" s="117" customFormat="1" ht="19.350000000000001" customHeight="1">
      <c r="A11" s="123" t="s">
        <v>232</v>
      </c>
      <c r="B11" s="18">
        <v>0</v>
      </c>
      <c r="C11" s="121"/>
      <c r="D11" s="25"/>
    </row>
    <row r="12" spans="1:10" s="12" customFormat="1" ht="19.350000000000001" customHeight="1">
      <c r="A12" s="123"/>
      <c r="B12" s="124"/>
      <c r="C12" s="121"/>
      <c r="D12" s="122"/>
      <c r="E12" s="117"/>
      <c r="F12" s="117"/>
      <c r="G12" s="117"/>
      <c r="H12" s="111"/>
      <c r="I12" s="117"/>
      <c r="J12" s="111"/>
    </row>
    <row r="13" spans="1:10" s="12" customFormat="1" ht="19.350000000000001" customHeight="1">
      <c r="A13" s="125"/>
      <c r="B13" s="126"/>
      <c r="C13" s="127"/>
      <c r="D13" s="128"/>
      <c r="E13" s="117"/>
      <c r="F13" s="117"/>
      <c r="G13" s="117"/>
      <c r="H13" s="111"/>
      <c r="I13" s="111"/>
      <c r="J13" s="111"/>
    </row>
    <row r="14" spans="1:10" s="12" customFormat="1" ht="19.350000000000001" customHeight="1">
      <c r="A14" s="129"/>
      <c r="B14" s="130"/>
      <c r="C14" s="131"/>
      <c r="D14" s="128"/>
      <c r="E14" s="117"/>
      <c r="F14" s="111"/>
      <c r="G14" s="117"/>
      <c r="H14" s="111"/>
      <c r="I14" s="117"/>
      <c r="J14" s="117"/>
    </row>
    <row r="15" spans="1:10" s="117" customFormat="1" ht="20.100000000000001" customHeight="1">
      <c r="A15" s="132" t="s">
        <v>6</v>
      </c>
      <c r="B15" s="18">
        <v>3180.06</v>
      </c>
      <c r="C15" s="132" t="s">
        <v>7</v>
      </c>
      <c r="D15" s="19">
        <v>3180.06</v>
      </c>
    </row>
    <row r="16" spans="1:10" s="117" customFormat="1" ht="20.100000000000001" customHeight="1">
      <c r="A16" s="133" t="s">
        <v>233</v>
      </c>
      <c r="B16" s="20">
        <v>0</v>
      </c>
      <c r="C16" s="134" t="s">
        <v>8</v>
      </c>
      <c r="D16" s="26">
        <v>0</v>
      </c>
    </row>
    <row r="17" spans="1:10" s="117" customFormat="1" ht="20.100000000000001" customHeight="1">
      <c r="A17" s="133" t="s">
        <v>234</v>
      </c>
      <c r="B17" s="23">
        <v>0</v>
      </c>
      <c r="C17" s="134" t="s">
        <v>9</v>
      </c>
      <c r="D17" s="27">
        <v>0</v>
      </c>
    </row>
    <row r="18" spans="1:10" s="117" customFormat="1" ht="20.100000000000001" customHeight="1">
      <c r="A18" s="133" t="s">
        <v>235</v>
      </c>
      <c r="B18" s="23">
        <v>0</v>
      </c>
      <c r="C18" s="134" t="s">
        <v>10</v>
      </c>
      <c r="D18" s="26">
        <v>0</v>
      </c>
    </row>
    <row r="19" spans="1:10" s="117" customFormat="1" ht="20.100000000000001" customHeight="1">
      <c r="A19" s="28" t="s">
        <v>11</v>
      </c>
      <c r="B19" s="23">
        <v>3180.06</v>
      </c>
      <c r="C19" s="135" t="s">
        <v>12</v>
      </c>
      <c r="D19" s="29">
        <v>3180.06</v>
      </c>
    </row>
    <row r="20" spans="1:10" ht="9.75" customHeight="1">
      <c r="A20" s="107"/>
      <c r="B20" s="108"/>
      <c r="C20" s="107"/>
      <c r="D20" s="107"/>
      <c r="E20" s="107"/>
      <c r="F20" s="107"/>
      <c r="G20" s="107"/>
      <c r="H20" s="107"/>
      <c r="I20" s="107"/>
      <c r="J20" s="107"/>
    </row>
    <row r="21" spans="1:10" ht="14.25">
      <c r="A21" s="107"/>
      <c r="B21" s="107"/>
      <c r="C21" s="107"/>
      <c r="D21" s="107"/>
      <c r="E21" s="107"/>
      <c r="F21" s="107"/>
      <c r="G21" s="107"/>
      <c r="H21" s="108"/>
      <c r="I21" s="107"/>
      <c r="J21" s="107"/>
    </row>
    <row r="22" spans="1:10" ht="14.25">
      <c r="A22" s="98"/>
      <c r="B22" s="98"/>
      <c r="C22" s="98"/>
      <c r="D22" s="98"/>
      <c r="E22" s="98"/>
      <c r="F22" s="98"/>
      <c r="G22" s="98"/>
      <c r="H22" s="98"/>
      <c r="I22" s="98"/>
      <c r="J22" s="98"/>
    </row>
    <row r="23" spans="1:10" ht="14.25">
      <c r="A23" s="98"/>
      <c r="B23" s="98"/>
      <c r="C23" s="98"/>
      <c r="D23" s="98"/>
      <c r="E23" s="98"/>
      <c r="F23" s="98"/>
      <c r="G23" s="98"/>
      <c r="H23" s="98"/>
      <c r="I23" s="98"/>
      <c r="J23" s="98"/>
    </row>
    <row r="24" spans="1:10" ht="14.25">
      <c r="A24" s="107"/>
      <c r="B24" s="107"/>
      <c r="C24" s="108"/>
      <c r="D24" s="107"/>
      <c r="E24" s="107"/>
      <c r="F24" s="107"/>
      <c r="G24" s="107"/>
      <c r="H24" s="107"/>
      <c r="I24" s="107"/>
      <c r="J24" s="107"/>
    </row>
    <row r="25" spans="1:10" ht="14.25">
      <c r="A25" s="107"/>
      <c r="B25" s="108"/>
      <c r="C25" s="107"/>
      <c r="D25" s="107"/>
      <c r="E25" s="107"/>
      <c r="F25" s="107"/>
      <c r="G25" s="107"/>
      <c r="H25" s="107"/>
      <c r="I25" s="107"/>
      <c r="J25" s="107"/>
    </row>
    <row r="26" spans="1:10" ht="14.25">
      <c r="A26" s="98"/>
      <c r="B26" s="98"/>
      <c r="C26" s="98"/>
      <c r="D26" s="98"/>
      <c r="E26" s="98"/>
      <c r="F26" s="98"/>
      <c r="G26" s="98"/>
      <c r="H26" s="98"/>
      <c r="I26" s="98"/>
      <c r="J26" s="98"/>
    </row>
    <row r="27" spans="1:10" ht="14.25">
      <c r="A27" s="98"/>
      <c r="B27" s="98"/>
      <c r="C27" s="98"/>
      <c r="D27" s="98"/>
      <c r="E27" s="98"/>
      <c r="F27" s="98"/>
      <c r="G27" s="98"/>
      <c r="H27" s="98"/>
      <c r="I27" s="98"/>
      <c r="J27" s="98"/>
    </row>
    <row r="28" spans="1:10" ht="14.25">
      <c r="A28" s="98"/>
      <c r="B28" s="98"/>
      <c r="C28" s="98"/>
      <c r="D28" s="98"/>
      <c r="E28" s="98"/>
      <c r="F28" s="98"/>
      <c r="G28" s="98"/>
      <c r="H28" s="98"/>
      <c r="I28" s="98"/>
      <c r="J28" s="98"/>
    </row>
    <row r="29" spans="1:10" ht="14.25">
      <c r="A29" s="98"/>
      <c r="B29" s="98"/>
      <c r="C29" s="98"/>
      <c r="D29" s="98"/>
      <c r="E29" s="98"/>
      <c r="F29" s="98"/>
      <c r="G29" s="98"/>
      <c r="H29" s="98"/>
      <c r="I29" s="98"/>
      <c r="J29" s="98"/>
    </row>
    <row r="30" spans="1:10" ht="14.25">
      <c r="A30" s="98"/>
      <c r="B30" s="98"/>
      <c r="C30" s="98"/>
      <c r="D30" s="98"/>
      <c r="E30" s="98"/>
      <c r="F30" s="98"/>
      <c r="G30" s="98"/>
      <c r="H30" s="98"/>
      <c r="I30" s="98"/>
      <c r="J30" s="98"/>
    </row>
    <row r="31" spans="1:10" ht="14.25">
      <c r="A31" s="107"/>
      <c r="B31" s="107"/>
      <c r="C31" s="107"/>
      <c r="D31" s="107"/>
      <c r="E31" s="107"/>
      <c r="F31" s="107"/>
      <c r="G31" s="107"/>
      <c r="H31" s="107"/>
      <c r="I31" s="107"/>
      <c r="J31" s="108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6"/>
  <sheetViews>
    <sheetView showGridLines="0" showZeros="0" workbookViewId="0">
      <selection sqref="A1:I1"/>
    </sheetView>
  </sheetViews>
  <sheetFormatPr defaultRowHeight="11.25"/>
  <cols>
    <col min="1" max="3" width="4.5" style="2" customWidth="1"/>
    <col min="4" max="4" width="20.625" style="2" customWidth="1"/>
    <col min="5" max="5" width="8.375" style="2" customWidth="1"/>
    <col min="6" max="6" width="7.125" style="2" customWidth="1"/>
    <col min="7" max="7" width="7.375" style="2" customWidth="1"/>
    <col min="8" max="8" width="7.25" style="2" customWidth="1"/>
    <col min="9" max="9" width="8.25" style="2" customWidth="1"/>
    <col min="10" max="16384" width="9" style="2"/>
  </cols>
  <sheetData>
    <row r="1" spans="1:9" ht="42" customHeight="1">
      <c r="A1" s="213" t="s">
        <v>251</v>
      </c>
      <c r="B1" s="213"/>
      <c r="C1" s="213"/>
      <c r="D1" s="213"/>
      <c r="E1" s="213"/>
      <c r="F1" s="213"/>
      <c r="G1" s="213"/>
      <c r="H1" s="213"/>
      <c r="I1" s="213"/>
    </row>
    <row r="2" spans="1:9" ht="20.100000000000001" customHeight="1">
      <c r="A2" s="211" t="s">
        <v>376</v>
      </c>
      <c r="B2" s="212"/>
      <c r="C2" s="212"/>
      <c r="D2" s="212"/>
      <c r="E2" s="140"/>
      <c r="F2" s="141"/>
      <c r="G2" s="141"/>
      <c r="H2" s="141"/>
      <c r="I2" s="143" t="s">
        <v>76</v>
      </c>
    </row>
    <row r="3" spans="1:9" s="13" customFormat="1" ht="16.5" customHeight="1">
      <c r="A3" s="214" t="s">
        <v>31</v>
      </c>
      <c r="B3" s="215"/>
      <c r="C3" s="216"/>
      <c r="D3" s="218" t="s">
        <v>38</v>
      </c>
      <c r="E3" s="210" t="s">
        <v>14</v>
      </c>
      <c r="F3" s="217" t="s">
        <v>51</v>
      </c>
      <c r="G3" s="217"/>
      <c r="H3" s="217"/>
      <c r="I3" s="217"/>
    </row>
    <row r="4" spans="1:9" s="13" customFormat="1" ht="14.25" customHeight="1">
      <c r="A4" s="221" t="s">
        <v>23</v>
      </c>
      <c r="B4" s="222" t="s">
        <v>24</v>
      </c>
      <c r="C4" s="222" t="s">
        <v>25</v>
      </c>
      <c r="D4" s="219"/>
      <c r="E4" s="210"/>
      <c r="F4" s="223" t="s">
        <v>32</v>
      </c>
      <c r="G4" s="223"/>
      <c r="H4" s="223"/>
      <c r="I4" s="138" t="s">
        <v>33</v>
      </c>
    </row>
    <row r="5" spans="1:9" s="13" customFormat="1" ht="37.5" customHeight="1">
      <c r="A5" s="221"/>
      <c r="B5" s="222"/>
      <c r="C5" s="222"/>
      <c r="D5" s="220"/>
      <c r="E5" s="210"/>
      <c r="F5" s="137" t="s">
        <v>34</v>
      </c>
      <c r="G5" s="137" t="s">
        <v>35</v>
      </c>
      <c r="H5" s="137" t="s">
        <v>36</v>
      </c>
      <c r="I5" s="137" t="s">
        <v>34</v>
      </c>
    </row>
    <row r="6" spans="1:9" s="13" customFormat="1" ht="20.100000000000001" customHeight="1">
      <c r="A6" s="142" t="s">
        <v>30</v>
      </c>
      <c r="B6" s="139" t="s">
        <v>30</v>
      </c>
      <c r="C6" s="139" t="s">
        <v>30</v>
      </c>
      <c r="D6" s="139" t="s">
        <v>30</v>
      </c>
      <c r="E6" s="136">
        <v>1</v>
      </c>
      <c r="F6" s="136">
        <v>2</v>
      </c>
      <c r="G6" s="136">
        <v>3</v>
      </c>
      <c r="H6" s="136">
        <v>4</v>
      </c>
      <c r="I6" s="136">
        <v>5</v>
      </c>
    </row>
    <row r="7" spans="1:9" s="39" customFormat="1" ht="20.100000000000001" customHeight="1">
      <c r="A7" s="36"/>
      <c r="B7" s="37"/>
      <c r="C7" s="37"/>
      <c r="D7" s="40" t="s">
        <v>18</v>
      </c>
      <c r="E7" s="38">
        <f>E8+E96+E109+E113+E117+E121</f>
        <v>3180.0600000000004</v>
      </c>
      <c r="F7" s="38">
        <f>F8+F96+F109+F113+F117+F121</f>
        <v>214.13000000000002</v>
      </c>
      <c r="G7" s="38">
        <f>G8+G96+G109+G113+G117+G121</f>
        <v>204.11</v>
      </c>
      <c r="H7" s="38">
        <f>H8+H96+H109+H113+H117+H121</f>
        <v>10.02</v>
      </c>
      <c r="I7" s="38">
        <f>I8+I96+I109+I113+I117+I121</f>
        <v>2965.93</v>
      </c>
    </row>
    <row r="8" spans="1:9" s="4" customFormat="1" ht="20.100000000000001" customHeight="1">
      <c r="A8" s="36" t="s">
        <v>128</v>
      </c>
      <c r="B8" s="37"/>
      <c r="C8" s="37"/>
      <c r="D8" s="40" t="s">
        <v>125</v>
      </c>
      <c r="E8" s="38">
        <f>E9+E44+E47+E60+E63+E69+E72+E77+E80+E83+E90+E93</f>
        <v>2714.1600000000003</v>
      </c>
      <c r="F8" s="38">
        <f>F9+F44+F47+F60+F63+F69+F72+F77+F80+F83+F90+F93</f>
        <v>195.83</v>
      </c>
      <c r="G8" s="38">
        <f>G9+G44+G47+G60+G63+G69+G72+G77+G80+G83+G90+G93</f>
        <v>185.81</v>
      </c>
      <c r="H8" s="38">
        <f>H9+H44+H47+H60+H63+H69+H72+H77+H80+H83+H90+H93</f>
        <v>10.02</v>
      </c>
      <c r="I8" s="38">
        <f>I9+I44+I47+I60+I63+I69+I72+I77+I80+I83+I90+I93</f>
        <v>2518.33</v>
      </c>
    </row>
    <row r="9" spans="1:9" s="4" customFormat="1" ht="20.100000000000001" customHeight="1">
      <c r="A9" s="36"/>
      <c r="B9" s="37" t="s">
        <v>137</v>
      </c>
      <c r="C9" s="37"/>
      <c r="D9" s="40" t="s">
        <v>290</v>
      </c>
      <c r="E9" s="38">
        <f>E10+E26+E39+E41</f>
        <v>384.54</v>
      </c>
      <c r="F9" s="38">
        <f>F10+F26+F39+F41</f>
        <v>174.74</v>
      </c>
      <c r="G9" s="38">
        <f>G10+G26+G39+G41</f>
        <v>164.72</v>
      </c>
      <c r="H9" s="38">
        <f>H10+H26+H39+H41</f>
        <v>10.02</v>
      </c>
      <c r="I9" s="38">
        <f>I10+I26+I39+I41</f>
        <v>209.8</v>
      </c>
    </row>
    <row r="10" spans="1:9" s="4" customFormat="1" ht="20.100000000000001" customHeight="1">
      <c r="A10" s="36"/>
      <c r="B10" s="37"/>
      <c r="C10" s="37" t="s">
        <v>134</v>
      </c>
      <c r="D10" s="40" t="s">
        <v>293</v>
      </c>
      <c r="E10" s="38">
        <f>SUM(E11:E25)</f>
        <v>61.89</v>
      </c>
      <c r="F10" s="38">
        <f>SUM(F11:F25)</f>
        <v>57.09</v>
      </c>
      <c r="G10" s="38">
        <f>SUM(G11:G25)</f>
        <v>51.169999999999995</v>
      </c>
      <c r="H10" s="38">
        <f>SUM(H11:H25)</f>
        <v>5.92</v>
      </c>
      <c r="I10" s="38">
        <f>SUM(I11:I25)</f>
        <v>4.8</v>
      </c>
    </row>
    <row r="11" spans="1:9" s="4" customFormat="1" ht="20.100000000000001" customHeight="1">
      <c r="A11" s="36" t="s">
        <v>155</v>
      </c>
      <c r="B11" s="37" t="s">
        <v>159</v>
      </c>
      <c r="C11" s="37" t="s">
        <v>158</v>
      </c>
      <c r="D11" s="40" t="s">
        <v>117</v>
      </c>
      <c r="E11" s="38">
        <v>2.7</v>
      </c>
      <c r="F11" s="38">
        <v>2.7</v>
      </c>
      <c r="G11" s="38">
        <v>2.7</v>
      </c>
      <c r="H11" s="38">
        <v>0</v>
      </c>
      <c r="I11" s="38">
        <v>0</v>
      </c>
    </row>
    <row r="12" spans="1:9" s="4" customFormat="1" ht="20.100000000000001" customHeight="1">
      <c r="A12" s="36" t="s">
        <v>155</v>
      </c>
      <c r="B12" s="37" t="s">
        <v>159</v>
      </c>
      <c r="C12" s="37" t="s">
        <v>158</v>
      </c>
      <c r="D12" s="40" t="s">
        <v>119</v>
      </c>
      <c r="E12" s="38">
        <v>1.27</v>
      </c>
      <c r="F12" s="38">
        <v>1.27</v>
      </c>
      <c r="G12" s="38">
        <v>1.27</v>
      </c>
      <c r="H12" s="38">
        <v>0</v>
      </c>
      <c r="I12" s="38">
        <v>0</v>
      </c>
    </row>
    <row r="13" spans="1:9" s="4" customFormat="1" ht="20.100000000000001" customHeight="1">
      <c r="A13" s="36" t="s">
        <v>155</v>
      </c>
      <c r="B13" s="37" t="s">
        <v>159</v>
      </c>
      <c r="C13" s="37" t="s">
        <v>158</v>
      </c>
      <c r="D13" s="40" t="s">
        <v>114</v>
      </c>
      <c r="E13" s="38">
        <v>2.66</v>
      </c>
      <c r="F13" s="38">
        <v>2.66</v>
      </c>
      <c r="G13" s="38">
        <v>2.66</v>
      </c>
      <c r="H13" s="38">
        <v>0</v>
      </c>
      <c r="I13" s="38">
        <v>0</v>
      </c>
    </row>
    <row r="14" spans="1:9" s="4" customFormat="1" ht="20.100000000000001" customHeight="1">
      <c r="A14" s="36" t="s">
        <v>155</v>
      </c>
      <c r="B14" s="37" t="s">
        <v>159</v>
      </c>
      <c r="C14" s="37" t="s">
        <v>158</v>
      </c>
      <c r="D14" s="40" t="s">
        <v>294</v>
      </c>
      <c r="E14" s="38">
        <v>4</v>
      </c>
      <c r="F14" s="38">
        <v>0</v>
      </c>
      <c r="G14" s="38">
        <v>0</v>
      </c>
      <c r="H14" s="38">
        <v>0</v>
      </c>
      <c r="I14" s="38">
        <v>4</v>
      </c>
    </row>
    <row r="15" spans="1:9" s="4" customFormat="1" ht="20.100000000000001" customHeight="1">
      <c r="A15" s="36" t="s">
        <v>155</v>
      </c>
      <c r="B15" s="37" t="s">
        <v>159</v>
      </c>
      <c r="C15" s="37" t="s">
        <v>158</v>
      </c>
      <c r="D15" s="40" t="s">
        <v>295</v>
      </c>
      <c r="E15" s="38">
        <v>0.8</v>
      </c>
      <c r="F15" s="38">
        <v>0</v>
      </c>
      <c r="G15" s="38">
        <v>0</v>
      </c>
      <c r="H15" s="38">
        <v>0</v>
      </c>
      <c r="I15" s="38">
        <v>0.8</v>
      </c>
    </row>
    <row r="16" spans="1:9" s="4" customFormat="1" ht="20.100000000000001" customHeight="1">
      <c r="A16" s="36" t="s">
        <v>155</v>
      </c>
      <c r="B16" s="37" t="s">
        <v>159</v>
      </c>
      <c r="C16" s="37" t="s">
        <v>158</v>
      </c>
      <c r="D16" s="40" t="s">
        <v>112</v>
      </c>
      <c r="E16" s="38">
        <v>2.66</v>
      </c>
      <c r="F16" s="38">
        <v>2.66</v>
      </c>
      <c r="G16" s="38">
        <v>2.66</v>
      </c>
      <c r="H16" s="38">
        <v>0</v>
      </c>
      <c r="I16" s="38">
        <v>0</v>
      </c>
    </row>
    <row r="17" spans="1:9" s="4" customFormat="1" ht="20.100000000000001" customHeight="1">
      <c r="A17" s="36" t="s">
        <v>155</v>
      </c>
      <c r="B17" s="37" t="s">
        <v>159</v>
      </c>
      <c r="C17" s="37" t="s">
        <v>158</v>
      </c>
      <c r="D17" s="40" t="s">
        <v>113</v>
      </c>
      <c r="E17" s="38">
        <v>0.92</v>
      </c>
      <c r="F17" s="38">
        <v>0.92</v>
      </c>
      <c r="G17" s="38">
        <v>0.92</v>
      </c>
      <c r="H17" s="38">
        <v>0</v>
      </c>
      <c r="I17" s="38">
        <v>0</v>
      </c>
    </row>
    <row r="18" spans="1:9" s="4" customFormat="1" ht="20.100000000000001" customHeight="1">
      <c r="A18" s="36" t="s">
        <v>155</v>
      </c>
      <c r="B18" s="37" t="s">
        <v>159</v>
      </c>
      <c r="C18" s="37" t="s">
        <v>158</v>
      </c>
      <c r="D18" s="40" t="s">
        <v>116</v>
      </c>
      <c r="E18" s="38">
        <v>1.25</v>
      </c>
      <c r="F18" s="38">
        <v>1.25</v>
      </c>
      <c r="G18" s="38">
        <v>1.25</v>
      </c>
      <c r="H18" s="38">
        <v>0</v>
      </c>
      <c r="I18" s="38">
        <v>0</v>
      </c>
    </row>
    <row r="19" spans="1:9" s="4" customFormat="1" ht="20.100000000000001" customHeight="1">
      <c r="A19" s="36" t="s">
        <v>155</v>
      </c>
      <c r="B19" s="37" t="s">
        <v>159</v>
      </c>
      <c r="C19" s="37" t="s">
        <v>158</v>
      </c>
      <c r="D19" s="40" t="s">
        <v>115</v>
      </c>
      <c r="E19" s="38">
        <v>7.2</v>
      </c>
      <c r="F19" s="38">
        <v>7.2</v>
      </c>
      <c r="G19" s="38">
        <v>7.2</v>
      </c>
      <c r="H19" s="38">
        <v>0</v>
      </c>
      <c r="I19" s="38">
        <v>0</v>
      </c>
    </row>
    <row r="20" spans="1:9" s="4" customFormat="1" ht="20.100000000000001" customHeight="1">
      <c r="A20" s="36" t="s">
        <v>155</v>
      </c>
      <c r="B20" s="37" t="s">
        <v>159</v>
      </c>
      <c r="C20" s="37" t="s">
        <v>158</v>
      </c>
      <c r="D20" s="40" t="s">
        <v>247</v>
      </c>
      <c r="E20" s="38">
        <v>3.9</v>
      </c>
      <c r="F20" s="38">
        <v>3.9</v>
      </c>
      <c r="G20" s="38">
        <v>0</v>
      </c>
      <c r="H20" s="38">
        <v>3.9</v>
      </c>
      <c r="I20" s="38">
        <v>0</v>
      </c>
    </row>
    <row r="21" spans="1:9" s="4" customFormat="1" ht="20.100000000000001" customHeight="1">
      <c r="A21" s="36" t="s">
        <v>155</v>
      </c>
      <c r="B21" s="37" t="s">
        <v>159</v>
      </c>
      <c r="C21" s="37" t="s">
        <v>158</v>
      </c>
      <c r="D21" s="40" t="s">
        <v>122</v>
      </c>
      <c r="E21" s="38">
        <v>1.78</v>
      </c>
      <c r="F21" s="38">
        <v>1.78</v>
      </c>
      <c r="G21" s="38">
        <v>0</v>
      </c>
      <c r="H21" s="38">
        <v>1.78</v>
      </c>
      <c r="I21" s="38">
        <v>0</v>
      </c>
    </row>
    <row r="22" spans="1:9" s="4" customFormat="1" ht="20.100000000000001" customHeight="1">
      <c r="A22" s="36" t="s">
        <v>155</v>
      </c>
      <c r="B22" s="37" t="s">
        <v>159</v>
      </c>
      <c r="C22" s="37" t="s">
        <v>158</v>
      </c>
      <c r="D22" s="40" t="s">
        <v>245</v>
      </c>
      <c r="E22" s="38">
        <v>31.86</v>
      </c>
      <c r="F22" s="38">
        <v>31.86</v>
      </c>
      <c r="G22" s="38">
        <v>31.86</v>
      </c>
      <c r="H22" s="38">
        <v>0</v>
      </c>
      <c r="I22" s="38">
        <v>0</v>
      </c>
    </row>
    <row r="23" spans="1:9" s="4" customFormat="1" ht="20.100000000000001" customHeight="1">
      <c r="A23" s="36" t="s">
        <v>155</v>
      </c>
      <c r="B23" s="37" t="s">
        <v>159</v>
      </c>
      <c r="C23" s="37" t="s">
        <v>158</v>
      </c>
      <c r="D23" s="40" t="s">
        <v>246</v>
      </c>
      <c r="E23" s="38">
        <v>0.24</v>
      </c>
      <c r="F23" s="38">
        <v>0.24</v>
      </c>
      <c r="G23" s="38">
        <v>0</v>
      </c>
      <c r="H23" s="38">
        <v>0.24</v>
      </c>
      <c r="I23" s="38">
        <v>0</v>
      </c>
    </row>
    <row r="24" spans="1:9" s="4" customFormat="1" ht="20.100000000000001" customHeight="1">
      <c r="A24" s="36" t="s">
        <v>155</v>
      </c>
      <c r="B24" s="37" t="s">
        <v>159</v>
      </c>
      <c r="C24" s="37" t="s">
        <v>158</v>
      </c>
      <c r="D24" s="40" t="s">
        <v>118</v>
      </c>
      <c r="E24" s="38">
        <v>0.01</v>
      </c>
      <c r="F24" s="38">
        <v>0.01</v>
      </c>
      <c r="G24" s="38">
        <v>0.01</v>
      </c>
      <c r="H24" s="38">
        <v>0</v>
      </c>
      <c r="I24" s="38">
        <v>0</v>
      </c>
    </row>
    <row r="25" spans="1:9" s="4" customFormat="1" ht="20.100000000000001" customHeight="1">
      <c r="A25" s="36" t="s">
        <v>155</v>
      </c>
      <c r="B25" s="37" t="s">
        <v>159</v>
      </c>
      <c r="C25" s="37" t="s">
        <v>158</v>
      </c>
      <c r="D25" s="40" t="s">
        <v>120</v>
      </c>
      <c r="E25" s="38">
        <v>0.64</v>
      </c>
      <c r="F25" s="38">
        <v>0.64</v>
      </c>
      <c r="G25" s="38">
        <v>0.64</v>
      </c>
      <c r="H25" s="38">
        <v>0</v>
      </c>
      <c r="I25" s="38">
        <v>0</v>
      </c>
    </row>
    <row r="26" spans="1:9" s="4" customFormat="1" ht="20.100000000000001" customHeight="1">
      <c r="A26" s="36"/>
      <c r="B26" s="37"/>
      <c r="C26" s="37" t="s">
        <v>108</v>
      </c>
      <c r="D26" s="40" t="s">
        <v>296</v>
      </c>
      <c r="E26" s="38">
        <f>SUM(E27:E38)</f>
        <v>117.65</v>
      </c>
      <c r="F26" s="38">
        <f>SUM(F27:F38)</f>
        <v>117.65</v>
      </c>
      <c r="G26" s="38">
        <f>SUM(G27:G38)</f>
        <v>113.55000000000001</v>
      </c>
      <c r="H26" s="38">
        <f>SUM(H27:H38)</f>
        <v>4.0999999999999996</v>
      </c>
      <c r="I26" s="38">
        <f>SUM(I27:I38)</f>
        <v>0</v>
      </c>
    </row>
    <row r="27" spans="1:9" s="4" customFormat="1" ht="20.100000000000001" customHeight="1">
      <c r="A27" s="36" t="s">
        <v>155</v>
      </c>
      <c r="B27" s="37" t="s">
        <v>159</v>
      </c>
      <c r="C27" s="37" t="s">
        <v>152</v>
      </c>
      <c r="D27" s="40" t="s">
        <v>112</v>
      </c>
      <c r="E27" s="38">
        <v>5.37</v>
      </c>
      <c r="F27" s="38">
        <v>5.37</v>
      </c>
      <c r="G27" s="38">
        <v>5.37</v>
      </c>
      <c r="H27" s="38">
        <v>0</v>
      </c>
      <c r="I27" s="38">
        <v>0</v>
      </c>
    </row>
    <row r="28" spans="1:9" s="4" customFormat="1" ht="20.100000000000001" customHeight="1">
      <c r="A28" s="36" t="s">
        <v>155</v>
      </c>
      <c r="B28" s="37" t="s">
        <v>159</v>
      </c>
      <c r="C28" s="37" t="s">
        <v>152</v>
      </c>
      <c r="D28" s="40" t="s">
        <v>118</v>
      </c>
      <c r="E28" s="38">
        <v>0.15</v>
      </c>
      <c r="F28" s="38">
        <v>0.15</v>
      </c>
      <c r="G28" s="38">
        <v>0.15</v>
      </c>
      <c r="H28" s="38">
        <v>0</v>
      </c>
      <c r="I28" s="38">
        <v>0</v>
      </c>
    </row>
    <row r="29" spans="1:9" s="4" customFormat="1" ht="20.100000000000001" customHeight="1">
      <c r="A29" s="36" t="s">
        <v>155</v>
      </c>
      <c r="B29" s="37" t="s">
        <v>159</v>
      </c>
      <c r="C29" s="37" t="s">
        <v>152</v>
      </c>
      <c r="D29" s="40" t="s">
        <v>110</v>
      </c>
      <c r="E29" s="38">
        <v>17.100000000000001</v>
      </c>
      <c r="F29" s="38">
        <v>17.100000000000001</v>
      </c>
      <c r="G29" s="38">
        <v>17.100000000000001</v>
      </c>
      <c r="H29" s="38">
        <v>0</v>
      </c>
      <c r="I29" s="38">
        <v>0</v>
      </c>
    </row>
    <row r="30" spans="1:9" s="4" customFormat="1" ht="20.100000000000001" customHeight="1">
      <c r="A30" s="36" t="s">
        <v>155</v>
      </c>
      <c r="B30" s="37" t="s">
        <v>159</v>
      </c>
      <c r="C30" s="37" t="s">
        <v>152</v>
      </c>
      <c r="D30" s="40" t="s">
        <v>111</v>
      </c>
      <c r="E30" s="38">
        <v>7.33</v>
      </c>
      <c r="F30" s="38">
        <v>7.33</v>
      </c>
      <c r="G30" s="38">
        <v>7.33</v>
      </c>
      <c r="H30" s="38">
        <v>0</v>
      </c>
      <c r="I30" s="38">
        <v>0</v>
      </c>
    </row>
    <row r="31" spans="1:9" s="4" customFormat="1" ht="20.100000000000001" customHeight="1">
      <c r="A31" s="36" t="s">
        <v>155</v>
      </c>
      <c r="B31" s="37" t="s">
        <v>159</v>
      </c>
      <c r="C31" s="37" t="s">
        <v>152</v>
      </c>
      <c r="D31" s="40" t="s">
        <v>120</v>
      </c>
      <c r="E31" s="38">
        <v>1.29</v>
      </c>
      <c r="F31" s="38">
        <v>1.29</v>
      </c>
      <c r="G31" s="38">
        <v>1.29</v>
      </c>
      <c r="H31" s="38">
        <v>0</v>
      </c>
      <c r="I31" s="38">
        <v>0</v>
      </c>
    </row>
    <row r="32" spans="1:9" ht="20.100000000000001" customHeight="1">
      <c r="A32" s="36" t="s">
        <v>155</v>
      </c>
      <c r="B32" s="37" t="s">
        <v>159</v>
      </c>
      <c r="C32" s="37" t="s">
        <v>152</v>
      </c>
      <c r="D32" s="40" t="s">
        <v>121</v>
      </c>
      <c r="E32" s="38">
        <v>5.01</v>
      </c>
      <c r="F32" s="38">
        <v>5.01</v>
      </c>
      <c r="G32" s="38">
        <v>5.01</v>
      </c>
      <c r="H32" s="38">
        <v>0</v>
      </c>
      <c r="I32" s="38">
        <v>0</v>
      </c>
    </row>
    <row r="33" spans="1:9" ht="20.100000000000001" customHeight="1">
      <c r="A33" s="36" t="s">
        <v>155</v>
      </c>
      <c r="B33" s="37" t="s">
        <v>159</v>
      </c>
      <c r="C33" s="37" t="s">
        <v>152</v>
      </c>
      <c r="D33" s="40" t="s">
        <v>113</v>
      </c>
      <c r="E33" s="38">
        <v>2.09</v>
      </c>
      <c r="F33" s="38">
        <v>2.09</v>
      </c>
      <c r="G33" s="38">
        <v>2.09</v>
      </c>
      <c r="H33" s="38">
        <v>0</v>
      </c>
      <c r="I33" s="38">
        <v>0</v>
      </c>
    </row>
    <row r="34" spans="1:9" ht="20.100000000000001" customHeight="1">
      <c r="A34" s="36" t="s">
        <v>155</v>
      </c>
      <c r="B34" s="37" t="s">
        <v>159</v>
      </c>
      <c r="C34" s="37" t="s">
        <v>152</v>
      </c>
      <c r="D34" s="40" t="s">
        <v>114</v>
      </c>
      <c r="E34" s="38">
        <v>5.37</v>
      </c>
      <c r="F34" s="38">
        <v>5.37</v>
      </c>
      <c r="G34" s="38">
        <v>5.37</v>
      </c>
      <c r="H34" s="38">
        <v>0</v>
      </c>
      <c r="I34" s="38">
        <v>0</v>
      </c>
    </row>
    <row r="35" spans="1:9" ht="20.100000000000001" customHeight="1">
      <c r="A35" s="36" t="s">
        <v>155</v>
      </c>
      <c r="B35" s="37" t="s">
        <v>159</v>
      </c>
      <c r="C35" s="37" t="s">
        <v>152</v>
      </c>
      <c r="D35" s="40" t="s">
        <v>119</v>
      </c>
      <c r="E35" s="38">
        <v>2.58</v>
      </c>
      <c r="F35" s="38">
        <v>2.58</v>
      </c>
      <c r="G35" s="38">
        <v>2.58</v>
      </c>
      <c r="H35" s="38">
        <v>0</v>
      </c>
      <c r="I35" s="38">
        <v>0</v>
      </c>
    </row>
    <row r="36" spans="1:9" ht="20.100000000000001" customHeight="1">
      <c r="A36" s="36" t="s">
        <v>155</v>
      </c>
      <c r="B36" s="37" t="s">
        <v>159</v>
      </c>
      <c r="C36" s="37" t="s">
        <v>152</v>
      </c>
      <c r="D36" s="40" t="s">
        <v>122</v>
      </c>
      <c r="E36" s="38">
        <v>4.0999999999999996</v>
      </c>
      <c r="F36" s="38">
        <v>4.0999999999999996</v>
      </c>
      <c r="G36" s="38">
        <v>0</v>
      </c>
      <c r="H36" s="38">
        <v>4.0999999999999996</v>
      </c>
      <c r="I36" s="38">
        <v>0</v>
      </c>
    </row>
    <row r="37" spans="1:9" ht="20.100000000000001" customHeight="1">
      <c r="A37" s="36" t="s">
        <v>155</v>
      </c>
      <c r="B37" s="37" t="s">
        <v>159</v>
      </c>
      <c r="C37" s="37" t="s">
        <v>152</v>
      </c>
      <c r="D37" s="40" t="s">
        <v>115</v>
      </c>
      <c r="E37" s="38">
        <v>27.36</v>
      </c>
      <c r="F37" s="38">
        <v>27.36</v>
      </c>
      <c r="G37" s="38">
        <v>27.36</v>
      </c>
      <c r="H37" s="38">
        <v>0</v>
      </c>
      <c r="I37" s="38">
        <v>0</v>
      </c>
    </row>
    <row r="38" spans="1:9" ht="20.100000000000001" customHeight="1">
      <c r="A38" s="36" t="s">
        <v>155</v>
      </c>
      <c r="B38" s="37" t="s">
        <v>159</v>
      </c>
      <c r="C38" s="37" t="s">
        <v>152</v>
      </c>
      <c r="D38" s="40" t="s">
        <v>109</v>
      </c>
      <c r="E38" s="38">
        <v>39.9</v>
      </c>
      <c r="F38" s="38">
        <v>39.9</v>
      </c>
      <c r="G38" s="38">
        <v>39.9</v>
      </c>
      <c r="H38" s="38">
        <v>0</v>
      </c>
      <c r="I38" s="38">
        <v>0</v>
      </c>
    </row>
    <row r="39" spans="1:9" ht="20.100000000000001" customHeight="1">
      <c r="A39" s="36"/>
      <c r="B39" s="37"/>
      <c r="C39" s="37" t="s">
        <v>169</v>
      </c>
      <c r="D39" s="40" t="s">
        <v>297</v>
      </c>
      <c r="E39" s="38">
        <f>E40</f>
        <v>50</v>
      </c>
      <c r="F39" s="38">
        <f>F40</f>
        <v>0</v>
      </c>
      <c r="G39" s="38">
        <f>G40</f>
        <v>0</v>
      </c>
      <c r="H39" s="38">
        <f>H40</f>
        <v>0</v>
      </c>
      <c r="I39" s="38">
        <f>I40</f>
        <v>50</v>
      </c>
    </row>
    <row r="40" spans="1:9" ht="20.100000000000001" customHeight="1">
      <c r="A40" s="36" t="s">
        <v>155</v>
      </c>
      <c r="B40" s="37" t="s">
        <v>159</v>
      </c>
      <c r="C40" s="37" t="s">
        <v>289</v>
      </c>
      <c r="D40" s="40" t="s">
        <v>298</v>
      </c>
      <c r="E40" s="38">
        <v>50</v>
      </c>
      <c r="F40" s="38">
        <v>0</v>
      </c>
      <c r="G40" s="38">
        <v>0</v>
      </c>
      <c r="H40" s="38">
        <v>0</v>
      </c>
      <c r="I40" s="38">
        <v>50</v>
      </c>
    </row>
    <row r="41" spans="1:9" ht="20.100000000000001" customHeight="1">
      <c r="A41" s="36"/>
      <c r="B41" s="37"/>
      <c r="C41" s="37" t="s">
        <v>124</v>
      </c>
      <c r="D41" s="40" t="s">
        <v>291</v>
      </c>
      <c r="E41" s="38">
        <f>SUM(E42:E43)</f>
        <v>155</v>
      </c>
      <c r="F41" s="38">
        <f>SUM(F42:F43)</f>
        <v>0</v>
      </c>
      <c r="G41" s="38">
        <f>SUM(G42:G43)</f>
        <v>0</v>
      </c>
      <c r="H41" s="38">
        <f>SUM(H42:H43)</f>
        <v>0</v>
      </c>
      <c r="I41" s="38">
        <f>SUM(I42:I43)</f>
        <v>155</v>
      </c>
    </row>
    <row r="42" spans="1:9" ht="20.100000000000001" customHeight="1">
      <c r="A42" s="36" t="s">
        <v>155</v>
      </c>
      <c r="B42" s="37" t="s">
        <v>159</v>
      </c>
      <c r="C42" s="37" t="s">
        <v>154</v>
      </c>
      <c r="D42" s="40" t="s">
        <v>300</v>
      </c>
      <c r="E42" s="38">
        <v>55</v>
      </c>
      <c r="F42" s="38">
        <v>0</v>
      </c>
      <c r="G42" s="38">
        <v>0</v>
      </c>
      <c r="H42" s="38">
        <v>0</v>
      </c>
      <c r="I42" s="38">
        <v>55</v>
      </c>
    </row>
    <row r="43" spans="1:9" ht="20.100000000000001" customHeight="1">
      <c r="A43" s="36" t="s">
        <v>155</v>
      </c>
      <c r="B43" s="37" t="s">
        <v>159</v>
      </c>
      <c r="C43" s="37" t="s">
        <v>154</v>
      </c>
      <c r="D43" s="40" t="s">
        <v>299</v>
      </c>
      <c r="E43" s="38">
        <v>100</v>
      </c>
      <c r="F43" s="38">
        <v>0</v>
      </c>
      <c r="G43" s="38">
        <v>0</v>
      </c>
      <c r="H43" s="38">
        <v>0</v>
      </c>
      <c r="I43" s="38">
        <v>100</v>
      </c>
    </row>
    <row r="44" spans="1:9" ht="20.100000000000001" customHeight="1">
      <c r="A44" s="36"/>
      <c r="B44" s="37" t="s">
        <v>129</v>
      </c>
      <c r="C44" s="37"/>
      <c r="D44" s="40" t="s">
        <v>126</v>
      </c>
      <c r="E44" s="38">
        <f t="shared" ref="E44:I45" si="0">E45</f>
        <v>19.27</v>
      </c>
      <c r="F44" s="38">
        <f t="shared" si="0"/>
        <v>19.27</v>
      </c>
      <c r="G44" s="38">
        <f t="shared" si="0"/>
        <v>19.27</v>
      </c>
      <c r="H44" s="38">
        <f t="shared" si="0"/>
        <v>0</v>
      </c>
      <c r="I44" s="38">
        <f t="shared" si="0"/>
        <v>0</v>
      </c>
    </row>
    <row r="45" spans="1:9" ht="20.100000000000001" customHeight="1">
      <c r="A45" s="36"/>
      <c r="B45" s="37"/>
      <c r="C45" s="37" t="s">
        <v>129</v>
      </c>
      <c r="D45" s="40" t="s">
        <v>127</v>
      </c>
      <c r="E45" s="38">
        <f t="shared" si="0"/>
        <v>19.27</v>
      </c>
      <c r="F45" s="38">
        <f t="shared" si="0"/>
        <v>19.27</v>
      </c>
      <c r="G45" s="38">
        <f t="shared" si="0"/>
        <v>19.27</v>
      </c>
      <c r="H45" s="38">
        <f t="shared" si="0"/>
        <v>0</v>
      </c>
      <c r="I45" s="38">
        <f t="shared" si="0"/>
        <v>0</v>
      </c>
    </row>
    <row r="46" spans="1:9" ht="20.100000000000001" customHeight="1">
      <c r="A46" s="36" t="s">
        <v>155</v>
      </c>
      <c r="B46" s="37" t="s">
        <v>156</v>
      </c>
      <c r="C46" s="37" t="s">
        <v>156</v>
      </c>
      <c r="D46" s="40" t="s">
        <v>130</v>
      </c>
      <c r="E46" s="38">
        <v>19.27</v>
      </c>
      <c r="F46" s="38">
        <v>19.27</v>
      </c>
      <c r="G46" s="38">
        <v>19.27</v>
      </c>
      <c r="H46" s="38">
        <v>0</v>
      </c>
      <c r="I46" s="38">
        <v>0</v>
      </c>
    </row>
    <row r="47" spans="1:9" ht="20.100000000000001" customHeight="1">
      <c r="A47" s="36"/>
      <c r="B47" s="37" t="s">
        <v>124</v>
      </c>
      <c r="C47" s="37"/>
      <c r="D47" s="40" t="s">
        <v>301</v>
      </c>
      <c r="E47" s="38">
        <f>E48+E50+E52+E55+E57</f>
        <v>504.03</v>
      </c>
      <c r="F47" s="38">
        <f>F48+F50+F52+F55+F57</f>
        <v>0</v>
      </c>
      <c r="G47" s="38">
        <f>G48+G50+G52+G55+G57</f>
        <v>0</v>
      </c>
      <c r="H47" s="38">
        <f>H48+H50+H52+H55+H57</f>
        <v>0</v>
      </c>
      <c r="I47" s="38">
        <f>I48+I50+I52+I55+I57</f>
        <v>504.03</v>
      </c>
    </row>
    <row r="48" spans="1:9" ht="20.100000000000001" customHeight="1">
      <c r="A48" s="36"/>
      <c r="B48" s="37"/>
      <c r="C48" s="37" t="s">
        <v>134</v>
      </c>
      <c r="D48" s="40" t="s">
        <v>302</v>
      </c>
      <c r="E48" s="38">
        <f>E49</f>
        <v>10</v>
      </c>
      <c r="F48" s="38">
        <f>F49</f>
        <v>0</v>
      </c>
      <c r="G48" s="38">
        <f>G49</f>
        <v>0</v>
      </c>
      <c r="H48" s="38">
        <f>H49</f>
        <v>0</v>
      </c>
      <c r="I48" s="38">
        <f>I49</f>
        <v>10</v>
      </c>
    </row>
    <row r="49" spans="1:9" ht="20.100000000000001" customHeight="1">
      <c r="A49" s="36" t="s">
        <v>155</v>
      </c>
      <c r="B49" s="37" t="s">
        <v>154</v>
      </c>
      <c r="C49" s="37" t="s">
        <v>158</v>
      </c>
      <c r="D49" s="40" t="s">
        <v>303</v>
      </c>
      <c r="E49" s="38">
        <v>10</v>
      </c>
      <c r="F49" s="38">
        <v>0</v>
      </c>
      <c r="G49" s="38">
        <v>0</v>
      </c>
      <c r="H49" s="38">
        <v>0</v>
      </c>
      <c r="I49" s="38">
        <v>10</v>
      </c>
    </row>
    <row r="50" spans="1:9" ht="20.100000000000001" customHeight="1">
      <c r="A50" s="36"/>
      <c r="B50" s="37"/>
      <c r="C50" s="37" t="s">
        <v>137</v>
      </c>
      <c r="D50" s="40" t="s">
        <v>304</v>
      </c>
      <c r="E50" s="38">
        <f>E51</f>
        <v>30</v>
      </c>
      <c r="F50" s="38">
        <f>F51</f>
        <v>0</v>
      </c>
      <c r="G50" s="38">
        <f>G51</f>
        <v>0</v>
      </c>
      <c r="H50" s="38">
        <f>H51</f>
        <v>0</v>
      </c>
      <c r="I50" s="38">
        <f>I51</f>
        <v>30</v>
      </c>
    </row>
    <row r="51" spans="1:9" ht="20.100000000000001" customHeight="1">
      <c r="A51" s="36" t="s">
        <v>155</v>
      </c>
      <c r="B51" s="37" t="s">
        <v>154</v>
      </c>
      <c r="C51" s="37" t="s">
        <v>159</v>
      </c>
      <c r="D51" s="40" t="s">
        <v>305</v>
      </c>
      <c r="E51" s="38">
        <v>30</v>
      </c>
      <c r="F51" s="38">
        <v>0</v>
      </c>
      <c r="G51" s="38">
        <v>0</v>
      </c>
      <c r="H51" s="38">
        <v>0</v>
      </c>
      <c r="I51" s="38">
        <v>30</v>
      </c>
    </row>
    <row r="52" spans="1:9" ht="20.100000000000001" customHeight="1">
      <c r="A52" s="36"/>
      <c r="B52" s="37"/>
      <c r="C52" s="37" t="s">
        <v>108</v>
      </c>
      <c r="D52" s="40" t="s">
        <v>306</v>
      </c>
      <c r="E52" s="38">
        <f>SUM(E53:E54)</f>
        <v>271.52999999999997</v>
      </c>
      <c r="F52" s="38">
        <f>SUM(F53:F54)</f>
        <v>0</v>
      </c>
      <c r="G52" s="38">
        <f>SUM(G53:G54)</f>
        <v>0</v>
      </c>
      <c r="H52" s="38">
        <f>SUM(H53:H54)</f>
        <v>0</v>
      </c>
      <c r="I52" s="38">
        <f>SUM(I53:I54)</f>
        <v>271.52999999999997</v>
      </c>
    </row>
    <row r="53" spans="1:9" ht="20.100000000000001" customHeight="1">
      <c r="A53" s="36" t="s">
        <v>155</v>
      </c>
      <c r="B53" s="37" t="s">
        <v>154</v>
      </c>
      <c r="C53" s="37" t="s">
        <v>152</v>
      </c>
      <c r="D53" s="40" t="s">
        <v>308</v>
      </c>
      <c r="E53" s="38">
        <v>240.53</v>
      </c>
      <c r="F53" s="38">
        <v>0</v>
      </c>
      <c r="G53" s="38">
        <v>0</v>
      </c>
      <c r="H53" s="38">
        <v>0</v>
      </c>
      <c r="I53" s="38">
        <v>240.53</v>
      </c>
    </row>
    <row r="54" spans="1:9" ht="20.100000000000001" customHeight="1">
      <c r="A54" s="36" t="s">
        <v>155</v>
      </c>
      <c r="B54" s="37" t="s">
        <v>154</v>
      </c>
      <c r="C54" s="37" t="s">
        <v>152</v>
      </c>
      <c r="D54" s="40" t="s">
        <v>307</v>
      </c>
      <c r="E54" s="38">
        <v>31</v>
      </c>
      <c r="F54" s="38">
        <v>0</v>
      </c>
      <c r="G54" s="38">
        <v>0</v>
      </c>
      <c r="H54" s="38">
        <v>0</v>
      </c>
      <c r="I54" s="38">
        <v>31</v>
      </c>
    </row>
    <row r="55" spans="1:9" ht="20.100000000000001" customHeight="1">
      <c r="A55" s="36"/>
      <c r="B55" s="37"/>
      <c r="C55" s="37" t="s">
        <v>129</v>
      </c>
      <c r="D55" s="40" t="s">
        <v>309</v>
      </c>
      <c r="E55" s="38">
        <f>E56</f>
        <v>140</v>
      </c>
      <c r="F55" s="38">
        <f>F56</f>
        <v>0</v>
      </c>
      <c r="G55" s="38">
        <f>G56</f>
        <v>0</v>
      </c>
      <c r="H55" s="38">
        <f>H56</f>
        <v>0</v>
      </c>
      <c r="I55" s="38">
        <f>I56</f>
        <v>140</v>
      </c>
    </row>
    <row r="56" spans="1:9" ht="20.100000000000001" customHeight="1">
      <c r="A56" s="36" t="s">
        <v>155</v>
      </c>
      <c r="B56" s="37" t="s">
        <v>154</v>
      </c>
      <c r="C56" s="37" t="s">
        <v>156</v>
      </c>
      <c r="D56" s="40" t="s">
        <v>310</v>
      </c>
      <c r="E56" s="38">
        <v>140</v>
      </c>
      <c r="F56" s="38">
        <v>0</v>
      </c>
      <c r="G56" s="38">
        <v>0</v>
      </c>
      <c r="H56" s="38">
        <v>0</v>
      </c>
      <c r="I56" s="38">
        <v>140</v>
      </c>
    </row>
    <row r="57" spans="1:9" ht="20.100000000000001" customHeight="1">
      <c r="A57" s="36"/>
      <c r="B57" s="37"/>
      <c r="C57" s="37" t="s">
        <v>195</v>
      </c>
      <c r="D57" s="40" t="s">
        <v>311</v>
      </c>
      <c r="E57" s="38">
        <f>SUM(E58:E59)</f>
        <v>52.5</v>
      </c>
      <c r="F57" s="38">
        <f>SUM(F58:F59)</f>
        <v>0</v>
      </c>
      <c r="G57" s="38">
        <f>SUM(G58:G59)</f>
        <v>0</v>
      </c>
      <c r="H57" s="38">
        <f>SUM(H58:H59)</f>
        <v>0</v>
      </c>
      <c r="I57" s="38">
        <f>SUM(I58:I59)</f>
        <v>52.5</v>
      </c>
    </row>
    <row r="58" spans="1:9" ht="20.100000000000001" customHeight="1">
      <c r="A58" s="36" t="s">
        <v>155</v>
      </c>
      <c r="B58" s="37" t="s">
        <v>154</v>
      </c>
      <c r="C58" s="37" t="s">
        <v>287</v>
      </c>
      <c r="D58" s="40" t="s">
        <v>313</v>
      </c>
      <c r="E58" s="38">
        <v>50</v>
      </c>
      <c r="F58" s="38">
        <v>0</v>
      </c>
      <c r="G58" s="38">
        <v>0</v>
      </c>
      <c r="H58" s="38">
        <v>0</v>
      </c>
      <c r="I58" s="38">
        <v>50</v>
      </c>
    </row>
    <row r="59" spans="1:9" ht="20.100000000000001" customHeight="1">
      <c r="A59" s="36" t="s">
        <v>155</v>
      </c>
      <c r="B59" s="37" t="s">
        <v>154</v>
      </c>
      <c r="C59" s="37" t="s">
        <v>287</v>
      </c>
      <c r="D59" s="40" t="s">
        <v>312</v>
      </c>
      <c r="E59" s="38">
        <v>2.5</v>
      </c>
      <c r="F59" s="38">
        <v>0</v>
      </c>
      <c r="G59" s="38">
        <v>0</v>
      </c>
      <c r="H59" s="38">
        <v>0</v>
      </c>
      <c r="I59" s="38">
        <v>2.5</v>
      </c>
    </row>
    <row r="60" spans="1:9" ht="20.100000000000001" customHeight="1">
      <c r="A60" s="36"/>
      <c r="B60" s="37" t="s">
        <v>198</v>
      </c>
      <c r="C60" s="37"/>
      <c r="D60" s="40" t="s">
        <v>314</v>
      </c>
      <c r="E60" s="38">
        <f t="shared" ref="E60:I61" si="1">E61</f>
        <v>100</v>
      </c>
      <c r="F60" s="38">
        <f t="shared" si="1"/>
        <v>0</v>
      </c>
      <c r="G60" s="38">
        <f t="shared" si="1"/>
        <v>0</v>
      </c>
      <c r="H60" s="38">
        <f t="shared" si="1"/>
        <v>0</v>
      </c>
      <c r="I60" s="38">
        <f t="shared" si="1"/>
        <v>100</v>
      </c>
    </row>
    <row r="61" spans="1:9" ht="20.100000000000001" customHeight="1">
      <c r="A61" s="36"/>
      <c r="B61" s="37"/>
      <c r="C61" s="37" t="s">
        <v>134</v>
      </c>
      <c r="D61" s="40" t="s">
        <v>315</v>
      </c>
      <c r="E61" s="38">
        <f t="shared" si="1"/>
        <v>100</v>
      </c>
      <c r="F61" s="38">
        <f t="shared" si="1"/>
        <v>0</v>
      </c>
      <c r="G61" s="38">
        <f t="shared" si="1"/>
        <v>0</v>
      </c>
      <c r="H61" s="38">
        <f t="shared" si="1"/>
        <v>0</v>
      </c>
      <c r="I61" s="38">
        <f t="shared" si="1"/>
        <v>100</v>
      </c>
    </row>
    <row r="62" spans="1:9" ht="20.100000000000001" customHeight="1">
      <c r="A62" s="36" t="s">
        <v>155</v>
      </c>
      <c r="B62" s="37" t="s">
        <v>368</v>
      </c>
      <c r="C62" s="37" t="s">
        <v>158</v>
      </c>
      <c r="D62" s="40" t="s">
        <v>316</v>
      </c>
      <c r="E62" s="38">
        <v>100</v>
      </c>
      <c r="F62" s="38">
        <v>0</v>
      </c>
      <c r="G62" s="38">
        <v>0</v>
      </c>
      <c r="H62" s="38">
        <v>0</v>
      </c>
      <c r="I62" s="38">
        <v>100</v>
      </c>
    </row>
    <row r="63" spans="1:9" ht="20.100000000000001" customHeight="1">
      <c r="A63" s="36"/>
      <c r="B63" s="37" t="s">
        <v>175</v>
      </c>
      <c r="C63" s="37"/>
      <c r="D63" s="40" t="s">
        <v>317</v>
      </c>
      <c r="E63" s="38">
        <f>E64+E66</f>
        <v>250</v>
      </c>
      <c r="F63" s="38">
        <f>F64+F66</f>
        <v>0</v>
      </c>
      <c r="G63" s="38">
        <f>G64+G66</f>
        <v>0</v>
      </c>
      <c r="H63" s="38">
        <f>H64+H66</f>
        <v>0</v>
      </c>
      <c r="I63" s="38">
        <f>I64+I66</f>
        <v>250</v>
      </c>
    </row>
    <row r="64" spans="1:9" ht="20.100000000000001" customHeight="1">
      <c r="A64" s="36"/>
      <c r="B64" s="37"/>
      <c r="C64" s="37" t="s">
        <v>134</v>
      </c>
      <c r="D64" s="40" t="s">
        <v>318</v>
      </c>
      <c r="E64" s="38">
        <f>E65</f>
        <v>5</v>
      </c>
      <c r="F64" s="38">
        <f>F65</f>
        <v>0</v>
      </c>
      <c r="G64" s="38">
        <f>G65</f>
        <v>0</v>
      </c>
      <c r="H64" s="38">
        <f>H65</f>
        <v>0</v>
      </c>
      <c r="I64" s="38">
        <f>I65</f>
        <v>5</v>
      </c>
    </row>
    <row r="65" spans="1:9" ht="20.100000000000001" customHeight="1">
      <c r="A65" s="36" t="s">
        <v>155</v>
      </c>
      <c r="B65" s="37" t="s">
        <v>283</v>
      </c>
      <c r="C65" s="37" t="s">
        <v>158</v>
      </c>
      <c r="D65" s="40" t="s">
        <v>319</v>
      </c>
      <c r="E65" s="38">
        <v>5</v>
      </c>
      <c r="F65" s="38">
        <v>0</v>
      </c>
      <c r="G65" s="38">
        <v>0</v>
      </c>
      <c r="H65" s="38">
        <v>0</v>
      </c>
      <c r="I65" s="38">
        <v>5</v>
      </c>
    </row>
    <row r="66" spans="1:9" ht="20.100000000000001" customHeight="1">
      <c r="A66" s="36"/>
      <c r="B66" s="37"/>
      <c r="C66" s="37" t="s">
        <v>137</v>
      </c>
      <c r="D66" s="40" t="s">
        <v>320</v>
      </c>
      <c r="E66" s="38">
        <f>SUM(E67:E68)</f>
        <v>245</v>
      </c>
      <c r="F66" s="38">
        <f>SUM(F67:F68)</f>
        <v>0</v>
      </c>
      <c r="G66" s="38">
        <f>SUM(G67:G68)</f>
        <v>0</v>
      </c>
      <c r="H66" s="38">
        <f>SUM(H67:H68)</f>
        <v>0</v>
      </c>
      <c r="I66" s="38">
        <f>SUM(I67:I68)</f>
        <v>245</v>
      </c>
    </row>
    <row r="67" spans="1:9" ht="20.100000000000001" customHeight="1">
      <c r="A67" s="36" t="s">
        <v>155</v>
      </c>
      <c r="B67" s="37" t="s">
        <v>283</v>
      </c>
      <c r="C67" s="37" t="s">
        <v>159</v>
      </c>
      <c r="D67" s="40" t="s">
        <v>321</v>
      </c>
      <c r="E67" s="38">
        <v>20</v>
      </c>
      <c r="F67" s="38">
        <v>0</v>
      </c>
      <c r="G67" s="38">
        <v>0</v>
      </c>
      <c r="H67" s="38">
        <v>0</v>
      </c>
      <c r="I67" s="38">
        <v>20</v>
      </c>
    </row>
    <row r="68" spans="1:9" ht="20.100000000000001" customHeight="1">
      <c r="A68" s="36" t="s">
        <v>155</v>
      </c>
      <c r="B68" s="37" t="s">
        <v>283</v>
      </c>
      <c r="C68" s="37" t="s">
        <v>159</v>
      </c>
      <c r="D68" s="40" t="s">
        <v>322</v>
      </c>
      <c r="E68" s="38">
        <v>225</v>
      </c>
      <c r="F68" s="38">
        <v>0</v>
      </c>
      <c r="G68" s="38">
        <v>0</v>
      </c>
      <c r="H68" s="38">
        <v>0</v>
      </c>
      <c r="I68" s="38">
        <v>225</v>
      </c>
    </row>
    <row r="69" spans="1:9" ht="20.100000000000001" customHeight="1">
      <c r="A69" s="36"/>
      <c r="B69" s="37" t="s">
        <v>145</v>
      </c>
      <c r="C69" s="37"/>
      <c r="D69" s="40" t="s">
        <v>323</v>
      </c>
      <c r="E69" s="38">
        <f t="shared" ref="E69:I70" si="2">E70</f>
        <v>120</v>
      </c>
      <c r="F69" s="38">
        <f t="shared" si="2"/>
        <v>0</v>
      </c>
      <c r="G69" s="38">
        <f t="shared" si="2"/>
        <v>0</v>
      </c>
      <c r="H69" s="38">
        <f t="shared" si="2"/>
        <v>0</v>
      </c>
      <c r="I69" s="38">
        <f t="shared" si="2"/>
        <v>120</v>
      </c>
    </row>
    <row r="70" spans="1:9" ht="20.100000000000001" customHeight="1">
      <c r="A70" s="36"/>
      <c r="B70" s="37"/>
      <c r="C70" s="37" t="s">
        <v>169</v>
      </c>
      <c r="D70" s="40" t="s">
        <v>324</v>
      </c>
      <c r="E70" s="38">
        <f t="shared" si="2"/>
        <v>120</v>
      </c>
      <c r="F70" s="38">
        <f t="shared" si="2"/>
        <v>0</v>
      </c>
      <c r="G70" s="38">
        <f t="shared" si="2"/>
        <v>0</v>
      </c>
      <c r="H70" s="38">
        <f t="shared" si="2"/>
        <v>0</v>
      </c>
      <c r="I70" s="38">
        <f t="shared" si="2"/>
        <v>120</v>
      </c>
    </row>
    <row r="71" spans="1:9" ht="20.100000000000001" customHeight="1">
      <c r="A71" s="36" t="s">
        <v>155</v>
      </c>
      <c r="B71" s="37" t="s">
        <v>161</v>
      </c>
      <c r="C71" s="37" t="s">
        <v>289</v>
      </c>
      <c r="D71" s="40" t="s">
        <v>325</v>
      </c>
      <c r="E71" s="38">
        <v>120</v>
      </c>
      <c r="F71" s="38">
        <v>0</v>
      </c>
      <c r="G71" s="38">
        <v>0</v>
      </c>
      <c r="H71" s="38">
        <v>0</v>
      </c>
      <c r="I71" s="38">
        <v>120</v>
      </c>
    </row>
    <row r="72" spans="1:9" ht="20.100000000000001" customHeight="1">
      <c r="A72" s="36"/>
      <c r="B72" s="37" t="s">
        <v>328</v>
      </c>
      <c r="C72" s="37"/>
      <c r="D72" s="40" t="s">
        <v>326</v>
      </c>
      <c r="E72" s="38">
        <f>E73+E75</f>
        <v>872.5</v>
      </c>
      <c r="F72" s="38">
        <f>F73+F75</f>
        <v>0</v>
      </c>
      <c r="G72" s="38">
        <f>G73+G75</f>
        <v>0</v>
      </c>
      <c r="H72" s="38">
        <f>H73+H75</f>
        <v>0</v>
      </c>
      <c r="I72" s="38">
        <f>I73+I75</f>
        <v>872.5</v>
      </c>
    </row>
    <row r="73" spans="1:9" ht="20.100000000000001" customHeight="1">
      <c r="A73" s="36"/>
      <c r="B73" s="37"/>
      <c r="C73" s="37" t="s">
        <v>134</v>
      </c>
      <c r="D73" s="40" t="s">
        <v>327</v>
      </c>
      <c r="E73" s="38">
        <f>E74</f>
        <v>200</v>
      </c>
      <c r="F73" s="38">
        <f>F74</f>
        <v>0</v>
      </c>
      <c r="G73" s="38">
        <f>G74</f>
        <v>0</v>
      </c>
      <c r="H73" s="38">
        <f>H74</f>
        <v>0</v>
      </c>
      <c r="I73" s="38">
        <f>I74</f>
        <v>200</v>
      </c>
    </row>
    <row r="74" spans="1:9" ht="20.100000000000001" customHeight="1">
      <c r="A74" s="36" t="s">
        <v>155</v>
      </c>
      <c r="B74" s="37" t="s">
        <v>369</v>
      </c>
      <c r="C74" s="37" t="s">
        <v>158</v>
      </c>
      <c r="D74" s="40" t="s">
        <v>329</v>
      </c>
      <c r="E74" s="38">
        <v>200</v>
      </c>
      <c r="F74" s="38">
        <v>0</v>
      </c>
      <c r="G74" s="38">
        <v>0</v>
      </c>
      <c r="H74" s="38">
        <v>0</v>
      </c>
      <c r="I74" s="38">
        <v>200</v>
      </c>
    </row>
    <row r="75" spans="1:9" ht="20.100000000000001" customHeight="1">
      <c r="A75" s="36"/>
      <c r="B75" s="37"/>
      <c r="C75" s="37" t="s">
        <v>137</v>
      </c>
      <c r="D75" s="40" t="s">
        <v>330</v>
      </c>
      <c r="E75" s="38">
        <f>E76</f>
        <v>672.5</v>
      </c>
      <c r="F75" s="38">
        <f>F76</f>
        <v>0</v>
      </c>
      <c r="G75" s="38">
        <f>G76</f>
        <v>0</v>
      </c>
      <c r="H75" s="38">
        <f>H76</f>
        <v>0</v>
      </c>
      <c r="I75" s="38">
        <f>I76</f>
        <v>672.5</v>
      </c>
    </row>
    <row r="76" spans="1:9" ht="20.100000000000001" customHeight="1">
      <c r="A76" s="36" t="s">
        <v>155</v>
      </c>
      <c r="B76" s="37" t="s">
        <v>369</v>
      </c>
      <c r="C76" s="37" t="s">
        <v>159</v>
      </c>
      <c r="D76" s="40" t="s">
        <v>331</v>
      </c>
      <c r="E76" s="38">
        <v>672.5</v>
      </c>
      <c r="F76" s="38">
        <v>0</v>
      </c>
      <c r="G76" s="38">
        <v>0</v>
      </c>
      <c r="H76" s="38">
        <v>0</v>
      </c>
      <c r="I76" s="38">
        <v>672.5</v>
      </c>
    </row>
    <row r="77" spans="1:9" ht="20.100000000000001" customHeight="1">
      <c r="A77" s="36"/>
      <c r="B77" s="37" t="s">
        <v>334</v>
      </c>
      <c r="C77" s="37"/>
      <c r="D77" s="40" t="s">
        <v>332</v>
      </c>
      <c r="E77" s="38">
        <f t="shared" ref="E77:I78" si="3">E78</f>
        <v>2</v>
      </c>
      <c r="F77" s="38">
        <f t="shared" si="3"/>
        <v>0</v>
      </c>
      <c r="G77" s="38">
        <f t="shared" si="3"/>
        <v>0</v>
      </c>
      <c r="H77" s="38">
        <f t="shared" si="3"/>
        <v>0</v>
      </c>
      <c r="I77" s="38">
        <f t="shared" si="3"/>
        <v>2</v>
      </c>
    </row>
    <row r="78" spans="1:9" ht="20.100000000000001" customHeight="1">
      <c r="A78" s="36"/>
      <c r="B78" s="37"/>
      <c r="C78" s="37" t="s">
        <v>137</v>
      </c>
      <c r="D78" s="40" t="s">
        <v>333</v>
      </c>
      <c r="E78" s="38">
        <f t="shared" si="3"/>
        <v>2</v>
      </c>
      <c r="F78" s="38">
        <f t="shared" si="3"/>
        <v>0</v>
      </c>
      <c r="G78" s="38">
        <f t="shared" si="3"/>
        <v>0</v>
      </c>
      <c r="H78" s="38">
        <f t="shared" si="3"/>
        <v>0</v>
      </c>
      <c r="I78" s="38">
        <f t="shared" si="3"/>
        <v>2</v>
      </c>
    </row>
    <row r="79" spans="1:9" ht="20.100000000000001" customHeight="1">
      <c r="A79" s="36" t="s">
        <v>155</v>
      </c>
      <c r="B79" s="37" t="s">
        <v>370</v>
      </c>
      <c r="C79" s="37" t="s">
        <v>159</v>
      </c>
      <c r="D79" s="40" t="s">
        <v>335</v>
      </c>
      <c r="E79" s="38">
        <v>2</v>
      </c>
      <c r="F79" s="38">
        <v>0</v>
      </c>
      <c r="G79" s="38">
        <v>0</v>
      </c>
      <c r="H79" s="38">
        <v>0</v>
      </c>
      <c r="I79" s="38">
        <v>2</v>
      </c>
    </row>
    <row r="80" spans="1:9" ht="20.100000000000001" customHeight="1">
      <c r="A80" s="36"/>
      <c r="B80" s="37" t="s">
        <v>338</v>
      </c>
      <c r="C80" s="37"/>
      <c r="D80" s="40" t="s">
        <v>336</v>
      </c>
      <c r="E80" s="38">
        <f t="shared" ref="E80:I81" si="4">E81</f>
        <v>350</v>
      </c>
      <c r="F80" s="38">
        <f t="shared" si="4"/>
        <v>0</v>
      </c>
      <c r="G80" s="38">
        <f t="shared" si="4"/>
        <v>0</v>
      </c>
      <c r="H80" s="38">
        <f t="shared" si="4"/>
        <v>0</v>
      </c>
      <c r="I80" s="38">
        <f t="shared" si="4"/>
        <v>350</v>
      </c>
    </row>
    <row r="81" spans="1:9" ht="20.100000000000001" customHeight="1">
      <c r="A81" s="36"/>
      <c r="B81" s="37"/>
      <c r="C81" s="37" t="s">
        <v>137</v>
      </c>
      <c r="D81" s="40" t="s">
        <v>337</v>
      </c>
      <c r="E81" s="38">
        <f t="shared" si="4"/>
        <v>350</v>
      </c>
      <c r="F81" s="38">
        <f t="shared" si="4"/>
        <v>0</v>
      </c>
      <c r="G81" s="38">
        <f t="shared" si="4"/>
        <v>0</v>
      </c>
      <c r="H81" s="38">
        <f t="shared" si="4"/>
        <v>0</v>
      </c>
      <c r="I81" s="38">
        <f t="shared" si="4"/>
        <v>350</v>
      </c>
    </row>
    <row r="82" spans="1:9" ht="20.100000000000001" customHeight="1">
      <c r="A82" s="36" t="s">
        <v>155</v>
      </c>
      <c r="B82" s="37" t="s">
        <v>371</v>
      </c>
      <c r="C82" s="37" t="s">
        <v>159</v>
      </c>
      <c r="D82" s="40" t="s">
        <v>339</v>
      </c>
      <c r="E82" s="38">
        <v>350</v>
      </c>
      <c r="F82" s="38">
        <v>0</v>
      </c>
      <c r="G82" s="38">
        <v>0</v>
      </c>
      <c r="H82" s="38">
        <v>0</v>
      </c>
      <c r="I82" s="38">
        <v>350</v>
      </c>
    </row>
    <row r="83" spans="1:9" ht="20.100000000000001" customHeight="1">
      <c r="A83" s="36"/>
      <c r="B83" s="37" t="s">
        <v>133</v>
      </c>
      <c r="C83" s="37"/>
      <c r="D83" s="40" t="s">
        <v>131</v>
      </c>
      <c r="E83" s="38">
        <f>E84+E86+E88</f>
        <v>1.82</v>
      </c>
      <c r="F83" s="38">
        <f>F84+F86+F88</f>
        <v>1.82</v>
      </c>
      <c r="G83" s="38">
        <f>G84+G86+G88</f>
        <v>1.82</v>
      </c>
      <c r="H83" s="38">
        <f>H84+H86+H88</f>
        <v>0</v>
      </c>
      <c r="I83" s="38">
        <f>I84+I86+I88</f>
        <v>0</v>
      </c>
    </row>
    <row r="84" spans="1:9" ht="20.100000000000001" customHeight="1">
      <c r="A84" s="36"/>
      <c r="B84" s="37"/>
      <c r="C84" s="37" t="s">
        <v>134</v>
      </c>
      <c r="D84" s="40" t="s">
        <v>132</v>
      </c>
      <c r="E84" s="38">
        <f>E85</f>
        <v>0.67</v>
      </c>
      <c r="F84" s="38">
        <f>F85</f>
        <v>0.67</v>
      </c>
      <c r="G84" s="38">
        <f>G85</f>
        <v>0.67</v>
      </c>
      <c r="H84" s="38">
        <f>H85</f>
        <v>0</v>
      </c>
      <c r="I84" s="38">
        <f>I85</f>
        <v>0</v>
      </c>
    </row>
    <row r="85" spans="1:9" ht="20.100000000000001" customHeight="1">
      <c r="A85" s="36" t="s">
        <v>155</v>
      </c>
      <c r="B85" s="37" t="s">
        <v>157</v>
      </c>
      <c r="C85" s="37" t="s">
        <v>158</v>
      </c>
      <c r="D85" s="40" t="s">
        <v>135</v>
      </c>
      <c r="E85" s="38">
        <v>0.67</v>
      </c>
      <c r="F85" s="38">
        <v>0.67</v>
      </c>
      <c r="G85" s="38">
        <v>0.67</v>
      </c>
      <c r="H85" s="38">
        <v>0</v>
      </c>
      <c r="I85" s="38">
        <v>0</v>
      </c>
    </row>
    <row r="86" spans="1:9" ht="20.100000000000001" customHeight="1">
      <c r="A86" s="36"/>
      <c r="B86" s="37"/>
      <c r="C86" s="37" t="s">
        <v>137</v>
      </c>
      <c r="D86" s="40" t="s">
        <v>136</v>
      </c>
      <c r="E86" s="38">
        <f>E87</f>
        <v>0.67</v>
      </c>
      <c r="F86" s="38">
        <f>F87</f>
        <v>0.67</v>
      </c>
      <c r="G86" s="38">
        <f>G87</f>
        <v>0.67</v>
      </c>
      <c r="H86" s="38">
        <f>H87</f>
        <v>0</v>
      </c>
      <c r="I86" s="38">
        <f>I87</f>
        <v>0</v>
      </c>
    </row>
    <row r="87" spans="1:9" ht="20.100000000000001" customHeight="1">
      <c r="A87" s="36" t="s">
        <v>155</v>
      </c>
      <c r="B87" s="37" t="s">
        <v>157</v>
      </c>
      <c r="C87" s="37" t="s">
        <v>159</v>
      </c>
      <c r="D87" s="40" t="s">
        <v>138</v>
      </c>
      <c r="E87" s="38">
        <v>0.67</v>
      </c>
      <c r="F87" s="38">
        <v>0.67</v>
      </c>
      <c r="G87" s="38">
        <v>0.67</v>
      </c>
      <c r="H87" s="38">
        <v>0</v>
      </c>
      <c r="I87" s="38">
        <v>0</v>
      </c>
    </row>
    <row r="88" spans="1:9" ht="20.100000000000001" customHeight="1">
      <c r="A88" s="36"/>
      <c r="B88" s="37"/>
      <c r="C88" s="37" t="s">
        <v>108</v>
      </c>
      <c r="D88" s="40" t="s">
        <v>139</v>
      </c>
      <c r="E88" s="38">
        <f>E89</f>
        <v>0.48</v>
      </c>
      <c r="F88" s="38">
        <f>F89</f>
        <v>0.48</v>
      </c>
      <c r="G88" s="38">
        <f>G89</f>
        <v>0.48</v>
      </c>
      <c r="H88" s="38">
        <f>H89</f>
        <v>0</v>
      </c>
      <c r="I88" s="38">
        <f>I89</f>
        <v>0</v>
      </c>
    </row>
    <row r="89" spans="1:9" ht="20.100000000000001" customHeight="1">
      <c r="A89" s="36" t="s">
        <v>155</v>
      </c>
      <c r="B89" s="37" t="s">
        <v>157</v>
      </c>
      <c r="C89" s="37" t="s">
        <v>152</v>
      </c>
      <c r="D89" s="40" t="s">
        <v>140</v>
      </c>
      <c r="E89" s="38">
        <v>0.48</v>
      </c>
      <c r="F89" s="38">
        <v>0.48</v>
      </c>
      <c r="G89" s="38">
        <v>0.48</v>
      </c>
      <c r="H89" s="38">
        <v>0</v>
      </c>
      <c r="I89" s="38">
        <v>0</v>
      </c>
    </row>
    <row r="90" spans="1:9" ht="20.100000000000001" customHeight="1">
      <c r="A90" s="36"/>
      <c r="B90" s="37" t="s">
        <v>201</v>
      </c>
      <c r="C90" s="37"/>
      <c r="D90" s="40" t="s">
        <v>340</v>
      </c>
      <c r="E90" s="38">
        <f t="shared" ref="E90:I91" si="5">E91</f>
        <v>100</v>
      </c>
      <c r="F90" s="38">
        <f t="shared" si="5"/>
        <v>0</v>
      </c>
      <c r="G90" s="38">
        <f t="shared" si="5"/>
        <v>0</v>
      </c>
      <c r="H90" s="38">
        <f t="shared" si="5"/>
        <v>0</v>
      </c>
      <c r="I90" s="38">
        <f t="shared" si="5"/>
        <v>100</v>
      </c>
    </row>
    <row r="91" spans="1:9" ht="20.100000000000001" customHeight="1">
      <c r="A91" s="36"/>
      <c r="B91" s="37"/>
      <c r="C91" s="37" t="s">
        <v>278</v>
      </c>
      <c r="D91" s="40" t="s">
        <v>341</v>
      </c>
      <c r="E91" s="38">
        <f t="shared" si="5"/>
        <v>100</v>
      </c>
      <c r="F91" s="38">
        <f t="shared" si="5"/>
        <v>0</v>
      </c>
      <c r="G91" s="38">
        <f t="shared" si="5"/>
        <v>0</v>
      </c>
      <c r="H91" s="38">
        <f t="shared" si="5"/>
        <v>0</v>
      </c>
      <c r="I91" s="38">
        <f t="shared" si="5"/>
        <v>100</v>
      </c>
    </row>
    <row r="92" spans="1:9" ht="20.100000000000001" customHeight="1">
      <c r="A92" s="36" t="s">
        <v>155</v>
      </c>
      <c r="B92" s="37" t="s">
        <v>372</v>
      </c>
      <c r="C92" s="37" t="s">
        <v>279</v>
      </c>
      <c r="D92" s="40" t="s">
        <v>342</v>
      </c>
      <c r="E92" s="38">
        <v>100</v>
      </c>
      <c r="F92" s="38">
        <v>0</v>
      </c>
      <c r="G92" s="38">
        <v>0</v>
      </c>
      <c r="H92" s="38">
        <v>0</v>
      </c>
      <c r="I92" s="38">
        <v>100</v>
      </c>
    </row>
    <row r="93" spans="1:9" ht="20.100000000000001" customHeight="1">
      <c r="A93" s="36"/>
      <c r="B93" s="37" t="s">
        <v>195</v>
      </c>
      <c r="C93" s="37"/>
      <c r="D93" s="40" t="s">
        <v>343</v>
      </c>
      <c r="E93" s="38">
        <f t="shared" ref="E93:I94" si="6">E94</f>
        <v>10</v>
      </c>
      <c r="F93" s="38">
        <f t="shared" si="6"/>
        <v>0</v>
      </c>
      <c r="G93" s="38">
        <f t="shared" si="6"/>
        <v>0</v>
      </c>
      <c r="H93" s="38">
        <f t="shared" si="6"/>
        <v>0</v>
      </c>
      <c r="I93" s="38">
        <f t="shared" si="6"/>
        <v>10</v>
      </c>
    </row>
    <row r="94" spans="1:9" ht="20.100000000000001" customHeight="1">
      <c r="A94" s="36"/>
      <c r="B94" s="37"/>
      <c r="C94" s="37" t="s">
        <v>134</v>
      </c>
      <c r="D94" s="40" t="s">
        <v>344</v>
      </c>
      <c r="E94" s="38">
        <f t="shared" si="6"/>
        <v>10</v>
      </c>
      <c r="F94" s="38">
        <f t="shared" si="6"/>
        <v>0</v>
      </c>
      <c r="G94" s="38">
        <f t="shared" si="6"/>
        <v>0</v>
      </c>
      <c r="H94" s="38">
        <f t="shared" si="6"/>
        <v>0</v>
      </c>
      <c r="I94" s="38">
        <f t="shared" si="6"/>
        <v>10</v>
      </c>
    </row>
    <row r="95" spans="1:9" ht="20.100000000000001" customHeight="1">
      <c r="A95" s="36" t="s">
        <v>155</v>
      </c>
      <c r="B95" s="37" t="s">
        <v>287</v>
      </c>
      <c r="C95" s="37" t="s">
        <v>158</v>
      </c>
      <c r="D95" s="40" t="s">
        <v>345</v>
      </c>
      <c r="E95" s="38">
        <v>10</v>
      </c>
      <c r="F95" s="38">
        <v>0</v>
      </c>
      <c r="G95" s="38">
        <v>0</v>
      </c>
      <c r="H95" s="38">
        <v>0</v>
      </c>
      <c r="I95" s="38">
        <v>10</v>
      </c>
    </row>
    <row r="96" spans="1:9" ht="20.100000000000001" customHeight="1">
      <c r="A96" s="36" t="s">
        <v>144</v>
      </c>
      <c r="B96" s="37"/>
      <c r="C96" s="37"/>
      <c r="D96" s="40" t="s">
        <v>141</v>
      </c>
      <c r="E96" s="38">
        <f>E97+E102+E106</f>
        <v>201.84</v>
      </c>
      <c r="F96" s="38">
        <f>F97+F102+F106</f>
        <v>6.74</v>
      </c>
      <c r="G96" s="38">
        <f>G97+G102+G106</f>
        <v>6.74</v>
      </c>
      <c r="H96" s="38">
        <f>H97+H102+H106</f>
        <v>0</v>
      </c>
      <c r="I96" s="38">
        <f>I97+I102+I106</f>
        <v>195.1</v>
      </c>
    </row>
    <row r="97" spans="1:9" ht="20.100000000000001" customHeight="1">
      <c r="A97" s="36"/>
      <c r="B97" s="37" t="s">
        <v>145</v>
      </c>
      <c r="C97" s="37"/>
      <c r="D97" s="40" t="s">
        <v>142</v>
      </c>
      <c r="E97" s="38">
        <f>E98+E100</f>
        <v>6.74</v>
      </c>
      <c r="F97" s="38">
        <f>F98+F100</f>
        <v>6.74</v>
      </c>
      <c r="G97" s="38">
        <f>G98+G100</f>
        <v>6.74</v>
      </c>
      <c r="H97" s="38">
        <f>H98+H100</f>
        <v>0</v>
      </c>
      <c r="I97" s="38">
        <f>I98+I100</f>
        <v>0</v>
      </c>
    </row>
    <row r="98" spans="1:9" ht="20.100000000000001" customHeight="1">
      <c r="A98" s="36"/>
      <c r="B98" s="37"/>
      <c r="C98" s="37" t="s">
        <v>134</v>
      </c>
      <c r="D98" s="40" t="s">
        <v>248</v>
      </c>
      <c r="E98" s="38">
        <f>E99</f>
        <v>2.23</v>
      </c>
      <c r="F98" s="38">
        <f>F99</f>
        <v>2.23</v>
      </c>
      <c r="G98" s="38">
        <f>G99</f>
        <v>2.23</v>
      </c>
      <c r="H98" s="38">
        <f>H99</f>
        <v>0</v>
      </c>
      <c r="I98" s="38">
        <f>I99</f>
        <v>0</v>
      </c>
    </row>
    <row r="99" spans="1:9" ht="20.100000000000001" customHeight="1">
      <c r="A99" s="36" t="s">
        <v>160</v>
      </c>
      <c r="B99" s="37" t="s">
        <v>161</v>
      </c>
      <c r="C99" s="37" t="s">
        <v>158</v>
      </c>
      <c r="D99" s="40" t="s">
        <v>146</v>
      </c>
      <c r="E99" s="38">
        <v>2.23</v>
      </c>
      <c r="F99" s="38">
        <v>2.23</v>
      </c>
      <c r="G99" s="38">
        <v>2.23</v>
      </c>
      <c r="H99" s="38">
        <v>0</v>
      </c>
      <c r="I99" s="38">
        <v>0</v>
      </c>
    </row>
    <row r="100" spans="1:9" ht="20.100000000000001" customHeight="1">
      <c r="A100" s="36"/>
      <c r="B100" s="37"/>
      <c r="C100" s="37" t="s">
        <v>137</v>
      </c>
      <c r="D100" s="40" t="s">
        <v>143</v>
      </c>
      <c r="E100" s="38">
        <f>E101</f>
        <v>4.51</v>
      </c>
      <c r="F100" s="38">
        <f>F101</f>
        <v>4.51</v>
      </c>
      <c r="G100" s="38">
        <f>G101</f>
        <v>4.51</v>
      </c>
      <c r="H100" s="38">
        <f>H101</f>
        <v>0</v>
      </c>
      <c r="I100" s="38">
        <f>I101</f>
        <v>0</v>
      </c>
    </row>
    <row r="101" spans="1:9" ht="20.100000000000001" customHeight="1">
      <c r="A101" s="36" t="s">
        <v>160</v>
      </c>
      <c r="B101" s="37" t="s">
        <v>161</v>
      </c>
      <c r="C101" s="37" t="s">
        <v>159</v>
      </c>
      <c r="D101" s="40" t="s">
        <v>146</v>
      </c>
      <c r="E101" s="38">
        <v>4.51</v>
      </c>
      <c r="F101" s="38">
        <v>4.51</v>
      </c>
      <c r="G101" s="38">
        <v>4.51</v>
      </c>
      <c r="H101" s="38">
        <v>0</v>
      </c>
      <c r="I101" s="38">
        <v>0</v>
      </c>
    </row>
    <row r="102" spans="1:9" ht="20.100000000000001" customHeight="1">
      <c r="A102" s="36"/>
      <c r="B102" s="37" t="s">
        <v>123</v>
      </c>
      <c r="C102" s="37"/>
      <c r="D102" s="40" t="s">
        <v>346</v>
      </c>
      <c r="E102" s="38">
        <f>E103</f>
        <v>185</v>
      </c>
      <c r="F102" s="38">
        <f>F103</f>
        <v>0</v>
      </c>
      <c r="G102" s="38">
        <f>G103</f>
        <v>0</v>
      </c>
      <c r="H102" s="38">
        <f>H103</f>
        <v>0</v>
      </c>
      <c r="I102" s="38">
        <f>I103</f>
        <v>185</v>
      </c>
    </row>
    <row r="103" spans="1:9" ht="20.100000000000001" customHeight="1">
      <c r="A103" s="36"/>
      <c r="B103" s="37"/>
      <c r="C103" s="37" t="s">
        <v>134</v>
      </c>
      <c r="D103" s="40" t="s">
        <v>347</v>
      </c>
      <c r="E103" s="38">
        <f>SUM(E104:E105)</f>
        <v>185</v>
      </c>
      <c r="F103" s="38">
        <f>SUM(F104:F105)</f>
        <v>0</v>
      </c>
      <c r="G103" s="38">
        <f>SUM(G104:G105)</f>
        <v>0</v>
      </c>
      <c r="H103" s="38">
        <f>SUM(H104:H105)</f>
        <v>0</v>
      </c>
      <c r="I103" s="38">
        <f>SUM(I104:I105)</f>
        <v>185</v>
      </c>
    </row>
    <row r="104" spans="1:9" ht="20.100000000000001" customHeight="1">
      <c r="A104" s="36" t="s">
        <v>160</v>
      </c>
      <c r="B104" s="37" t="s">
        <v>153</v>
      </c>
      <c r="C104" s="37" t="s">
        <v>158</v>
      </c>
      <c r="D104" s="40" t="s">
        <v>348</v>
      </c>
      <c r="E104" s="38">
        <v>105</v>
      </c>
      <c r="F104" s="38">
        <v>0</v>
      </c>
      <c r="G104" s="38">
        <v>0</v>
      </c>
      <c r="H104" s="38">
        <v>0</v>
      </c>
      <c r="I104" s="38">
        <v>105</v>
      </c>
    </row>
    <row r="105" spans="1:9" ht="20.100000000000001" customHeight="1">
      <c r="A105" s="36" t="s">
        <v>160</v>
      </c>
      <c r="B105" s="37" t="s">
        <v>153</v>
      </c>
      <c r="C105" s="37" t="s">
        <v>158</v>
      </c>
      <c r="D105" s="40" t="s">
        <v>349</v>
      </c>
      <c r="E105" s="38">
        <v>80</v>
      </c>
      <c r="F105" s="38">
        <v>0</v>
      </c>
      <c r="G105" s="38">
        <v>0</v>
      </c>
      <c r="H105" s="38">
        <v>0</v>
      </c>
      <c r="I105" s="38">
        <v>80</v>
      </c>
    </row>
    <row r="106" spans="1:9" ht="20.100000000000001" customHeight="1">
      <c r="A106" s="36"/>
      <c r="B106" s="37" t="s">
        <v>352</v>
      </c>
      <c r="C106" s="37"/>
      <c r="D106" s="40" t="s">
        <v>350</v>
      </c>
      <c r="E106" s="38">
        <f t="shared" ref="E106:I107" si="7">E107</f>
        <v>10.1</v>
      </c>
      <c r="F106" s="38">
        <f t="shared" si="7"/>
        <v>0</v>
      </c>
      <c r="G106" s="38">
        <f t="shared" si="7"/>
        <v>0</v>
      </c>
      <c r="H106" s="38">
        <f t="shared" si="7"/>
        <v>0</v>
      </c>
      <c r="I106" s="38">
        <f t="shared" si="7"/>
        <v>10.1</v>
      </c>
    </row>
    <row r="107" spans="1:9" ht="20.100000000000001" customHeight="1">
      <c r="A107" s="36"/>
      <c r="B107" s="37"/>
      <c r="C107" s="37" t="s">
        <v>134</v>
      </c>
      <c r="D107" s="40" t="s">
        <v>351</v>
      </c>
      <c r="E107" s="38">
        <f t="shared" si="7"/>
        <v>10.1</v>
      </c>
      <c r="F107" s="38">
        <f t="shared" si="7"/>
        <v>0</v>
      </c>
      <c r="G107" s="38">
        <f t="shared" si="7"/>
        <v>0</v>
      </c>
      <c r="H107" s="38">
        <f t="shared" si="7"/>
        <v>0</v>
      </c>
      <c r="I107" s="38">
        <f t="shared" si="7"/>
        <v>10.1</v>
      </c>
    </row>
    <row r="108" spans="1:9" ht="20.100000000000001" customHeight="1">
      <c r="A108" s="36" t="s">
        <v>160</v>
      </c>
      <c r="B108" s="37" t="s">
        <v>373</v>
      </c>
      <c r="C108" s="37" t="s">
        <v>158</v>
      </c>
      <c r="D108" s="40" t="s">
        <v>353</v>
      </c>
      <c r="E108" s="38">
        <v>10.1</v>
      </c>
      <c r="F108" s="38">
        <v>0</v>
      </c>
      <c r="G108" s="38">
        <v>0</v>
      </c>
      <c r="H108" s="38">
        <v>0</v>
      </c>
      <c r="I108" s="38">
        <v>10.1</v>
      </c>
    </row>
    <row r="109" spans="1:9" ht="20.100000000000001" customHeight="1">
      <c r="A109" s="36" t="s">
        <v>286</v>
      </c>
      <c r="B109" s="37"/>
      <c r="C109" s="37"/>
      <c r="D109" s="40" t="s">
        <v>284</v>
      </c>
      <c r="E109" s="38">
        <f t="shared" ref="E109:I111" si="8">E110</f>
        <v>10</v>
      </c>
      <c r="F109" s="38">
        <f t="shared" si="8"/>
        <v>0</v>
      </c>
      <c r="G109" s="38">
        <f t="shared" si="8"/>
        <v>0</v>
      </c>
      <c r="H109" s="38">
        <f t="shared" si="8"/>
        <v>0</v>
      </c>
      <c r="I109" s="38">
        <f t="shared" si="8"/>
        <v>10</v>
      </c>
    </row>
    <row r="110" spans="1:9" ht="20.100000000000001" customHeight="1">
      <c r="A110" s="36"/>
      <c r="B110" s="37" t="s">
        <v>129</v>
      </c>
      <c r="C110" s="37"/>
      <c r="D110" s="40" t="s">
        <v>285</v>
      </c>
      <c r="E110" s="38">
        <f t="shared" si="8"/>
        <v>10</v>
      </c>
      <c r="F110" s="38">
        <f t="shared" si="8"/>
        <v>0</v>
      </c>
      <c r="G110" s="38">
        <f t="shared" si="8"/>
        <v>0</v>
      </c>
      <c r="H110" s="38">
        <f t="shared" si="8"/>
        <v>0</v>
      </c>
      <c r="I110" s="38">
        <f t="shared" si="8"/>
        <v>10</v>
      </c>
    </row>
    <row r="111" spans="1:9" ht="20.100000000000001" customHeight="1">
      <c r="A111" s="36"/>
      <c r="B111" s="37"/>
      <c r="C111" s="37" t="s">
        <v>195</v>
      </c>
      <c r="D111" s="40" t="s">
        <v>354</v>
      </c>
      <c r="E111" s="38">
        <f t="shared" si="8"/>
        <v>10</v>
      </c>
      <c r="F111" s="38">
        <f t="shared" si="8"/>
        <v>0</v>
      </c>
      <c r="G111" s="38">
        <f t="shared" si="8"/>
        <v>0</v>
      </c>
      <c r="H111" s="38">
        <f t="shared" si="8"/>
        <v>0</v>
      </c>
      <c r="I111" s="38">
        <f t="shared" si="8"/>
        <v>10</v>
      </c>
    </row>
    <row r="112" spans="1:9" ht="20.100000000000001" customHeight="1">
      <c r="A112" s="36" t="s">
        <v>288</v>
      </c>
      <c r="B112" s="37" t="s">
        <v>156</v>
      </c>
      <c r="C112" s="37" t="s">
        <v>287</v>
      </c>
      <c r="D112" s="40" t="s">
        <v>355</v>
      </c>
      <c r="E112" s="38">
        <v>10</v>
      </c>
      <c r="F112" s="38">
        <v>0</v>
      </c>
      <c r="G112" s="38">
        <v>0</v>
      </c>
      <c r="H112" s="38">
        <v>0</v>
      </c>
      <c r="I112" s="38">
        <v>10</v>
      </c>
    </row>
    <row r="113" spans="1:9" ht="20.100000000000001" customHeight="1">
      <c r="A113" s="36" t="s">
        <v>150</v>
      </c>
      <c r="B113" s="37"/>
      <c r="C113" s="37"/>
      <c r="D113" s="40" t="s">
        <v>147</v>
      </c>
      <c r="E113" s="38">
        <f t="shared" ref="E113:I115" si="9">E114</f>
        <v>11.56</v>
      </c>
      <c r="F113" s="38">
        <f t="shared" si="9"/>
        <v>11.56</v>
      </c>
      <c r="G113" s="38">
        <f t="shared" si="9"/>
        <v>11.56</v>
      </c>
      <c r="H113" s="38">
        <f t="shared" si="9"/>
        <v>0</v>
      </c>
      <c r="I113" s="38">
        <f t="shared" si="9"/>
        <v>0</v>
      </c>
    </row>
    <row r="114" spans="1:9" ht="20.100000000000001" customHeight="1">
      <c r="A114" s="36"/>
      <c r="B114" s="37" t="s">
        <v>137</v>
      </c>
      <c r="C114" s="37"/>
      <c r="D114" s="40" t="s">
        <v>148</v>
      </c>
      <c r="E114" s="38">
        <f t="shared" si="9"/>
        <v>11.56</v>
      </c>
      <c r="F114" s="38">
        <f t="shared" si="9"/>
        <v>11.56</v>
      </c>
      <c r="G114" s="38">
        <f t="shared" si="9"/>
        <v>11.56</v>
      </c>
      <c r="H114" s="38">
        <f t="shared" si="9"/>
        <v>0</v>
      </c>
      <c r="I114" s="38">
        <f t="shared" si="9"/>
        <v>0</v>
      </c>
    </row>
    <row r="115" spans="1:9" ht="20.100000000000001" customHeight="1">
      <c r="A115" s="36"/>
      <c r="B115" s="37"/>
      <c r="C115" s="37" t="s">
        <v>134</v>
      </c>
      <c r="D115" s="40" t="s">
        <v>149</v>
      </c>
      <c r="E115" s="38">
        <f t="shared" si="9"/>
        <v>11.56</v>
      </c>
      <c r="F115" s="38">
        <f t="shared" si="9"/>
        <v>11.56</v>
      </c>
      <c r="G115" s="38">
        <f t="shared" si="9"/>
        <v>11.56</v>
      </c>
      <c r="H115" s="38">
        <f t="shared" si="9"/>
        <v>0</v>
      </c>
      <c r="I115" s="38">
        <f t="shared" si="9"/>
        <v>0</v>
      </c>
    </row>
    <row r="116" spans="1:9" ht="20.100000000000001" customHeight="1">
      <c r="A116" s="36" t="s">
        <v>162</v>
      </c>
      <c r="B116" s="37" t="s">
        <v>159</v>
      </c>
      <c r="C116" s="37" t="s">
        <v>158</v>
      </c>
      <c r="D116" s="40" t="s">
        <v>151</v>
      </c>
      <c r="E116" s="38">
        <v>11.56</v>
      </c>
      <c r="F116" s="38">
        <v>11.56</v>
      </c>
      <c r="G116" s="38">
        <v>11.56</v>
      </c>
      <c r="H116" s="38">
        <v>0</v>
      </c>
      <c r="I116" s="38">
        <v>0</v>
      </c>
    </row>
    <row r="117" spans="1:9" ht="20.100000000000001" customHeight="1">
      <c r="A117" s="36" t="s">
        <v>281</v>
      </c>
      <c r="B117" s="37"/>
      <c r="C117" s="37"/>
      <c r="D117" s="40" t="s">
        <v>280</v>
      </c>
      <c r="E117" s="38">
        <f t="shared" ref="E117:I119" si="10">E118</f>
        <v>10</v>
      </c>
      <c r="F117" s="38">
        <f t="shared" si="10"/>
        <v>0</v>
      </c>
      <c r="G117" s="38">
        <f t="shared" si="10"/>
        <v>0</v>
      </c>
      <c r="H117" s="38">
        <f t="shared" si="10"/>
        <v>0</v>
      </c>
      <c r="I117" s="38">
        <f t="shared" si="10"/>
        <v>10</v>
      </c>
    </row>
    <row r="118" spans="1:9" ht="20.100000000000001" customHeight="1">
      <c r="A118" s="36"/>
      <c r="B118" s="37" t="s">
        <v>169</v>
      </c>
      <c r="C118" s="37"/>
      <c r="D118" s="40" t="s">
        <v>356</v>
      </c>
      <c r="E118" s="38">
        <f t="shared" si="10"/>
        <v>10</v>
      </c>
      <c r="F118" s="38">
        <f t="shared" si="10"/>
        <v>0</v>
      </c>
      <c r="G118" s="38">
        <f t="shared" si="10"/>
        <v>0</v>
      </c>
      <c r="H118" s="38">
        <f t="shared" si="10"/>
        <v>0</v>
      </c>
      <c r="I118" s="38">
        <f t="shared" si="10"/>
        <v>10</v>
      </c>
    </row>
    <row r="119" spans="1:9" ht="20.100000000000001" customHeight="1">
      <c r="A119" s="36"/>
      <c r="B119" s="37"/>
      <c r="C119" s="37" t="s">
        <v>195</v>
      </c>
      <c r="D119" s="40" t="s">
        <v>357</v>
      </c>
      <c r="E119" s="38">
        <f t="shared" si="10"/>
        <v>10</v>
      </c>
      <c r="F119" s="38">
        <f t="shared" si="10"/>
        <v>0</v>
      </c>
      <c r="G119" s="38">
        <f t="shared" si="10"/>
        <v>0</v>
      </c>
      <c r="H119" s="38">
        <f t="shared" si="10"/>
        <v>0</v>
      </c>
      <c r="I119" s="38">
        <f t="shared" si="10"/>
        <v>10</v>
      </c>
    </row>
    <row r="120" spans="1:9" ht="20.100000000000001" customHeight="1">
      <c r="A120" s="36" t="s">
        <v>282</v>
      </c>
      <c r="B120" s="37" t="s">
        <v>289</v>
      </c>
      <c r="C120" s="37" t="s">
        <v>287</v>
      </c>
      <c r="D120" s="40" t="s">
        <v>358</v>
      </c>
      <c r="E120" s="38">
        <v>10</v>
      </c>
      <c r="F120" s="38">
        <v>0</v>
      </c>
      <c r="G120" s="38">
        <v>0</v>
      </c>
      <c r="H120" s="38">
        <v>0</v>
      </c>
      <c r="I120" s="38">
        <v>10</v>
      </c>
    </row>
    <row r="121" spans="1:9" ht="20.100000000000001" customHeight="1">
      <c r="A121" s="36" t="s">
        <v>362</v>
      </c>
      <c r="B121" s="37"/>
      <c r="C121" s="37"/>
      <c r="D121" s="40" t="s">
        <v>359</v>
      </c>
      <c r="E121" s="38">
        <f>E122</f>
        <v>232.5</v>
      </c>
      <c r="F121" s="38">
        <f>F122</f>
        <v>0</v>
      </c>
      <c r="G121" s="38">
        <f>G122</f>
        <v>0</v>
      </c>
      <c r="H121" s="38">
        <f>H122</f>
        <v>0</v>
      </c>
      <c r="I121" s="38">
        <f>I122</f>
        <v>232.5</v>
      </c>
    </row>
    <row r="122" spans="1:9" ht="20.100000000000001" customHeight="1">
      <c r="A122" s="36"/>
      <c r="B122" s="37" t="s">
        <v>363</v>
      </c>
      <c r="C122" s="37"/>
      <c r="D122" s="40" t="s">
        <v>360</v>
      </c>
      <c r="E122" s="38">
        <f>E123+E125</f>
        <v>232.5</v>
      </c>
      <c r="F122" s="38">
        <f>F123+F125</f>
        <v>0</v>
      </c>
      <c r="G122" s="38">
        <f>G123+G125</f>
        <v>0</v>
      </c>
      <c r="H122" s="38">
        <f>H123+H125</f>
        <v>0</v>
      </c>
      <c r="I122" s="38">
        <f>I123+I125</f>
        <v>232.5</v>
      </c>
    </row>
    <row r="123" spans="1:9" ht="20.100000000000001" customHeight="1">
      <c r="A123" s="36"/>
      <c r="B123" s="37"/>
      <c r="C123" s="37" t="s">
        <v>123</v>
      </c>
      <c r="D123" s="40" t="s">
        <v>361</v>
      </c>
      <c r="E123" s="38">
        <f>E124</f>
        <v>11</v>
      </c>
      <c r="F123" s="38">
        <f>F124</f>
        <v>0</v>
      </c>
      <c r="G123" s="38">
        <f>G124</f>
        <v>0</v>
      </c>
      <c r="H123" s="38">
        <f>H124</f>
        <v>0</v>
      </c>
      <c r="I123" s="38">
        <f>I124</f>
        <v>11</v>
      </c>
    </row>
    <row r="124" spans="1:9" ht="20.100000000000001" customHeight="1">
      <c r="A124" s="36" t="s">
        <v>374</v>
      </c>
      <c r="B124" s="37" t="s">
        <v>375</v>
      </c>
      <c r="C124" s="37" t="s">
        <v>153</v>
      </c>
      <c r="D124" s="40" t="s">
        <v>364</v>
      </c>
      <c r="E124" s="38">
        <v>11</v>
      </c>
      <c r="F124" s="38">
        <v>0</v>
      </c>
      <c r="G124" s="38">
        <v>0</v>
      </c>
      <c r="H124" s="38">
        <v>0</v>
      </c>
      <c r="I124" s="38">
        <v>11</v>
      </c>
    </row>
    <row r="125" spans="1:9" ht="20.100000000000001" customHeight="1">
      <c r="A125" s="36"/>
      <c r="B125" s="37"/>
      <c r="C125" s="37" t="s">
        <v>195</v>
      </c>
      <c r="D125" s="40" t="s">
        <v>365</v>
      </c>
      <c r="E125" s="38">
        <f>E126</f>
        <v>221.5</v>
      </c>
      <c r="F125" s="38">
        <f>F126</f>
        <v>0</v>
      </c>
      <c r="G125" s="38">
        <f>G126</f>
        <v>0</v>
      </c>
      <c r="H125" s="38">
        <f>H126</f>
        <v>0</v>
      </c>
      <c r="I125" s="38">
        <f>I126</f>
        <v>221.5</v>
      </c>
    </row>
    <row r="126" spans="1:9" ht="20.100000000000001" customHeight="1">
      <c r="A126" s="36" t="s">
        <v>374</v>
      </c>
      <c r="B126" s="37" t="s">
        <v>375</v>
      </c>
      <c r="C126" s="37" t="s">
        <v>287</v>
      </c>
      <c r="D126" s="40" t="s">
        <v>366</v>
      </c>
      <c r="E126" s="38">
        <v>221.5</v>
      </c>
      <c r="F126" s="38">
        <v>0</v>
      </c>
      <c r="G126" s="38">
        <v>0</v>
      </c>
      <c r="H126" s="38">
        <v>0</v>
      </c>
      <c r="I126" s="38">
        <v>221.5</v>
      </c>
    </row>
  </sheetData>
  <sheetProtection formatCells="0" formatColumns="0" formatRows="0"/>
  <mergeCells count="10">
    <mergeCell ref="C4:C5"/>
    <mergeCell ref="E3:E5"/>
    <mergeCell ref="A1:I1"/>
    <mergeCell ref="A3:C3"/>
    <mergeCell ref="F3:I3"/>
    <mergeCell ref="D3:D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showGridLines="0" showZeros="0" workbookViewId="0">
      <selection sqref="A1:V1"/>
    </sheetView>
  </sheetViews>
  <sheetFormatPr defaultRowHeight="13.5"/>
  <cols>
    <col min="1" max="1" width="4" style="5" customWidth="1"/>
    <col min="2" max="2" width="3.75" style="5" customWidth="1"/>
    <col min="3" max="3" width="17.625" style="5" customWidth="1"/>
    <col min="4" max="4" width="4.875" style="5" customWidth="1"/>
    <col min="5" max="5" width="4" style="5" customWidth="1"/>
    <col min="6" max="6" width="15.25" style="5" customWidth="1"/>
    <col min="7" max="7" width="7.875" style="5" customWidth="1"/>
    <col min="8" max="8" width="7.75" style="5" customWidth="1"/>
    <col min="9" max="9" width="4.5" style="5" customWidth="1"/>
    <col min="10" max="10" width="3.75" style="5" customWidth="1"/>
    <col min="11" max="11" width="3.875" style="5" customWidth="1"/>
    <col min="12" max="12" width="4.125" style="5" customWidth="1"/>
    <col min="13" max="13" width="4.25" style="5" customWidth="1"/>
    <col min="14" max="14" width="4.5" style="5" customWidth="1"/>
    <col min="15" max="15" width="4" style="5" customWidth="1"/>
    <col min="16" max="17" width="3.5" style="5" customWidth="1"/>
    <col min="18" max="18" width="3.875" style="5" customWidth="1"/>
    <col min="19" max="19" width="4.125" style="5" customWidth="1"/>
    <col min="20" max="20" width="3.625" style="5" customWidth="1"/>
    <col min="21" max="21" width="3.75" style="5" customWidth="1"/>
    <col min="22" max="22" width="4.625" style="5" customWidth="1"/>
    <col min="23" max="16384" width="9" style="5"/>
  </cols>
  <sheetData>
    <row r="1" spans="1:22" s="14" customFormat="1" ht="42" customHeight="1">
      <c r="A1" s="224" t="s">
        <v>252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</row>
    <row r="2" spans="1:22" s="15" customFormat="1" ht="17.25" customHeight="1">
      <c r="A2" s="241" t="s">
        <v>367</v>
      </c>
      <c r="B2" s="242"/>
      <c r="C2" s="242"/>
      <c r="D2" s="242"/>
      <c r="E2" s="242"/>
      <c r="F2" s="242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243" t="s">
        <v>76</v>
      </c>
      <c r="V2" s="243"/>
    </row>
    <row r="3" spans="1:22" s="15" customFormat="1" ht="18" customHeight="1">
      <c r="A3" s="225" t="s">
        <v>253</v>
      </c>
      <c r="B3" s="226"/>
      <c r="C3" s="227"/>
      <c r="D3" s="225" t="s">
        <v>254</v>
      </c>
      <c r="E3" s="226"/>
      <c r="F3" s="227"/>
      <c r="G3" s="234" t="s">
        <v>51</v>
      </c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6"/>
    </row>
    <row r="4" spans="1:22" s="15" customFormat="1" ht="13.5" customHeight="1">
      <c r="A4" s="228"/>
      <c r="B4" s="229"/>
      <c r="C4" s="230"/>
      <c r="D4" s="228"/>
      <c r="E4" s="229"/>
      <c r="F4" s="230"/>
      <c r="G4" s="237" t="s">
        <v>18</v>
      </c>
      <c r="H4" s="225" t="s">
        <v>238</v>
      </c>
      <c r="I4" s="227"/>
      <c r="J4" s="234" t="s">
        <v>239</v>
      </c>
      <c r="K4" s="235"/>
      <c r="L4" s="235"/>
      <c r="M4" s="235"/>
      <c r="N4" s="235"/>
      <c r="O4" s="236"/>
      <c r="P4" s="237" t="s">
        <v>19</v>
      </c>
      <c r="Q4" s="237" t="s">
        <v>255</v>
      </c>
      <c r="R4" s="237" t="s">
        <v>256</v>
      </c>
      <c r="S4" s="225" t="s">
        <v>257</v>
      </c>
      <c r="T4" s="227"/>
      <c r="U4" s="237" t="s">
        <v>237</v>
      </c>
      <c r="V4" s="237" t="s">
        <v>49</v>
      </c>
    </row>
    <row r="5" spans="1:22" s="15" customFormat="1" ht="22.5" customHeight="1">
      <c r="A5" s="231"/>
      <c r="B5" s="232"/>
      <c r="C5" s="233"/>
      <c r="D5" s="231"/>
      <c r="E5" s="232"/>
      <c r="F5" s="233"/>
      <c r="G5" s="238"/>
      <c r="H5" s="231"/>
      <c r="I5" s="233"/>
      <c r="J5" s="240" t="s">
        <v>34</v>
      </c>
      <c r="K5" s="240" t="s">
        <v>26</v>
      </c>
      <c r="L5" s="240" t="s">
        <v>27</v>
      </c>
      <c r="M5" s="240" t="s">
        <v>28</v>
      </c>
      <c r="N5" s="240" t="s">
        <v>29</v>
      </c>
      <c r="O5" s="240" t="s">
        <v>244</v>
      </c>
      <c r="P5" s="238"/>
      <c r="Q5" s="238"/>
      <c r="R5" s="238"/>
      <c r="S5" s="231"/>
      <c r="T5" s="233"/>
      <c r="U5" s="238"/>
      <c r="V5" s="238"/>
    </row>
    <row r="6" spans="1:22" s="15" customFormat="1" ht="22.5" customHeight="1">
      <c r="A6" s="144" t="s">
        <v>23</v>
      </c>
      <c r="B6" s="144" t="s">
        <v>24</v>
      </c>
      <c r="C6" s="144" t="s">
        <v>236</v>
      </c>
      <c r="D6" s="144" t="s">
        <v>23</v>
      </c>
      <c r="E6" s="144" t="s">
        <v>24</v>
      </c>
      <c r="F6" s="144" t="s">
        <v>236</v>
      </c>
      <c r="G6" s="239"/>
      <c r="H6" s="144" t="s">
        <v>241</v>
      </c>
      <c r="I6" s="144" t="s">
        <v>242</v>
      </c>
      <c r="J6" s="240"/>
      <c r="K6" s="240"/>
      <c r="L6" s="240"/>
      <c r="M6" s="240"/>
      <c r="N6" s="240"/>
      <c r="O6" s="240"/>
      <c r="P6" s="239"/>
      <c r="Q6" s="239"/>
      <c r="R6" s="239"/>
      <c r="S6" s="144" t="s">
        <v>258</v>
      </c>
      <c r="T6" s="144" t="s">
        <v>22</v>
      </c>
      <c r="U6" s="239"/>
      <c r="V6" s="239"/>
    </row>
    <row r="7" spans="1:22" s="41" customFormat="1" ht="20.100000000000001" customHeight="1">
      <c r="A7" s="42"/>
      <c r="B7" s="43"/>
      <c r="C7" s="45" t="s">
        <v>18</v>
      </c>
      <c r="D7" s="43"/>
      <c r="E7" s="43"/>
      <c r="F7" s="43"/>
      <c r="G7" s="44">
        <f t="shared" ref="G7:V7" si="0">G8+G63</f>
        <v>214.12999999999994</v>
      </c>
      <c r="H7" s="44">
        <f t="shared" si="0"/>
        <v>214.12999999999994</v>
      </c>
      <c r="I7" s="44">
        <f t="shared" si="0"/>
        <v>0</v>
      </c>
      <c r="J7" s="44">
        <f t="shared" si="0"/>
        <v>0</v>
      </c>
      <c r="K7" s="44">
        <f t="shared" si="0"/>
        <v>0</v>
      </c>
      <c r="L7" s="44">
        <f t="shared" si="0"/>
        <v>0</v>
      </c>
      <c r="M7" s="44">
        <f t="shared" si="0"/>
        <v>0</v>
      </c>
      <c r="N7" s="44">
        <f t="shared" si="0"/>
        <v>0</v>
      </c>
      <c r="O7" s="44">
        <f t="shared" si="0"/>
        <v>0</v>
      </c>
      <c r="P7" s="44">
        <f t="shared" si="0"/>
        <v>0</v>
      </c>
      <c r="Q7" s="44">
        <f t="shared" si="0"/>
        <v>0</v>
      </c>
      <c r="R7" s="44">
        <f t="shared" si="0"/>
        <v>0</v>
      </c>
      <c r="S7" s="44">
        <f t="shared" si="0"/>
        <v>0</v>
      </c>
      <c r="T7" s="44">
        <f t="shared" si="0"/>
        <v>0</v>
      </c>
      <c r="U7" s="44">
        <f t="shared" si="0"/>
        <v>0</v>
      </c>
      <c r="V7" s="44">
        <f t="shared" si="0"/>
        <v>0</v>
      </c>
    </row>
    <row r="8" spans="1:22" ht="20.100000000000001" customHeight="1">
      <c r="A8" s="42"/>
      <c r="B8" s="43"/>
      <c r="C8" s="42" t="s">
        <v>163</v>
      </c>
      <c r="D8" s="43"/>
      <c r="E8" s="43"/>
      <c r="F8" s="43"/>
      <c r="G8" s="44">
        <f t="shared" ref="G8:V8" si="1">G9+G12+G14+G16+G18+G21+G24+G27+G30+G33+G36+G39+G42+G45+G48+G50+G52+G55+G58+G61</f>
        <v>204.10999999999993</v>
      </c>
      <c r="H8" s="44">
        <f t="shared" si="1"/>
        <v>204.10999999999993</v>
      </c>
      <c r="I8" s="44">
        <f t="shared" si="1"/>
        <v>0</v>
      </c>
      <c r="J8" s="44">
        <f t="shared" si="1"/>
        <v>0</v>
      </c>
      <c r="K8" s="44">
        <f t="shared" si="1"/>
        <v>0</v>
      </c>
      <c r="L8" s="44">
        <f t="shared" si="1"/>
        <v>0</v>
      </c>
      <c r="M8" s="44">
        <f t="shared" si="1"/>
        <v>0</v>
      </c>
      <c r="N8" s="44">
        <f t="shared" si="1"/>
        <v>0</v>
      </c>
      <c r="O8" s="44">
        <f t="shared" si="1"/>
        <v>0</v>
      </c>
      <c r="P8" s="44">
        <f t="shared" si="1"/>
        <v>0</v>
      </c>
      <c r="Q8" s="44">
        <f t="shared" si="1"/>
        <v>0</v>
      </c>
      <c r="R8" s="44">
        <f t="shared" si="1"/>
        <v>0</v>
      </c>
      <c r="S8" s="44">
        <f t="shared" si="1"/>
        <v>0</v>
      </c>
      <c r="T8" s="44">
        <f t="shared" si="1"/>
        <v>0</v>
      </c>
      <c r="U8" s="44">
        <f t="shared" si="1"/>
        <v>0</v>
      </c>
      <c r="V8" s="44">
        <f t="shared" si="1"/>
        <v>0</v>
      </c>
    </row>
    <row r="9" spans="1:22" ht="20.100000000000001" customHeight="1">
      <c r="A9" s="42"/>
      <c r="B9" s="43"/>
      <c r="C9" s="42" t="s">
        <v>259</v>
      </c>
      <c r="D9" s="43"/>
      <c r="E9" s="43"/>
      <c r="F9" s="43"/>
      <c r="G9" s="44">
        <f t="shared" ref="G9:V9" si="2">SUM(G10:G11)</f>
        <v>31.86</v>
      </c>
      <c r="H9" s="44">
        <f t="shared" si="2"/>
        <v>31.86</v>
      </c>
      <c r="I9" s="44">
        <f t="shared" si="2"/>
        <v>0</v>
      </c>
      <c r="J9" s="44">
        <f t="shared" si="2"/>
        <v>0</v>
      </c>
      <c r="K9" s="44">
        <f t="shared" si="2"/>
        <v>0</v>
      </c>
      <c r="L9" s="44">
        <f t="shared" si="2"/>
        <v>0</v>
      </c>
      <c r="M9" s="44">
        <f t="shared" si="2"/>
        <v>0</v>
      </c>
      <c r="N9" s="44">
        <f t="shared" si="2"/>
        <v>0</v>
      </c>
      <c r="O9" s="44">
        <f t="shared" si="2"/>
        <v>0</v>
      </c>
      <c r="P9" s="44">
        <f t="shared" si="2"/>
        <v>0</v>
      </c>
      <c r="Q9" s="44">
        <f t="shared" si="2"/>
        <v>0</v>
      </c>
      <c r="R9" s="44">
        <f t="shared" si="2"/>
        <v>0</v>
      </c>
      <c r="S9" s="44">
        <f t="shared" si="2"/>
        <v>0</v>
      </c>
      <c r="T9" s="44">
        <f t="shared" si="2"/>
        <v>0</v>
      </c>
      <c r="U9" s="44">
        <f t="shared" si="2"/>
        <v>0</v>
      </c>
      <c r="V9" s="44">
        <f t="shared" si="2"/>
        <v>0</v>
      </c>
    </row>
    <row r="10" spans="1:22" ht="20.100000000000001" customHeight="1">
      <c r="A10" s="42">
        <v>301</v>
      </c>
      <c r="B10" s="43" t="s">
        <v>134</v>
      </c>
      <c r="C10" s="42" t="s">
        <v>165</v>
      </c>
      <c r="D10" s="43" t="s">
        <v>260</v>
      </c>
      <c r="E10" s="43" t="s">
        <v>134</v>
      </c>
      <c r="F10" s="43" t="s">
        <v>261</v>
      </c>
      <c r="G10" s="44">
        <v>20.14</v>
      </c>
      <c r="H10" s="44">
        <v>20.14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</row>
    <row r="11" spans="1:22" ht="20.100000000000001" customHeight="1">
      <c r="A11" s="42">
        <v>301</v>
      </c>
      <c r="B11" s="43" t="s">
        <v>137</v>
      </c>
      <c r="C11" s="42" t="s">
        <v>186</v>
      </c>
      <c r="D11" s="43" t="s">
        <v>260</v>
      </c>
      <c r="E11" s="43" t="s">
        <v>134</v>
      </c>
      <c r="F11" s="43" t="s">
        <v>261</v>
      </c>
      <c r="G11" s="44">
        <v>11.72</v>
      </c>
      <c r="H11" s="44">
        <v>11.72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</row>
    <row r="12" spans="1:22" ht="20.100000000000001" customHeight="1">
      <c r="A12" s="42"/>
      <c r="B12" s="43"/>
      <c r="C12" s="42" t="s">
        <v>164</v>
      </c>
      <c r="D12" s="43"/>
      <c r="E12" s="43"/>
      <c r="F12" s="43"/>
      <c r="G12" s="44">
        <f t="shared" ref="G12:V12" si="3">G13</f>
        <v>39.9</v>
      </c>
      <c r="H12" s="44">
        <f t="shared" si="3"/>
        <v>39.9</v>
      </c>
      <c r="I12" s="44">
        <f t="shared" si="3"/>
        <v>0</v>
      </c>
      <c r="J12" s="44">
        <f t="shared" si="3"/>
        <v>0</v>
      </c>
      <c r="K12" s="44">
        <f t="shared" si="3"/>
        <v>0</v>
      </c>
      <c r="L12" s="44">
        <f t="shared" si="3"/>
        <v>0</v>
      </c>
      <c r="M12" s="44">
        <f t="shared" si="3"/>
        <v>0</v>
      </c>
      <c r="N12" s="44">
        <f t="shared" si="3"/>
        <v>0</v>
      </c>
      <c r="O12" s="44">
        <f t="shared" si="3"/>
        <v>0</v>
      </c>
      <c r="P12" s="44">
        <f t="shared" si="3"/>
        <v>0</v>
      </c>
      <c r="Q12" s="44">
        <f t="shared" si="3"/>
        <v>0</v>
      </c>
      <c r="R12" s="44">
        <f t="shared" si="3"/>
        <v>0</v>
      </c>
      <c r="S12" s="44">
        <f t="shared" si="3"/>
        <v>0</v>
      </c>
      <c r="T12" s="44">
        <f t="shared" si="3"/>
        <v>0</v>
      </c>
      <c r="U12" s="44">
        <f t="shared" si="3"/>
        <v>0</v>
      </c>
      <c r="V12" s="44">
        <f t="shared" si="3"/>
        <v>0</v>
      </c>
    </row>
    <row r="13" spans="1:22" ht="20.100000000000001" customHeight="1">
      <c r="A13" s="42">
        <v>301</v>
      </c>
      <c r="B13" s="43" t="s">
        <v>134</v>
      </c>
      <c r="C13" s="42" t="s">
        <v>165</v>
      </c>
      <c r="D13" s="43" t="s">
        <v>166</v>
      </c>
      <c r="E13" s="43" t="s">
        <v>134</v>
      </c>
      <c r="F13" s="43" t="s">
        <v>167</v>
      </c>
      <c r="G13" s="44">
        <v>39.9</v>
      </c>
      <c r="H13" s="44">
        <v>39.9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</row>
    <row r="14" spans="1:22" ht="20.100000000000001" customHeight="1">
      <c r="A14" s="42"/>
      <c r="B14" s="43"/>
      <c r="C14" s="42" t="s">
        <v>168</v>
      </c>
      <c r="D14" s="43"/>
      <c r="E14" s="43"/>
      <c r="F14" s="43"/>
      <c r="G14" s="44">
        <f t="shared" ref="G14:V14" si="4">G15</f>
        <v>17.100000000000001</v>
      </c>
      <c r="H14" s="44">
        <f t="shared" si="4"/>
        <v>17.100000000000001</v>
      </c>
      <c r="I14" s="44">
        <f t="shared" si="4"/>
        <v>0</v>
      </c>
      <c r="J14" s="44">
        <f t="shared" si="4"/>
        <v>0</v>
      </c>
      <c r="K14" s="44">
        <f t="shared" si="4"/>
        <v>0</v>
      </c>
      <c r="L14" s="44">
        <f t="shared" si="4"/>
        <v>0</v>
      </c>
      <c r="M14" s="44">
        <f t="shared" si="4"/>
        <v>0</v>
      </c>
      <c r="N14" s="44">
        <f t="shared" si="4"/>
        <v>0</v>
      </c>
      <c r="O14" s="44">
        <f t="shared" si="4"/>
        <v>0</v>
      </c>
      <c r="P14" s="44">
        <f t="shared" si="4"/>
        <v>0</v>
      </c>
      <c r="Q14" s="44">
        <f t="shared" si="4"/>
        <v>0</v>
      </c>
      <c r="R14" s="44">
        <f t="shared" si="4"/>
        <v>0</v>
      </c>
      <c r="S14" s="44">
        <f t="shared" si="4"/>
        <v>0</v>
      </c>
      <c r="T14" s="44">
        <f t="shared" si="4"/>
        <v>0</v>
      </c>
      <c r="U14" s="44">
        <f t="shared" si="4"/>
        <v>0</v>
      </c>
      <c r="V14" s="44">
        <f t="shared" si="4"/>
        <v>0</v>
      </c>
    </row>
    <row r="15" spans="1:22" ht="20.100000000000001" customHeight="1">
      <c r="A15" s="42">
        <v>301</v>
      </c>
      <c r="B15" s="43" t="s">
        <v>169</v>
      </c>
      <c r="C15" s="42" t="s">
        <v>170</v>
      </c>
      <c r="D15" s="43" t="s">
        <v>166</v>
      </c>
      <c r="E15" s="43" t="s">
        <v>134</v>
      </c>
      <c r="F15" s="43" t="s">
        <v>167</v>
      </c>
      <c r="G15" s="44">
        <v>17.100000000000001</v>
      </c>
      <c r="H15" s="44">
        <v>17.100000000000001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</row>
    <row r="16" spans="1:22" ht="20.100000000000001" customHeight="1">
      <c r="A16" s="42"/>
      <c r="B16" s="43"/>
      <c r="C16" s="42" t="s">
        <v>171</v>
      </c>
      <c r="D16" s="43"/>
      <c r="E16" s="43"/>
      <c r="F16" s="43"/>
      <c r="G16" s="44">
        <f t="shared" ref="G16:V16" si="5">G17</f>
        <v>7.33</v>
      </c>
      <c r="H16" s="44">
        <f t="shared" si="5"/>
        <v>7.33</v>
      </c>
      <c r="I16" s="44">
        <f t="shared" si="5"/>
        <v>0</v>
      </c>
      <c r="J16" s="44">
        <f t="shared" si="5"/>
        <v>0</v>
      </c>
      <c r="K16" s="44">
        <f t="shared" si="5"/>
        <v>0</v>
      </c>
      <c r="L16" s="44">
        <f t="shared" si="5"/>
        <v>0</v>
      </c>
      <c r="M16" s="44">
        <f t="shared" si="5"/>
        <v>0</v>
      </c>
      <c r="N16" s="44">
        <f t="shared" si="5"/>
        <v>0</v>
      </c>
      <c r="O16" s="44">
        <f t="shared" si="5"/>
        <v>0</v>
      </c>
      <c r="P16" s="44">
        <f t="shared" si="5"/>
        <v>0</v>
      </c>
      <c r="Q16" s="44">
        <f t="shared" si="5"/>
        <v>0</v>
      </c>
      <c r="R16" s="44">
        <f t="shared" si="5"/>
        <v>0</v>
      </c>
      <c r="S16" s="44">
        <f t="shared" si="5"/>
        <v>0</v>
      </c>
      <c r="T16" s="44">
        <f t="shared" si="5"/>
        <v>0</v>
      </c>
      <c r="U16" s="44">
        <f t="shared" si="5"/>
        <v>0</v>
      </c>
      <c r="V16" s="44">
        <f t="shared" si="5"/>
        <v>0</v>
      </c>
    </row>
    <row r="17" spans="1:22" ht="20.100000000000001" customHeight="1">
      <c r="A17" s="42">
        <v>301</v>
      </c>
      <c r="B17" s="43" t="s">
        <v>169</v>
      </c>
      <c r="C17" s="42" t="s">
        <v>170</v>
      </c>
      <c r="D17" s="43" t="s">
        <v>166</v>
      </c>
      <c r="E17" s="43" t="s">
        <v>134</v>
      </c>
      <c r="F17" s="43" t="s">
        <v>167</v>
      </c>
      <c r="G17" s="44">
        <v>7.33</v>
      </c>
      <c r="H17" s="44">
        <v>7.33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</row>
    <row r="18" spans="1:22" ht="20.100000000000001" customHeight="1">
      <c r="A18" s="42"/>
      <c r="B18" s="43"/>
      <c r="C18" s="42" t="s">
        <v>172</v>
      </c>
      <c r="D18" s="43"/>
      <c r="E18" s="43"/>
      <c r="F18" s="43"/>
      <c r="G18" s="44">
        <f t="shared" ref="G18:V18" si="6">SUM(G19:G20)</f>
        <v>8.0300000000000011</v>
      </c>
      <c r="H18" s="44">
        <f t="shared" si="6"/>
        <v>8.0300000000000011</v>
      </c>
      <c r="I18" s="44">
        <f t="shared" si="6"/>
        <v>0</v>
      </c>
      <c r="J18" s="44">
        <f t="shared" si="6"/>
        <v>0</v>
      </c>
      <c r="K18" s="44">
        <f t="shared" si="6"/>
        <v>0</v>
      </c>
      <c r="L18" s="44">
        <f t="shared" si="6"/>
        <v>0</v>
      </c>
      <c r="M18" s="44">
        <f t="shared" si="6"/>
        <v>0</v>
      </c>
      <c r="N18" s="44">
        <f t="shared" si="6"/>
        <v>0</v>
      </c>
      <c r="O18" s="44">
        <f t="shared" si="6"/>
        <v>0</v>
      </c>
      <c r="P18" s="44">
        <f t="shared" si="6"/>
        <v>0</v>
      </c>
      <c r="Q18" s="44">
        <f t="shared" si="6"/>
        <v>0</v>
      </c>
      <c r="R18" s="44">
        <f t="shared" si="6"/>
        <v>0</v>
      </c>
      <c r="S18" s="44">
        <f t="shared" si="6"/>
        <v>0</v>
      </c>
      <c r="T18" s="44">
        <f t="shared" si="6"/>
        <v>0</v>
      </c>
      <c r="U18" s="44">
        <f t="shared" si="6"/>
        <v>0</v>
      </c>
      <c r="V18" s="44">
        <f t="shared" si="6"/>
        <v>0</v>
      </c>
    </row>
    <row r="19" spans="1:22" ht="20.100000000000001" customHeight="1">
      <c r="A19" s="42">
        <v>301</v>
      </c>
      <c r="B19" s="43" t="s">
        <v>108</v>
      </c>
      <c r="C19" s="42" t="s">
        <v>173</v>
      </c>
      <c r="D19" s="43" t="s">
        <v>260</v>
      </c>
      <c r="E19" s="43" t="s">
        <v>134</v>
      </c>
      <c r="F19" s="43" t="s">
        <v>261</v>
      </c>
      <c r="G19" s="44">
        <v>2.66</v>
      </c>
      <c r="H19" s="44">
        <v>2.66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</row>
    <row r="20" spans="1:22" ht="20.100000000000001" customHeight="1">
      <c r="A20" s="42">
        <v>301</v>
      </c>
      <c r="B20" s="43" t="s">
        <v>108</v>
      </c>
      <c r="C20" s="42" t="s">
        <v>173</v>
      </c>
      <c r="D20" s="43" t="s">
        <v>166</v>
      </c>
      <c r="E20" s="43" t="s">
        <v>134</v>
      </c>
      <c r="F20" s="43" t="s">
        <v>167</v>
      </c>
      <c r="G20" s="44">
        <v>5.37</v>
      </c>
      <c r="H20" s="44">
        <v>5.37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</row>
    <row r="21" spans="1:22" ht="20.100000000000001" customHeight="1">
      <c r="A21" s="42"/>
      <c r="B21" s="43"/>
      <c r="C21" s="42" t="s">
        <v>174</v>
      </c>
      <c r="D21" s="43"/>
      <c r="E21" s="43"/>
      <c r="F21" s="43"/>
      <c r="G21" s="44">
        <f t="shared" ref="G21:V21" si="7">SUM(G22:G23)</f>
        <v>6.74</v>
      </c>
      <c r="H21" s="44">
        <f t="shared" si="7"/>
        <v>6.74</v>
      </c>
      <c r="I21" s="44">
        <f t="shared" si="7"/>
        <v>0</v>
      </c>
      <c r="J21" s="44">
        <f t="shared" si="7"/>
        <v>0</v>
      </c>
      <c r="K21" s="44">
        <f t="shared" si="7"/>
        <v>0</v>
      </c>
      <c r="L21" s="44">
        <f t="shared" si="7"/>
        <v>0</v>
      </c>
      <c r="M21" s="44">
        <f t="shared" si="7"/>
        <v>0</v>
      </c>
      <c r="N21" s="44">
        <f t="shared" si="7"/>
        <v>0</v>
      </c>
      <c r="O21" s="44">
        <f t="shared" si="7"/>
        <v>0</v>
      </c>
      <c r="P21" s="44">
        <f t="shared" si="7"/>
        <v>0</v>
      </c>
      <c r="Q21" s="44">
        <f t="shared" si="7"/>
        <v>0</v>
      </c>
      <c r="R21" s="44">
        <f t="shared" si="7"/>
        <v>0</v>
      </c>
      <c r="S21" s="44">
        <f t="shared" si="7"/>
        <v>0</v>
      </c>
      <c r="T21" s="44">
        <f t="shared" si="7"/>
        <v>0</v>
      </c>
      <c r="U21" s="44">
        <f t="shared" si="7"/>
        <v>0</v>
      </c>
      <c r="V21" s="44">
        <f t="shared" si="7"/>
        <v>0</v>
      </c>
    </row>
    <row r="22" spans="1:22" ht="20.100000000000001" customHeight="1">
      <c r="A22" s="42">
        <v>301</v>
      </c>
      <c r="B22" s="43" t="s">
        <v>175</v>
      </c>
      <c r="C22" s="42" t="s">
        <v>176</v>
      </c>
      <c r="D22" s="43" t="s">
        <v>260</v>
      </c>
      <c r="E22" s="43" t="s">
        <v>137</v>
      </c>
      <c r="F22" s="43" t="s">
        <v>262</v>
      </c>
      <c r="G22" s="44">
        <v>2.23</v>
      </c>
      <c r="H22" s="44">
        <v>2.23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</row>
    <row r="23" spans="1:22" ht="20.100000000000001" customHeight="1">
      <c r="A23" s="42">
        <v>301</v>
      </c>
      <c r="B23" s="43" t="s">
        <v>175</v>
      </c>
      <c r="C23" s="42" t="s">
        <v>176</v>
      </c>
      <c r="D23" s="43" t="s">
        <v>166</v>
      </c>
      <c r="E23" s="43" t="s">
        <v>134</v>
      </c>
      <c r="F23" s="43" t="s">
        <v>167</v>
      </c>
      <c r="G23" s="44">
        <v>4.51</v>
      </c>
      <c r="H23" s="44">
        <v>4.51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</row>
    <row r="24" spans="1:22" ht="20.100000000000001" customHeight="1">
      <c r="A24" s="42"/>
      <c r="B24" s="43"/>
      <c r="C24" s="42" t="s">
        <v>177</v>
      </c>
      <c r="D24" s="43"/>
      <c r="E24" s="43"/>
      <c r="F24" s="43"/>
      <c r="G24" s="44">
        <f t="shared" ref="G24:V24" si="8">SUM(G25:G26)</f>
        <v>19.27</v>
      </c>
      <c r="H24" s="44">
        <f t="shared" si="8"/>
        <v>19.27</v>
      </c>
      <c r="I24" s="44">
        <f t="shared" si="8"/>
        <v>0</v>
      </c>
      <c r="J24" s="44">
        <f t="shared" si="8"/>
        <v>0</v>
      </c>
      <c r="K24" s="44">
        <f t="shared" si="8"/>
        <v>0</v>
      </c>
      <c r="L24" s="44">
        <f t="shared" si="8"/>
        <v>0</v>
      </c>
      <c r="M24" s="44">
        <f t="shared" si="8"/>
        <v>0</v>
      </c>
      <c r="N24" s="44">
        <f t="shared" si="8"/>
        <v>0</v>
      </c>
      <c r="O24" s="44">
        <f t="shared" si="8"/>
        <v>0</v>
      </c>
      <c r="P24" s="44">
        <f t="shared" si="8"/>
        <v>0</v>
      </c>
      <c r="Q24" s="44">
        <f t="shared" si="8"/>
        <v>0</v>
      </c>
      <c r="R24" s="44">
        <f t="shared" si="8"/>
        <v>0</v>
      </c>
      <c r="S24" s="44">
        <f t="shared" si="8"/>
        <v>0</v>
      </c>
      <c r="T24" s="44">
        <f t="shared" si="8"/>
        <v>0</v>
      </c>
      <c r="U24" s="44">
        <f t="shared" si="8"/>
        <v>0</v>
      </c>
      <c r="V24" s="44">
        <f t="shared" si="8"/>
        <v>0</v>
      </c>
    </row>
    <row r="25" spans="1:22" ht="20.100000000000001" customHeight="1">
      <c r="A25" s="42">
        <v>301</v>
      </c>
      <c r="B25" s="43" t="s">
        <v>124</v>
      </c>
      <c r="C25" s="42" t="s">
        <v>178</v>
      </c>
      <c r="D25" s="43" t="s">
        <v>260</v>
      </c>
      <c r="E25" s="43" t="s">
        <v>137</v>
      </c>
      <c r="F25" s="43" t="s">
        <v>262</v>
      </c>
      <c r="G25" s="44">
        <v>6.37</v>
      </c>
      <c r="H25" s="44">
        <v>6.37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</row>
    <row r="26" spans="1:22" ht="20.100000000000001" customHeight="1">
      <c r="A26" s="42">
        <v>301</v>
      </c>
      <c r="B26" s="43" t="s">
        <v>124</v>
      </c>
      <c r="C26" s="42" t="s">
        <v>178</v>
      </c>
      <c r="D26" s="43" t="s">
        <v>166</v>
      </c>
      <c r="E26" s="43" t="s">
        <v>134</v>
      </c>
      <c r="F26" s="43" t="s">
        <v>167</v>
      </c>
      <c r="G26" s="44">
        <v>12.9</v>
      </c>
      <c r="H26" s="44">
        <v>12.9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</row>
    <row r="27" spans="1:22" ht="20.100000000000001" customHeight="1">
      <c r="A27" s="42"/>
      <c r="B27" s="43"/>
      <c r="C27" s="42" t="s">
        <v>179</v>
      </c>
      <c r="D27" s="43"/>
      <c r="E27" s="43"/>
      <c r="F27" s="43"/>
      <c r="G27" s="44">
        <f t="shared" ref="G27:V27" si="9">SUM(G28:G29)</f>
        <v>0.67</v>
      </c>
      <c r="H27" s="44">
        <f t="shared" si="9"/>
        <v>0.67</v>
      </c>
      <c r="I27" s="44">
        <f t="shared" si="9"/>
        <v>0</v>
      </c>
      <c r="J27" s="44">
        <f t="shared" si="9"/>
        <v>0</v>
      </c>
      <c r="K27" s="44">
        <f t="shared" si="9"/>
        <v>0</v>
      </c>
      <c r="L27" s="44">
        <f t="shared" si="9"/>
        <v>0</v>
      </c>
      <c r="M27" s="44">
        <f t="shared" si="9"/>
        <v>0</v>
      </c>
      <c r="N27" s="44">
        <f t="shared" si="9"/>
        <v>0</v>
      </c>
      <c r="O27" s="44">
        <f t="shared" si="9"/>
        <v>0</v>
      </c>
      <c r="P27" s="44">
        <f t="shared" si="9"/>
        <v>0</v>
      </c>
      <c r="Q27" s="44">
        <f t="shared" si="9"/>
        <v>0</v>
      </c>
      <c r="R27" s="44">
        <f t="shared" si="9"/>
        <v>0</v>
      </c>
      <c r="S27" s="44">
        <f t="shared" si="9"/>
        <v>0</v>
      </c>
      <c r="T27" s="44">
        <f t="shared" si="9"/>
        <v>0</v>
      </c>
      <c r="U27" s="44">
        <f t="shared" si="9"/>
        <v>0</v>
      </c>
      <c r="V27" s="44">
        <f t="shared" si="9"/>
        <v>0</v>
      </c>
    </row>
    <row r="28" spans="1:22" ht="20.100000000000001" customHeight="1">
      <c r="A28" s="42">
        <v>301</v>
      </c>
      <c r="B28" s="43" t="s">
        <v>180</v>
      </c>
      <c r="C28" s="42" t="s">
        <v>181</v>
      </c>
      <c r="D28" s="43" t="s">
        <v>260</v>
      </c>
      <c r="E28" s="43" t="s">
        <v>137</v>
      </c>
      <c r="F28" s="43" t="s">
        <v>262</v>
      </c>
      <c r="G28" s="44">
        <v>0.22</v>
      </c>
      <c r="H28" s="44">
        <v>0.22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</row>
    <row r="29" spans="1:22" ht="20.100000000000001" customHeight="1">
      <c r="A29" s="42">
        <v>301</v>
      </c>
      <c r="B29" s="43" t="s">
        <v>180</v>
      </c>
      <c r="C29" s="42" t="s">
        <v>181</v>
      </c>
      <c r="D29" s="43" t="s">
        <v>166</v>
      </c>
      <c r="E29" s="43" t="s">
        <v>134</v>
      </c>
      <c r="F29" s="43" t="s">
        <v>167</v>
      </c>
      <c r="G29" s="44">
        <v>0.45</v>
      </c>
      <c r="H29" s="44">
        <v>0.45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</row>
    <row r="30" spans="1:22" ht="20.100000000000001" customHeight="1">
      <c r="A30" s="42"/>
      <c r="B30" s="43"/>
      <c r="C30" s="42" t="s">
        <v>182</v>
      </c>
      <c r="D30" s="43"/>
      <c r="E30" s="43"/>
      <c r="F30" s="43"/>
      <c r="G30" s="44">
        <f t="shared" ref="G30:V30" si="10">SUM(G31:G32)</f>
        <v>0.67</v>
      </c>
      <c r="H30" s="44">
        <f t="shared" si="10"/>
        <v>0.67</v>
      </c>
      <c r="I30" s="44">
        <f t="shared" si="10"/>
        <v>0</v>
      </c>
      <c r="J30" s="44">
        <f t="shared" si="10"/>
        <v>0</v>
      </c>
      <c r="K30" s="44">
        <f t="shared" si="10"/>
        <v>0</v>
      </c>
      <c r="L30" s="44">
        <f t="shared" si="10"/>
        <v>0</v>
      </c>
      <c r="M30" s="44">
        <f t="shared" si="10"/>
        <v>0</v>
      </c>
      <c r="N30" s="44">
        <f t="shared" si="10"/>
        <v>0</v>
      </c>
      <c r="O30" s="44">
        <f t="shared" si="10"/>
        <v>0</v>
      </c>
      <c r="P30" s="44">
        <f t="shared" si="10"/>
        <v>0</v>
      </c>
      <c r="Q30" s="44">
        <f t="shared" si="10"/>
        <v>0</v>
      </c>
      <c r="R30" s="44">
        <f t="shared" si="10"/>
        <v>0</v>
      </c>
      <c r="S30" s="44">
        <f t="shared" si="10"/>
        <v>0</v>
      </c>
      <c r="T30" s="44">
        <f t="shared" si="10"/>
        <v>0</v>
      </c>
      <c r="U30" s="44">
        <f t="shared" si="10"/>
        <v>0</v>
      </c>
      <c r="V30" s="44">
        <f t="shared" si="10"/>
        <v>0</v>
      </c>
    </row>
    <row r="31" spans="1:22" ht="20.100000000000001" customHeight="1">
      <c r="A31" s="42">
        <v>301</v>
      </c>
      <c r="B31" s="43" t="s">
        <v>180</v>
      </c>
      <c r="C31" s="42" t="s">
        <v>181</v>
      </c>
      <c r="D31" s="43" t="s">
        <v>260</v>
      </c>
      <c r="E31" s="43" t="s">
        <v>137</v>
      </c>
      <c r="F31" s="43" t="s">
        <v>262</v>
      </c>
      <c r="G31" s="44">
        <v>0.22</v>
      </c>
      <c r="H31" s="44">
        <v>0.22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</row>
    <row r="32" spans="1:22" ht="20.100000000000001" customHeight="1">
      <c r="A32" s="42">
        <v>301</v>
      </c>
      <c r="B32" s="43" t="s">
        <v>180</v>
      </c>
      <c r="C32" s="42" t="s">
        <v>181</v>
      </c>
      <c r="D32" s="43" t="s">
        <v>166</v>
      </c>
      <c r="E32" s="43" t="s">
        <v>134</v>
      </c>
      <c r="F32" s="43" t="s">
        <v>167</v>
      </c>
      <c r="G32" s="44">
        <v>0.45</v>
      </c>
      <c r="H32" s="44">
        <v>0.45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</row>
    <row r="33" spans="1:22" ht="20.100000000000001" customHeight="1">
      <c r="A33" s="42"/>
      <c r="B33" s="43"/>
      <c r="C33" s="42" t="s">
        <v>183</v>
      </c>
      <c r="D33" s="43"/>
      <c r="E33" s="43"/>
      <c r="F33" s="43"/>
      <c r="G33" s="44">
        <f t="shared" ref="G33:V33" si="11">SUM(G34:G35)</f>
        <v>0.48</v>
      </c>
      <c r="H33" s="44">
        <f t="shared" si="11"/>
        <v>0.48</v>
      </c>
      <c r="I33" s="44">
        <f t="shared" si="11"/>
        <v>0</v>
      </c>
      <c r="J33" s="44">
        <f t="shared" si="11"/>
        <v>0</v>
      </c>
      <c r="K33" s="44">
        <f t="shared" si="11"/>
        <v>0</v>
      </c>
      <c r="L33" s="44">
        <f t="shared" si="11"/>
        <v>0</v>
      </c>
      <c r="M33" s="44">
        <f t="shared" si="11"/>
        <v>0</v>
      </c>
      <c r="N33" s="44">
        <f t="shared" si="11"/>
        <v>0</v>
      </c>
      <c r="O33" s="44">
        <f t="shared" si="11"/>
        <v>0</v>
      </c>
      <c r="P33" s="44">
        <f t="shared" si="11"/>
        <v>0</v>
      </c>
      <c r="Q33" s="44">
        <f t="shared" si="11"/>
        <v>0</v>
      </c>
      <c r="R33" s="44">
        <f t="shared" si="11"/>
        <v>0</v>
      </c>
      <c r="S33" s="44">
        <f t="shared" si="11"/>
        <v>0</v>
      </c>
      <c r="T33" s="44">
        <f t="shared" si="11"/>
        <v>0</v>
      </c>
      <c r="U33" s="44">
        <f t="shared" si="11"/>
        <v>0</v>
      </c>
      <c r="V33" s="44">
        <f t="shared" si="11"/>
        <v>0</v>
      </c>
    </row>
    <row r="34" spans="1:22" ht="20.100000000000001" customHeight="1">
      <c r="A34" s="42">
        <v>301</v>
      </c>
      <c r="B34" s="43" t="s">
        <v>180</v>
      </c>
      <c r="C34" s="42" t="s">
        <v>181</v>
      </c>
      <c r="D34" s="43" t="s">
        <v>260</v>
      </c>
      <c r="E34" s="43" t="s">
        <v>137</v>
      </c>
      <c r="F34" s="43" t="s">
        <v>262</v>
      </c>
      <c r="G34" s="44">
        <v>0.16</v>
      </c>
      <c r="H34" s="44">
        <v>0.16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</row>
    <row r="35" spans="1:22" ht="20.100000000000001" customHeight="1">
      <c r="A35" s="42">
        <v>301</v>
      </c>
      <c r="B35" s="43" t="s">
        <v>180</v>
      </c>
      <c r="C35" s="42" t="s">
        <v>181</v>
      </c>
      <c r="D35" s="43" t="s">
        <v>166</v>
      </c>
      <c r="E35" s="43" t="s">
        <v>134</v>
      </c>
      <c r="F35" s="43" t="s">
        <v>167</v>
      </c>
      <c r="G35" s="44">
        <v>0.32</v>
      </c>
      <c r="H35" s="44">
        <v>0.32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</row>
    <row r="36" spans="1:22" ht="20.100000000000001" customHeight="1">
      <c r="A36" s="42"/>
      <c r="B36" s="43"/>
      <c r="C36" s="42" t="s">
        <v>184</v>
      </c>
      <c r="D36" s="43"/>
      <c r="E36" s="43"/>
      <c r="F36" s="43"/>
      <c r="G36" s="44">
        <f t="shared" ref="G36:V36" si="12">SUM(G37:G38)</f>
        <v>11.56</v>
      </c>
      <c r="H36" s="44">
        <f t="shared" si="12"/>
        <v>11.56</v>
      </c>
      <c r="I36" s="44">
        <f t="shared" si="12"/>
        <v>0</v>
      </c>
      <c r="J36" s="44">
        <f t="shared" si="12"/>
        <v>0</v>
      </c>
      <c r="K36" s="44">
        <f t="shared" si="12"/>
        <v>0</v>
      </c>
      <c r="L36" s="44">
        <f t="shared" si="12"/>
        <v>0</v>
      </c>
      <c r="M36" s="44">
        <f t="shared" si="12"/>
        <v>0</v>
      </c>
      <c r="N36" s="44">
        <f t="shared" si="12"/>
        <v>0</v>
      </c>
      <c r="O36" s="44">
        <f t="shared" si="12"/>
        <v>0</v>
      </c>
      <c r="P36" s="44">
        <f t="shared" si="12"/>
        <v>0</v>
      </c>
      <c r="Q36" s="44">
        <f t="shared" si="12"/>
        <v>0</v>
      </c>
      <c r="R36" s="44">
        <f t="shared" si="12"/>
        <v>0</v>
      </c>
      <c r="S36" s="44">
        <f t="shared" si="12"/>
        <v>0</v>
      </c>
      <c r="T36" s="44">
        <f t="shared" si="12"/>
        <v>0</v>
      </c>
      <c r="U36" s="44">
        <f t="shared" si="12"/>
        <v>0</v>
      </c>
      <c r="V36" s="44">
        <f t="shared" si="12"/>
        <v>0</v>
      </c>
    </row>
    <row r="37" spans="1:22" ht="20.100000000000001" customHeight="1">
      <c r="A37" s="42">
        <v>301</v>
      </c>
      <c r="B37" s="43" t="s">
        <v>123</v>
      </c>
      <c r="C37" s="42" t="s">
        <v>149</v>
      </c>
      <c r="D37" s="43" t="s">
        <v>260</v>
      </c>
      <c r="E37" s="43" t="s">
        <v>108</v>
      </c>
      <c r="F37" s="43" t="s">
        <v>263</v>
      </c>
      <c r="G37" s="44">
        <v>3.82</v>
      </c>
      <c r="H37" s="44">
        <v>3.82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</row>
    <row r="38" spans="1:22" ht="20.100000000000001" customHeight="1">
      <c r="A38" s="42">
        <v>301</v>
      </c>
      <c r="B38" s="43" t="s">
        <v>123</v>
      </c>
      <c r="C38" s="42" t="s">
        <v>149</v>
      </c>
      <c r="D38" s="43" t="s">
        <v>166</v>
      </c>
      <c r="E38" s="43" t="s">
        <v>134</v>
      </c>
      <c r="F38" s="43" t="s">
        <v>167</v>
      </c>
      <c r="G38" s="44">
        <v>7.74</v>
      </c>
      <c r="H38" s="44">
        <v>7.74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</row>
    <row r="39" spans="1:22" ht="20.100000000000001" customHeight="1">
      <c r="A39" s="42"/>
      <c r="B39" s="43"/>
      <c r="C39" s="42" t="s">
        <v>185</v>
      </c>
      <c r="D39" s="43"/>
      <c r="E39" s="43"/>
      <c r="F39" s="43"/>
      <c r="G39" s="44">
        <f t="shared" ref="G39:V39" si="13">SUM(G40:G41)</f>
        <v>3.01</v>
      </c>
      <c r="H39" s="44">
        <f t="shared" si="13"/>
        <v>3.01</v>
      </c>
      <c r="I39" s="44">
        <f t="shared" si="13"/>
        <v>0</v>
      </c>
      <c r="J39" s="44">
        <f t="shared" si="13"/>
        <v>0</v>
      </c>
      <c r="K39" s="44">
        <f t="shared" si="13"/>
        <v>0</v>
      </c>
      <c r="L39" s="44">
        <f t="shared" si="13"/>
        <v>0</v>
      </c>
      <c r="M39" s="44">
        <f t="shared" si="13"/>
        <v>0</v>
      </c>
      <c r="N39" s="44">
        <f t="shared" si="13"/>
        <v>0</v>
      </c>
      <c r="O39" s="44">
        <f t="shared" si="13"/>
        <v>0</v>
      </c>
      <c r="P39" s="44">
        <f t="shared" si="13"/>
        <v>0</v>
      </c>
      <c r="Q39" s="44">
        <f t="shared" si="13"/>
        <v>0</v>
      </c>
      <c r="R39" s="44">
        <f t="shared" si="13"/>
        <v>0</v>
      </c>
      <c r="S39" s="44">
        <f t="shared" si="13"/>
        <v>0</v>
      </c>
      <c r="T39" s="44">
        <f t="shared" si="13"/>
        <v>0</v>
      </c>
      <c r="U39" s="44">
        <f t="shared" si="13"/>
        <v>0</v>
      </c>
      <c r="V39" s="44">
        <f t="shared" si="13"/>
        <v>0</v>
      </c>
    </row>
    <row r="40" spans="1:22" ht="20.100000000000001" customHeight="1">
      <c r="A40" s="42">
        <v>301</v>
      </c>
      <c r="B40" s="43" t="s">
        <v>137</v>
      </c>
      <c r="C40" s="42" t="s">
        <v>186</v>
      </c>
      <c r="D40" s="43" t="s">
        <v>260</v>
      </c>
      <c r="E40" s="43" t="s">
        <v>134</v>
      </c>
      <c r="F40" s="43" t="s">
        <v>261</v>
      </c>
      <c r="G40" s="44">
        <v>0.92</v>
      </c>
      <c r="H40" s="44">
        <v>0.92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</row>
    <row r="41" spans="1:22" ht="20.100000000000001" customHeight="1">
      <c r="A41" s="42">
        <v>301</v>
      </c>
      <c r="B41" s="43" t="s">
        <v>137</v>
      </c>
      <c r="C41" s="42" t="s">
        <v>186</v>
      </c>
      <c r="D41" s="43" t="s">
        <v>166</v>
      </c>
      <c r="E41" s="43" t="s">
        <v>134</v>
      </c>
      <c r="F41" s="43" t="s">
        <v>167</v>
      </c>
      <c r="G41" s="44">
        <v>2.09</v>
      </c>
      <c r="H41" s="44">
        <v>2.09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</row>
    <row r="42" spans="1:22" ht="20.100000000000001" customHeight="1">
      <c r="A42" s="42"/>
      <c r="B42" s="43"/>
      <c r="C42" s="42" t="s">
        <v>187</v>
      </c>
      <c r="D42" s="43"/>
      <c r="E42" s="43"/>
      <c r="F42" s="43"/>
      <c r="G42" s="44">
        <f t="shared" ref="G42:V42" si="14">SUM(G43:G44)</f>
        <v>8.0300000000000011</v>
      </c>
      <c r="H42" s="44">
        <f t="shared" si="14"/>
        <v>8.0300000000000011</v>
      </c>
      <c r="I42" s="44">
        <f t="shared" si="14"/>
        <v>0</v>
      </c>
      <c r="J42" s="44">
        <f t="shared" si="14"/>
        <v>0</v>
      </c>
      <c r="K42" s="44">
        <f t="shared" si="14"/>
        <v>0</v>
      </c>
      <c r="L42" s="44">
        <f t="shared" si="14"/>
        <v>0</v>
      </c>
      <c r="M42" s="44">
        <f t="shared" si="14"/>
        <v>0</v>
      </c>
      <c r="N42" s="44">
        <f t="shared" si="14"/>
        <v>0</v>
      </c>
      <c r="O42" s="44">
        <f t="shared" si="14"/>
        <v>0</v>
      </c>
      <c r="P42" s="44">
        <f t="shared" si="14"/>
        <v>0</v>
      </c>
      <c r="Q42" s="44">
        <f t="shared" si="14"/>
        <v>0</v>
      </c>
      <c r="R42" s="44">
        <f t="shared" si="14"/>
        <v>0</v>
      </c>
      <c r="S42" s="44">
        <f t="shared" si="14"/>
        <v>0</v>
      </c>
      <c r="T42" s="44">
        <f t="shared" si="14"/>
        <v>0</v>
      </c>
      <c r="U42" s="44">
        <f t="shared" si="14"/>
        <v>0</v>
      </c>
      <c r="V42" s="44">
        <f t="shared" si="14"/>
        <v>0</v>
      </c>
    </row>
    <row r="43" spans="1:22" ht="20.100000000000001" customHeight="1">
      <c r="A43" s="42">
        <v>301</v>
      </c>
      <c r="B43" s="43" t="s">
        <v>108</v>
      </c>
      <c r="C43" s="42" t="s">
        <v>173</v>
      </c>
      <c r="D43" s="43" t="s">
        <v>260</v>
      </c>
      <c r="E43" s="43" t="s">
        <v>134</v>
      </c>
      <c r="F43" s="43" t="s">
        <v>261</v>
      </c>
      <c r="G43" s="44">
        <v>2.66</v>
      </c>
      <c r="H43" s="44">
        <v>2.66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4">
        <v>0</v>
      </c>
      <c r="U43" s="44">
        <v>0</v>
      </c>
      <c r="V43" s="44">
        <v>0</v>
      </c>
    </row>
    <row r="44" spans="1:22" ht="20.100000000000001" customHeight="1">
      <c r="A44" s="42">
        <v>301</v>
      </c>
      <c r="B44" s="43" t="s">
        <v>108</v>
      </c>
      <c r="C44" s="42" t="s">
        <v>173</v>
      </c>
      <c r="D44" s="43" t="s">
        <v>166</v>
      </c>
      <c r="E44" s="43" t="s">
        <v>134</v>
      </c>
      <c r="F44" s="43" t="s">
        <v>167</v>
      </c>
      <c r="G44" s="44">
        <v>5.37</v>
      </c>
      <c r="H44" s="44">
        <v>5.37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44">
        <v>0</v>
      </c>
      <c r="V44" s="44">
        <v>0</v>
      </c>
    </row>
    <row r="45" spans="1:22" ht="20.100000000000001" customHeight="1">
      <c r="A45" s="42"/>
      <c r="B45" s="43"/>
      <c r="C45" s="42" t="s">
        <v>188</v>
      </c>
      <c r="D45" s="43"/>
      <c r="E45" s="43"/>
      <c r="F45" s="43"/>
      <c r="G45" s="44">
        <f t="shared" ref="G45:V45" si="15">SUM(G46:G47)</f>
        <v>34.56</v>
      </c>
      <c r="H45" s="44">
        <f t="shared" si="15"/>
        <v>34.56</v>
      </c>
      <c r="I45" s="44">
        <f t="shared" si="15"/>
        <v>0</v>
      </c>
      <c r="J45" s="44">
        <f t="shared" si="15"/>
        <v>0</v>
      </c>
      <c r="K45" s="44">
        <f t="shared" si="15"/>
        <v>0</v>
      </c>
      <c r="L45" s="44">
        <f t="shared" si="15"/>
        <v>0</v>
      </c>
      <c r="M45" s="44">
        <f t="shared" si="15"/>
        <v>0</v>
      </c>
      <c r="N45" s="44">
        <f t="shared" si="15"/>
        <v>0</v>
      </c>
      <c r="O45" s="44">
        <f t="shared" si="15"/>
        <v>0</v>
      </c>
      <c r="P45" s="44">
        <f t="shared" si="15"/>
        <v>0</v>
      </c>
      <c r="Q45" s="44">
        <f t="shared" si="15"/>
        <v>0</v>
      </c>
      <c r="R45" s="44">
        <f t="shared" si="15"/>
        <v>0</v>
      </c>
      <c r="S45" s="44">
        <f t="shared" si="15"/>
        <v>0</v>
      </c>
      <c r="T45" s="44">
        <f t="shared" si="15"/>
        <v>0</v>
      </c>
      <c r="U45" s="44">
        <f t="shared" si="15"/>
        <v>0</v>
      </c>
      <c r="V45" s="44">
        <f t="shared" si="15"/>
        <v>0</v>
      </c>
    </row>
    <row r="46" spans="1:22" ht="20.100000000000001" customHeight="1">
      <c r="A46" s="42">
        <v>301</v>
      </c>
      <c r="B46" s="43" t="s">
        <v>108</v>
      </c>
      <c r="C46" s="42" t="s">
        <v>173</v>
      </c>
      <c r="D46" s="43" t="s">
        <v>260</v>
      </c>
      <c r="E46" s="43" t="s">
        <v>134</v>
      </c>
      <c r="F46" s="43" t="s">
        <v>261</v>
      </c>
      <c r="G46" s="44">
        <v>7.2</v>
      </c>
      <c r="H46" s="44">
        <v>7.2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</row>
    <row r="47" spans="1:22" ht="20.100000000000001" customHeight="1">
      <c r="A47" s="42">
        <v>301</v>
      </c>
      <c r="B47" s="43" t="s">
        <v>108</v>
      </c>
      <c r="C47" s="42" t="s">
        <v>173</v>
      </c>
      <c r="D47" s="43" t="s">
        <v>166</v>
      </c>
      <c r="E47" s="43" t="s">
        <v>134</v>
      </c>
      <c r="F47" s="43" t="s">
        <v>167</v>
      </c>
      <c r="G47" s="44">
        <v>27.36</v>
      </c>
      <c r="H47" s="44">
        <v>27.36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</row>
    <row r="48" spans="1:22" ht="20.100000000000001" customHeight="1">
      <c r="A48" s="42"/>
      <c r="B48" s="43"/>
      <c r="C48" s="42" t="s">
        <v>189</v>
      </c>
      <c r="D48" s="43"/>
      <c r="E48" s="43"/>
      <c r="F48" s="43"/>
      <c r="G48" s="44">
        <f t="shared" ref="G48:V48" si="16">G49</f>
        <v>1.25</v>
      </c>
      <c r="H48" s="44">
        <f t="shared" si="16"/>
        <v>1.25</v>
      </c>
      <c r="I48" s="44">
        <f t="shared" si="16"/>
        <v>0</v>
      </c>
      <c r="J48" s="44">
        <f t="shared" si="16"/>
        <v>0</v>
      </c>
      <c r="K48" s="44">
        <f t="shared" si="16"/>
        <v>0</v>
      </c>
      <c r="L48" s="44">
        <f t="shared" si="16"/>
        <v>0</v>
      </c>
      <c r="M48" s="44">
        <f t="shared" si="16"/>
        <v>0</v>
      </c>
      <c r="N48" s="44">
        <f t="shared" si="16"/>
        <v>0</v>
      </c>
      <c r="O48" s="44">
        <f t="shared" si="16"/>
        <v>0</v>
      </c>
      <c r="P48" s="44">
        <f t="shared" si="16"/>
        <v>0</v>
      </c>
      <c r="Q48" s="44">
        <f t="shared" si="16"/>
        <v>0</v>
      </c>
      <c r="R48" s="44">
        <f t="shared" si="16"/>
        <v>0</v>
      </c>
      <c r="S48" s="44">
        <f t="shared" si="16"/>
        <v>0</v>
      </c>
      <c r="T48" s="44">
        <f t="shared" si="16"/>
        <v>0</v>
      </c>
      <c r="U48" s="44">
        <f t="shared" si="16"/>
        <v>0</v>
      </c>
      <c r="V48" s="44">
        <f t="shared" si="16"/>
        <v>0</v>
      </c>
    </row>
    <row r="49" spans="1:22" ht="20.100000000000001" customHeight="1">
      <c r="A49" s="42">
        <v>303</v>
      </c>
      <c r="B49" s="43" t="s">
        <v>137</v>
      </c>
      <c r="C49" s="42" t="s">
        <v>190</v>
      </c>
      <c r="D49" s="43" t="s">
        <v>191</v>
      </c>
      <c r="E49" s="43" t="s">
        <v>129</v>
      </c>
      <c r="F49" s="43" t="s">
        <v>192</v>
      </c>
      <c r="G49" s="44">
        <v>1.25</v>
      </c>
      <c r="H49" s="44">
        <v>1.25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</row>
    <row r="50" spans="1:22" ht="20.100000000000001" customHeight="1">
      <c r="A50" s="42"/>
      <c r="B50" s="43"/>
      <c r="C50" s="42" t="s">
        <v>193</v>
      </c>
      <c r="D50" s="43"/>
      <c r="E50" s="43"/>
      <c r="F50" s="43"/>
      <c r="G50" s="44">
        <f t="shared" ref="G50:V50" si="17">G51</f>
        <v>2.7</v>
      </c>
      <c r="H50" s="44">
        <f t="shared" si="17"/>
        <v>2.7</v>
      </c>
      <c r="I50" s="44">
        <f t="shared" si="17"/>
        <v>0</v>
      </c>
      <c r="J50" s="44">
        <f t="shared" si="17"/>
        <v>0</v>
      </c>
      <c r="K50" s="44">
        <f t="shared" si="17"/>
        <v>0</v>
      </c>
      <c r="L50" s="44">
        <f t="shared" si="17"/>
        <v>0</v>
      </c>
      <c r="M50" s="44">
        <f t="shared" si="17"/>
        <v>0</v>
      </c>
      <c r="N50" s="44">
        <f t="shared" si="17"/>
        <v>0</v>
      </c>
      <c r="O50" s="44">
        <f t="shared" si="17"/>
        <v>0</v>
      </c>
      <c r="P50" s="44">
        <f t="shared" si="17"/>
        <v>0</v>
      </c>
      <c r="Q50" s="44">
        <f t="shared" si="17"/>
        <v>0</v>
      </c>
      <c r="R50" s="44">
        <f t="shared" si="17"/>
        <v>0</v>
      </c>
      <c r="S50" s="44">
        <f t="shared" si="17"/>
        <v>0</v>
      </c>
      <c r="T50" s="44">
        <f t="shared" si="17"/>
        <v>0</v>
      </c>
      <c r="U50" s="44">
        <f t="shared" si="17"/>
        <v>0</v>
      </c>
      <c r="V50" s="44">
        <f t="shared" si="17"/>
        <v>0</v>
      </c>
    </row>
    <row r="51" spans="1:22" ht="20.100000000000001" customHeight="1">
      <c r="A51" s="42">
        <v>303</v>
      </c>
      <c r="B51" s="43" t="s">
        <v>137</v>
      </c>
      <c r="C51" s="42" t="s">
        <v>190</v>
      </c>
      <c r="D51" s="43" t="s">
        <v>191</v>
      </c>
      <c r="E51" s="43" t="s">
        <v>129</v>
      </c>
      <c r="F51" s="43" t="s">
        <v>192</v>
      </c>
      <c r="G51" s="44">
        <v>2.7</v>
      </c>
      <c r="H51" s="44">
        <v>2.7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>
        <v>0</v>
      </c>
    </row>
    <row r="52" spans="1:22" ht="20.100000000000001" customHeight="1">
      <c r="A52" s="42"/>
      <c r="B52" s="43"/>
      <c r="C52" s="42" t="s">
        <v>194</v>
      </c>
      <c r="D52" s="43"/>
      <c r="E52" s="43"/>
      <c r="F52" s="43"/>
      <c r="G52" s="44">
        <f t="shared" ref="G52:V52" si="18">SUM(G53:G54)</f>
        <v>0.16</v>
      </c>
      <c r="H52" s="44">
        <f t="shared" si="18"/>
        <v>0.16</v>
      </c>
      <c r="I52" s="44">
        <f t="shared" si="18"/>
        <v>0</v>
      </c>
      <c r="J52" s="44">
        <f t="shared" si="18"/>
        <v>0</v>
      </c>
      <c r="K52" s="44">
        <f t="shared" si="18"/>
        <v>0</v>
      </c>
      <c r="L52" s="44">
        <f t="shared" si="18"/>
        <v>0</v>
      </c>
      <c r="M52" s="44">
        <f t="shared" si="18"/>
        <v>0</v>
      </c>
      <c r="N52" s="44">
        <f t="shared" si="18"/>
        <v>0</v>
      </c>
      <c r="O52" s="44">
        <f t="shared" si="18"/>
        <v>0</v>
      </c>
      <c r="P52" s="44">
        <f t="shared" si="18"/>
        <v>0</v>
      </c>
      <c r="Q52" s="44">
        <f t="shared" si="18"/>
        <v>0</v>
      </c>
      <c r="R52" s="44">
        <f t="shared" si="18"/>
        <v>0</v>
      </c>
      <c r="S52" s="44">
        <f t="shared" si="18"/>
        <v>0</v>
      </c>
      <c r="T52" s="44">
        <f t="shared" si="18"/>
        <v>0</v>
      </c>
      <c r="U52" s="44">
        <f t="shared" si="18"/>
        <v>0</v>
      </c>
      <c r="V52" s="44">
        <f t="shared" si="18"/>
        <v>0</v>
      </c>
    </row>
    <row r="53" spans="1:22" ht="20.100000000000001" customHeight="1">
      <c r="A53" s="42">
        <v>301</v>
      </c>
      <c r="B53" s="43" t="s">
        <v>195</v>
      </c>
      <c r="C53" s="42" t="s">
        <v>196</v>
      </c>
      <c r="D53" s="43" t="s">
        <v>260</v>
      </c>
      <c r="E53" s="43" t="s">
        <v>195</v>
      </c>
      <c r="F53" s="43" t="s">
        <v>264</v>
      </c>
      <c r="G53" s="44">
        <v>0.01</v>
      </c>
      <c r="H53" s="44">
        <v>0.01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0</v>
      </c>
      <c r="T53" s="44">
        <v>0</v>
      </c>
      <c r="U53" s="44">
        <v>0</v>
      </c>
      <c r="V53" s="44">
        <v>0</v>
      </c>
    </row>
    <row r="54" spans="1:22" ht="20.100000000000001" customHeight="1">
      <c r="A54" s="42">
        <v>301</v>
      </c>
      <c r="B54" s="43" t="s">
        <v>195</v>
      </c>
      <c r="C54" s="42" t="s">
        <v>196</v>
      </c>
      <c r="D54" s="43" t="s">
        <v>166</v>
      </c>
      <c r="E54" s="43" t="s">
        <v>134</v>
      </c>
      <c r="F54" s="43" t="s">
        <v>167</v>
      </c>
      <c r="G54" s="44">
        <v>0.15</v>
      </c>
      <c r="H54" s="44">
        <v>0.15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44">
        <v>0</v>
      </c>
      <c r="V54" s="44">
        <v>0</v>
      </c>
    </row>
    <row r="55" spans="1:22" ht="20.100000000000001" customHeight="1">
      <c r="A55" s="42"/>
      <c r="B55" s="43"/>
      <c r="C55" s="42" t="s">
        <v>197</v>
      </c>
      <c r="D55" s="43"/>
      <c r="E55" s="43"/>
      <c r="F55" s="43"/>
      <c r="G55" s="44">
        <f t="shared" ref="G55:V55" si="19">SUM(G56:G57)</f>
        <v>3.85</v>
      </c>
      <c r="H55" s="44">
        <f t="shared" si="19"/>
        <v>3.85</v>
      </c>
      <c r="I55" s="44">
        <f t="shared" si="19"/>
        <v>0</v>
      </c>
      <c r="J55" s="44">
        <f t="shared" si="19"/>
        <v>0</v>
      </c>
      <c r="K55" s="44">
        <f t="shared" si="19"/>
        <v>0</v>
      </c>
      <c r="L55" s="44">
        <f t="shared" si="19"/>
        <v>0</v>
      </c>
      <c r="M55" s="44">
        <f t="shared" si="19"/>
        <v>0</v>
      </c>
      <c r="N55" s="44">
        <f t="shared" si="19"/>
        <v>0</v>
      </c>
      <c r="O55" s="44">
        <f t="shared" si="19"/>
        <v>0</v>
      </c>
      <c r="P55" s="44">
        <f t="shared" si="19"/>
        <v>0</v>
      </c>
      <c r="Q55" s="44">
        <f t="shared" si="19"/>
        <v>0</v>
      </c>
      <c r="R55" s="44">
        <f t="shared" si="19"/>
        <v>0</v>
      </c>
      <c r="S55" s="44">
        <f t="shared" si="19"/>
        <v>0</v>
      </c>
      <c r="T55" s="44">
        <f t="shared" si="19"/>
        <v>0</v>
      </c>
      <c r="U55" s="44">
        <f t="shared" si="19"/>
        <v>0</v>
      </c>
      <c r="V55" s="44">
        <f t="shared" si="19"/>
        <v>0</v>
      </c>
    </row>
    <row r="56" spans="1:22" ht="20.100000000000001" customHeight="1">
      <c r="A56" s="42">
        <v>301</v>
      </c>
      <c r="B56" s="43" t="s">
        <v>198</v>
      </c>
      <c r="C56" s="42" t="s">
        <v>199</v>
      </c>
      <c r="D56" s="43" t="s">
        <v>260</v>
      </c>
      <c r="E56" s="43" t="s">
        <v>137</v>
      </c>
      <c r="F56" s="43" t="s">
        <v>262</v>
      </c>
      <c r="G56" s="44">
        <v>1.27</v>
      </c>
      <c r="H56" s="44">
        <v>1.27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</row>
    <row r="57" spans="1:22" ht="20.100000000000001" customHeight="1">
      <c r="A57" s="42">
        <v>301</v>
      </c>
      <c r="B57" s="43" t="s">
        <v>198</v>
      </c>
      <c r="C57" s="42" t="s">
        <v>199</v>
      </c>
      <c r="D57" s="43" t="s">
        <v>166</v>
      </c>
      <c r="E57" s="43" t="s">
        <v>134</v>
      </c>
      <c r="F57" s="43" t="s">
        <v>167</v>
      </c>
      <c r="G57" s="44">
        <v>2.58</v>
      </c>
      <c r="H57" s="44">
        <v>2.58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</row>
    <row r="58" spans="1:22" ht="20.100000000000001" customHeight="1">
      <c r="A58" s="42"/>
      <c r="B58" s="43"/>
      <c r="C58" s="42" t="s">
        <v>200</v>
      </c>
      <c r="D58" s="43"/>
      <c r="E58" s="43"/>
      <c r="F58" s="43"/>
      <c r="G58" s="44">
        <f t="shared" ref="G58:V58" si="20">SUM(G59:G60)</f>
        <v>1.9300000000000002</v>
      </c>
      <c r="H58" s="44">
        <f t="shared" si="20"/>
        <v>1.9300000000000002</v>
      </c>
      <c r="I58" s="44">
        <f t="shared" si="20"/>
        <v>0</v>
      </c>
      <c r="J58" s="44">
        <f t="shared" si="20"/>
        <v>0</v>
      </c>
      <c r="K58" s="44">
        <f t="shared" si="20"/>
        <v>0</v>
      </c>
      <c r="L58" s="44">
        <f t="shared" si="20"/>
        <v>0</v>
      </c>
      <c r="M58" s="44">
        <f t="shared" si="20"/>
        <v>0</v>
      </c>
      <c r="N58" s="44">
        <f t="shared" si="20"/>
        <v>0</v>
      </c>
      <c r="O58" s="44">
        <f t="shared" si="20"/>
        <v>0</v>
      </c>
      <c r="P58" s="44">
        <f t="shared" si="20"/>
        <v>0</v>
      </c>
      <c r="Q58" s="44">
        <f t="shared" si="20"/>
        <v>0</v>
      </c>
      <c r="R58" s="44">
        <f t="shared" si="20"/>
        <v>0</v>
      </c>
      <c r="S58" s="44">
        <f t="shared" si="20"/>
        <v>0</v>
      </c>
      <c r="T58" s="44">
        <f t="shared" si="20"/>
        <v>0</v>
      </c>
      <c r="U58" s="44">
        <f t="shared" si="20"/>
        <v>0</v>
      </c>
      <c r="V58" s="44">
        <f t="shared" si="20"/>
        <v>0</v>
      </c>
    </row>
    <row r="59" spans="1:22" ht="20.100000000000001" customHeight="1">
      <c r="A59" s="42">
        <v>302</v>
      </c>
      <c r="B59" s="43" t="s">
        <v>201</v>
      </c>
      <c r="C59" s="42" t="s">
        <v>202</v>
      </c>
      <c r="D59" s="43" t="s">
        <v>265</v>
      </c>
      <c r="E59" s="43" t="s">
        <v>134</v>
      </c>
      <c r="F59" s="43" t="s">
        <v>266</v>
      </c>
      <c r="G59" s="44">
        <v>0.64</v>
      </c>
      <c r="H59" s="44">
        <v>0.64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</row>
    <row r="60" spans="1:22" ht="20.100000000000001" customHeight="1">
      <c r="A60" s="42">
        <v>302</v>
      </c>
      <c r="B60" s="43" t="s">
        <v>201</v>
      </c>
      <c r="C60" s="42" t="s">
        <v>202</v>
      </c>
      <c r="D60" s="43" t="s">
        <v>166</v>
      </c>
      <c r="E60" s="43" t="s">
        <v>137</v>
      </c>
      <c r="F60" s="43" t="s">
        <v>203</v>
      </c>
      <c r="G60" s="44">
        <v>1.29</v>
      </c>
      <c r="H60" s="44">
        <v>1.29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44">
        <v>0</v>
      </c>
      <c r="V60" s="44">
        <v>0</v>
      </c>
    </row>
    <row r="61" spans="1:22" ht="20.100000000000001" customHeight="1">
      <c r="A61" s="42"/>
      <c r="B61" s="43"/>
      <c r="C61" s="42" t="s">
        <v>204</v>
      </c>
      <c r="D61" s="43"/>
      <c r="E61" s="43"/>
      <c r="F61" s="43"/>
      <c r="G61" s="44">
        <f t="shared" ref="G61:V61" si="21">G62</f>
        <v>5.01</v>
      </c>
      <c r="H61" s="44">
        <f t="shared" si="21"/>
        <v>5.01</v>
      </c>
      <c r="I61" s="44">
        <f t="shared" si="21"/>
        <v>0</v>
      </c>
      <c r="J61" s="44">
        <f t="shared" si="21"/>
        <v>0</v>
      </c>
      <c r="K61" s="44">
        <f t="shared" si="21"/>
        <v>0</v>
      </c>
      <c r="L61" s="44">
        <f t="shared" si="21"/>
        <v>0</v>
      </c>
      <c r="M61" s="44">
        <f t="shared" si="21"/>
        <v>0</v>
      </c>
      <c r="N61" s="44">
        <f t="shared" si="21"/>
        <v>0</v>
      </c>
      <c r="O61" s="44">
        <f t="shared" si="21"/>
        <v>0</v>
      </c>
      <c r="P61" s="44">
        <f t="shared" si="21"/>
        <v>0</v>
      </c>
      <c r="Q61" s="44">
        <f t="shared" si="21"/>
        <v>0</v>
      </c>
      <c r="R61" s="44">
        <f t="shared" si="21"/>
        <v>0</v>
      </c>
      <c r="S61" s="44">
        <f t="shared" si="21"/>
        <v>0</v>
      </c>
      <c r="T61" s="44">
        <f t="shared" si="21"/>
        <v>0</v>
      </c>
      <c r="U61" s="44">
        <f t="shared" si="21"/>
        <v>0</v>
      </c>
      <c r="V61" s="44">
        <f t="shared" si="21"/>
        <v>0</v>
      </c>
    </row>
    <row r="62" spans="1:22" ht="20.100000000000001" customHeight="1">
      <c r="A62" s="42">
        <v>301</v>
      </c>
      <c r="B62" s="43" t="s">
        <v>195</v>
      </c>
      <c r="C62" s="42" t="s">
        <v>196</v>
      </c>
      <c r="D62" s="43" t="s">
        <v>166</v>
      </c>
      <c r="E62" s="43" t="s">
        <v>134</v>
      </c>
      <c r="F62" s="43" t="s">
        <v>167</v>
      </c>
      <c r="G62" s="44">
        <v>5.01</v>
      </c>
      <c r="H62" s="44">
        <v>5.01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U62" s="44">
        <v>0</v>
      </c>
      <c r="V62" s="44">
        <v>0</v>
      </c>
    </row>
    <row r="63" spans="1:22" ht="20.100000000000001" customHeight="1">
      <c r="A63" s="42"/>
      <c r="B63" s="43"/>
      <c r="C63" s="42" t="s">
        <v>205</v>
      </c>
      <c r="D63" s="43"/>
      <c r="E63" s="43"/>
      <c r="F63" s="43"/>
      <c r="G63" s="44">
        <f t="shared" ref="G63:V63" si="22">G64+G78+G80</f>
        <v>10.02</v>
      </c>
      <c r="H63" s="44">
        <f t="shared" si="22"/>
        <v>10.02</v>
      </c>
      <c r="I63" s="44">
        <f t="shared" si="22"/>
        <v>0</v>
      </c>
      <c r="J63" s="44">
        <f t="shared" si="22"/>
        <v>0</v>
      </c>
      <c r="K63" s="44">
        <f t="shared" si="22"/>
        <v>0</v>
      </c>
      <c r="L63" s="44">
        <f t="shared" si="22"/>
        <v>0</v>
      </c>
      <c r="M63" s="44">
        <f t="shared" si="22"/>
        <v>0</v>
      </c>
      <c r="N63" s="44">
        <f t="shared" si="22"/>
        <v>0</v>
      </c>
      <c r="O63" s="44">
        <f t="shared" si="22"/>
        <v>0</v>
      </c>
      <c r="P63" s="44">
        <f t="shared" si="22"/>
        <v>0</v>
      </c>
      <c r="Q63" s="44">
        <f t="shared" si="22"/>
        <v>0</v>
      </c>
      <c r="R63" s="44">
        <f t="shared" si="22"/>
        <v>0</v>
      </c>
      <c r="S63" s="44">
        <f t="shared" si="22"/>
        <v>0</v>
      </c>
      <c r="T63" s="44">
        <f t="shared" si="22"/>
        <v>0</v>
      </c>
      <c r="U63" s="44">
        <f t="shared" si="22"/>
        <v>0</v>
      </c>
      <c r="V63" s="44">
        <f t="shared" si="22"/>
        <v>0</v>
      </c>
    </row>
    <row r="64" spans="1:22" ht="20.100000000000001" customHeight="1">
      <c r="A64" s="42"/>
      <c r="B64" s="43"/>
      <c r="C64" s="42" t="s">
        <v>206</v>
      </c>
      <c r="D64" s="43"/>
      <c r="E64" s="43"/>
      <c r="F64" s="43"/>
      <c r="G64" s="44">
        <f t="shared" ref="G64:V64" si="23">SUM(G65:G77)</f>
        <v>5.88</v>
      </c>
      <c r="H64" s="44">
        <f t="shared" si="23"/>
        <v>5.88</v>
      </c>
      <c r="I64" s="44">
        <f t="shared" si="23"/>
        <v>0</v>
      </c>
      <c r="J64" s="44">
        <f t="shared" si="23"/>
        <v>0</v>
      </c>
      <c r="K64" s="44">
        <f t="shared" si="23"/>
        <v>0</v>
      </c>
      <c r="L64" s="44">
        <f t="shared" si="23"/>
        <v>0</v>
      </c>
      <c r="M64" s="44">
        <f t="shared" si="23"/>
        <v>0</v>
      </c>
      <c r="N64" s="44">
        <f t="shared" si="23"/>
        <v>0</v>
      </c>
      <c r="O64" s="44">
        <f t="shared" si="23"/>
        <v>0</v>
      </c>
      <c r="P64" s="44">
        <f t="shared" si="23"/>
        <v>0</v>
      </c>
      <c r="Q64" s="44">
        <f t="shared" si="23"/>
        <v>0</v>
      </c>
      <c r="R64" s="44">
        <f t="shared" si="23"/>
        <v>0</v>
      </c>
      <c r="S64" s="44">
        <f t="shared" si="23"/>
        <v>0</v>
      </c>
      <c r="T64" s="44">
        <f t="shared" si="23"/>
        <v>0</v>
      </c>
      <c r="U64" s="44">
        <f t="shared" si="23"/>
        <v>0</v>
      </c>
      <c r="V64" s="44">
        <f t="shared" si="23"/>
        <v>0</v>
      </c>
    </row>
    <row r="65" spans="1:22" ht="20.100000000000001" customHeight="1">
      <c r="A65" s="42">
        <v>302</v>
      </c>
      <c r="B65" s="43" t="s">
        <v>134</v>
      </c>
      <c r="C65" s="42" t="s">
        <v>207</v>
      </c>
      <c r="D65" s="43" t="s">
        <v>265</v>
      </c>
      <c r="E65" s="43" t="s">
        <v>134</v>
      </c>
      <c r="F65" s="43" t="s">
        <v>266</v>
      </c>
      <c r="G65" s="44">
        <v>0.3</v>
      </c>
      <c r="H65" s="44">
        <v>0.3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4">
        <v>0</v>
      </c>
      <c r="U65" s="44">
        <v>0</v>
      </c>
      <c r="V65" s="44">
        <v>0</v>
      </c>
    </row>
    <row r="66" spans="1:22" ht="20.100000000000001" customHeight="1">
      <c r="A66" s="42">
        <v>302</v>
      </c>
      <c r="B66" s="43" t="s">
        <v>134</v>
      </c>
      <c r="C66" s="42" t="s">
        <v>207</v>
      </c>
      <c r="D66" s="43" t="s">
        <v>166</v>
      </c>
      <c r="E66" s="43" t="s">
        <v>137</v>
      </c>
      <c r="F66" s="43" t="s">
        <v>203</v>
      </c>
      <c r="G66" s="44">
        <v>0.78</v>
      </c>
      <c r="H66" s="44">
        <v>0.78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44">
        <v>0</v>
      </c>
      <c r="V66" s="44">
        <v>0</v>
      </c>
    </row>
    <row r="67" spans="1:22" ht="20.100000000000001" customHeight="1">
      <c r="A67" s="42">
        <v>302</v>
      </c>
      <c r="B67" s="43" t="s">
        <v>129</v>
      </c>
      <c r="C67" s="42" t="s">
        <v>208</v>
      </c>
      <c r="D67" s="43" t="s">
        <v>265</v>
      </c>
      <c r="E67" s="43" t="s">
        <v>134</v>
      </c>
      <c r="F67" s="43" t="s">
        <v>266</v>
      </c>
      <c r="G67" s="44">
        <v>0.2</v>
      </c>
      <c r="H67" s="44">
        <v>0.2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v>0</v>
      </c>
      <c r="U67" s="44">
        <v>0</v>
      </c>
      <c r="V67" s="44">
        <v>0</v>
      </c>
    </row>
    <row r="68" spans="1:22" ht="20.100000000000001" customHeight="1">
      <c r="A68" s="42">
        <v>302</v>
      </c>
      <c r="B68" s="43" t="s">
        <v>129</v>
      </c>
      <c r="C68" s="42" t="s">
        <v>208</v>
      </c>
      <c r="D68" s="43" t="s">
        <v>166</v>
      </c>
      <c r="E68" s="43" t="s">
        <v>137</v>
      </c>
      <c r="F68" s="43" t="s">
        <v>203</v>
      </c>
      <c r="G68" s="44">
        <v>0.52</v>
      </c>
      <c r="H68" s="44">
        <v>0.52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v>0</v>
      </c>
      <c r="U68" s="44">
        <v>0</v>
      </c>
      <c r="V68" s="44">
        <v>0</v>
      </c>
    </row>
    <row r="69" spans="1:22" ht="20.100000000000001" customHeight="1">
      <c r="A69" s="42">
        <v>302</v>
      </c>
      <c r="B69" s="43" t="s">
        <v>169</v>
      </c>
      <c r="C69" s="42" t="s">
        <v>209</v>
      </c>
      <c r="D69" s="43" t="s">
        <v>265</v>
      </c>
      <c r="E69" s="43" t="s">
        <v>134</v>
      </c>
      <c r="F69" s="43" t="s">
        <v>266</v>
      </c>
      <c r="G69" s="44">
        <v>0.2</v>
      </c>
      <c r="H69" s="44">
        <v>0.2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44">
        <v>0</v>
      </c>
      <c r="V69" s="44">
        <v>0</v>
      </c>
    </row>
    <row r="70" spans="1:22" ht="20.100000000000001" customHeight="1">
      <c r="A70" s="42">
        <v>302</v>
      </c>
      <c r="B70" s="43" t="s">
        <v>169</v>
      </c>
      <c r="C70" s="42" t="s">
        <v>209</v>
      </c>
      <c r="D70" s="43" t="s">
        <v>166</v>
      </c>
      <c r="E70" s="43" t="s">
        <v>137</v>
      </c>
      <c r="F70" s="43" t="s">
        <v>203</v>
      </c>
      <c r="G70" s="44">
        <v>0.52</v>
      </c>
      <c r="H70" s="44">
        <v>0.52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4">
        <v>0</v>
      </c>
      <c r="U70" s="44">
        <v>0</v>
      </c>
      <c r="V70" s="44">
        <v>0</v>
      </c>
    </row>
    <row r="71" spans="1:22" ht="20.100000000000001" customHeight="1">
      <c r="A71" s="42">
        <v>302</v>
      </c>
      <c r="B71" s="43" t="s">
        <v>124</v>
      </c>
      <c r="C71" s="42" t="s">
        <v>210</v>
      </c>
      <c r="D71" s="43" t="s">
        <v>265</v>
      </c>
      <c r="E71" s="43" t="s">
        <v>134</v>
      </c>
      <c r="F71" s="43" t="s">
        <v>266</v>
      </c>
      <c r="G71" s="44">
        <v>0.15</v>
      </c>
      <c r="H71" s="44">
        <v>0.15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  <c r="Q71" s="44">
        <v>0</v>
      </c>
      <c r="R71" s="44">
        <v>0</v>
      </c>
      <c r="S71" s="44">
        <v>0</v>
      </c>
      <c r="T71" s="44">
        <v>0</v>
      </c>
      <c r="U71" s="44">
        <v>0</v>
      </c>
      <c r="V71" s="44">
        <v>0</v>
      </c>
    </row>
    <row r="72" spans="1:22" ht="20.100000000000001" customHeight="1">
      <c r="A72" s="42">
        <v>302</v>
      </c>
      <c r="B72" s="43" t="s">
        <v>124</v>
      </c>
      <c r="C72" s="42" t="s">
        <v>210</v>
      </c>
      <c r="D72" s="43" t="s">
        <v>166</v>
      </c>
      <c r="E72" s="43" t="s">
        <v>137</v>
      </c>
      <c r="F72" s="43" t="s">
        <v>203</v>
      </c>
      <c r="G72" s="44">
        <v>0.39</v>
      </c>
      <c r="H72" s="44">
        <v>0.39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44">
        <v>0</v>
      </c>
      <c r="V72" s="44">
        <v>0</v>
      </c>
    </row>
    <row r="73" spans="1:22" ht="20.100000000000001" customHeight="1">
      <c r="A73" s="42">
        <v>302</v>
      </c>
      <c r="B73" s="43" t="s">
        <v>145</v>
      </c>
      <c r="C73" s="42" t="s">
        <v>211</v>
      </c>
      <c r="D73" s="43" t="s">
        <v>265</v>
      </c>
      <c r="E73" s="43" t="s">
        <v>134</v>
      </c>
      <c r="F73" s="43" t="s">
        <v>266</v>
      </c>
      <c r="G73" s="44">
        <v>0.5</v>
      </c>
      <c r="H73" s="44">
        <v>0.5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4">
        <v>0</v>
      </c>
      <c r="Q73" s="44">
        <v>0</v>
      </c>
      <c r="R73" s="44">
        <v>0</v>
      </c>
      <c r="S73" s="44">
        <v>0</v>
      </c>
      <c r="T73" s="44">
        <v>0</v>
      </c>
      <c r="U73" s="44">
        <v>0</v>
      </c>
      <c r="V73" s="44">
        <v>0</v>
      </c>
    </row>
    <row r="74" spans="1:22" ht="20.100000000000001" customHeight="1">
      <c r="A74" s="42">
        <v>302</v>
      </c>
      <c r="B74" s="43" t="s">
        <v>145</v>
      </c>
      <c r="C74" s="42" t="s">
        <v>211</v>
      </c>
      <c r="D74" s="43" t="s">
        <v>166</v>
      </c>
      <c r="E74" s="43" t="s">
        <v>137</v>
      </c>
      <c r="F74" s="43" t="s">
        <v>203</v>
      </c>
      <c r="G74" s="44">
        <v>1.3</v>
      </c>
      <c r="H74" s="44">
        <v>1.3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4">
        <v>0</v>
      </c>
      <c r="U74" s="44">
        <v>0</v>
      </c>
      <c r="V74" s="44">
        <v>0</v>
      </c>
    </row>
    <row r="75" spans="1:22" ht="20.100000000000001" customHeight="1">
      <c r="A75" s="42">
        <v>302</v>
      </c>
      <c r="B75" s="43" t="s">
        <v>212</v>
      </c>
      <c r="C75" s="42" t="s">
        <v>213</v>
      </c>
      <c r="D75" s="43" t="s">
        <v>265</v>
      </c>
      <c r="E75" s="43" t="s">
        <v>108</v>
      </c>
      <c r="F75" s="43" t="s">
        <v>267</v>
      </c>
      <c r="G75" s="44">
        <v>0.3</v>
      </c>
      <c r="H75" s="44">
        <v>0.3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4">
        <v>0</v>
      </c>
      <c r="Q75" s="44">
        <v>0</v>
      </c>
      <c r="R75" s="44">
        <v>0</v>
      </c>
      <c r="S75" s="44">
        <v>0</v>
      </c>
      <c r="T75" s="44">
        <v>0</v>
      </c>
      <c r="U75" s="44">
        <v>0</v>
      </c>
      <c r="V75" s="44">
        <v>0</v>
      </c>
    </row>
    <row r="76" spans="1:22" ht="20.100000000000001" customHeight="1">
      <c r="A76" s="42">
        <v>302</v>
      </c>
      <c r="B76" s="43" t="s">
        <v>212</v>
      </c>
      <c r="C76" s="42" t="s">
        <v>213</v>
      </c>
      <c r="D76" s="43" t="s">
        <v>166</v>
      </c>
      <c r="E76" s="43" t="s">
        <v>137</v>
      </c>
      <c r="F76" s="43" t="s">
        <v>203</v>
      </c>
      <c r="G76" s="44">
        <v>0.59</v>
      </c>
      <c r="H76" s="44">
        <v>0.59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v>0</v>
      </c>
      <c r="U76" s="44">
        <v>0</v>
      </c>
      <c r="V76" s="44">
        <v>0</v>
      </c>
    </row>
    <row r="77" spans="1:22" ht="20.100000000000001" customHeight="1">
      <c r="A77" s="42">
        <v>302</v>
      </c>
      <c r="B77" s="43" t="s">
        <v>214</v>
      </c>
      <c r="C77" s="42" t="s">
        <v>215</v>
      </c>
      <c r="D77" s="43" t="s">
        <v>265</v>
      </c>
      <c r="E77" s="43" t="s">
        <v>268</v>
      </c>
      <c r="F77" s="43" t="s">
        <v>269</v>
      </c>
      <c r="G77" s="44">
        <v>0.13</v>
      </c>
      <c r="H77" s="44">
        <v>0.13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4">
        <v>0</v>
      </c>
      <c r="U77" s="44">
        <v>0</v>
      </c>
      <c r="V77" s="44">
        <v>0</v>
      </c>
    </row>
    <row r="78" spans="1:22" ht="20.100000000000001" customHeight="1">
      <c r="A78" s="42"/>
      <c r="B78" s="43"/>
      <c r="C78" s="42" t="s">
        <v>270</v>
      </c>
      <c r="D78" s="43"/>
      <c r="E78" s="43"/>
      <c r="F78" s="43"/>
      <c r="G78" s="44">
        <f t="shared" ref="G78:V78" si="24">G79</f>
        <v>0.24</v>
      </c>
      <c r="H78" s="44">
        <f t="shared" si="24"/>
        <v>0.24</v>
      </c>
      <c r="I78" s="44">
        <f t="shared" si="24"/>
        <v>0</v>
      </c>
      <c r="J78" s="44">
        <f t="shared" si="24"/>
        <v>0</v>
      </c>
      <c r="K78" s="44">
        <f t="shared" si="24"/>
        <v>0</v>
      </c>
      <c r="L78" s="44">
        <f t="shared" si="24"/>
        <v>0</v>
      </c>
      <c r="M78" s="44">
        <f t="shared" si="24"/>
        <v>0</v>
      </c>
      <c r="N78" s="44">
        <f t="shared" si="24"/>
        <v>0</v>
      </c>
      <c r="O78" s="44">
        <f t="shared" si="24"/>
        <v>0</v>
      </c>
      <c r="P78" s="44">
        <f t="shared" si="24"/>
        <v>0</v>
      </c>
      <c r="Q78" s="44">
        <f t="shared" si="24"/>
        <v>0</v>
      </c>
      <c r="R78" s="44">
        <f t="shared" si="24"/>
        <v>0</v>
      </c>
      <c r="S78" s="44">
        <f t="shared" si="24"/>
        <v>0</v>
      </c>
      <c r="T78" s="44">
        <f t="shared" si="24"/>
        <v>0</v>
      </c>
      <c r="U78" s="44">
        <f t="shared" si="24"/>
        <v>0</v>
      </c>
      <c r="V78" s="44">
        <f t="shared" si="24"/>
        <v>0</v>
      </c>
    </row>
    <row r="79" spans="1:22" ht="20.100000000000001" customHeight="1">
      <c r="A79" s="42">
        <v>302</v>
      </c>
      <c r="B79" s="43" t="s">
        <v>169</v>
      </c>
      <c r="C79" s="42" t="s">
        <v>209</v>
      </c>
      <c r="D79" s="43" t="s">
        <v>265</v>
      </c>
      <c r="E79" s="43" t="s">
        <v>134</v>
      </c>
      <c r="F79" s="43" t="s">
        <v>266</v>
      </c>
      <c r="G79" s="44">
        <v>0.24</v>
      </c>
      <c r="H79" s="44">
        <v>0.24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v>0</v>
      </c>
      <c r="U79" s="44">
        <v>0</v>
      </c>
      <c r="V79" s="44">
        <v>0</v>
      </c>
    </row>
    <row r="80" spans="1:22" ht="20.100000000000001" customHeight="1">
      <c r="A80" s="42"/>
      <c r="B80" s="43"/>
      <c r="C80" s="42" t="s">
        <v>271</v>
      </c>
      <c r="D80" s="43"/>
      <c r="E80" s="43"/>
      <c r="F80" s="43"/>
      <c r="G80" s="44">
        <f t="shared" ref="G80:V80" si="25">G81</f>
        <v>3.9</v>
      </c>
      <c r="H80" s="44">
        <f t="shared" si="25"/>
        <v>3.9</v>
      </c>
      <c r="I80" s="44">
        <f t="shared" si="25"/>
        <v>0</v>
      </c>
      <c r="J80" s="44">
        <f t="shared" si="25"/>
        <v>0</v>
      </c>
      <c r="K80" s="44">
        <f t="shared" si="25"/>
        <v>0</v>
      </c>
      <c r="L80" s="44">
        <f t="shared" si="25"/>
        <v>0</v>
      </c>
      <c r="M80" s="44">
        <f t="shared" si="25"/>
        <v>0</v>
      </c>
      <c r="N80" s="44">
        <f t="shared" si="25"/>
        <v>0</v>
      </c>
      <c r="O80" s="44">
        <f t="shared" si="25"/>
        <v>0</v>
      </c>
      <c r="P80" s="44">
        <f t="shared" si="25"/>
        <v>0</v>
      </c>
      <c r="Q80" s="44">
        <f t="shared" si="25"/>
        <v>0</v>
      </c>
      <c r="R80" s="44">
        <f t="shared" si="25"/>
        <v>0</v>
      </c>
      <c r="S80" s="44">
        <f t="shared" si="25"/>
        <v>0</v>
      </c>
      <c r="T80" s="44">
        <f t="shared" si="25"/>
        <v>0</v>
      </c>
      <c r="U80" s="44">
        <f t="shared" si="25"/>
        <v>0</v>
      </c>
      <c r="V80" s="44">
        <f t="shared" si="25"/>
        <v>0</v>
      </c>
    </row>
    <row r="81" spans="1:22" ht="20.100000000000001" customHeight="1">
      <c r="A81" s="42">
        <v>302</v>
      </c>
      <c r="B81" s="43" t="s">
        <v>272</v>
      </c>
      <c r="C81" s="42" t="s">
        <v>273</v>
      </c>
      <c r="D81" s="43" t="s">
        <v>265</v>
      </c>
      <c r="E81" s="43" t="s">
        <v>134</v>
      </c>
      <c r="F81" s="43" t="s">
        <v>266</v>
      </c>
      <c r="G81" s="44">
        <v>3.9</v>
      </c>
      <c r="H81" s="44">
        <v>3.9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4">
        <v>0</v>
      </c>
      <c r="U81" s="44">
        <v>0</v>
      </c>
      <c r="V81" s="44">
        <v>0</v>
      </c>
    </row>
    <row r="82" spans="1:22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</sheetData>
  <sheetProtection formatCells="0" formatColumns="0" formatRows="0"/>
  <mergeCells count="21">
    <mergeCell ref="S4:T5"/>
    <mergeCell ref="U4:U6"/>
    <mergeCell ref="M5:M6"/>
    <mergeCell ref="Q4:Q6"/>
    <mergeCell ref="V4:V6"/>
    <mergeCell ref="A1:V1"/>
    <mergeCell ref="A3:C5"/>
    <mergeCell ref="D3:F5"/>
    <mergeCell ref="G3:V3"/>
    <mergeCell ref="G4:G6"/>
    <mergeCell ref="H4:I5"/>
    <mergeCell ref="J4:O4"/>
    <mergeCell ref="N5:N6"/>
    <mergeCell ref="J5:J6"/>
    <mergeCell ref="A2:F2"/>
    <mergeCell ref="P4:P6"/>
    <mergeCell ref="R4:R6"/>
    <mergeCell ref="K5:K6"/>
    <mergeCell ref="O5:O6"/>
    <mergeCell ref="L5:L6"/>
    <mergeCell ref="U2:V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4"/>
  <sheetViews>
    <sheetView showGridLines="0" showZeros="0" zoomScaleSheetLayoutView="100" workbookViewId="0">
      <selection sqref="A1:B10"/>
    </sheetView>
  </sheetViews>
  <sheetFormatPr defaultRowHeight="14.25"/>
  <cols>
    <col min="1" max="1" width="32.25" style="9" customWidth="1"/>
    <col min="2" max="2" width="39.375" style="195" customWidth="1"/>
    <col min="3" max="3" width="27" style="9" customWidth="1"/>
    <col min="4" max="16384" width="9" style="9"/>
  </cols>
  <sheetData>
    <row r="1" spans="1:3" s="10" customFormat="1" ht="42" customHeight="1">
      <c r="A1" s="244" t="s">
        <v>103</v>
      </c>
      <c r="B1" s="244"/>
      <c r="C1" s="148"/>
    </row>
    <row r="2" spans="1:3" ht="18.75" customHeight="1">
      <c r="A2" s="46" t="s">
        <v>377</v>
      </c>
      <c r="B2" s="192" t="s">
        <v>76</v>
      </c>
      <c r="C2" s="146"/>
    </row>
    <row r="3" spans="1:3" s="11" customFormat="1" ht="30" customHeight="1">
      <c r="A3" s="152" t="s">
        <v>95</v>
      </c>
      <c r="B3" s="193" t="s">
        <v>274</v>
      </c>
      <c r="C3" s="147"/>
    </row>
    <row r="4" spans="1:3" s="151" customFormat="1" ht="30" customHeight="1">
      <c r="A4" s="153" t="s">
        <v>96</v>
      </c>
      <c r="B4" s="194">
        <v>0.13500000000000001</v>
      </c>
      <c r="C4" s="150"/>
    </row>
    <row r="5" spans="1:3" s="151" customFormat="1" ht="30" customHeight="1">
      <c r="A5" s="154" t="s">
        <v>97</v>
      </c>
      <c r="B5" s="194">
        <v>0</v>
      </c>
      <c r="C5" s="150"/>
    </row>
    <row r="6" spans="1:3" s="151" customFormat="1" ht="30" customHeight="1">
      <c r="A6" s="154" t="s">
        <v>98</v>
      </c>
      <c r="B6" s="194">
        <v>0.13500000000000001</v>
      </c>
      <c r="C6" s="150"/>
    </row>
    <row r="7" spans="1:3" s="151" customFormat="1" ht="30" customHeight="1">
      <c r="A7" s="154" t="s">
        <v>99</v>
      </c>
      <c r="B7" s="194">
        <v>0</v>
      </c>
      <c r="C7" s="150"/>
    </row>
    <row r="8" spans="1:3" s="151" customFormat="1" ht="30" customHeight="1">
      <c r="A8" s="154" t="s">
        <v>100</v>
      </c>
      <c r="B8" s="194">
        <v>0</v>
      </c>
      <c r="C8" s="150"/>
    </row>
    <row r="9" spans="1:3" s="151" customFormat="1" ht="30" customHeight="1">
      <c r="A9" s="154" t="s">
        <v>101</v>
      </c>
      <c r="B9" s="194">
        <v>0</v>
      </c>
      <c r="C9" s="150"/>
    </row>
    <row r="10" spans="1:3" s="11" customFormat="1" ht="78" customHeight="1">
      <c r="A10" s="245" t="s">
        <v>102</v>
      </c>
      <c r="B10" s="245"/>
      <c r="C10" s="147"/>
    </row>
    <row r="11" spans="1:3" s="11" customFormat="1" ht="14.25" customHeight="1">
      <c r="A11" s="147"/>
      <c r="B11" s="195"/>
      <c r="C11" s="147"/>
    </row>
    <row r="12" spans="1:3" s="11" customFormat="1" ht="14.25" customHeight="1">
      <c r="A12" s="147"/>
      <c r="B12" s="195"/>
      <c r="C12" s="147"/>
    </row>
    <row r="13" spans="1:3" s="11" customFormat="1" ht="14.25" customHeight="1">
      <c r="A13" s="147"/>
      <c r="B13" s="195"/>
      <c r="C13" s="147"/>
    </row>
    <row r="14" spans="1:3" s="11" customFormat="1" ht="14.25" customHeight="1">
      <c r="A14" s="147"/>
      <c r="B14" s="195"/>
      <c r="C14" s="147"/>
    </row>
    <row r="15" spans="1:3" s="11" customFormat="1" ht="14.25" customHeight="1">
      <c r="A15" s="147"/>
      <c r="B15" s="195"/>
      <c r="C15" s="147"/>
    </row>
    <row r="16" spans="1:3" s="11" customFormat="1" ht="14.25" customHeight="1">
      <c r="A16" s="149"/>
      <c r="B16" s="196"/>
      <c r="C16" s="149"/>
    </row>
    <row r="17" spans="1:3" s="11" customFormat="1" ht="14.25" customHeight="1">
      <c r="A17" s="149"/>
      <c r="B17" s="196"/>
      <c r="C17" s="149"/>
    </row>
    <row r="18" spans="1:3" s="11" customFormat="1" ht="14.25" customHeight="1">
      <c r="A18" s="149"/>
      <c r="B18" s="196"/>
      <c r="C18" s="149"/>
    </row>
    <row r="19" spans="1:3" s="11" customFormat="1" ht="14.25" customHeight="1">
      <c r="A19" s="149"/>
      <c r="B19" s="196"/>
      <c r="C19" s="149"/>
    </row>
    <row r="20" spans="1:3" s="11" customFormat="1" ht="14.25" customHeight="1">
      <c r="A20" s="149"/>
      <c r="B20" s="196"/>
      <c r="C20" s="149"/>
    </row>
    <row r="21" spans="1:3" s="11" customFormat="1" ht="14.25" customHeight="1">
      <c r="A21" s="149"/>
      <c r="B21" s="196"/>
      <c r="C21" s="149"/>
    </row>
    <row r="22" spans="1:3" s="11" customFormat="1" ht="14.25" customHeight="1">
      <c r="A22" s="149"/>
      <c r="B22" s="196"/>
      <c r="C22" s="149"/>
    </row>
    <row r="23" spans="1:3" s="11" customFormat="1" ht="14.25" customHeight="1">
      <c r="A23" s="149"/>
      <c r="B23" s="196"/>
      <c r="C23" s="149"/>
    </row>
    <row r="24" spans="1:3" s="11" customFormat="1" ht="14.25" customHeight="1">
      <c r="A24" s="149"/>
      <c r="B24" s="196"/>
      <c r="C24" s="149"/>
    </row>
    <row r="25" spans="1:3" s="11" customFormat="1" ht="14.25" customHeight="1">
      <c r="A25" s="149"/>
      <c r="B25" s="196"/>
      <c r="C25" s="149"/>
    </row>
    <row r="26" spans="1:3" s="11" customFormat="1" ht="14.25" customHeight="1">
      <c r="A26" s="149"/>
      <c r="B26" s="196"/>
      <c r="C26" s="149"/>
    </row>
    <row r="27" spans="1:3" s="11" customFormat="1" ht="14.25" customHeight="1">
      <c r="A27" s="149"/>
      <c r="B27" s="196"/>
      <c r="C27" s="149"/>
    </row>
    <row r="28" spans="1:3" s="11" customFormat="1" ht="14.25" customHeight="1">
      <c r="A28" s="149"/>
      <c r="B28" s="196"/>
      <c r="C28" s="149"/>
    </row>
    <row r="29" spans="1:3" s="11" customFormat="1" ht="14.25" customHeight="1">
      <c r="A29" s="149"/>
      <c r="B29" s="196"/>
      <c r="C29" s="149"/>
    </row>
    <row r="30" spans="1:3" s="11" customFormat="1" ht="14.25" customHeight="1">
      <c r="A30" s="149"/>
      <c r="B30" s="196"/>
      <c r="C30" s="149"/>
    </row>
    <row r="31" spans="1:3" s="11" customFormat="1" ht="14.25" customHeight="1">
      <c r="A31" s="147"/>
      <c r="B31" s="195"/>
      <c r="C31" s="147"/>
    </row>
    <row r="32" spans="1:3" s="11" customFormat="1" ht="14.25" customHeight="1">
      <c r="A32" s="147"/>
      <c r="B32" s="195"/>
      <c r="C32" s="147"/>
    </row>
    <row r="33" spans="1:3" s="11" customFormat="1" ht="14.25" customHeight="1">
      <c r="A33" s="147"/>
      <c r="B33" s="195"/>
      <c r="C33" s="147"/>
    </row>
    <row r="34" spans="1:3" s="11" customFormat="1" ht="14.25" customHeight="1">
      <c r="A34" s="147"/>
      <c r="B34" s="195"/>
      <c r="C34" s="147"/>
    </row>
  </sheetData>
  <sheetProtection formatCells="0" formatColumns="0" formatRows="0"/>
  <mergeCells count="2">
    <mergeCell ref="A1:B1"/>
    <mergeCell ref="A10:B1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RowHeight="11.25"/>
  <cols>
    <col min="1" max="1" width="5.125" style="2" customWidth="1"/>
    <col min="2" max="3" width="4.125" style="2" customWidth="1"/>
    <col min="4" max="4" width="20.625" style="2" customWidth="1"/>
    <col min="5" max="6" width="13.625" style="2" customWidth="1"/>
    <col min="7" max="7" width="12.5" style="2" customWidth="1"/>
    <col min="8" max="8" width="12.625" style="2" customWidth="1"/>
    <col min="9" max="9" width="13.625" style="2" customWidth="1"/>
    <col min="10" max="16384" width="9" style="2"/>
  </cols>
  <sheetData>
    <row r="1" spans="1:9" ht="42" customHeight="1">
      <c r="A1" s="213" t="s">
        <v>104</v>
      </c>
      <c r="B1" s="213"/>
      <c r="C1" s="213"/>
      <c r="D1" s="213"/>
      <c r="E1" s="213"/>
      <c r="F1" s="213"/>
      <c r="G1" s="213"/>
      <c r="H1" s="213"/>
      <c r="I1" s="213"/>
    </row>
    <row r="2" spans="1:9" ht="18" customHeight="1">
      <c r="A2" s="211" t="s">
        <v>376</v>
      </c>
      <c r="B2" s="212"/>
      <c r="C2" s="212"/>
      <c r="D2" s="212"/>
      <c r="E2" s="156"/>
      <c r="F2" s="158"/>
      <c r="G2" s="158"/>
      <c r="H2" s="158"/>
      <c r="I2" s="167" t="s">
        <v>76</v>
      </c>
    </row>
    <row r="3" spans="1:9" s="3" customFormat="1" ht="16.5" customHeight="1">
      <c r="A3" s="247" t="s">
        <v>31</v>
      </c>
      <c r="B3" s="248"/>
      <c r="C3" s="249"/>
      <c r="D3" s="251" t="s">
        <v>38</v>
      </c>
      <c r="E3" s="250" t="s">
        <v>51</v>
      </c>
      <c r="F3" s="250"/>
      <c r="G3" s="250"/>
      <c r="H3" s="250"/>
      <c r="I3" s="250"/>
    </row>
    <row r="4" spans="1:9" s="3" customFormat="1" ht="14.25" customHeight="1">
      <c r="A4" s="255" t="s">
        <v>23</v>
      </c>
      <c r="B4" s="246" t="s">
        <v>24</v>
      </c>
      <c r="C4" s="246" t="s">
        <v>25</v>
      </c>
      <c r="D4" s="252"/>
      <c r="E4" s="254" t="s">
        <v>18</v>
      </c>
      <c r="F4" s="256" t="s">
        <v>32</v>
      </c>
      <c r="G4" s="256"/>
      <c r="H4" s="256"/>
      <c r="I4" s="166" t="s">
        <v>33</v>
      </c>
    </row>
    <row r="5" spans="1:9" s="3" customFormat="1" ht="37.5" customHeight="1">
      <c r="A5" s="255"/>
      <c r="B5" s="246"/>
      <c r="C5" s="246"/>
      <c r="D5" s="253"/>
      <c r="E5" s="254"/>
      <c r="F5" s="164" t="s">
        <v>34</v>
      </c>
      <c r="G5" s="164" t="s">
        <v>35</v>
      </c>
      <c r="H5" s="164" t="s">
        <v>36</v>
      </c>
      <c r="I5" s="164" t="s">
        <v>34</v>
      </c>
    </row>
    <row r="6" spans="1:9" s="3" customFormat="1" ht="12" customHeight="1">
      <c r="A6" s="165" t="s">
        <v>30</v>
      </c>
      <c r="B6" s="162" t="s">
        <v>30</v>
      </c>
      <c r="C6" s="162" t="s">
        <v>30</v>
      </c>
      <c r="D6" s="162" t="s">
        <v>30</v>
      </c>
      <c r="E6" s="163">
        <v>2</v>
      </c>
      <c r="F6" s="163">
        <v>3</v>
      </c>
      <c r="G6" s="163">
        <v>4</v>
      </c>
      <c r="H6" s="163">
        <v>5</v>
      </c>
      <c r="I6" s="163">
        <v>6</v>
      </c>
    </row>
    <row r="7" spans="1:9" s="55" customFormat="1" ht="20.100000000000001" customHeight="1">
      <c r="A7" s="61"/>
      <c r="B7" s="60"/>
      <c r="C7" s="60"/>
      <c r="D7" s="59"/>
      <c r="E7" s="58"/>
      <c r="F7" s="58"/>
      <c r="G7" s="57"/>
      <c r="H7" s="57"/>
      <c r="I7" s="56"/>
    </row>
    <row r="8" spans="1:9" s="4" customFormat="1" ht="14.25" customHeight="1">
      <c r="A8" s="159"/>
      <c r="B8" s="159"/>
      <c r="C8" s="159"/>
      <c r="D8" s="159"/>
      <c r="E8" s="159"/>
      <c r="F8" s="159"/>
      <c r="G8" s="160"/>
      <c r="H8" s="160"/>
      <c r="I8" s="160"/>
    </row>
    <row r="9" spans="1:9" s="4" customFormat="1" ht="14.25" customHeight="1">
      <c r="A9" s="157"/>
      <c r="B9" s="159"/>
      <c r="C9" s="159"/>
      <c r="D9" s="159"/>
      <c r="E9" s="159"/>
      <c r="F9" s="159"/>
      <c r="G9" s="159"/>
      <c r="H9" s="160"/>
      <c r="I9" s="160"/>
    </row>
    <row r="10" spans="1:9" s="4" customFormat="1" ht="14.25" customHeight="1">
      <c r="A10" s="160"/>
      <c r="B10" s="160"/>
      <c r="C10" s="160"/>
      <c r="D10" s="160"/>
      <c r="E10" s="159"/>
      <c r="F10" s="159"/>
      <c r="G10" s="159"/>
      <c r="H10" s="160"/>
      <c r="I10" s="160"/>
    </row>
    <row r="11" spans="1:9" s="4" customFormat="1" ht="14.25" customHeight="1">
      <c r="A11" s="160"/>
      <c r="B11" s="160"/>
      <c r="C11" s="160"/>
      <c r="D11" s="160"/>
      <c r="E11" s="160"/>
      <c r="F11" s="159"/>
      <c r="G11" s="159"/>
      <c r="H11" s="160"/>
      <c r="I11" s="160"/>
    </row>
    <row r="12" spans="1:9" s="4" customFormat="1" ht="14.25" customHeight="1">
      <c r="A12" s="160"/>
      <c r="B12" s="160"/>
      <c r="C12" s="160"/>
      <c r="D12" s="160"/>
      <c r="E12" s="160"/>
      <c r="F12" s="160"/>
      <c r="G12" s="159"/>
      <c r="H12" s="160"/>
      <c r="I12" s="160"/>
    </row>
    <row r="13" spans="1:9" s="4" customFormat="1" ht="14.25" customHeight="1">
      <c r="A13" s="161"/>
      <c r="B13" s="161"/>
      <c r="C13" s="161"/>
      <c r="D13" s="161"/>
      <c r="E13" s="161"/>
      <c r="F13" s="161"/>
      <c r="G13" s="161"/>
      <c r="H13" s="161"/>
      <c r="I13" s="161"/>
    </row>
    <row r="14" spans="1:9" s="4" customFormat="1" ht="14.25" customHeight="1">
      <c r="A14" s="161"/>
      <c r="B14" s="161"/>
      <c r="C14" s="161"/>
      <c r="D14" s="161"/>
      <c r="E14" s="161"/>
      <c r="F14" s="161"/>
      <c r="G14" s="161"/>
      <c r="H14" s="161"/>
      <c r="I14" s="161"/>
    </row>
    <row r="15" spans="1:9" s="4" customFormat="1" ht="14.25" customHeight="1">
      <c r="A15" s="161"/>
      <c r="B15" s="161"/>
      <c r="C15" s="161"/>
      <c r="D15" s="161"/>
      <c r="E15" s="161"/>
      <c r="F15" s="161"/>
      <c r="G15" s="161"/>
      <c r="H15" s="161"/>
      <c r="I15" s="161"/>
    </row>
    <row r="16" spans="1:9" s="4" customFormat="1" ht="14.25" customHeight="1">
      <c r="A16" s="161"/>
      <c r="B16" s="161"/>
      <c r="C16" s="161"/>
      <c r="D16" s="161"/>
      <c r="E16" s="161"/>
      <c r="F16" s="161"/>
      <c r="G16" s="161"/>
      <c r="H16" s="161"/>
      <c r="I16" s="161"/>
    </row>
    <row r="17" spans="1:9" s="4" customFormat="1" ht="14.25" customHeight="1">
      <c r="A17" s="155"/>
      <c r="B17" s="155"/>
      <c r="C17" s="155"/>
      <c r="D17" s="155"/>
      <c r="E17" s="155"/>
      <c r="F17" s="155"/>
      <c r="G17" s="155"/>
      <c r="H17" s="155"/>
      <c r="I17" s="155"/>
    </row>
    <row r="18" spans="1:9" s="4" customFormat="1" ht="14.25" customHeight="1">
      <c r="A18" s="155"/>
      <c r="B18" s="155"/>
      <c r="C18" s="155"/>
      <c r="D18" s="155"/>
      <c r="E18" s="155"/>
      <c r="F18" s="155"/>
      <c r="G18" s="155"/>
      <c r="H18" s="155"/>
      <c r="I18" s="155"/>
    </row>
    <row r="19" spans="1:9" s="4" customFormat="1" ht="14.25" customHeight="1">
      <c r="A19" s="155"/>
      <c r="B19" s="155"/>
      <c r="C19" s="155"/>
      <c r="D19" s="155"/>
      <c r="E19" s="155"/>
      <c r="F19" s="155"/>
      <c r="G19" s="155"/>
      <c r="H19" s="155"/>
      <c r="I19" s="155"/>
    </row>
    <row r="20" spans="1:9" s="4" customFormat="1" ht="14.25" customHeight="1">
      <c r="A20" s="155"/>
      <c r="B20" s="155"/>
      <c r="C20" s="155"/>
      <c r="D20" s="155"/>
      <c r="E20" s="155"/>
      <c r="F20" s="155"/>
      <c r="G20" s="155"/>
      <c r="H20" s="155"/>
      <c r="I20" s="155"/>
    </row>
    <row r="21" spans="1:9" s="4" customFormat="1" ht="14.25" customHeight="1">
      <c r="A21" s="155"/>
      <c r="B21" s="155"/>
      <c r="C21" s="155"/>
      <c r="D21" s="155"/>
      <c r="E21" s="155"/>
      <c r="F21" s="155"/>
      <c r="G21" s="155"/>
      <c r="H21" s="155"/>
      <c r="I21" s="155"/>
    </row>
    <row r="22" spans="1:9" s="4" customFormat="1" ht="14.25" customHeight="1">
      <c r="A22" s="155"/>
      <c r="B22" s="155"/>
      <c r="C22" s="155"/>
      <c r="D22" s="155"/>
      <c r="E22" s="155"/>
      <c r="F22" s="155"/>
      <c r="G22" s="155"/>
      <c r="H22" s="155"/>
      <c r="I22" s="155"/>
    </row>
    <row r="23" spans="1:9" s="4" customFormat="1" ht="14.25" customHeight="1">
      <c r="A23" s="155"/>
      <c r="B23" s="155"/>
      <c r="C23" s="155"/>
      <c r="D23" s="155"/>
      <c r="E23" s="155"/>
      <c r="F23" s="155"/>
      <c r="G23" s="155"/>
      <c r="H23" s="155"/>
      <c r="I23" s="155"/>
    </row>
    <row r="24" spans="1:9" s="4" customFormat="1" ht="14.25" customHeight="1">
      <c r="A24" s="155"/>
      <c r="B24" s="155"/>
      <c r="C24" s="155"/>
      <c r="D24" s="155"/>
      <c r="E24" s="155"/>
      <c r="F24" s="155"/>
      <c r="G24" s="155"/>
      <c r="H24" s="155"/>
      <c r="I24" s="155"/>
    </row>
    <row r="25" spans="1:9" s="4" customFormat="1" ht="14.25" customHeight="1">
      <c r="A25" s="155"/>
      <c r="B25" s="155"/>
      <c r="C25" s="155"/>
      <c r="D25" s="155"/>
      <c r="E25" s="155"/>
      <c r="F25" s="155"/>
      <c r="G25" s="155"/>
      <c r="H25" s="155"/>
      <c r="I25" s="155"/>
    </row>
    <row r="26" spans="1:9" s="4" customFormat="1" ht="14.25" customHeight="1">
      <c r="A26" s="155"/>
      <c r="B26" s="155"/>
      <c r="C26" s="155"/>
      <c r="D26" s="155"/>
      <c r="E26" s="155"/>
      <c r="F26" s="155"/>
      <c r="G26" s="155"/>
      <c r="H26" s="155"/>
      <c r="I26" s="155"/>
    </row>
    <row r="27" spans="1:9" s="4" customFormat="1" ht="14.25" customHeight="1">
      <c r="A27" s="155"/>
      <c r="B27" s="155"/>
      <c r="C27" s="155"/>
      <c r="D27" s="155"/>
      <c r="E27" s="155"/>
      <c r="F27" s="155"/>
      <c r="G27" s="155"/>
      <c r="H27" s="155"/>
      <c r="I27" s="155"/>
    </row>
    <row r="28" spans="1:9" s="4" customFormat="1" ht="14.25" customHeight="1">
      <c r="A28" s="155"/>
      <c r="B28" s="155"/>
      <c r="C28" s="155"/>
      <c r="D28" s="155"/>
      <c r="E28" s="155"/>
      <c r="F28" s="155"/>
      <c r="G28" s="155"/>
      <c r="H28" s="155"/>
      <c r="I28" s="155"/>
    </row>
    <row r="29" spans="1:9" s="4" customFormat="1" ht="14.25" customHeight="1">
      <c r="A29" s="155"/>
      <c r="B29" s="155"/>
      <c r="C29" s="155"/>
      <c r="D29" s="155"/>
      <c r="E29" s="155"/>
      <c r="F29" s="155"/>
      <c r="G29" s="155"/>
      <c r="H29" s="155"/>
      <c r="I29" s="155"/>
    </row>
    <row r="30" spans="1:9" s="4" customFormat="1" ht="14.25" customHeight="1">
      <c r="A30" s="155"/>
      <c r="B30" s="155"/>
      <c r="C30" s="155"/>
      <c r="D30" s="155"/>
      <c r="E30" s="155"/>
      <c r="F30" s="155"/>
      <c r="G30" s="155"/>
      <c r="H30" s="155"/>
      <c r="I30" s="155"/>
    </row>
    <row r="31" spans="1:9" s="4" customFormat="1" ht="14.25" customHeight="1">
      <c r="A31" s="155"/>
      <c r="B31" s="155"/>
      <c r="C31" s="155"/>
      <c r="D31" s="155"/>
      <c r="E31" s="155"/>
      <c r="F31" s="155"/>
      <c r="G31" s="155"/>
      <c r="H31" s="155"/>
      <c r="I31" s="155"/>
    </row>
  </sheetData>
  <sheetProtection formatCells="0" formatColumns="0" formatRows="0"/>
  <mergeCells count="10">
    <mergeCell ref="C4:C5"/>
    <mergeCell ref="A1:I1"/>
    <mergeCell ref="A3:C3"/>
    <mergeCell ref="E3:I3"/>
    <mergeCell ref="D3:D5"/>
    <mergeCell ref="E4:E5"/>
    <mergeCell ref="A4:A5"/>
    <mergeCell ref="B4:B5"/>
    <mergeCell ref="F4:H4"/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topLeftCell="A10" workbookViewId="0">
      <selection activeCell="C10" sqref="C10:C11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57" t="s">
        <v>105</v>
      </c>
      <c r="B1" s="257"/>
      <c r="C1" s="257"/>
      <c r="D1" s="168"/>
    </row>
    <row r="2" spans="1:4" ht="20.100000000000001" customHeight="1">
      <c r="A2" s="47" t="s">
        <v>292</v>
      </c>
      <c r="B2" s="171"/>
      <c r="C2" s="172" t="s">
        <v>76</v>
      </c>
      <c r="D2" s="168"/>
    </row>
    <row r="3" spans="1:4" ht="20.100000000000001" customHeight="1">
      <c r="A3" s="170" t="s">
        <v>253</v>
      </c>
      <c r="B3" s="170" t="s">
        <v>254</v>
      </c>
      <c r="C3" s="170" t="s">
        <v>1</v>
      </c>
      <c r="D3" s="168"/>
    </row>
    <row r="4" spans="1:4" s="54" customFormat="1" ht="20.100000000000001" customHeight="1">
      <c r="A4" s="49" t="s">
        <v>18</v>
      </c>
      <c r="B4" s="48"/>
      <c r="C4" s="50">
        <f>C5</f>
        <v>10.02</v>
      </c>
      <c r="D4" s="169"/>
    </row>
    <row r="5" spans="1:4" ht="20.100000000000001" customHeight="1">
      <c r="A5" s="49" t="s">
        <v>203</v>
      </c>
      <c r="B5" s="48"/>
      <c r="C5" s="50">
        <f>SUM(C6:C19)</f>
        <v>10.02</v>
      </c>
      <c r="D5" s="168"/>
    </row>
    <row r="6" spans="1:4" s="198" customFormat="1" ht="20.100000000000001" customHeight="1">
      <c r="A6" s="49" t="s">
        <v>216</v>
      </c>
      <c r="B6" s="48" t="s">
        <v>203</v>
      </c>
      <c r="C6" s="50">
        <v>0.78</v>
      </c>
    </row>
    <row r="7" spans="1:4" s="198" customFormat="1" ht="20.100000000000001" customHeight="1">
      <c r="A7" s="49" t="s">
        <v>216</v>
      </c>
      <c r="B7" s="48" t="s">
        <v>266</v>
      </c>
      <c r="C7" s="50">
        <v>0.3</v>
      </c>
    </row>
    <row r="8" spans="1:4" s="198" customFormat="1" ht="20.100000000000001" customHeight="1">
      <c r="A8" s="49" t="s">
        <v>217</v>
      </c>
      <c r="B8" s="48" t="s">
        <v>266</v>
      </c>
      <c r="C8" s="50">
        <v>0.2</v>
      </c>
    </row>
    <row r="9" spans="1:4" s="198" customFormat="1" ht="20.100000000000001" customHeight="1">
      <c r="A9" s="49" t="s">
        <v>217</v>
      </c>
      <c r="B9" s="48" t="s">
        <v>203</v>
      </c>
      <c r="C9" s="50">
        <v>0.52</v>
      </c>
    </row>
    <row r="10" spans="1:4" s="198" customFormat="1" ht="20.100000000000001" customHeight="1">
      <c r="A10" s="49" t="s">
        <v>218</v>
      </c>
      <c r="B10" s="48" t="s">
        <v>203</v>
      </c>
      <c r="C10" s="50">
        <v>0.52</v>
      </c>
    </row>
    <row r="11" spans="1:4" s="198" customFormat="1" ht="20.100000000000001" customHeight="1">
      <c r="A11" s="49" t="s">
        <v>218</v>
      </c>
      <c r="B11" s="48" t="s">
        <v>266</v>
      </c>
      <c r="C11" s="50">
        <v>0.44</v>
      </c>
    </row>
    <row r="12" spans="1:4" s="198" customFormat="1" ht="20.100000000000001" customHeight="1">
      <c r="A12" s="49" t="s">
        <v>219</v>
      </c>
      <c r="B12" s="48" t="s">
        <v>203</v>
      </c>
      <c r="C12" s="50">
        <v>0.39</v>
      </c>
    </row>
    <row r="13" spans="1:4" s="198" customFormat="1" ht="20.100000000000001" customHeight="1">
      <c r="A13" s="49" t="s">
        <v>219</v>
      </c>
      <c r="B13" s="48" t="s">
        <v>266</v>
      </c>
      <c r="C13" s="50">
        <v>0.15</v>
      </c>
    </row>
    <row r="14" spans="1:4" s="198" customFormat="1" ht="20.100000000000001" customHeight="1">
      <c r="A14" s="49" t="s">
        <v>220</v>
      </c>
      <c r="B14" s="48" t="s">
        <v>266</v>
      </c>
      <c r="C14" s="50">
        <v>0.5</v>
      </c>
    </row>
    <row r="15" spans="1:4" s="198" customFormat="1" ht="20.100000000000001" customHeight="1">
      <c r="A15" s="49" t="s">
        <v>220</v>
      </c>
      <c r="B15" s="48" t="s">
        <v>203</v>
      </c>
      <c r="C15" s="50">
        <v>1.3</v>
      </c>
    </row>
    <row r="16" spans="1:4" s="198" customFormat="1" ht="20.100000000000001" customHeight="1">
      <c r="A16" s="49" t="s">
        <v>221</v>
      </c>
      <c r="B16" s="48" t="s">
        <v>203</v>
      </c>
      <c r="C16" s="50">
        <v>0.59</v>
      </c>
    </row>
    <row r="17" spans="1:3" s="198" customFormat="1" ht="20.100000000000001" customHeight="1">
      <c r="A17" s="49" t="s">
        <v>221</v>
      </c>
      <c r="B17" s="48" t="s">
        <v>267</v>
      </c>
      <c r="C17" s="50">
        <v>0.3</v>
      </c>
    </row>
    <row r="18" spans="1:3" s="198" customFormat="1" ht="20.100000000000001" customHeight="1">
      <c r="A18" s="49" t="s">
        <v>222</v>
      </c>
      <c r="B18" s="48" t="s">
        <v>269</v>
      </c>
      <c r="C18" s="50">
        <v>0.13</v>
      </c>
    </row>
    <row r="19" spans="1:3" s="198" customFormat="1" ht="20.100000000000001" customHeight="1">
      <c r="A19" s="49" t="s">
        <v>275</v>
      </c>
      <c r="B19" s="48" t="s">
        <v>266</v>
      </c>
      <c r="C19" s="50">
        <v>3.9</v>
      </c>
    </row>
    <row r="20" spans="1:3" ht="20.100000000000001" customHeight="1"/>
    <row r="21" spans="1:3" ht="20.100000000000001" customHeight="1"/>
    <row r="22" spans="1:3" ht="20.100000000000001" customHeight="1"/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2019-03-13T01:44:03Z</cp:lastPrinted>
  <dcterms:created xsi:type="dcterms:W3CDTF">2016-11-17T09:58:40Z</dcterms:created>
  <dcterms:modified xsi:type="dcterms:W3CDTF">2019-03-28T06:06:01Z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134332</vt:i4>
  </property>
</Properties>
</file>