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0800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'2部门收入总体情况表'!$A$1:$V$103</definedName>
    <definedName name="_xlnm.Print_Area" localSheetId="2">'3部门支出总体情况表'!$A$1:$J$106</definedName>
    <definedName name="_xlnm.Print_Area" localSheetId="3">'4部门财政拨款收支总体情况表'!$A$1:$D$19</definedName>
    <definedName name="_xlnm.Print_Area" localSheetId="4">'5一般公共预算支出情况表'!$A$1:$I$101</definedName>
    <definedName name="_xlnm.Print_Area" localSheetId="5">'6一般公共预算基本支出情况表'!$A$1:$V$82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'9机关运行经费'!$A$1:$C$20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81" i="57"/>
  <c r="U81"/>
  <c r="T81"/>
  <c r="S81"/>
  <c r="R81"/>
  <c r="Q81"/>
  <c r="P81"/>
  <c r="O81"/>
  <c r="N81"/>
  <c r="M81"/>
  <c r="L81"/>
  <c r="K81"/>
  <c r="J81"/>
  <c r="I81"/>
  <c r="H81"/>
  <c r="G81"/>
  <c r="V79"/>
  <c r="U79"/>
  <c r="T79"/>
  <c r="S79"/>
  <c r="R79"/>
  <c r="Q79"/>
  <c r="P79"/>
  <c r="O79"/>
  <c r="N79"/>
  <c r="M79"/>
  <c r="L79"/>
  <c r="K79"/>
  <c r="J79"/>
  <c r="I79"/>
  <c r="H79"/>
  <c r="G79"/>
  <c r="V64"/>
  <c r="U64"/>
  <c r="T64"/>
  <c r="S64"/>
  <c r="R64"/>
  <c r="Q64"/>
  <c r="P64"/>
  <c r="O64"/>
  <c r="N64"/>
  <c r="M64"/>
  <c r="L64"/>
  <c r="K64"/>
  <c r="J64"/>
  <c r="I64"/>
  <c r="H64"/>
  <c r="G64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100" i="32"/>
  <c r="H100"/>
  <c r="G100"/>
  <c r="F100"/>
  <c r="E100"/>
  <c r="I99"/>
  <c r="H99"/>
  <c r="G99"/>
  <c r="F99"/>
  <c r="E99"/>
  <c r="I98"/>
  <c r="H98"/>
  <c r="G98"/>
  <c r="F98"/>
  <c r="E98"/>
  <c r="I94"/>
  <c r="H94"/>
  <c r="G94"/>
  <c r="F94"/>
  <c r="E94"/>
  <c r="I92"/>
  <c r="H92"/>
  <c r="G92"/>
  <c r="F92"/>
  <c r="E92"/>
  <c r="I90"/>
  <c r="H90"/>
  <c r="G90"/>
  <c r="F90"/>
  <c r="E90"/>
  <c r="I89"/>
  <c r="H89"/>
  <c r="G89"/>
  <c r="F89"/>
  <c r="E89"/>
  <c r="I87"/>
  <c r="H87"/>
  <c r="G87"/>
  <c r="F87"/>
  <c r="E87"/>
  <c r="I86"/>
  <c r="H86"/>
  <c r="G86"/>
  <c r="F86"/>
  <c r="E86"/>
  <c r="I84"/>
  <c r="H84"/>
  <c r="G84"/>
  <c r="F84"/>
  <c r="E84"/>
  <c r="I81"/>
  <c r="H81"/>
  <c r="G81"/>
  <c r="F81"/>
  <c r="E81"/>
  <c r="I80"/>
  <c r="H80"/>
  <c r="G80"/>
  <c r="F80"/>
  <c r="E80"/>
  <c r="I78"/>
  <c r="H78"/>
  <c r="G78"/>
  <c r="F78"/>
  <c r="E78"/>
  <c r="I76"/>
  <c r="H76"/>
  <c r="G76"/>
  <c r="F76"/>
  <c r="E76"/>
  <c r="I73"/>
  <c r="H73"/>
  <c r="G73"/>
  <c r="F73"/>
  <c r="E73"/>
  <c r="I72"/>
  <c r="H72"/>
  <c r="G72"/>
  <c r="F72"/>
  <c r="E72"/>
  <c r="I66"/>
  <c r="H66"/>
  <c r="G66"/>
  <c r="F66"/>
  <c r="E66"/>
  <c r="I64"/>
  <c r="H64"/>
  <c r="G64"/>
  <c r="F64"/>
  <c r="E64"/>
  <c r="I62"/>
  <c r="H62"/>
  <c r="G62"/>
  <c r="F62"/>
  <c r="E62"/>
  <c r="I49"/>
  <c r="H49"/>
  <c r="G49"/>
  <c r="F49"/>
  <c r="E49"/>
  <c r="I34"/>
  <c r="H34"/>
  <c r="G34"/>
  <c r="F34"/>
  <c r="E34"/>
  <c r="I33"/>
  <c r="H33"/>
  <c r="G33"/>
  <c r="F33"/>
  <c r="E33"/>
  <c r="I32"/>
  <c r="H32"/>
  <c r="G32"/>
  <c r="F32"/>
  <c r="E32"/>
  <c r="I30"/>
  <c r="H30"/>
  <c r="G30"/>
  <c r="F30"/>
  <c r="E30"/>
  <c r="I29"/>
  <c r="H29"/>
  <c r="G29"/>
  <c r="F29"/>
  <c r="E29"/>
  <c r="I28"/>
  <c r="H28"/>
  <c r="G28"/>
  <c r="F28"/>
  <c r="E28"/>
  <c r="I26"/>
  <c r="H26"/>
  <c r="G26"/>
  <c r="F26"/>
  <c r="E26"/>
  <c r="I24"/>
  <c r="H24"/>
  <c r="G24"/>
  <c r="F24"/>
  <c r="E24"/>
  <c r="I23"/>
  <c r="H23"/>
  <c r="G23"/>
  <c r="F23"/>
  <c r="E23"/>
  <c r="I22"/>
  <c r="H22"/>
  <c r="G22"/>
  <c r="F22"/>
  <c r="E22"/>
  <c r="I20"/>
  <c r="H20"/>
  <c r="G20"/>
  <c r="F20"/>
  <c r="E20"/>
  <c r="I18"/>
  <c r="H18"/>
  <c r="G18"/>
  <c r="F18"/>
  <c r="E18"/>
  <c r="I16"/>
  <c r="H16"/>
  <c r="G16"/>
  <c r="F16"/>
  <c r="E16"/>
  <c r="I15"/>
  <c r="H15"/>
  <c r="G15"/>
  <c r="F15"/>
  <c r="E15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104" i="9"/>
  <c r="I104"/>
  <c r="H104"/>
  <c r="G104"/>
  <c r="F104"/>
  <c r="E104"/>
  <c r="J103"/>
  <c r="I103"/>
  <c r="H103"/>
  <c r="G103"/>
  <c r="F103"/>
  <c r="E103"/>
  <c r="J102"/>
  <c r="I102"/>
  <c r="H102"/>
  <c r="G102"/>
  <c r="F102"/>
  <c r="E102"/>
  <c r="J98"/>
  <c r="I98"/>
  <c r="H98"/>
  <c r="G98"/>
  <c r="F98"/>
  <c r="E98"/>
  <c r="J96"/>
  <c r="I96"/>
  <c r="H96"/>
  <c r="G96"/>
  <c r="F96"/>
  <c r="E96"/>
  <c r="J94"/>
  <c r="I94"/>
  <c r="H94"/>
  <c r="G94"/>
  <c r="F94"/>
  <c r="E94"/>
  <c r="J93"/>
  <c r="I93"/>
  <c r="H93"/>
  <c r="G93"/>
  <c r="F93"/>
  <c r="E93"/>
  <c r="J91"/>
  <c r="I91"/>
  <c r="H91"/>
  <c r="G91"/>
  <c r="F91"/>
  <c r="E91"/>
  <c r="J90"/>
  <c r="I90"/>
  <c r="H90"/>
  <c r="G90"/>
  <c r="F90"/>
  <c r="E90"/>
  <c r="J88"/>
  <c r="I88"/>
  <c r="H88"/>
  <c r="G88"/>
  <c r="F88"/>
  <c r="E88"/>
  <c r="J85"/>
  <c r="I85"/>
  <c r="H85"/>
  <c r="G85"/>
  <c r="F85"/>
  <c r="E85"/>
  <c r="J84"/>
  <c r="I84"/>
  <c r="H84"/>
  <c r="G84"/>
  <c r="F84"/>
  <c r="E84"/>
  <c r="J82"/>
  <c r="I82"/>
  <c r="H82"/>
  <c r="G82"/>
  <c r="F82"/>
  <c r="E82"/>
  <c r="J80"/>
  <c r="I80"/>
  <c r="H80"/>
  <c r="G80"/>
  <c r="F80"/>
  <c r="E80"/>
  <c r="J77"/>
  <c r="I77"/>
  <c r="H77"/>
  <c r="G77"/>
  <c r="F77"/>
  <c r="E77"/>
  <c r="J76"/>
  <c r="I76"/>
  <c r="H76"/>
  <c r="G76"/>
  <c r="F76"/>
  <c r="E76"/>
  <c r="J70"/>
  <c r="I70"/>
  <c r="H70"/>
  <c r="G70"/>
  <c r="F70"/>
  <c r="E70"/>
  <c r="J68"/>
  <c r="I68"/>
  <c r="H68"/>
  <c r="G68"/>
  <c r="F68"/>
  <c r="E68"/>
  <c r="J66"/>
  <c r="I66"/>
  <c r="H66"/>
  <c r="G66"/>
  <c r="F66"/>
  <c r="E66"/>
  <c r="J53"/>
  <c r="I53"/>
  <c r="H53"/>
  <c r="G53"/>
  <c r="F53"/>
  <c r="E53"/>
  <c r="J38"/>
  <c r="I38"/>
  <c r="H38"/>
  <c r="G38"/>
  <c r="F38"/>
  <c r="E38"/>
  <c r="J37"/>
  <c r="I37"/>
  <c r="H37"/>
  <c r="G37"/>
  <c r="F37"/>
  <c r="E37"/>
  <c r="J36"/>
  <c r="I36"/>
  <c r="H36"/>
  <c r="G36"/>
  <c r="F36"/>
  <c r="E36"/>
  <c r="J34"/>
  <c r="I34"/>
  <c r="H34"/>
  <c r="G34"/>
  <c r="F34"/>
  <c r="E34"/>
  <c r="J33"/>
  <c r="I33"/>
  <c r="H33"/>
  <c r="G33"/>
  <c r="F33"/>
  <c r="E33"/>
  <c r="J32"/>
  <c r="I32"/>
  <c r="H32"/>
  <c r="G32"/>
  <c r="F32"/>
  <c r="E32"/>
  <c r="J30"/>
  <c r="I30"/>
  <c r="H30"/>
  <c r="G30"/>
  <c r="F30"/>
  <c r="E30"/>
  <c r="J28"/>
  <c r="I28"/>
  <c r="H28"/>
  <c r="G28"/>
  <c r="F28"/>
  <c r="E28"/>
  <c r="J27"/>
  <c r="I27"/>
  <c r="H27"/>
  <c r="G27"/>
  <c r="F27"/>
  <c r="E27"/>
  <c r="J26"/>
  <c r="I26"/>
  <c r="H26"/>
  <c r="G26"/>
  <c r="F26"/>
  <c r="E26"/>
  <c r="J23"/>
  <c r="I23"/>
  <c r="H23"/>
  <c r="G23"/>
  <c r="F23"/>
  <c r="E23"/>
  <c r="J20"/>
  <c r="I20"/>
  <c r="H20"/>
  <c r="G20"/>
  <c r="F20"/>
  <c r="E20"/>
  <c r="J17"/>
  <c r="I17"/>
  <c r="H17"/>
  <c r="G17"/>
  <c r="F17"/>
  <c r="E17"/>
  <c r="J16"/>
  <c r="I16"/>
  <c r="H16"/>
  <c r="G16"/>
  <c r="F16"/>
  <c r="E16"/>
  <c r="J14"/>
  <c r="I14"/>
  <c r="H14"/>
  <c r="G14"/>
  <c r="F14"/>
  <c r="E14"/>
  <c r="J13"/>
  <c r="I13"/>
  <c r="H13"/>
  <c r="G13"/>
  <c r="F13"/>
  <c r="E1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101" i="5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<sst xmlns="http://schemas.openxmlformats.org/spreadsheetml/2006/main" count="1455" uniqueCount="345">
  <si>
    <t>2019年部门收支总体情况表</t>
  </si>
  <si>
    <t>单位名称：焦作市中站区农林水利局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</si>
  <si>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</si>
  <si>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</si>
  <si>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</si>
  <si>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</si>
  <si>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</si>
  <si>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</si>
  <si>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</si>
  <si>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</si>
  <si>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</si>
  <si>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</si>
  <si>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</si>
  <si>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</si>
  <si>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</si>
  <si>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</si>
  <si>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</si>
  <si>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</si>
  <si>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</si>
  <si>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</si>
  <si>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</si>
  <si>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</si>
  <si>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</si>
  <si>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</si>
  <si>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</si>
  <si>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</si>
  <si>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</si>
  <si>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</si>
  <si>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</si>
  <si>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</si>
  <si>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</si>
  <si>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</si>
  <si>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</si>
  <si>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</si>
  <si>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</si>
  <si>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</si>
  <si>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</si>
  <si>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</si>
  <si>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</si>
  <si>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</si>
  <si>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</si>
  <si>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</si>
  <si>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</si>
  <si>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</si>
  <si>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</si>
  <si>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</si>
  <si>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</si>
  <si>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</si>
  <si>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</si>
  <si>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</si>
  <si>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</si>
  <si>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</si>
  <si>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</si>
  <si>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</si>
  <si>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</si>
  <si>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</si>
  <si>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</si>
  <si>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</si>
  <si>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</si>
  <si>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</si>
  <si>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</si>
  <si>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大中型水库移民后期扶持基金支出</t>
  </si>
  <si>
    <t xml:space="preserve">    移民补助（大中型水库移民后期扶持基金支出）</t>
  </si>
  <si>
    <t>22</t>
  </si>
  <si>
    <t>01</t>
  </si>
  <si>
    <t xml:space="preserve">      提前下达2019年年度大中型水库移民后期扶持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</si>
  <si>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</si>
  <si>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</si>
  <si>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</si>
  <si>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</si>
  <si>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</si>
  <si>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</si>
  <si>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</si>
  <si>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</si>
  <si>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</si>
  <si>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</si>
  <si>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</si>
  <si>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</si>
  <si>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</si>
  <si>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</si>
  <si>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</si>
  <si>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</si>
  <si>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</si>
  <si>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节能环保支出</t>
  </si>
  <si>
    <t xml:space="preserve">  退耕还林</t>
  </si>
  <si>
    <t xml:space="preserve">    退耕还林粮食折现补贴</t>
  </si>
  <si>
    <t>211</t>
  </si>
  <si>
    <t>06</t>
  </si>
  <si>
    <t xml:space="preserve">      许衡办事处退耕还林地粮食生活补</t>
  </si>
  <si>
    <t>农林水支出</t>
  </si>
  <si>
    <t xml:space="preserve">  农业</t>
  </si>
  <si>
    <t xml:space="preserve">    行政运行（农业）</t>
  </si>
  <si>
    <t>213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</si>
  <si>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</si>
  <si>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</si>
  <si>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</si>
  <si>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</si>
  <si>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</si>
  <si>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</si>
  <si>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</si>
  <si>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</si>
  <si>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</si>
  <si>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</si>
  <si>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</si>
  <si>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</si>
  <si>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</si>
  <si>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扶贫工作经费</t>
  </si>
  <si>
    <t xml:space="preserve">    事业运行（农业）</t>
  </si>
  <si>
    <t>04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</si>
  <si>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</si>
  <si>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</si>
  <si>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</si>
  <si>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人事代理工资</t>
  </si>
  <si>
    <t xml:space="preserve">    病虫害控制</t>
  </si>
  <si>
    <t>08</t>
  </si>
  <si>
    <t xml:space="preserve">      提前下达2019年部分动物防疫等补助</t>
  </si>
  <si>
    <t xml:space="preserve">    农业行业业务管理</t>
  </si>
  <si>
    <t>12</t>
  </si>
  <si>
    <t xml:space="preserve">      农村土地仲裁工作经费</t>
  </si>
  <si>
    <t xml:space="preserve">    其他农业支出</t>
  </si>
  <si>
    <t>99</t>
  </si>
  <si>
    <t xml:space="preserve">      中站区耕地土壤污染防治工作经费</t>
  </si>
  <si>
    <t xml:space="preserve">      农产品检测经费</t>
  </si>
  <si>
    <t xml:space="preserve">      提前下达中央财政2019年耕地地力保护补贴</t>
  </si>
  <si>
    <t xml:space="preserve">      农村集体产权制度改革经费</t>
  </si>
  <si>
    <t xml:space="preserve">      禁烧经费</t>
  </si>
  <si>
    <t xml:space="preserve">  林业和草原</t>
  </si>
  <si>
    <t xml:space="preserve">    森林培育（林业）</t>
  </si>
  <si>
    <t xml:space="preserve">      高速路403亩以奖代补</t>
  </si>
  <si>
    <t xml:space="preserve">      南太行282亩占地补及管护费</t>
  </si>
  <si>
    <t xml:space="preserve">    防灾减灾</t>
  </si>
  <si>
    <t>34</t>
  </si>
  <si>
    <t xml:space="preserve">      一般护林员工资</t>
  </si>
  <si>
    <t xml:space="preserve">    其他林业和草原支出</t>
  </si>
  <si>
    <t xml:space="preserve">      防火经费</t>
  </si>
  <si>
    <t xml:space="preserve">  水利</t>
  </si>
  <si>
    <t xml:space="preserve">    防汛</t>
  </si>
  <si>
    <t>14</t>
  </si>
  <si>
    <t xml:space="preserve">      防汛工作经费</t>
  </si>
  <si>
    <t xml:space="preserve">      提前下达2019年水利发展资金（基层防汛和山洪灾害）</t>
  </si>
  <si>
    <t xml:space="preserve">    其他水利支出</t>
  </si>
  <si>
    <t xml:space="preserve">      河长制工作经费</t>
  </si>
  <si>
    <t xml:space="preserve">  南水北调</t>
  </si>
  <si>
    <t xml:space="preserve">    其他南水北调支出</t>
  </si>
  <si>
    <t xml:space="preserve">      南水北调220亩奖补资金</t>
  </si>
  <si>
    <t xml:space="preserve">  扶贫</t>
  </si>
  <si>
    <t xml:space="preserve">    农村基础设施建设</t>
  </si>
  <si>
    <t xml:space="preserve">      扶贫项目建设资金</t>
  </si>
  <si>
    <t xml:space="preserve">    生产发展</t>
  </si>
  <si>
    <t xml:space="preserve">      提前下达2019年中央及省级财政专项扶贫（发展资金）预算</t>
  </si>
  <si>
    <t xml:space="preserve">    其他扶贫支出</t>
  </si>
  <si>
    <t xml:space="preserve">      其他扶贫资金项目</t>
  </si>
  <si>
    <t xml:space="preserve">      提前下达2019年市级财政专项扶贫资金</t>
  </si>
  <si>
    <t xml:space="preserve">      提前下达2019年市派驻贫困村第一书记专项扶贫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</si>
  <si>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</si>
  <si>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</si>
  <si>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</si>
  <si>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</si>
  <si>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</si>
  <si>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</si>
  <si>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</si>
  <si>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</si>
  <si>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</si>
  <si>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</si>
  <si>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</si>
  <si>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</si>
  <si>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</si>
  <si>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</si>
  <si>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208</t>
  </si>
  <si>
    <t xml:space="preserve">  05</t>
  </si>
  <si>
    <t xml:space="preserve">  22</t>
  </si>
  <si>
    <t xml:space="preserve">  01</t>
  </si>
  <si>
    <t xml:space="preserve">  27</t>
  </si>
  <si>
    <t xml:space="preserve">  02</t>
  </si>
  <si>
    <t xml:space="preserve">  03</t>
  </si>
  <si>
    <t xml:space="preserve">  210</t>
  </si>
  <si>
    <t xml:space="preserve">  11</t>
  </si>
  <si>
    <t xml:space="preserve">  211</t>
  </si>
  <si>
    <t xml:space="preserve">  06</t>
  </si>
  <si>
    <t xml:space="preserve">  213</t>
  </si>
  <si>
    <t xml:space="preserve">  04</t>
  </si>
  <si>
    <t xml:space="preserve">  08</t>
  </si>
  <si>
    <t xml:space="preserve">  12</t>
  </si>
  <si>
    <t xml:space="preserve">  99</t>
  </si>
  <si>
    <t xml:space="preserve">  34</t>
  </si>
  <si>
    <t xml:space="preserve">  14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</si>
  <si>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</si>
  <si>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</si>
  <si>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</si>
  <si>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</si>
  <si>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</si>
  <si>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</si>
  <si>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</si>
  <si>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</si>
  <si>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</si>
  <si>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</si>
  <si>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</si>
  <si>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</si>
  <si>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</si>
  <si>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</si>
  <si>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</si>
  <si>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</si>
  <si>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</si>
  <si>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</si>
  <si>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</si>
  <si>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</si>
  <si>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</si>
  <si>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</si>
  <si>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</si>
  <si>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</si>
  <si>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</si>
  <si>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</si>
  <si>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</si>
  <si>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</si>
  <si>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</si>
  <si>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</si>
  <si>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</si>
  <si>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</si>
  <si>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</si>
  <si>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</si>
  <si>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</si>
  <si>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</si>
  <si>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</si>
  <si>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</si>
  <si>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</si>
  <si>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</si>
  <si>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</si>
  <si>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</si>
  <si>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</si>
  <si>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</si>
  <si>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</si>
  <si>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</si>
  <si>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</si>
  <si>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</si>
  <si>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</si>
  <si>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</si>
  <si>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</si>
  <si>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</si>
  <si>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</si>
  <si>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</si>
  <si>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</si>
  <si>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</si>
  <si>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</si>
  <si>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</si>
  <si>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</si>
  <si>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</si>
  <si>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</si>
  <si>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</si>
  <si>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</si>
  <si>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</si>
  <si>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</si>
  <si>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</si>
  <si>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</si>
  <si>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</si>
  <si>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</si>
  <si>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</si>
  <si>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</si>
  <si>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</si>
  <si>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</si>
  <si>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公务接待费</t>
  </si>
  <si>
    <t>31</t>
  </si>
  <si>
    <t xml:space="preserve">    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</si>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</sst>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#,##0.0000"/>
    <numFmt numFmtId="178" formatCode="#,##0_);[Red]\(#,##0\)"/>
    <numFmt numFmtId="179" formatCode="00"/>
    <numFmt numFmtId="180" formatCode="#,##0.0_);[Red]\(#,##0.0\)"/>
    <numFmt numFmtId="181" formatCode="0000"/>
    <numFmt numFmtId="182" formatCode="#,##0.00_ "/>
    <numFmt numFmtId="183" formatCode="0.000_);[Red]\(0.000\)"/>
    <numFmt numFmtId="184" formatCode="#,##0.00_);[Red]\(#,##0.00\)"/>
    <numFmt numFmtId="185" formatCode="#,##0.0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7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63" applyFont="1" applyFill="1" applyAlignment="1">
      <alignment vertical="center"/>
    </xf>
    <xf numFmtId="0" fontId="2" fillId="0" borderId="0" xfId="63" applyFont="1" applyFill="1" applyAlignment="1">
      <alignment vertical="center"/>
    </xf>
    <xf numFmtId="0" fontId="3" fillId="0" borderId="0" xfId="63" applyFont="1" applyFill="1" applyAlignment="1">
      <alignment vertical="center"/>
    </xf>
    <xf numFmtId="0" fontId="18" fillId="0" borderId="0" xfId="63" applyFill="1" applyAlignment="1">
      <alignment vertical="center"/>
    </xf>
    <xf numFmtId="0" fontId="1" fillId="0" borderId="0" xfId="63" applyFont="1" applyFill="1" applyAlignment="1">
      <alignment horizontal="right" vertical="center"/>
    </xf>
    <xf numFmtId="0" fontId="2" fillId="0" borderId="1" xfId="63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vertical="center" wrapText="1"/>
    </xf>
    <xf numFmtId="178" fontId="1" fillId="0" borderId="1" xfId="63" applyNumberFormat="1" applyFont="1" applyFill="1" applyBorder="1" applyAlignment="1">
      <alignment horizontal="right" vertical="center" wrapText="1"/>
    </xf>
    <xf numFmtId="0" fontId="1" fillId="0" borderId="1" xfId="56" applyFont="1" applyFill="1" applyBorder="1" applyAlignment="1">
      <alignment vertical="center"/>
    </xf>
    <xf numFmtId="177" fontId="1" fillId="0" borderId="1" xfId="63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178" fontId="2" fillId="0" borderId="1" xfId="63" applyNumberFormat="1" applyFont="1" applyFill="1" applyBorder="1" applyAlignment="1">
      <alignment horizontal="right" vertical="center" wrapText="1"/>
    </xf>
    <xf numFmtId="0" fontId="2" fillId="0" borderId="1" xfId="63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left" vertical="center"/>
    </xf>
    <xf numFmtId="0" fontId="1" fillId="0" borderId="1" xfId="63" applyFont="1" applyFill="1" applyBorder="1" applyAlignment="1">
      <alignment vertical="center"/>
    </xf>
    <xf numFmtId="178" fontId="18" fillId="0" borderId="0" xfId="63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7" applyFont="1">
      <alignment vertical="center"/>
    </xf>
    <xf numFmtId="0" fontId="9" fillId="0" borderId="0" xfId="67" applyFont="1" applyFill="1">
      <alignment vertical="center"/>
    </xf>
    <xf numFmtId="0" fontId="0" fillId="0" borderId="0" xfId="67" applyFont="1">
      <alignment vertical="center"/>
    </xf>
    <xf numFmtId="0" fontId="1" fillId="0" borderId="0" xfId="67">
      <alignment vertical="center"/>
    </xf>
    <xf numFmtId="180" fontId="9" fillId="0" borderId="0" xfId="15" applyNumberFormat="1" applyFont="1" applyFill="1" applyAlignment="1" applyProtection="1">
      <alignment vertical="center"/>
    </xf>
    <xf numFmtId="180" fontId="9" fillId="0" borderId="2" xfId="15" applyNumberFormat="1" applyFont="1" applyFill="1" applyBorder="1" applyAlignment="1" applyProtection="1">
      <alignment vertical="center"/>
    </xf>
    <xf numFmtId="0" fontId="9" fillId="0" borderId="1" xfId="15" applyNumberFormat="1" applyFont="1" applyFill="1" applyBorder="1" applyAlignment="1" applyProtection="1">
      <alignment horizontal="center" vertical="center"/>
    </xf>
    <xf numFmtId="181" fontId="9" fillId="0" borderId="1" xfId="15" applyNumberFormat="1" applyFont="1" applyFill="1" applyBorder="1" applyAlignment="1" applyProtection="1">
      <alignment horizontal="center" vertical="center"/>
    </xf>
    <xf numFmtId="0" fontId="9" fillId="0" borderId="1" xfId="15" applyNumberFormat="1" applyFont="1" applyFill="1" applyBorder="1" applyAlignment="1" applyProtection="1">
      <alignment horizontal="center" vertical="center" wrapText="1"/>
    </xf>
    <xf numFmtId="0" fontId="9" fillId="0" borderId="1" xfId="15" applyFont="1" applyBorder="1" applyAlignment="1">
      <alignment horizontal="center" vertical="center"/>
    </xf>
    <xf numFmtId="0" fontId="9" fillId="0" borderId="1" xfId="67" applyFont="1" applyBorder="1" applyAlignment="1">
      <alignment horizontal="center" vertical="center"/>
    </xf>
    <xf numFmtId="49" fontId="9" fillId="0" borderId="1" xfId="67" applyNumberFormat="1" applyFont="1" applyFill="1" applyBorder="1" applyAlignment="1">
      <alignment vertical="center"/>
    </xf>
    <xf numFmtId="49" fontId="9" fillId="0" borderId="1" xfId="15" applyNumberFormat="1" applyFont="1" applyFill="1" applyBorder="1" applyAlignment="1">
      <alignment vertical="center"/>
    </xf>
    <xf numFmtId="49" fontId="9" fillId="0" borderId="1" xfId="15" applyNumberFormat="1" applyFont="1" applyFill="1" applyBorder="1" applyAlignment="1">
      <alignment vertical="center" wrapText="1"/>
    </xf>
    <xf numFmtId="182" fontId="9" fillId="0" borderId="1" xfId="15" applyNumberFormat="1" applyFont="1" applyFill="1" applyBorder="1" applyAlignment="1">
      <alignment horizontal="right" vertical="center"/>
    </xf>
    <xf numFmtId="4" fontId="9" fillId="0" borderId="1" xfId="15" applyNumberFormat="1" applyFont="1" applyFill="1" applyBorder="1" applyAlignment="1">
      <alignment horizontal="right" vertical="center"/>
    </xf>
    <xf numFmtId="0" fontId="0" fillId="0" borderId="0" xfId="15" applyFont="1" applyFill="1"/>
    <xf numFmtId="0" fontId="0" fillId="0" borderId="0" xfId="15" applyFont="1"/>
    <xf numFmtId="180" fontId="9" fillId="0" borderId="2" xfId="15" applyNumberFormat="1" applyFont="1" applyFill="1" applyBorder="1" applyAlignment="1" applyProtection="1">
      <alignment horizontal="right" vertical="center"/>
    </xf>
    <xf numFmtId="177" fontId="9" fillId="0" borderId="1" xfId="15" applyNumberFormat="1" applyFont="1" applyFill="1" applyBorder="1" applyAlignment="1">
      <alignment horizontal="right" vertical="center"/>
    </xf>
    <xf numFmtId="0" fontId="10" fillId="0" borderId="0" xfId="48" applyFont="1">
      <alignment vertical="center"/>
    </xf>
    <xf numFmtId="0" fontId="0" fillId="0" borderId="0" xfId="48" applyFont="1">
      <alignment vertical="center"/>
    </xf>
    <xf numFmtId="0" fontId="0" fillId="0" borderId="0" xfId="48" applyFont="1" applyFill="1">
      <alignment vertical="center"/>
    </xf>
    <xf numFmtId="0" fontId="18" fillId="0" borderId="0" xfId="48">
      <alignment vertical="center"/>
    </xf>
    <xf numFmtId="183" fontId="18" fillId="0" borderId="0" xfId="48" applyNumberFormat="1">
      <alignment vertical="center"/>
    </xf>
    <xf numFmtId="0" fontId="4" fillId="0" borderId="0" xfId="48" applyFont="1" applyAlignment="1">
      <alignment vertical="center"/>
    </xf>
    <xf numFmtId="49" fontId="9" fillId="0" borderId="2" xfId="65" applyNumberFormat="1" applyFont="1" applyFill="1" applyBorder="1" applyAlignment="1" applyProtection="1">
      <alignment vertical="center"/>
    </xf>
    <xf numFmtId="183" fontId="1" fillId="0" borderId="0" xfId="48" applyNumberFormat="1" applyFont="1" applyAlignment="1">
      <alignment horizontal="right" vertical="center"/>
    </xf>
    <xf numFmtId="0" fontId="1" fillId="0" borderId="1" xfId="48" applyFont="1" applyBorder="1" applyAlignment="1">
      <alignment horizontal="center" vertical="center"/>
    </xf>
    <xf numFmtId="183" fontId="1" fillId="0" borderId="1" xfId="48" applyNumberFormat="1" applyFont="1" applyBorder="1" applyAlignment="1">
      <alignment horizontal="center" vertical="center" wrapText="1"/>
    </xf>
    <xf numFmtId="0" fontId="1" fillId="0" borderId="1" xfId="48" applyFont="1" applyFill="1" applyBorder="1" applyAlignment="1">
      <alignment horizontal="center" vertical="center"/>
    </xf>
    <xf numFmtId="183" fontId="1" fillId="0" borderId="1" xfId="48" applyNumberFormat="1" applyFont="1" applyFill="1" applyBorder="1" applyAlignment="1">
      <alignment horizontal="right" vertical="center"/>
    </xf>
    <xf numFmtId="0" fontId="18" fillId="0" borderId="0" xfId="48" applyFill="1">
      <alignment vertical="center"/>
    </xf>
    <xf numFmtId="0" fontId="1" fillId="0" borderId="1" xfId="48" applyFont="1" applyFill="1" applyBorder="1">
      <alignment vertical="center"/>
    </xf>
    <xf numFmtId="183" fontId="0" fillId="0" borderId="0" xfId="0" applyNumberFormat="1">
      <alignment vertical="center"/>
    </xf>
    <xf numFmtId="183" fontId="0" fillId="0" borderId="0" xfId="48" applyNumberFormat="1" applyFont="1">
      <alignment vertical="center"/>
    </xf>
    <xf numFmtId="0" fontId="11" fillId="0" borderId="0" xfId="58" applyFont="1" applyBorder="1" applyAlignment="1">
      <alignment vertical="center"/>
    </xf>
    <xf numFmtId="0" fontId="12" fillId="0" borderId="0" xfId="58" applyFont="1">
      <alignment vertical="center"/>
    </xf>
    <xf numFmtId="0" fontId="12" fillId="0" borderId="0" xfId="58" applyFont="1" applyFill="1">
      <alignment vertical="center"/>
    </xf>
    <xf numFmtId="0" fontId="8" fillId="0" borderId="0" xfId="58">
      <alignment vertical="center"/>
    </xf>
    <xf numFmtId="0" fontId="12" fillId="0" borderId="9" xfId="58" applyFont="1" applyBorder="1" applyAlignment="1">
      <alignment horizontal="center" vertical="center"/>
    </xf>
    <xf numFmtId="0" fontId="12" fillId="0" borderId="21" xfId="58" applyFont="1" applyBorder="1" applyAlignment="1">
      <alignment horizontal="center" vertical="center" wrapText="1"/>
    </xf>
    <xf numFmtId="0" fontId="12" fillId="0" borderId="21" xfId="58" applyNumberFormat="1" applyFont="1" applyFill="1" applyBorder="1" applyAlignment="1">
      <alignment horizontal="left" vertical="center" wrapText="1"/>
    </xf>
    <xf numFmtId="49" fontId="12" fillId="0" borderId="21" xfId="58" applyNumberFormat="1" applyFont="1" applyFill="1" applyBorder="1" applyAlignment="1">
      <alignment horizontal="left" vertical="center" wrapText="1"/>
    </xf>
    <xf numFmtId="0" fontId="12" fillId="0" borderId="21" xfId="58" applyNumberFormat="1" applyFont="1" applyFill="1" applyBorder="1" applyAlignment="1">
      <alignment horizontal="center" vertical="center" wrapText="1"/>
    </xf>
    <xf numFmtId="4" fontId="12" fillId="0" borderId="21" xfId="58" applyNumberFormat="1" applyFont="1" applyFill="1" applyBorder="1" applyAlignment="1">
      <alignment horizontal="right" vertical="center" wrapText="1"/>
    </xf>
    <xf numFmtId="0" fontId="1" fillId="0" borderId="0" xfId="67" applyFont="1">
      <alignment vertical="center"/>
    </xf>
    <xf numFmtId="0" fontId="1" fillId="0" borderId="0" xfId="67" applyFont="1" applyFill="1">
      <alignment vertical="center"/>
    </xf>
    <xf numFmtId="0" fontId="1" fillId="0" borderId="1" xfId="15" applyNumberFormat="1" applyFont="1" applyFill="1" applyBorder="1" applyAlignment="1" applyProtection="1">
      <alignment horizontal="center" vertical="center" wrapText="1"/>
    </xf>
    <xf numFmtId="0" fontId="1" fillId="0" borderId="1" xfId="15" applyNumberFormat="1" applyFont="1" applyFill="1" applyBorder="1" applyAlignment="1" applyProtection="1">
      <alignment horizontal="center" vertical="center"/>
    </xf>
    <xf numFmtId="181" fontId="1" fillId="0" borderId="1" xfId="15" applyNumberFormat="1" applyFont="1" applyFill="1" applyBorder="1" applyAlignment="1" applyProtection="1">
      <alignment horizontal="center" vertical="center"/>
    </xf>
    <xf numFmtId="0" fontId="1" fillId="0" borderId="1" xfId="15" applyFont="1" applyBorder="1" applyAlignment="1">
      <alignment horizontal="center" vertical="center"/>
    </xf>
    <xf numFmtId="0" fontId="1" fillId="0" borderId="1" xfId="67" applyFont="1" applyBorder="1" applyAlignment="1">
      <alignment horizontal="center" vertical="center"/>
    </xf>
    <xf numFmtId="49" fontId="1" fillId="0" borderId="1" xfId="67" applyNumberFormat="1" applyFont="1" applyFill="1" applyBorder="1" applyAlignment="1">
      <alignment horizontal="left" vertical="center"/>
    </xf>
    <xf numFmtId="49" fontId="1" fillId="0" borderId="1" xfId="15" applyNumberFormat="1" applyFont="1" applyFill="1" applyBorder="1" applyAlignment="1">
      <alignment horizontal="left" vertical="center"/>
    </xf>
    <xf numFmtId="49" fontId="1" fillId="0" borderId="1" xfId="15" applyNumberFormat="1" applyFont="1" applyFill="1" applyBorder="1" applyAlignment="1">
      <alignment horizontal="left" vertical="center" wrapText="1"/>
    </xf>
    <xf numFmtId="184" fontId="1" fillId="0" borderId="1" xfId="15" applyNumberFormat="1" applyFont="1" applyFill="1" applyBorder="1" applyAlignment="1">
      <alignment horizontal="right" vertical="center"/>
    </xf>
    <xf numFmtId="0" fontId="1" fillId="0" borderId="0" xfId="65" applyFont="1"/>
    <xf numFmtId="0" fontId="1" fillId="0" borderId="0" xfId="65" applyFont="1" applyFill="1"/>
    <xf numFmtId="0" fontId="1" fillId="0" borderId="0" xfId="65"/>
    <xf numFmtId="49" fontId="1" fillId="0" borderId="2" xfId="65" applyNumberFormat="1" applyFont="1" applyFill="1" applyBorder="1" applyAlignment="1" applyProtection="1">
      <alignment vertical="center"/>
    </xf>
    <xf numFmtId="49" fontId="1" fillId="0" borderId="2" xfId="65" applyNumberFormat="1" applyFont="1" applyFill="1" applyBorder="1" applyAlignment="1" applyProtection="1">
      <alignment horizontal="left" vertical="center"/>
    </xf>
    <xf numFmtId="0" fontId="1" fillId="0" borderId="0" xfId="65" applyFont="1" applyFill="1" applyAlignment="1">
      <alignment horizontal="right" vertical="center"/>
    </xf>
    <xf numFmtId="0" fontId="1" fillId="0" borderId="8" xfId="65" applyFont="1" applyFill="1" applyBorder="1" applyAlignment="1">
      <alignment horizontal="center" vertical="center"/>
    </xf>
    <xf numFmtId="0" fontId="1" fillId="0" borderId="7" xfId="65" applyFont="1" applyFill="1" applyBorder="1" applyAlignment="1">
      <alignment horizontal="center" vertical="center"/>
    </xf>
    <xf numFmtId="0" fontId="1" fillId="0" borderId="6" xfId="65" applyFont="1" applyFill="1" applyBorder="1" applyAlignment="1">
      <alignment horizontal="center" vertical="center"/>
    </xf>
    <xf numFmtId="185" fontId="1" fillId="0" borderId="3" xfId="65" applyNumberFormat="1" applyFont="1" applyFill="1" applyBorder="1" applyAlignment="1">
      <alignment horizontal="left" vertical="center"/>
    </xf>
    <xf numFmtId="184" fontId="1" fillId="0" borderId="6" xfId="65" applyNumberFormat="1" applyFont="1" applyFill="1" applyBorder="1" applyAlignment="1" applyProtection="1">
      <alignment horizontal="right" vertical="center" wrapText="1"/>
    </xf>
    <xf numFmtId="185" fontId="1" fillId="0" borderId="4" xfId="65" applyNumberFormat="1" applyFont="1" applyFill="1" applyBorder="1" applyAlignment="1">
      <alignment horizontal="left" vertical="center"/>
    </xf>
    <xf numFmtId="182" fontId="1" fillId="0" borderId="6" xfId="65" applyNumberFormat="1" applyFont="1" applyFill="1" applyBorder="1" applyAlignment="1" applyProtection="1">
      <alignment horizontal="right" vertical="center" wrapText="1"/>
    </xf>
    <xf numFmtId="184" fontId="1" fillId="0" borderId="1" xfId="65" applyNumberFormat="1" applyFont="1" applyFill="1" applyBorder="1" applyAlignment="1" applyProtection="1">
      <alignment horizontal="right" vertical="center" wrapText="1"/>
    </xf>
    <xf numFmtId="184" fontId="1" fillId="0" borderId="7" xfId="65" applyNumberFormat="1" applyFont="1" applyFill="1" applyBorder="1" applyAlignment="1" applyProtection="1">
      <alignment horizontal="right" vertical="center" wrapText="1"/>
    </xf>
    <xf numFmtId="185" fontId="1" fillId="0" borderId="4" xfId="65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5" fontId="1" fillId="0" borderId="3" xfId="65" applyNumberFormat="1" applyFont="1" applyFill="1" applyBorder="1" applyAlignment="1">
      <alignment horizontal="left" vertical="center" wrapText="1"/>
    </xf>
    <xf numFmtId="184" fontId="1" fillId="0" borderId="8" xfId="65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5" fontId="1" fillId="0" borderId="24" xfId="65" applyNumberFormat="1" applyFont="1" applyFill="1" applyBorder="1" applyAlignment="1">
      <alignment horizontal="left" vertical="center"/>
    </xf>
    <xf numFmtId="185" fontId="1" fillId="0" borderId="3" xfId="65" applyNumberFormat="1" applyFont="1" applyFill="1" applyBorder="1" applyAlignment="1" applyProtection="1">
      <alignment horizontal="left" vertical="center"/>
    </xf>
    <xf numFmtId="182" fontId="1" fillId="0" borderId="1" xfId="65" applyNumberFormat="1" applyFont="1" applyFill="1" applyBorder="1"/>
    <xf numFmtId="0" fontId="1" fillId="0" borderId="3" xfId="65" applyFont="1" applyFill="1" applyBorder="1" applyAlignment="1">
      <alignment vertical="center" wrapText="1"/>
    </xf>
    <xf numFmtId="176" fontId="1" fillId="0" borderId="6" xfId="65" applyNumberFormat="1" applyFont="1" applyFill="1" applyBorder="1" applyAlignment="1" applyProtection="1">
      <alignment horizontal="right" vertical="center" wrapText="1"/>
    </xf>
    <xf numFmtId="182" fontId="1" fillId="0" borderId="1" xfId="65" applyNumberFormat="1" applyFont="1" applyBorder="1"/>
    <xf numFmtId="0" fontId="1" fillId="0" borderId="3" xfId="65" applyFont="1" applyBorder="1" applyAlignment="1">
      <alignment vertical="center" wrapText="1"/>
    </xf>
    <xf numFmtId="176" fontId="1" fillId="0" borderId="1" xfId="65" applyNumberFormat="1" applyFont="1" applyFill="1" applyBorder="1" applyAlignment="1" applyProtection="1">
      <alignment horizontal="right" vertical="center" wrapText="1"/>
    </xf>
    <xf numFmtId="0" fontId="1" fillId="0" borderId="1" xfId="65" applyFont="1" applyFill="1" applyBorder="1"/>
    <xf numFmtId="182" fontId="1" fillId="0" borderId="1" xfId="65" applyNumberFormat="1" applyFont="1" applyFill="1" applyBorder="1" applyAlignment="1" applyProtection="1">
      <alignment horizontal="right" vertical="center"/>
    </xf>
    <xf numFmtId="0" fontId="1" fillId="0" borderId="3" xfId="65" applyFont="1" applyBorder="1" applyAlignment="1">
      <alignment vertical="center"/>
    </xf>
    <xf numFmtId="176" fontId="1" fillId="0" borderId="8" xfId="65" applyNumberFormat="1" applyFont="1" applyFill="1" applyBorder="1" applyAlignment="1" applyProtection="1">
      <alignment horizontal="right" vertical="center" wrapText="1"/>
    </xf>
    <xf numFmtId="0" fontId="1" fillId="0" borderId="5" xfId="65" applyFont="1" applyFill="1" applyBorder="1" applyAlignment="1">
      <alignment horizontal="left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3" xfId="65" applyFont="1" applyFill="1" applyBorder="1" applyAlignment="1">
      <alignment vertical="center"/>
    </xf>
    <xf numFmtId="0" fontId="1" fillId="0" borderId="4" xfId="65" applyFont="1" applyFill="1" applyBorder="1" applyAlignment="1">
      <alignment vertical="center"/>
    </xf>
    <xf numFmtId="182" fontId="1" fillId="0" borderId="1" xfId="65" applyNumberFormat="1" applyFont="1" applyFill="1" applyBorder="1" applyAlignment="1" applyProtection="1">
      <alignment horizontal="right" vertical="center" wrapText="1"/>
    </xf>
    <xf numFmtId="182" fontId="1" fillId="0" borderId="7" xfId="65" applyNumberFormat="1" applyFont="1" applyFill="1" applyBorder="1" applyAlignment="1" applyProtection="1">
      <alignment horizontal="right" vertical="center" wrapText="1"/>
    </xf>
    <xf numFmtId="0" fontId="1" fillId="0" borderId="3" xfId="65" applyFont="1" applyFill="1" applyBorder="1" applyAlignment="1">
      <alignment horizontal="center" vertical="center"/>
    </xf>
    <xf numFmtId="0" fontId="1" fillId="0" borderId="4" xfId="65" applyFont="1" applyFill="1" applyBorder="1" applyAlignment="1">
      <alignment horizontal="center" vertical="center"/>
    </xf>
    <xf numFmtId="182" fontId="1" fillId="0" borderId="8" xfId="65" applyNumberFormat="1" applyFont="1" applyFill="1" applyBorder="1" applyAlignment="1" applyProtection="1">
      <alignment horizontal="right" vertical="center" wrapText="1"/>
    </xf>
    <xf numFmtId="0" fontId="1" fillId="0" borderId="0" xfId="65" applyFill="1"/>
    <xf numFmtId="0" fontId="1" fillId="0" borderId="0" xfId="66" applyFont="1"/>
    <xf numFmtId="0" fontId="1" fillId="0" borderId="0" xfId="66" applyFont="1" applyFill="1"/>
    <xf numFmtId="0" fontId="1" fillId="0" borderId="0" xfId="66"/>
    <xf numFmtId="0" fontId="1" fillId="0" borderId="0" xfId="66" applyFont="1" applyFill="1" applyAlignment="1">
      <alignment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6" xfId="66" applyFont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 applyProtection="1">
      <alignment horizontal="left" vertical="center"/>
    </xf>
    <xf numFmtId="49" fontId="1" fillId="0" borderId="3" xfId="66" applyNumberFormat="1" applyFont="1" applyFill="1" applyBorder="1" applyAlignment="1" applyProtection="1">
      <alignment horizontal="left" vertical="center"/>
    </xf>
    <xf numFmtId="184" fontId="1" fillId="0" borderId="3" xfId="66" applyNumberFormat="1" applyFont="1" applyFill="1" applyBorder="1" applyAlignment="1" applyProtection="1">
      <alignment horizontal="right"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0" xfId="66" applyFont="1" applyFill="1" applyAlignment="1">
      <alignment horizontal="right" vertical="center"/>
    </xf>
    <xf numFmtId="0" fontId="4" fillId="0" borderId="0" xfId="65" applyFont="1" applyAlignment="1">
      <alignment horizontal="center" vertical="center"/>
    </xf>
    <xf numFmtId="0" fontId="4" fillId="0" borderId="0" xfId="66" applyNumberFormat="1" applyFont="1" applyFill="1" applyAlignment="1" applyProtection="1">
      <alignment horizontal="center" vertical="center"/>
    </xf>
    <xf numFmtId="0" fontId="1" fillId="0" borderId="2" xfId="66" applyFont="1" applyFill="1" applyBorder="1" applyAlignment="1">
      <alignment vertical="center"/>
    </xf>
    <xf numFmtId="49" fontId="1" fillId="3" borderId="3" xfId="66" applyNumberFormat="1" applyFont="1" applyFill="1" applyBorder="1" applyAlignment="1">
      <alignment horizontal="center" vertical="center" wrapText="1"/>
    </xf>
    <xf numFmtId="49" fontId="1" fillId="3" borderId="4" xfId="66" applyNumberFormat="1" applyFont="1" applyFill="1" applyBorder="1" applyAlignment="1">
      <alignment horizontal="center" vertical="center" wrapText="1"/>
    </xf>
    <xf numFmtId="49" fontId="1" fillId="3" borderId="5" xfId="66" applyNumberFormat="1" applyFont="1" applyFill="1" applyBorder="1" applyAlignment="1">
      <alignment horizontal="center" vertical="center" wrapText="1"/>
    </xf>
    <xf numFmtId="49" fontId="1" fillId="3" borderId="1" xfId="66" applyNumberFormat="1" applyFont="1" applyFill="1" applyBorder="1" applyAlignment="1">
      <alignment horizontal="center" vertical="center" wrapText="1"/>
    </xf>
    <xf numFmtId="49" fontId="1" fillId="3" borderId="6" xfId="66" applyNumberFormat="1" applyFont="1" applyFill="1" applyBorder="1" applyAlignment="1">
      <alignment horizontal="center" vertical="center" wrapText="1"/>
    </xf>
    <xf numFmtId="49" fontId="1" fillId="3" borderId="8" xfId="66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0" fontId="1" fillId="0" borderId="1" xfId="66" applyNumberFormat="1" applyFont="1" applyFill="1" applyBorder="1" applyAlignment="1" applyProtection="1">
      <alignment horizontal="center" vertical="center"/>
    </xf>
    <xf numFmtId="0" fontId="4" fillId="0" borderId="0" xfId="15" applyNumberFormat="1" applyFont="1" applyFill="1" applyAlignment="1" applyProtection="1">
      <alignment horizontal="center" vertical="center"/>
    </xf>
    <xf numFmtId="0" fontId="1" fillId="0" borderId="2" xfId="67" applyFill="1" applyBorder="1">
      <alignment vertical="center"/>
    </xf>
    <xf numFmtId="0" fontId="1" fillId="0" borderId="2" xfId="67" applyBorder="1">
      <alignment vertical="center"/>
    </xf>
    <xf numFmtId="0" fontId="1" fillId="0" borderId="3" xfId="15" applyNumberFormat="1" applyFont="1" applyFill="1" applyBorder="1" applyAlignment="1" applyProtection="1">
      <alignment horizontal="center" vertical="center"/>
    </xf>
    <xf numFmtId="0" fontId="1" fillId="0" borderId="4" xfId="15" applyNumberFormat="1" applyFont="1" applyFill="1" applyBorder="1" applyAlignment="1" applyProtection="1">
      <alignment horizontal="center" vertical="center"/>
    </xf>
    <xf numFmtId="0" fontId="1" fillId="0" borderId="5" xfId="15" applyNumberFormat="1" applyFont="1" applyFill="1" applyBorder="1" applyAlignment="1" applyProtection="1">
      <alignment horizontal="center" vertical="center"/>
    </xf>
    <xf numFmtId="0" fontId="1" fillId="0" borderId="1" xfId="15" applyNumberFormat="1" applyFont="1" applyFill="1" applyBorder="1" applyAlignment="1" applyProtection="1">
      <alignment horizontal="center" vertical="center"/>
    </xf>
    <xf numFmtId="0" fontId="1" fillId="0" borderId="1" xfId="15" applyFont="1" applyBorder="1" applyAlignment="1">
      <alignment horizontal="center" vertical="center"/>
    </xf>
    <xf numFmtId="179" fontId="1" fillId="0" borderId="1" xfId="15" applyNumberFormat="1" applyFont="1" applyFill="1" applyBorder="1" applyAlignment="1" applyProtection="1">
      <alignment horizontal="center" vertical="center"/>
    </xf>
    <xf numFmtId="181" fontId="1" fillId="0" borderId="1" xfId="15" applyNumberFormat="1" applyFont="1" applyFill="1" applyBorder="1" applyAlignment="1" applyProtection="1">
      <alignment horizontal="center" vertical="center"/>
    </xf>
    <xf numFmtId="0" fontId="1" fillId="0" borderId="6" xfId="15" applyNumberFormat="1" applyFont="1" applyFill="1" applyBorder="1" applyAlignment="1" applyProtection="1">
      <alignment horizontal="center" vertical="center"/>
    </xf>
    <xf numFmtId="0" fontId="1" fillId="0" borderId="7" xfId="15" applyNumberFormat="1" applyFont="1" applyFill="1" applyBorder="1" applyAlignment="1" applyProtection="1">
      <alignment horizontal="center" vertical="center"/>
    </xf>
    <xf numFmtId="0" fontId="1" fillId="0" borderId="8" xfId="15" applyNumberFormat="1" applyFont="1" applyFill="1" applyBorder="1" applyAlignment="1" applyProtection="1">
      <alignment horizontal="center" vertical="center"/>
    </xf>
    <xf numFmtId="0" fontId="1" fillId="0" borderId="1" xfId="15" applyNumberFormat="1" applyFont="1" applyFill="1" applyBorder="1" applyAlignment="1" applyProtection="1">
      <alignment horizontal="center" vertical="center" wrapText="1"/>
    </xf>
    <xf numFmtId="0" fontId="11" fillId="0" borderId="0" xfId="58" applyFont="1" applyBorder="1" applyAlignment="1">
      <alignment horizontal="center" vertical="center"/>
    </xf>
    <xf numFmtId="0" fontId="12" fillId="0" borderId="9" xfId="58" applyFont="1" applyFill="1" applyBorder="1" applyAlignment="1">
      <alignment vertical="center"/>
    </xf>
    <xf numFmtId="0" fontId="12" fillId="2" borderId="9" xfId="58" applyFont="1" applyFill="1" applyBorder="1" applyAlignment="1">
      <alignment vertical="center"/>
    </xf>
    <xf numFmtId="0" fontId="12" fillId="0" borderId="9" xfId="58" applyFont="1" applyBorder="1" applyAlignment="1">
      <alignment horizontal="right" vertical="center"/>
    </xf>
    <xf numFmtId="0" fontId="12" fillId="0" borderId="13" xfId="58" applyFont="1" applyBorder="1" applyAlignment="1">
      <alignment horizontal="center" vertical="center"/>
    </xf>
    <xf numFmtId="0" fontId="12" fillId="0" borderId="14" xfId="58" applyFont="1" applyBorder="1" applyAlignment="1">
      <alignment horizontal="center" vertical="center"/>
    </xf>
    <xf numFmtId="0" fontId="12" fillId="0" borderId="23" xfId="58" applyFont="1" applyBorder="1" applyAlignment="1">
      <alignment horizontal="center" vertical="center"/>
    </xf>
    <xf numFmtId="0" fontId="12" fillId="0" borderId="17" xfId="58" applyFont="1" applyBorder="1" applyAlignment="1">
      <alignment horizontal="center" vertical="center" wrapText="1"/>
    </xf>
    <xf numFmtId="0" fontId="12" fillId="0" borderId="20" xfId="58" applyFont="1" applyBorder="1" applyAlignment="1">
      <alignment horizontal="center" vertical="center" wrapText="1"/>
    </xf>
    <xf numFmtId="0" fontId="12" fillId="0" borderId="22" xfId="58" applyFont="1" applyBorder="1" applyAlignment="1">
      <alignment horizontal="center" vertical="center" wrapText="1"/>
    </xf>
    <xf numFmtId="0" fontId="12" fillId="0" borderId="21" xfId="58" applyFont="1" applyBorder="1" applyAlignment="1">
      <alignment horizontal="center" vertical="center" wrapText="1"/>
    </xf>
    <xf numFmtId="0" fontId="12" fillId="0" borderId="10" xfId="58" applyFont="1" applyBorder="1" applyAlignment="1">
      <alignment horizontal="center" vertical="center" wrapText="1"/>
    </xf>
    <xf numFmtId="0" fontId="12" fillId="0" borderId="12" xfId="58" applyFont="1" applyBorder="1" applyAlignment="1">
      <alignment horizontal="center" vertical="center" wrapText="1"/>
    </xf>
    <xf numFmtId="0" fontId="12" fillId="0" borderId="18" xfId="58" applyFont="1" applyBorder="1" applyAlignment="1">
      <alignment horizontal="center" vertical="center" wrapText="1"/>
    </xf>
    <xf numFmtId="0" fontId="12" fillId="0" borderId="19" xfId="58" applyFont="1" applyBorder="1" applyAlignment="1">
      <alignment horizontal="center" vertical="center" wrapText="1"/>
    </xf>
    <xf numFmtId="0" fontId="12" fillId="0" borderId="11" xfId="58" applyFont="1" applyBorder="1" applyAlignment="1">
      <alignment horizontal="center" vertical="center" wrapText="1"/>
    </xf>
    <xf numFmtId="0" fontId="12" fillId="0" borderId="15" xfId="58" applyFont="1" applyBorder="1" applyAlignment="1">
      <alignment horizontal="center" vertical="center" wrapText="1"/>
    </xf>
    <xf numFmtId="0" fontId="12" fillId="0" borderId="0" xfId="58" applyFont="1" applyBorder="1" applyAlignment="1">
      <alignment horizontal="center" vertical="center" wrapText="1"/>
    </xf>
    <xf numFmtId="0" fontId="12" fillId="0" borderId="16" xfId="58" applyFont="1" applyBorder="1" applyAlignment="1">
      <alignment horizontal="center" vertical="center" wrapText="1"/>
    </xf>
    <xf numFmtId="0" fontId="12" fillId="0" borderId="9" xfId="58" applyFont="1" applyBorder="1" applyAlignment="1">
      <alignment horizontal="center" vertical="center" wrapText="1"/>
    </xf>
    <xf numFmtId="0" fontId="4" fillId="0" borderId="0" xfId="48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5" applyNumberFormat="1" applyFont="1" applyFill="1" applyBorder="1" applyAlignment="1" applyProtection="1">
      <alignment horizontal="center" vertical="center"/>
    </xf>
    <xf numFmtId="0" fontId="9" fillId="0" borderId="4" xfId="15" applyNumberFormat="1" applyFont="1" applyFill="1" applyBorder="1" applyAlignment="1" applyProtection="1">
      <alignment horizontal="center" vertical="center"/>
    </xf>
    <xf numFmtId="0" fontId="9" fillId="0" borderId="5" xfId="15" applyNumberFormat="1" applyFont="1" applyFill="1" applyBorder="1" applyAlignment="1" applyProtection="1">
      <alignment horizontal="center" vertical="center"/>
    </xf>
    <xf numFmtId="0" fontId="9" fillId="0" borderId="1" xfId="15" applyNumberFormat="1" applyFont="1" applyFill="1" applyBorder="1" applyAlignment="1" applyProtection="1">
      <alignment horizontal="center" vertical="center"/>
    </xf>
    <xf numFmtId="0" fontId="9" fillId="0" borderId="1" xfId="15" applyFont="1" applyBorder="1" applyAlignment="1">
      <alignment horizontal="center" vertical="center"/>
    </xf>
    <xf numFmtId="179" fontId="9" fillId="0" borderId="1" xfId="15" applyNumberFormat="1" applyFont="1" applyFill="1" applyBorder="1" applyAlignment="1" applyProtection="1">
      <alignment horizontal="center" vertical="center"/>
    </xf>
    <xf numFmtId="181" fontId="9" fillId="0" borderId="1" xfId="15" applyNumberFormat="1" applyFont="1" applyFill="1" applyBorder="1" applyAlignment="1" applyProtection="1">
      <alignment horizontal="center" vertical="center"/>
    </xf>
    <xf numFmtId="0" fontId="9" fillId="0" borderId="6" xfId="15" applyNumberFormat="1" applyFont="1" applyFill="1" applyBorder="1" applyAlignment="1" applyProtection="1">
      <alignment horizontal="center" vertical="center"/>
    </xf>
    <xf numFmtId="0" fontId="9" fillId="0" borderId="7" xfId="15" applyNumberFormat="1" applyFont="1" applyFill="1" applyBorder="1" applyAlignment="1" applyProtection="1">
      <alignment horizontal="center" vertical="center"/>
    </xf>
    <xf numFmtId="0" fontId="9" fillId="0" borderId="8" xfId="15" applyNumberFormat="1" applyFont="1" applyFill="1" applyBorder="1" applyAlignment="1" applyProtection="1">
      <alignment horizontal="center" vertical="center"/>
    </xf>
    <xf numFmtId="0" fontId="9" fillId="0" borderId="1" xfId="15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63" applyFont="1" applyFill="1" applyBorder="1" applyAlignment="1">
      <alignment horizontal="center" vertical="center" wrapText="1"/>
    </xf>
  </cellXfs>
  <cellStyles count="77">
    <cellStyle name="20% - 着色 1 2" xfId="9"/>
    <cellStyle name="20% - 着色 1 2 2" xfId="19"/>
    <cellStyle name="20% - 着色 1 3" xfId="20"/>
    <cellStyle name="20% - 着色 2 2" xfId="13"/>
    <cellStyle name="20% - 着色 2 2 2" xfId="1"/>
    <cellStyle name="20% - 着色 2 3" xfId="14"/>
    <cellStyle name="20% - 着色 3 2" xfId="18"/>
    <cellStyle name="20% - 着色 3 2 2" xfId="22"/>
    <cellStyle name="20% - 着色 3 3" xfId="2"/>
    <cellStyle name="20% - 着色 4 2" xfId="23"/>
    <cellStyle name="20% - 着色 4 2 2" xfId="5"/>
    <cellStyle name="20% - 着色 4 3" xfId="21"/>
    <cellStyle name="20% - 着色 5 2" xfId="25"/>
    <cellStyle name="20% - 着色 5 2 2" xfId="6"/>
    <cellStyle name="20% - 着色 5 3" xfId="26"/>
    <cellStyle name="20% - 着色 6 2" xfId="4"/>
    <cellStyle name="20% - 着色 6 2 2" xfId="27"/>
    <cellStyle name="20% - 着色 6 3" xfId="28"/>
    <cellStyle name="40% - 着色 1 2" xfId="29"/>
    <cellStyle name="40% - 着色 1 2 2" xfId="31"/>
    <cellStyle name="40% - 着色 1 3" xfId="32"/>
    <cellStyle name="40% - 着色 2 2" xfId="33"/>
    <cellStyle name="40% - 着色 2 2 2" xfId="34"/>
    <cellStyle name="40% - 着色 2 3" xfId="30"/>
    <cellStyle name="40% - 着色 3 2" xfId="35"/>
    <cellStyle name="40% - 着色 3 2 2" xfId="36"/>
    <cellStyle name="40% - 着色 3 3" xfId="7"/>
    <cellStyle name="40% - 着色 4 2" xfId="37"/>
    <cellStyle name="40% - 着色 4 2 2" xfId="38"/>
    <cellStyle name="40% - 着色 4 3" xfId="39"/>
    <cellStyle name="40% - 着色 5 2" xfId="11"/>
    <cellStyle name="40% - 着色 5 2 2" xfId="40"/>
    <cellStyle name="40% - 着色 5 3" xfId="41"/>
    <cellStyle name="40% - 着色 6 2" xfId="42"/>
    <cellStyle name="40% - 着色 6 2 2" xfId="43"/>
    <cellStyle name="40% - 着色 6 3" xfId="44"/>
    <cellStyle name="60% - 着色 1 2" xfId="45"/>
    <cellStyle name="60% - 着色 2 2" xfId="46"/>
    <cellStyle name="60% - 着色 3 2" xfId="47"/>
    <cellStyle name="60% - 着色 4 2" xfId="49"/>
    <cellStyle name="60% - 着色 5 2" xfId="50"/>
    <cellStyle name="60% - 着色 6 2" xfId="16"/>
    <cellStyle name="差_4901A573031A00CCE0530A08AF0800CC" xfId="51"/>
    <cellStyle name="差_4901E49D450800C2E0530A08AF0800C2" xfId="52"/>
    <cellStyle name="差_615D2EB13C93010EE0530A0804CC5EB5" xfId="53"/>
    <cellStyle name="差_61F0C7FF6ABA0038E0530A0804CC3487" xfId="54"/>
    <cellStyle name="差_64242C78E6F3009AE0530A08AF09009A" xfId="55"/>
    <cellStyle name="差_64242C78E6F6009AE0530A08AF09009A" xfId="8"/>
    <cellStyle name="差_64242C78E6FB009AE0530A08AF09009A" xfId="12"/>
    <cellStyle name="差_67D34CE2EC6AAB52E050080A1CAF164B" xfId="10"/>
    <cellStyle name="常规" xfId="0" builtinId="0"/>
    <cellStyle name="常规 11" xfId="56"/>
    <cellStyle name="常规 2" xfId="57"/>
    <cellStyle name="常规 2_67D34CE2EC6AAB52E050080A1CAF164B" xfId="58"/>
    <cellStyle name="常规 3" xfId="59"/>
    <cellStyle name="常规 3 2" xfId="60"/>
    <cellStyle name="常规 3_6162030C6A600132E0530A0804CCAD99_c" xfId="61"/>
    <cellStyle name="常规 4" xfId="62"/>
    <cellStyle name="常规 5" xfId="63"/>
    <cellStyle name="常规_2012年国有资本经营预算收支总表" xfId="64"/>
    <cellStyle name="常规_405C3AAC5CC200BEE0530A08AF0800BE" xfId="65"/>
    <cellStyle name="常规_417C619A877700A6E0530A08AF0800A6" xfId="66"/>
    <cellStyle name="常规_417D02D353B900DAE0530A08AF0800DA" xfId="67"/>
    <cellStyle name="常规_64242C78E6FB009AE0530A08AF09009A" xfId="48"/>
    <cellStyle name="常规_新报表页" xfId="15"/>
    <cellStyle name="好_4901A573031A00CCE0530A08AF0800CC" xfId="68"/>
    <cellStyle name="好_4901E49D450800C2E0530A08AF0800C2" xfId="69"/>
    <cellStyle name="好_615D2EB13C93010EE0530A0804CC5EB5" xfId="70"/>
    <cellStyle name="好_61F0C7FF6ABA0038E0530A0804CC3487" xfId="71"/>
    <cellStyle name="好_64242C78E6F6009AE0530A08AF09009A" xfId="72"/>
    <cellStyle name="好_67D34CE2EC6AAB52E050080A1CAF164B" xfId="73"/>
    <cellStyle name="着色 1 2" xfId="24"/>
    <cellStyle name="着色 2 2" xfId="3"/>
    <cellStyle name="着色 3 2" xfId="74"/>
    <cellStyle name="着色 4 2" xfId="75"/>
    <cellStyle name="着色 5 2" xfId="17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0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2295.81</v>
      </c>
      <c r="C4" s="102" t="s">
        <v>7</v>
      </c>
      <c r="D4" s="103">
        <v>412.27</v>
      </c>
    </row>
    <row r="5" spans="1:10" s="92" customFormat="1" ht="23.25" customHeight="1">
      <c r="A5" s="100" t="s">
        <v>8</v>
      </c>
      <c r="B5" s="104">
        <v>2295.81</v>
      </c>
      <c r="C5" s="102" t="s">
        <v>9</v>
      </c>
      <c r="D5" s="103">
        <v>392.58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19.690000000000001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1883.54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2295.81</v>
      </c>
      <c r="C15" s="124" t="s">
        <v>19</v>
      </c>
      <c r="D15" s="103">
        <v>2295.81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2295.81</v>
      </c>
      <c r="C19" s="130" t="s">
        <v>25</v>
      </c>
      <c r="D19" s="131">
        <v>2295.81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H18" sqref="H18:O18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4" t="s">
        <v>287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05" t="s">
        <v>2</v>
      </c>
      <c r="R2" s="205"/>
      <c r="S2" s="205"/>
      <c r="T2" s="205"/>
    </row>
    <row r="3" spans="1:20" ht="20.100000000000001" customHeight="1">
      <c r="A3" s="206" t="s">
        <v>288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</row>
    <row r="4" spans="1:20" ht="20.100000000000001" customHeight="1">
      <c r="A4" s="206" t="s">
        <v>289</v>
      </c>
      <c r="B4" s="206"/>
      <c r="C4" s="206"/>
      <c r="D4" s="206"/>
      <c r="E4" s="206"/>
      <c r="F4" s="206"/>
      <c r="G4" s="206"/>
      <c r="H4" s="206"/>
      <c r="I4" s="206"/>
      <c r="J4" s="206" t="s">
        <v>290</v>
      </c>
      <c r="K4" s="206"/>
      <c r="L4" s="206"/>
      <c r="M4" s="206"/>
      <c r="N4" s="206"/>
      <c r="O4" s="206"/>
      <c r="P4" s="206"/>
      <c r="Q4" s="206"/>
      <c r="R4" s="206"/>
      <c r="S4" s="206"/>
      <c r="T4" s="206"/>
    </row>
    <row r="5" spans="1:20" ht="20.100000000000001" customHeight="1">
      <c r="A5" s="206" t="s">
        <v>291</v>
      </c>
      <c r="B5" s="206" t="s">
        <v>292</v>
      </c>
      <c r="C5" s="206"/>
      <c r="D5" s="206"/>
      <c r="E5" s="206"/>
      <c r="F5" s="206"/>
      <c r="G5" s="206"/>
      <c r="H5" s="206"/>
      <c r="I5" s="206"/>
      <c r="J5" s="206" t="s">
        <v>293</v>
      </c>
      <c r="K5" s="206"/>
      <c r="L5" s="206"/>
      <c r="M5" s="206"/>
      <c r="N5" s="206"/>
      <c r="O5" s="206"/>
      <c r="P5" s="206"/>
      <c r="Q5" s="206"/>
      <c r="R5" s="206"/>
      <c r="S5" s="206"/>
      <c r="T5" s="206"/>
    </row>
    <row r="6" spans="1:20" ht="39.950000000000003" customHeight="1">
      <c r="A6" s="206"/>
      <c r="B6" s="206" t="s">
        <v>294</v>
      </c>
      <c r="C6" s="206"/>
      <c r="D6" s="206"/>
      <c r="E6" s="206"/>
      <c r="F6" s="206"/>
      <c r="G6" s="206"/>
      <c r="H6" s="206"/>
      <c r="I6" s="206"/>
      <c r="J6" s="206" t="s">
        <v>295</v>
      </c>
      <c r="K6" s="206"/>
      <c r="L6" s="206"/>
      <c r="M6" s="206"/>
      <c r="N6" s="206"/>
      <c r="O6" s="206"/>
      <c r="P6" s="206"/>
      <c r="Q6" s="206"/>
      <c r="R6" s="206"/>
      <c r="S6" s="206"/>
      <c r="T6" s="206"/>
    </row>
    <row r="7" spans="1:20" s="18" customFormat="1" ht="60" customHeight="1">
      <c r="A7" s="206"/>
      <c r="B7" s="207" t="s">
        <v>296</v>
      </c>
      <c r="C7" s="207"/>
      <c r="D7" s="207"/>
      <c r="E7" s="207"/>
      <c r="F7" s="207"/>
      <c r="G7" s="207"/>
      <c r="H7" s="23" t="s">
        <v>297</v>
      </c>
      <c r="I7" s="23"/>
      <c r="J7" s="207" t="s">
        <v>298</v>
      </c>
      <c r="K7" s="207"/>
      <c r="L7" s="207"/>
      <c r="M7" s="207"/>
      <c r="N7" s="207"/>
      <c r="O7" s="207"/>
      <c r="P7" s="207"/>
      <c r="Q7" s="23" t="s">
        <v>33</v>
      </c>
      <c r="R7" s="208">
        <v>0</v>
      </c>
      <c r="S7" s="209"/>
      <c r="T7" s="210"/>
    </row>
    <row r="8" spans="1:20" ht="39.950000000000003" customHeight="1">
      <c r="A8" s="206"/>
      <c r="B8" s="206" t="s">
        <v>299</v>
      </c>
      <c r="C8" s="206"/>
      <c r="D8" s="206"/>
      <c r="E8" s="206"/>
      <c r="F8" s="206"/>
      <c r="G8" s="206"/>
      <c r="H8" s="22" t="s">
        <v>162</v>
      </c>
      <c r="I8" s="22"/>
      <c r="J8" s="206" t="s">
        <v>300</v>
      </c>
      <c r="K8" s="206"/>
      <c r="L8" s="206"/>
      <c r="M8" s="206"/>
      <c r="N8" s="206"/>
      <c r="O8" s="206"/>
      <c r="P8" s="206"/>
      <c r="Q8" s="22" t="s">
        <v>301</v>
      </c>
      <c r="R8" s="206"/>
      <c r="S8" s="206"/>
      <c r="T8" s="206"/>
    </row>
    <row r="9" spans="1:20" ht="20.100000000000001" customHeight="1">
      <c r="A9" s="206"/>
      <c r="B9" s="206" t="s">
        <v>302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</row>
    <row r="10" spans="1:20" ht="20.100000000000001" customHeight="1">
      <c r="A10" s="206"/>
      <c r="B10" s="206" t="s">
        <v>303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</row>
    <row r="11" spans="1:20" ht="20.100000000000001" customHeight="1">
      <c r="A11" s="206" t="s">
        <v>304</v>
      </c>
      <c r="B11" s="206" t="s">
        <v>305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</row>
    <row r="12" spans="1:20" ht="39.950000000000003" customHeight="1">
      <c r="A12" s="206"/>
      <c r="B12" s="206" t="s">
        <v>306</v>
      </c>
      <c r="C12" s="206"/>
      <c r="D12" s="206" t="s">
        <v>307</v>
      </c>
      <c r="E12" s="206"/>
      <c r="F12" s="206" t="s">
        <v>308</v>
      </c>
      <c r="G12" s="206"/>
      <c r="H12" s="206" t="s">
        <v>309</v>
      </c>
      <c r="I12" s="206"/>
      <c r="J12" s="206"/>
      <c r="K12" s="206"/>
      <c r="L12" s="206"/>
      <c r="M12" s="206"/>
      <c r="N12" s="206"/>
      <c r="O12" s="206"/>
      <c r="P12" s="206" t="s">
        <v>310</v>
      </c>
      <c r="Q12" s="206"/>
      <c r="R12" s="206"/>
      <c r="S12" s="206"/>
      <c r="T12" s="206"/>
    </row>
    <row r="13" spans="1:20" ht="20.100000000000001" customHeight="1">
      <c r="A13" s="206"/>
      <c r="B13" s="206"/>
      <c r="C13" s="206"/>
      <c r="D13" s="206" t="s">
        <v>311</v>
      </c>
      <c r="E13" s="206"/>
      <c r="F13" s="206" t="s">
        <v>312</v>
      </c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</row>
    <row r="14" spans="1:20" ht="20.100000000000001" customHeight="1">
      <c r="A14" s="206"/>
      <c r="B14" s="206"/>
      <c r="C14" s="206"/>
      <c r="D14" s="206"/>
      <c r="E14" s="206"/>
      <c r="F14" s="206" t="s">
        <v>313</v>
      </c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</row>
    <row r="15" spans="1:20" ht="20.100000000000001" customHeight="1">
      <c r="A15" s="206"/>
      <c r="B15" s="206"/>
      <c r="C15" s="206"/>
      <c r="D15" s="206"/>
      <c r="E15" s="206"/>
      <c r="F15" s="206" t="s">
        <v>314</v>
      </c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</row>
    <row r="16" spans="1:20" ht="20.100000000000001" customHeight="1">
      <c r="A16" s="206"/>
      <c r="B16" s="206"/>
      <c r="C16" s="206"/>
      <c r="D16" s="206"/>
      <c r="E16" s="206"/>
      <c r="F16" s="206" t="s">
        <v>315</v>
      </c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</row>
    <row r="17" spans="1:20" ht="39.950000000000003" customHeight="1">
      <c r="A17" s="206"/>
      <c r="B17" s="206"/>
      <c r="C17" s="206"/>
      <c r="D17" s="206" t="s">
        <v>316</v>
      </c>
      <c r="E17" s="206"/>
      <c r="F17" s="206" t="s">
        <v>317</v>
      </c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</row>
    <row r="18" spans="1:20" ht="39.950000000000003" customHeight="1">
      <c r="A18" s="206"/>
      <c r="B18" s="206"/>
      <c r="C18" s="206"/>
      <c r="D18" s="206"/>
      <c r="E18" s="206"/>
      <c r="F18" s="206" t="s">
        <v>318</v>
      </c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</row>
    <row r="19" spans="1:20" ht="39.950000000000003" customHeight="1">
      <c r="A19" s="206"/>
      <c r="B19" s="206"/>
      <c r="C19" s="206"/>
      <c r="D19" s="206"/>
      <c r="E19" s="206"/>
      <c r="F19" s="206" t="s">
        <v>319</v>
      </c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</row>
    <row r="20" spans="1:20" ht="39.950000000000003" customHeight="1">
      <c r="A20" s="206"/>
      <c r="B20" s="206"/>
      <c r="C20" s="206"/>
      <c r="D20" s="206"/>
      <c r="E20" s="206"/>
      <c r="F20" s="206" t="s">
        <v>320</v>
      </c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</row>
    <row r="21" spans="1:20" ht="60" customHeight="1">
      <c r="A21" s="206"/>
      <c r="B21" s="206"/>
      <c r="C21" s="206"/>
      <c r="D21" s="206" t="s">
        <v>321</v>
      </c>
      <c r="E21" s="206"/>
      <c r="F21" s="206" t="s">
        <v>322</v>
      </c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</row>
    <row r="22" spans="1:20" ht="14.25" customHeight="1">
      <c r="A22" s="211" t="s">
        <v>323</v>
      </c>
      <c r="B22" s="211"/>
      <c r="C22" s="211"/>
      <c r="D22" s="211"/>
      <c r="E22" s="211"/>
      <c r="F22" s="211"/>
      <c r="G22" s="211"/>
      <c r="H22" s="212" t="s">
        <v>324</v>
      </c>
      <c r="I22" s="212"/>
      <c r="J22" s="213"/>
      <c r="K22" s="213"/>
      <c r="L22" s="213" t="s">
        <v>325</v>
      </c>
      <c r="M22" s="213"/>
      <c r="N22" s="213"/>
      <c r="O22" s="213"/>
      <c r="P22" s="213"/>
      <c r="Q22" s="213"/>
      <c r="R22" s="213"/>
      <c r="S22" s="213"/>
      <c r="T22" s="213"/>
    </row>
  </sheetData>
  <sheetProtection formatCells="0" formatColumns="0" formatRows="0"/>
  <mergeCells count="72">
    <mergeCell ref="A5:A10"/>
    <mergeCell ref="A11:A21"/>
    <mergeCell ref="D17:E20"/>
    <mergeCell ref="B12:C21"/>
    <mergeCell ref="D13:E16"/>
    <mergeCell ref="D12:E12"/>
    <mergeCell ref="B9:G9"/>
    <mergeCell ref="B7:G7"/>
    <mergeCell ref="B5:G5"/>
    <mergeCell ref="A22:G22"/>
    <mergeCell ref="H22:I22"/>
    <mergeCell ref="J22:K22"/>
    <mergeCell ref="L22:O22"/>
    <mergeCell ref="P22:T22"/>
    <mergeCell ref="F20:G20"/>
    <mergeCell ref="H20:O20"/>
    <mergeCell ref="P20:T20"/>
    <mergeCell ref="D21:E21"/>
    <mergeCell ref="F21:G21"/>
    <mergeCell ref="H21:O21"/>
    <mergeCell ref="P21:T21"/>
    <mergeCell ref="F18:G18"/>
    <mergeCell ref="H18:O18"/>
    <mergeCell ref="P18:T18"/>
    <mergeCell ref="F19:G19"/>
    <mergeCell ref="H19:O19"/>
    <mergeCell ref="P19:T19"/>
    <mergeCell ref="F16:G16"/>
    <mergeCell ref="H16:O16"/>
    <mergeCell ref="P16:T16"/>
    <mergeCell ref="F17:G17"/>
    <mergeCell ref="H17:O17"/>
    <mergeCell ref="P17:T17"/>
    <mergeCell ref="F14:G14"/>
    <mergeCell ref="H14:O14"/>
    <mergeCell ref="P14:T14"/>
    <mergeCell ref="F15:G15"/>
    <mergeCell ref="H15:O15"/>
    <mergeCell ref="P15:T15"/>
    <mergeCell ref="F12:G12"/>
    <mergeCell ref="H12:O12"/>
    <mergeCell ref="P12:T12"/>
    <mergeCell ref="F13:G13"/>
    <mergeCell ref="H13:O13"/>
    <mergeCell ref="P13:T13"/>
    <mergeCell ref="H9:T9"/>
    <mergeCell ref="B10:G10"/>
    <mergeCell ref="H10:T10"/>
    <mergeCell ref="B11:G11"/>
    <mergeCell ref="H11:T11"/>
    <mergeCell ref="J7:M7"/>
    <mergeCell ref="N7:P7"/>
    <mergeCell ref="R7:T7"/>
    <mergeCell ref="B8:G8"/>
    <mergeCell ref="J8:M8"/>
    <mergeCell ref="N8:P8"/>
    <mergeCell ref="R8:T8"/>
    <mergeCell ref="H5:I5"/>
    <mergeCell ref="J5:M5"/>
    <mergeCell ref="N5:T5"/>
    <mergeCell ref="B6:G6"/>
    <mergeCell ref="H6:I6"/>
    <mergeCell ref="J6:M6"/>
    <mergeCell ref="N6:T6"/>
    <mergeCell ref="A1:T1"/>
    <mergeCell ref="Q2:T2"/>
    <mergeCell ref="A3:G3"/>
    <mergeCell ref="H3:T3"/>
    <mergeCell ref="A4:G4"/>
    <mergeCell ref="H4:I4"/>
    <mergeCell ref="J4:M4"/>
    <mergeCell ref="N4:T4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4" t="s">
        <v>326</v>
      </c>
      <c r="B1" s="214"/>
      <c r="C1" s="214"/>
      <c r="D1" s="214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327</v>
      </c>
      <c r="B3" s="7" t="s">
        <v>328</v>
      </c>
      <c r="C3" s="6" t="s">
        <v>327</v>
      </c>
      <c r="D3" s="7" t="s">
        <v>329</v>
      </c>
    </row>
    <row r="4" spans="1:4" s="1" customFormat="1" ht="30" customHeight="1">
      <c r="A4" s="8" t="s">
        <v>330</v>
      </c>
      <c r="B4" s="9"/>
      <c r="C4" s="10" t="s">
        <v>331</v>
      </c>
      <c r="D4" s="11">
        <v>0</v>
      </c>
    </row>
    <row r="5" spans="1:4" s="1" customFormat="1" ht="30" customHeight="1">
      <c r="A5" s="8" t="s">
        <v>332</v>
      </c>
      <c r="B5" s="9"/>
      <c r="C5" s="10" t="s">
        <v>333</v>
      </c>
      <c r="D5" s="9"/>
    </row>
    <row r="6" spans="1:4" s="1" customFormat="1" ht="30" customHeight="1">
      <c r="A6" s="8" t="s">
        <v>334</v>
      </c>
      <c r="B6" s="9"/>
      <c r="C6" s="10" t="s">
        <v>335</v>
      </c>
      <c r="D6" s="9"/>
    </row>
    <row r="7" spans="1:4" s="1" customFormat="1" ht="30" customHeight="1">
      <c r="A7" s="8" t="s">
        <v>336</v>
      </c>
      <c r="B7" s="9"/>
      <c r="C7" s="10" t="s">
        <v>337</v>
      </c>
      <c r="D7" s="9"/>
    </row>
    <row r="8" spans="1:4" s="1" customFormat="1" ht="30" customHeight="1">
      <c r="A8" s="8" t="s">
        <v>338</v>
      </c>
      <c r="B8" s="9"/>
      <c r="C8" s="10" t="s">
        <v>339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340</v>
      </c>
      <c r="B10" s="13"/>
      <c r="C10" s="14" t="s">
        <v>341</v>
      </c>
      <c r="D10" s="13"/>
    </row>
    <row r="11" spans="1:4" s="1" customFormat="1" ht="30" customHeight="1">
      <c r="A11" s="15" t="s">
        <v>342</v>
      </c>
      <c r="B11" s="9"/>
      <c r="C11" s="16" t="s">
        <v>343</v>
      </c>
      <c r="D11" s="9"/>
    </row>
    <row r="12" spans="1:4" s="1" customFormat="1" ht="30" customHeight="1">
      <c r="A12" s="16" t="s">
        <v>344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02"/>
  <sheetViews>
    <sheetView showGridLines="0" showZeros="0" workbookViewId="0">
      <selection activeCell="N12" sqref="N12"/>
    </sheetView>
  </sheetViews>
  <sheetFormatPr defaultColWidth="9" defaultRowHeight="11.25"/>
  <cols>
    <col min="1" max="3" width="3.625" style="135" customWidth="1"/>
    <col min="4" max="4" width="36.375" style="135" customWidth="1"/>
    <col min="5" max="5" width="7.375" style="135" customWidth="1"/>
    <col min="6" max="6" width="8.125" style="135" customWidth="1"/>
    <col min="7" max="8" width="8.375" style="135" customWidth="1"/>
    <col min="9" max="31" width="5.5" style="135" customWidth="1"/>
    <col min="32" max="251" width="6.875" style="135" customWidth="1"/>
    <col min="252" max="16384" width="9" style="135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3" customFormat="1" ht="20.100000000000001" customHeight="1">
      <c r="A2" s="147" t="s">
        <v>1</v>
      </c>
      <c r="B2" s="147"/>
      <c r="C2" s="147"/>
      <c r="D2" s="147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s="133" customFormat="1" ht="20.100000000000001" customHeight="1">
      <c r="A3" s="154" t="s">
        <v>27</v>
      </c>
      <c r="B3" s="154"/>
      <c r="C3" s="154"/>
      <c r="D3" s="155" t="s">
        <v>28</v>
      </c>
      <c r="E3" s="151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51" t="s">
        <v>31</v>
      </c>
      <c r="S3" s="151"/>
      <c r="T3" s="151" t="s">
        <v>32</v>
      </c>
      <c r="U3" s="151" t="s">
        <v>33</v>
      </c>
      <c r="V3" s="151" t="s">
        <v>34</v>
      </c>
    </row>
    <row r="4" spans="1:22" s="133" customFormat="1" ht="20.100000000000001" customHeight="1">
      <c r="A4" s="154"/>
      <c r="B4" s="154"/>
      <c r="C4" s="154"/>
      <c r="D4" s="155"/>
      <c r="E4" s="151"/>
      <c r="F4" s="151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51" t="s">
        <v>38</v>
      </c>
      <c r="Q4" s="151" t="s">
        <v>39</v>
      </c>
      <c r="R4" s="151" t="s">
        <v>40</v>
      </c>
      <c r="S4" s="151" t="s">
        <v>41</v>
      </c>
      <c r="T4" s="151"/>
      <c r="U4" s="151"/>
      <c r="V4" s="151"/>
    </row>
    <row r="5" spans="1:22" s="133" customFormat="1" ht="20.100000000000001" customHeight="1">
      <c r="A5" s="155" t="s">
        <v>42</v>
      </c>
      <c r="B5" s="155" t="s">
        <v>43</v>
      </c>
      <c r="C5" s="155" t="s">
        <v>44</v>
      </c>
      <c r="D5" s="155"/>
      <c r="E5" s="151"/>
      <c r="F5" s="151"/>
      <c r="G5" s="152" t="s">
        <v>45</v>
      </c>
      <c r="H5" s="152" t="s">
        <v>46</v>
      </c>
      <c r="I5" s="152" t="s">
        <v>47</v>
      </c>
      <c r="J5" s="151" t="s">
        <v>48</v>
      </c>
      <c r="K5" s="151" t="s">
        <v>49</v>
      </c>
      <c r="L5" s="151" t="s">
        <v>50</v>
      </c>
      <c r="M5" s="151" t="s">
        <v>51</v>
      </c>
      <c r="N5" s="151" t="s">
        <v>52</v>
      </c>
      <c r="O5" s="151" t="s">
        <v>53</v>
      </c>
      <c r="P5" s="151"/>
      <c r="Q5" s="151"/>
      <c r="R5" s="151"/>
      <c r="S5" s="151"/>
      <c r="T5" s="151"/>
      <c r="U5" s="151"/>
      <c r="V5" s="151"/>
    </row>
    <row r="6" spans="1:22" s="133" customFormat="1" ht="30" customHeight="1">
      <c r="A6" s="155"/>
      <c r="B6" s="155"/>
      <c r="C6" s="155"/>
      <c r="D6" s="155"/>
      <c r="E6" s="151"/>
      <c r="F6" s="151"/>
      <c r="G6" s="153"/>
      <c r="H6" s="153"/>
      <c r="I6" s="153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E9+E23+E29+E33+E99</f>
        <v>2295.81</v>
      </c>
      <c r="F8" s="142">
        <f t="shared" si="0"/>
        <v>2295.81</v>
      </c>
      <c r="G8" s="143">
        <f t="shared" si="0"/>
        <v>2295.81</v>
      </c>
      <c r="H8" s="143">
        <f t="shared" si="0"/>
        <v>2295.81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55</v>
      </c>
      <c r="E9" s="142">
        <f t="shared" ref="E9:V9" si="1">E10+E13+E16</f>
        <v>44.46</v>
      </c>
      <c r="F9" s="142">
        <f t="shared" si="1"/>
        <v>44.46</v>
      </c>
      <c r="G9" s="143">
        <f t="shared" si="1"/>
        <v>44.46</v>
      </c>
      <c r="H9" s="143">
        <f t="shared" si="1"/>
        <v>44.46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42">
        <f t="shared" si="1"/>
        <v>0</v>
      </c>
      <c r="S9" s="142">
        <f t="shared" si="1"/>
        <v>0</v>
      </c>
      <c r="T9" s="142">
        <f t="shared" si="1"/>
        <v>0</v>
      </c>
      <c r="U9" s="142">
        <f t="shared" si="1"/>
        <v>0</v>
      </c>
      <c r="V9" s="143">
        <f t="shared" si="1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ref="E10:N11" si="2">E11</f>
        <v>37.86</v>
      </c>
      <c r="F10" s="142">
        <f t="shared" si="2"/>
        <v>37.86</v>
      </c>
      <c r="G10" s="143">
        <f t="shared" si="2"/>
        <v>37.86</v>
      </c>
      <c r="H10" s="143">
        <f t="shared" si="2"/>
        <v>37.86</v>
      </c>
      <c r="I10" s="143">
        <f t="shared" si="2"/>
        <v>0</v>
      </c>
      <c r="J10" s="143">
        <f t="shared" si="2"/>
        <v>0</v>
      </c>
      <c r="K10" s="142">
        <f t="shared" si="2"/>
        <v>0</v>
      </c>
      <c r="L10" s="142">
        <f t="shared" si="2"/>
        <v>0</v>
      </c>
      <c r="M10" s="142">
        <f t="shared" si="2"/>
        <v>0</v>
      </c>
      <c r="N10" s="142">
        <f t="shared" si="2"/>
        <v>0</v>
      </c>
      <c r="O10" s="142">
        <f t="shared" ref="O10:V11" si="3">O11</f>
        <v>0</v>
      </c>
      <c r="P10" s="142">
        <f t="shared" si="3"/>
        <v>0</v>
      </c>
      <c r="Q10" s="142">
        <f t="shared" si="3"/>
        <v>0</v>
      </c>
      <c r="R10" s="142">
        <f t="shared" si="3"/>
        <v>0</v>
      </c>
      <c r="S10" s="142">
        <f t="shared" si="3"/>
        <v>0</v>
      </c>
      <c r="T10" s="142">
        <f t="shared" si="3"/>
        <v>0</v>
      </c>
      <c r="U10" s="142">
        <f t="shared" si="3"/>
        <v>0</v>
      </c>
      <c r="V10" s="143">
        <f t="shared" si="3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si="2"/>
        <v>37.86</v>
      </c>
      <c r="F11" s="142">
        <f t="shared" si="2"/>
        <v>37.86</v>
      </c>
      <c r="G11" s="143">
        <f t="shared" si="2"/>
        <v>37.86</v>
      </c>
      <c r="H11" s="143">
        <f t="shared" si="2"/>
        <v>37.86</v>
      </c>
      <c r="I11" s="143">
        <f t="shared" si="2"/>
        <v>0</v>
      </c>
      <c r="J11" s="143">
        <f t="shared" si="2"/>
        <v>0</v>
      </c>
      <c r="K11" s="142">
        <f t="shared" si="2"/>
        <v>0</v>
      </c>
      <c r="L11" s="142">
        <f t="shared" si="2"/>
        <v>0</v>
      </c>
      <c r="M11" s="142">
        <f t="shared" si="2"/>
        <v>0</v>
      </c>
      <c r="N11" s="142">
        <f t="shared" si="2"/>
        <v>0</v>
      </c>
      <c r="O11" s="142">
        <f t="shared" si="3"/>
        <v>0</v>
      </c>
      <c r="P11" s="142">
        <f t="shared" si="3"/>
        <v>0</v>
      </c>
      <c r="Q11" s="142">
        <f t="shared" si="3"/>
        <v>0</v>
      </c>
      <c r="R11" s="142">
        <f t="shared" si="3"/>
        <v>0</v>
      </c>
      <c r="S11" s="142">
        <f t="shared" si="3"/>
        <v>0</v>
      </c>
      <c r="T11" s="142">
        <f t="shared" si="3"/>
        <v>0</v>
      </c>
      <c r="U11" s="142">
        <f t="shared" si="3"/>
        <v>0</v>
      </c>
      <c r="V11" s="143">
        <f t="shared" si="3"/>
        <v>0</v>
      </c>
    </row>
    <row r="12" spans="1:22" ht="20.100000000000001" customHeight="1">
      <c r="A12" s="140" t="s">
        <v>58</v>
      </c>
      <c r="B12" s="140" t="s">
        <v>59</v>
      </c>
      <c r="C12" s="140" t="s">
        <v>59</v>
      </c>
      <c r="D12" s="141" t="s">
        <v>60</v>
      </c>
      <c r="E12" s="142">
        <v>37.86</v>
      </c>
      <c r="F12" s="142">
        <v>37.86</v>
      </c>
      <c r="G12" s="143">
        <v>37.86</v>
      </c>
      <c r="H12" s="143">
        <v>37.86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/>
      <c r="B13" s="140"/>
      <c r="C13" s="140"/>
      <c r="D13" s="141" t="s">
        <v>61</v>
      </c>
      <c r="E13" s="142">
        <f t="shared" ref="E13:N14" si="4">E14</f>
        <v>3</v>
      </c>
      <c r="F13" s="142">
        <f t="shared" si="4"/>
        <v>3</v>
      </c>
      <c r="G13" s="143">
        <f t="shared" si="4"/>
        <v>3</v>
      </c>
      <c r="H13" s="143">
        <f t="shared" si="4"/>
        <v>3</v>
      </c>
      <c r="I13" s="143">
        <f t="shared" si="4"/>
        <v>0</v>
      </c>
      <c r="J13" s="143">
        <f t="shared" si="4"/>
        <v>0</v>
      </c>
      <c r="K13" s="142">
        <f t="shared" si="4"/>
        <v>0</v>
      </c>
      <c r="L13" s="142">
        <f t="shared" si="4"/>
        <v>0</v>
      </c>
      <c r="M13" s="142">
        <f t="shared" si="4"/>
        <v>0</v>
      </c>
      <c r="N13" s="142">
        <f t="shared" si="4"/>
        <v>0</v>
      </c>
      <c r="O13" s="142">
        <f t="shared" ref="O13:V14" si="5">O14</f>
        <v>0</v>
      </c>
      <c r="P13" s="142">
        <f t="shared" si="5"/>
        <v>0</v>
      </c>
      <c r="Q13" s="142">
        <f t="shared" si="5"/>
        <v>0</v>
      </c>
      <c r="R13" s="142">
        <f t="shared" si="5"/>
        <v>0</v>
      </c>
      <c r="S13" s="142">
        <f t="shared" si="5"/>
        <v>0</v>
      </c>
      <c r="T13" s="142">
        <f t="shared" si="5"/>
        <v>0</v>
      </c>
      <c r="U13" s="142">
        <f t="shared" si="5"/>
        <v>0</v>
      </c>
      <c r="V13" s="143">
        <f t="shared" si="5"/>
        <v>0</v>
      </c>
    </row>
    <row r="14" spans="1:22" ht="20.100000000000001" customHeight="1">
      <c r="A14" s="140"/>
      <c r="B14" s="140"/>
      <c r="C14" s="140"/>
      <c r="D14" s="141" t="s">
        <v>62</v>
      </c>
      <c r="E14" s="142">
        <f t="shared" si="4"/>
        <v>3</v>
      </c>
      <c r="F14" s="142">
        <f t="shared" si="4"/>
        <v>3</v>
      </c>
      <c r="G14" s="143">
        <f t="shared" si="4"/>
        <v>3</v>
      </c>
      <c r="H14" s="143">
        <f t="shared" si="4"/>
        <v>3</v>
      </c>
      <c r="I14" s="143">
        <f t="shared" si="4"/>
        <v>0</v>
      </c>
      <c r="J14" s="143">
        <f t="shared" si="4"/>
        <v>0</v>
      </c>
      <c r="K14" s="142">
        <f t="shared" si="4"/>
        <v>0</v>
      </c>
      <c r="L14" s="142">
        <f t="shared" si="4"/>
        <v>0</v>
      </c>
      <c r="M14" s="142">
        <f t="shared" si="4"/>
        <v>0</v>
      </c>
      <c r="N14" s="142">
        <f t="shared" si="4"/>
        <v>0</v>
      </c>
      <c r="O14" s="142">
        <f t="shared" si="5"/>
        <v>0</v>
      </c>
      <c r="P14" s="142">
        <f t="shared" si="5"/>
        <v>0</v>
      </c>
      <c r="Q14" s="142">
        <f t="shared" si="5"/>
        <v>0</v>
      </c>
      <c r="R14" s="142">
        <f t="shared" si="5"/>
        <v>0</v>
      </c>
      <c r="S14" s="142">
        <f t="shared" si="5"/>
        <v>0</v>
      </c>
      <c r="T14" s="142">
        <f t="shared" si="5"/>
        <v>0</v>
      </c>
      <c r="U14" s="142">
        <f t="shared" si="5"/>
        <v>0</v>
      </c>
      <c r="V14" s="143">
        <f t="shared" si="5"/>
        <v>0</v>
      </c>
    </row>
    <row r="15" spans="1:22" ht="20.100000000000001" customHeight="1">
      <c r="A15" s="140" t="s">
        <v>58</v>
      </c>
      <c r="B15" s="140" t="s">
        <v>63</v>
      </c>
      <c r="C15" s="140" t="s">
        <v>64</v>
      </c>
      <c r="D15" s="141" t="s">
        <v>65</v>
      </c>
      <c r="E15" s="142">
        <v>3</v>
      </c>
      <c r="F15" s="142">
        <v>3</v>
      </c>
      <c r="G15" s="143">
        <v>3</v>
      </c>
      <c r="H15" s="143">
        <v>3</v>
      </c>
      <c r="I15" s="143">
        <v>0</v>
      </c>
      <c r="J15" s="143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3">
        <v>0</v>
      </c>
    </row>
    <row r="16" spans="1:22" ht="20.100000000000001" customHeight="1">
      <c r="A16" s="140"/>
      <c r="B16" s="140"/>
      <c r="C16" s="140"/>
      <c r="D16" s="141" t="s">
        <v>66</v>
      </c>
      <c r="E16" s="142">
        <f t="shared" ref="E16:V16" si="6">E17+E19+E21</f>
        <v>3.6</v>
      </c>
      <c r="F16" s="142">
        <f t="shared" si="6"/>
        <v>3.6</v>
      </c>
      <c r="G16" s="143">
        <f t="shared" si="6"/>
        <v>3.6</v>
      </c>
      <c r="H16" s="143">
        <f t="shared" si="6"/>
        <v>3.6</v>
      </c>
      <c r="I16" s="143">
        <f t="shared" si="6"/>
        <v>0</v>
      </c>
      <c r="J16" s="143">
        <f t="shared" si="6"/>
        <v>0</v>
      </c>
      <c r="K16" s="142">
        <f t="shared" si="6"/>
        <v>0</v>
      </c>
      <c r="L16" s="142">
        <f t="shared" si="6"/>
        <v>0</v>
      </c>
      <c r="M16" s="142">
        <f t="shared" si="6"/>
        <v>0</v>
      </c>
      <c r="N16" s="142">
        <f t="shared" si="6"/>
        <v>0</v>
      </c>
      <c r="O16" s="142">
        <f t="shared" si="6"/>
        <v>0</v>
      </c>
      <c r="P16" s="142">
        <f t="shared" si="6"/>
        <v>0</v>
      </c>
      <c r="Q16" s="142">
        <f t="shared" si="6"/>
        <v>0</v>
      </c>
      <c r="R16" s="142">
        <f t="shared" si="6"/>
        <v>0</v>
      </c>
      <c r="S16" s="142">
        <f t="shared" si="6"/>
        <v>0</v>
      </c>
      <c r="T16" s="142">
        <f t="shared" si="6"/>
        <v>0</v>
      </c>
      <c r="U16" s="142">
        <f t="shared" si="6"/>
        <v>0</v>
      </c>
      <c r="V16" s="143">
        <f t="shared" si="6"/>
        <v>0</v>
      </c>
    </row>
    <row r="17" spans="1:22" ht="20.100000000000001" customHeight="1">
      <c r="A17" s="140"/>
      <c r="B17" s="140"/>
      <c r="C17" s="140"/>
      <c r="D17" s="141" t="s">
        <v>67</v>
      </c>
      <c r="E17" s="142">
        <f t="shared" ref="E17:V17" si="7">E18</f>
        <v>1.33</v>
      </c>
      <c r="F17" s="142">
        <f t="shared" si="7"/>
        <v>1.33</v>
      </c>
      <c r="G17" s="143">
        <f t="shared" si="7"/>
        <v>1.33</v>
      </c>
      <c r="H17" s="143">
        <f t="shared" si="7"/>
        <v>1.33</v>
      </c>
      <c r="I17" s="143">
        <f t="shared" si="7"/>
        <v>0</v>
      </c>
      <c r="J17" s="143">
        <f t="shared" si="7"/>
        <v>0</v>
      </c>
      <c r="K17" s="142">
        <f t="shared" si="7"/>
        <v>0</v>
      </c>
      <c r="L17" s="142">
        <f t="shared" si="7"/>
        <v>0</v>
      </c>
      <c r="M17" s="142">
        <f t="shared" si="7"/>
        <v>0</v>
      </c>
      <c r="N17" s="142">
        <f t="shared" si="7"/>
        <v>0</v>
      </c>
      <c r="O17" s="142">
        <f t="shared" si="7"/>
        <v>0</v>
      </c>
      <c r="P17" s="142">
        <f t="shared" si="7"/>
        <v>0</v>
      </c>
      <c r="Q17" s="142">
        <f t="shared" si="7"/>
        <v>0</v>
      </c>
      <c r="R17" s="142">
        <f t="shared" si="7"/>
        <v>0</v>
      </c>
      <c r="S17" s="142">
        <f t="shared" si="7"/>
        <v>0</v>
      </c>
      <c r="T17" s="142">
        <f t="shared" si="7"/>
        <v>0</v>
      </c>
      <c r="U17" s="142">
        <f t="shared" si="7"/>
        <v>0</v>
      </c>
      <c r="V17" s="143">
        <f t="shared" si="7"/>
        <v>0</v>
      </c>
    </row>
    <row r="18" spans="1:22" ht="20.100000000000001" customHeight="1">
      <c r="A18" s="140" t="s">
        <v>58</v>
      </c>
      <c r="B18" s="140" t="s">
        <v>68</v>
      </c>
      <c r="C18" s="140" t="s">
        <v>64</v>
      </c>
      <c r="D18" s="141" t="s">
        <v>69</v>
      </c>
      <c r="E18" s="142">
        <v>1.33</v>
      </c>
      <c r="F18" s="142">
        <v>1.33</v>
      </c>
      <c r="G18" s="143">
        <v>1.33</v>
      </c>
      <c r="H18" s="143">
        <v>1.33</v>
      </c>
      <c r="I18" s="143">
        <v>0</v>
      </c>
      <c r="J18" s="143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3">
        <v>0</v>
      </c>
    </row>
    <row r="19" spans="1:22" ht="20.100000000000001" customHeight="1">
      <c r="A19" s="140"/>
      <c r="B19" s="140"/>
      <c r="C19" s="140"/>
      <c r="D19" s="141" t="s">
        <v>70</v>
      </c>
      <c r="E19" s="142">
        <f t="shared" ref="E19:V19" si="8">E20</f>
        <v>1.33</v>
      </c>
      <c r="F19" s="142">
        <f t="shared" si="8"/>
        <v>1.33</v>
      </c>
      <c r="G19" s="143">
        <f t="shared" si="8"/>
        <v>1.33</v>
      </c>
      <c r="H19" s="143">
        <f t="shared" si="8"/>
        <v>1.33</v>
      </c>
      <c r="I19" s="143">
        <f t="shared" si="8"/>
        <v>0</v>
      </c>
      <c r="J19" s="143">
        <f t="shared" si="8"/>
        <v>0</v>
      </c>
      <c r="K19" s="142">
        <f t="shared" si="8"/>
        <v>0</v>
      </c>
      <c r="L19" s="142">
        <f t="shared" si="8"/>
        <v>0</v>
      </c>
      <c r="M19" s="142">
        <f t="shared" si="8"/>
        <v>0</v>
      </c>
      <c r="N19" s="142">
        <f t="shared" si="8"/>
        <v>0</v>
      </c>
      <c r="O19" s="142">
        <f t="shared" si="8"/>
        <v>0</v>
      </c>
      <c r="P19" s="142">
        <f t="shared" si="8"/>
        <v>0</v>
      </c>
      <c r="Q19" s="142">
        <f t="shared" si="8"/>
        <v>0</v>
      </c>
      <c r="R19" s="142">
        <f t="shared" si="8"/>
        <v>0</v>
      </c>
      <c r="S19" s="142">
        <f t="shared" si="8"/>
        <v>0</v>
      </c>
      <c r="T19" s="142">
        <f t="shared" si="8"/>
        <v>0</v>
      </c>
      <c r="U19" s="142">
        <f t="shared" si="8"/>
        <v>0</v>
      </c>
      <c r="V19" s="143">
        <f t="shared" si="8"/>
        <v>0</v>
      </c>
    </row>
    <row r="20" spans="1:22" ht="20.100000000000001" customHeight="1">
      <c r="A20" s="140" t="s">
        <v>58</v>
      </c>
      <c r="B20" s="140" t="s">
        <v>68</v>
      </c>
      <c r="C20" s="140" t="s">
        <v>71</v>
      </c>
      <c r="D20" s="141" t="s">
        <v>72</v>
      </c>
      <c r="E20" s="142">
        <v>1.33</v>
      </c>
      <c r="F20" s="142">
        <v>1.33</v>
      </c>
      <c r="G20" s="143">
        <v>1.33</v>
      </c>
      <c r="H20" s="143">
        <v>1.33</v>
      </c>
      <c r="I20" s="143">
        <v>0</v>
      </c>
      <c r="J20" s="143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3">
        <v>0</v>
      </c>
    </row>
    <row r="21" spans="1:22" ht="20.100000000000001" customHeight="1">
      <c r="A21" s="140"/>
      <c r="B21" s="140"/>
      <c r="C21" s="140"/>
      <c r="D21" s="141" t="s">
        <v>73</v>
      </c>
      <c r="E21" s="142">
        <f t="shared" ref="E21:V21" si="9">E22</f>
        <v>0.94</v>
      </c>
      <c r="F21" s="142">
        <f t="shared" si="9"/>
        <v>0.94</v>
      </c>
      <c r="G21" s="143">
        <f t="shared" si="9"/>
        <v>0.94</v>
      </c>
      <c r="H21" s="143">
        <f t="shared" si="9"/>
        <v>0.94</v>
      </c>
      <c r="I21" s="143">
        <f t="shared" si="9"/>
        <v>0</v>
      </c>
      <c r="J21" s="143">
        <f t="shared" si="9"/>
        <v>0</v>
      </c>
      <c r="K21" s="142">
        <f t="shared" si="9"/>
        <v>0</v>
      </c>
      <c r="L21" s="142">
        <f t="shared" si="9"/>
        <v>0</v>
      </c>
      <c r="M21" s="142">
        <f t="shared" si="9"/>
        <v>0</v>
      </c>
      <c r="N21" s="142">
        <f t="shared" si="9"/>
        <v>0</v>
      </c>
      <c r="O21" s="142">
        <f t="shared" si="9"/>
        <v>0</v>
      </c>
      <c r="P21" s="142">
        <f t="shared" si="9"/>
        <v>0</v>
      </c>
      <c r="Q21" s="142">
        <f t="shared" si="9"/>
        <v>0</v>
      </c>
      <c r="R21" s="142">
        <f t="shared" si="9"/>
        <v>0</v>
      </c>
      <c r="S21" s="142">
        <f t="shared" si="9"/>
        <v>0</v>
      </c>
      <c r="T21" s="142">
        <f t="shared" si="9"/>
        <v>0</v>
      </c>
      <c r="U21" s="142">
        <f t="shared" si="9"/>
        <v>0</v>
      </c>
      <c r="V21" s="143">
        <f t="shared" si="9"/>
        <v>0</v>
      </c>
    </row>
    <row r="22" spans="1:22" ht="20.100000000000001" customHeight="1">
      <c r="A22" s="140" t="s">
        <v>58</v>
      </c>
      <c r="B22" s="140" t="s">
        <v>68</v>
      </c>
      <c r="C22" s="140" t="s">
        <v>74</v>
      </c>
      <c r="D22" s="141" t="s">
        <v>75</v>
      </c>
      <c r="E22" s="142">
        <v>0.94</v>
      </c>
      <c r="F22" s="142">
        <v>0.94</v>
      </c>
      <c r="G22" s="143">
        <v>0.94</v>
      </c>
      <c r="H22" s="143">
        <v>0.94</v>
      </c>
      <c r="I22" s="143">
        <v>0</v>
      </c>
      <c r="J22" s="143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3">
        <v>0</v>
      </c>
    </row>
    <row r="23" spans="1:22" ht="20.100000000000001" customHeight="1">
      <c r="A23" s="140"/>
      <c r="B23" s="140"/>
      <c r="C23" s="140"/>
      <c r="D23" s="141" t="s">
        <v>76</v>
      </c>
      <c r="E23" s="142">
        <f t="shared" ref="E23:V23" si="10">E24</f>
        <v>13.25</v>
      </c>
      <c r="F23" s="142">
        <f t="shared" si="10"/>
        <v>13.25</v>
      </c>
      <c r="G23" s="143">
        <f t="shared" si="10"/>
        <v>13.25</v>
      </c>
      <c r="H23" s="143">
        <f t="shared" si="10"/>
        <v>13.25</v>
      </c>
      <c r="I23" s="143">
        <f t="shared" si="10"/>
        <v>0</v>
      </c>
      <c r="J23" s="143">
        <f t="shared" si="10"/>
        <v>0</v>
      </c>
      <c r="K23" s="142">
        <f t="shared" si="10"/>
        <v>0</v>
      </c>
      <c r="L23" s="142">
        <f t="shared" si="10"/>
        <v>0</v>
      </c>
      <c r="M23" s="142">
        <f t="shared" si="10"/>
        <v>0</v>
      </c>
      <c r="N23" s="142">
        <f t="shared" si="10"/>
        <v>0</v>
      </c>
      <c r="O23" s="142">
        <f t="shared" si="10"/>
        <v>0</v>
      </c>
      <c r="P23" s="142">
        <f t="shared" si="10"/>
        <v>0</v>
      </c>
      <c r="Q23" s="142">
        <f t="shared" si="10"/>
        <v>0</v>
      </c>
      <c r="R23" s="142">
        <f t="shared" si="10"/>
        <v>0</v>
      </c>
      <c r="S23" s="142">
        <f t="shared" si="10"/>
        <v>0</v>
      </c>
      <c r="T23" s="142">
        <f t="shared" si="10"/>
        <v>0</v>
      </c>
      <c r="U23" s="142">
        <f t="shared" si="10"/>
        <v>0</v>
      </c>
      <c r="V23" s="143">
        <f t="shared" si="10"/>
        <v>0</v>
      </c>
    </row>
    <row r="24" spans="1:22" ht="20.100000000000001" customHeight="1">
      <c r="A24" s="140"/>
      <c r="B24" s="140"/>
      <c r="C24" s="140"/>
      <c r="D24" s="141" t="s">
        <v>77</v>
      </c>
      <c r="E24" s="142">
        <f t="shared" ref="E24:V24" si="11">E25+E27</f>
        <v>13.25</v>
      </c>
      <c r="F24" s="142">
        <f t="shared" si="11"/>
        <v>13.25</v>
      </c>
      <c r="G24" s="143">
        <f t="shared" si="11"/>
        <v>13.25</v>
      </c>
      <c r="H24" s="143">
        <f t="shared" si="11"/>
        <v>13.25</v>
      </c>
      <c r="I24" s="143">
        <f t="shared" si="11"/>
        <v>0</v>
      </c>
      <c r="J24" s="143">
        <f t="shared" si="11"/>
        <v>0</v>
      </c>
      <c r="K24" s="142">
        <f t="shared" si="11"/>
        <v>0</v>
      </c>
      <c r="L24" s="142">
        <f t="shared" si="11"/>
        <v>0</v>
      </c>
      <c r="M24" s="142">
        <f t="shared" si="11"/>
        <v>0</v>
      </c>
      <c r="N24" s="142">
        <f t="shared" si="11"/>
        <v>0</v>
      </c>
      <c r="O24" s="142">
        <f t="shared" si="11"/>
        <v>0</v>
      </c>
      <c r="P24" s="142">
        <f t="shared" si="11"/>
        <v>0</v>
      </c>
      <c r="Q24" s="142">
        <f t="shared" si="11"/>
        <v>0</v>
      </c>
      <c r="R24" s="142">
        <f t="shared" si="11"/>
        <v>0</v>
      </c>
      <c r="S24" s="142">
        <f t="shared" si="11"/>
        <v>0</v>
      </c>
      <c r="T24" s="142">
        <f t="shared" si="11"/>
        <v>0</v>
      </c>
      <c r="U24" s="142">
        <f t="shared" si="11"/>
        <v>0</v>
      </c>
      <c r="V24" s="143">
        <f t="shared" si="11"/>
        <v>0</v>
      </c>
    </row>
    <row r="25" spans="1:22" ht="20.100000000000001" customHeight="1">
      <c r="A25" s="140"/>
      <c r="B25" s="140"/>
      <c r="C25" s="140"/>
      <c r="D25" s="141" t="s">
        <v>78</v>
      </c>
      <c r="E25" s="142">
        <f t="shared" ref="E25:V25" si="12">E26</f>
        <v>2.59</v>
      </c>
      <c r="F25" s="142">
        <f t="shared" si="12"/>
        <v>2.59</v>
      </c>
      <c r="G25" s="143">
        <f t="shared" si="12"/>
        <v>2.59</v>
      </c>
      <c r="H25" s="143">
        <f t="shared" si="12"/>
        <v>2.59</v>
      </c>
      <c r="I25" s="143">
        <f t="shared" si="12"/>
        <v>0</v>
      </c>
      <c r="J25" s="143">
        <f t="shared" si="12"/>
        <v>0</v>
      </c>
      <c r="K25" s="142">
        <f t="shared" si="12"/>
        <v>0</v>
      </c>
      <c r="L25" s="142">
        <f t="shared" si="12"/>
        <v>0</v>
      </c>
      <c r="M25" s="142">
        <f t="shared" si="12"/>
        <v>0</v>
      </c>
      <c r="N25" s="142">
        <f t="shared" si="12"/>
        <v>0</v>
      </c>
      <c r="O25" s="142">
        <f t="shared" si="12"/>
        <v>0</v>
      </c>
      <c r="P25" s="142">
        <f t="shared" si="12"/>
        <v>0</v>
      </c>
      <c r="Q25" s="142">
        <f t="shared" si="12"/>
        <v>0</v>
      </c>
      <c r="R25" s="142">
        <f t="shared" si="12"/>
        <v>0</v>
      </c>
      <c r="S25" s="142">
        <f t="shared" si="12"/>
        <v>0</v>
      </c>
      <c r="T25" s="142">
        <f t="shared" si="12"/>
        <v>0</v>
      </c>
      <c r="U25" s="142">
        <f t="shared" si="12"/>
        <v>0</v>
      </c>
      <c r="V25" s="143">
        <f t="shared" si="12"/>
        <v>0</v>
      </c>
    </row>
    <row r="26" spans="1:22" ht="20.100000000000001" customHeight="1">
      <c r="A26" s="140" t="s">
        <v>79</v>
      </c>
      <c r="B26" s="140" t="s">
        <v>80</v>
      </c>
      <c r="C26" s="140" t="s">
        <v>64</v>
      </c>
      <c r="D26" s="141" t="s">
        <v>81</v>
      </c>
      <c r="E26" s="142">
        <v>2.59</v>
      </c>
      <c r="F26" s="142">
        <v>2.59</v>
      </c>
      <c r="G26" s="143">
        <v>2.59</v>
      </c>
      <c r="H26" s="143">
        <v>2.59</v>
      </c>
      <c r="I26" s="143">
        <v>0</v>
      </c>
      <c r="J26" s="143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3">
        <v>0</v>
      </c>
    </row>
    <row r="27" spans="1:22" ht="20.100000000000001" customHeight="1">
      <c r="A27" s="140"/>
      <c r="B27" s="140"/>
      <c r="C27" s="140"/>
      <c r="D27" s="141" t="s">
        <v>82</v>
      </c>
      <c r="E27" s="142">
        <f t="shared" ref="E27:V27" si="13">E28</f>
        <v>10.66</v>
      </c>
      <c r="F27" s="142">
        <f t="shared" si="13"/>
        <v>10.66</v>
      </c>
      <c r="G27" s="143">
        <f t="shared" si="13"/>
        <v>10.66</v>
      </c>
      <c r="H27" s="143">
        <f t="shared" si="13"/>
        <v>10.66</v>
      </c>
      <c r="I27" s="143">
        <f t="shared" si="13"/>
        <v>0</v>
      </c>
      <c r="J27" s="143">
        <f t="shared" si="13"/>
        <v>0</v>
      </c>
      <c r="K27" s="142">
        <f t="shared" si="13"/>
        <v>0</v>
      </c>
      <c r="L27" s="142">
        <f t="shared" si="13"/>
        <v>0</v>
      </c>
      <c r="M27" s="142">
        <f t="shared" si="13"/>
        <v>0</v>
      </c>
      <c r="N27" s="142">
        <f t="shared" si="13"/>
        <v>0</v>
      </c>
      <c r="O27" s="142">
        <f t="shared" si="13"/>
        <v>0</v>
      </c>
      <c r="P27" s="142">
        <f t="shared" si="13"/>
        <v>0</v>
      </c>
      <c r="Q27" s="142">
        <f t="shared" si="13"/>
        <v>0</v>
      </c>
      <c r="R27" s="142">
        <f t="shared" si="13"/>
        <v>0</v>
      </c>
      <c r="S27" s="142">
        <f t="shared" si="13"/>
        <v>0</v>
      </c>
      <c r="T27" s="142">
        <f t="shared" si="13"/>
        <v>0</v>
      </c>
      <c r="U27" s="142">
        <f t="shared" si="13"/>
        <v>0</v>
      </c>
      <c r="V27" s="143">
        <f t="shared" si="13"/>
        <v>0</v>
      </c>
    </row>
    <row r="28" spans="1:22" ht="20.100000000000001" customHeight="1">
      <c r="A28" s="140" t="s">
        <v>79</v>
      </c>
      <c r="B28" s="140" t="s">
        <v>80</v>
      </c>
      <c r="C28" s="140" t="s">
        <v>71</v>
      </c>
      <c r="D28" s="141" t="s">
        <v>81</v>
      </c>
      <c r="E28" s="142">
        <v>10.66</v>
      </c>
      <c r="F28" s="142">
        <v>10.66</v>
      </c>
      <c r="G28" s="143">
        <v>10.66</v>
      </c>
      <c r="H28" s="143">
        <v>10.66</v>
      </c>
      <c r="I28" s="143">
        <v>0</v>
      </c>
      <c r="J28" s="143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3">
        <v>0</v>
      </c>
    </row>
    <row r="29" spans="1:22" ht="20.100000000000001" customHeight="1">
      <c r="A29" s="140"/>
      <c r="B29" s="140"/>
      <c r="C29" s="140"/>
      <c r="D29" s="141" t="s">
        <v>83</v>
      </c>
      <c r="E29" s="142">
        <f t="shared" ref="E29:N31" si="14">E30</f>
        <v>4.24</v>
      </c>
      <c r="F29" s="142">
        <f t="shared" si="14"/>
        <v>4.24</v>
      </c>
      <c r="G29" s="143">
        <f t="shared" si="14"/>
        <v>4.24</v>
      </c>
      <c r="H29" s="143">
        <f t="shared" si="14"/>
        <v>4.24</v>
      </c>
      <c r="I29" s="143">
        <f t="shared" si="14"/>
        <v>0</v>
      </c>
      <c r="J29" s="143">
        <f t="shared" si="14"/>
        <v>0</v>
      </c>
      <c r="K29" s="142">
        <f t="shared" si="14"/>
        <v>0</v>
      </c>
      <c r="L29" s="142">
        <f t="shared" si="14"/>
        <v>0</v>
      </c>
      <c r="M29" s="142">
        <f t="shared" si="14"/>
        <v>0</v>
      </c>
      <c r="N29" s="142">
        <f t="shared" si="14"/>
        <v>0</v>
      </c>
      <c r="O29" s="142">
        <f t="shared" ref="O29:V31" si="15">O30</f>
        <v>0</v>
      </c>
      <c r="P29" s="142">
        <f t="shared" si="15"/>
        <v>0</v>
      </c>
      <c r="Q29" s="142">
        <f t="shared" si="15"/>
        <v>0</v>
      </c>
      <c r="R29" s="142">
        <f t="shared" si="15"/>
        <v>0</v>
      </c>
      <c r="S29" s="142">
        <f t="shared" si="15"/>
        <v>0</v>
      </c>
      <c r="T29" s="142">
        <f t="shared" si="15"/>
        <v>0</v>
      </c>
      <c r="U29" s="142">
        <f t="shared" si="15"/>
        <v>0</v>
      </c>
      <c r="V29" s="143">
        <f t="shared" si="15"/>
        <v>0</v>
      </c>
    </row>
    <row r="30" spans="1:22" ht="20.100000000000001" customHeight="1">
      <c r="A30" s="140"/>
      <c r="B30" s="140"/>
      <c r="C30" s="140"/>
      <c r="D30" s="141" t="s">
        <v>84</v>
      </c>
      <c r="E30" s="142">
        <f t="shared" si="14"/>
        <v>4.24</v>
      </c>
      <c r="F30" s="142">
        <f t="shared" si="14"/>
        <v>4.24</v>
      </c>
      <c r="G30" s="143">
        <f t="shared" si="14"/>
        <v>4.24</v>
      </c>
      <c r="H30" s="143">
        <f t="shared" si="14"/>
        <v>4.24</v>
      </c>
      <c r="I30" s="143">
        <f t="shared" si="14"/>
        <v>0</v>
      </c>
      <c r="J30" s="143">
        <f t="shared" si="14"/>
        <v>0</v>
      </c>
      <c r="K30" s="142">
        <f t="shared" si="14"/>
        <v>0</v>
      </c>
      <c r="L30" s="142">
        <f t="shared" si="14"/>
        <v>0</v>
      </c>
      <c r="M30" s="142">
        <f t="shared" si="14"/>
        <v>0</v>
      </c>
      <c r="N30" s="142">
        <f t="shared" si="14"/>
        <v>0</v>
      </c>
      <c r="O30" s="142">
        <f t="shared" si="15"/>
        <v>0</v>
      </c>
      <c r="P30" s="142">
        <f t="shared" si="15"/>
        <v>0</v>
      </c>
      <c r="Q30" s="142">
        <f t="shared" si="15"/>
        <v>0</v>
      </c>
      <c r="R30" s="142">
        <f t="shared" si="15"/>
        <v>0</v>
      </c>
      <c r="S30" s="142">
        <f t="shared" si="15"/>
        <v>0</v>
      </c>
      <c r="T30" s="142">
        <f t="shared" si="15"/>
        <v>0</v>
      </c>
      <c r="U30" s="142">
        <f t="shared" si="15"/>
        <v>0</v>
      </c>
      <c r="V30" s="143">
        <f t="shared" si="15"/>
        <v>0</v>
      </c>
    </row>
    <row r="31" spans="1:22" ht="20.100000000000001" customHeight="1">
      <c r="A31" s="140"/>
      <c r="B31" s="140"/>
      <c r="C31" s="140"/>
      <c r="D31" s="141" t="s">
        <v>85</v>
      </c>
      <c r="E31" s="142">
        <f t="shared" si="14"/>
        <v>4.24</v>
      </c>
      <c r="F31" s="142">
        <f t="shared" si="14"/>
        <v>4.24</v>
      </c>
      <c r="G31" s="143">
        <f t="shared" si="14"/>
        <v>4.24</v>
      </c>
      <c r="H31" s="143">
        <f t="shared" si="14"/>
        <v>4.24</v>
      </c>
      <c r="I31" s="143">
        <f t="shared" si="14"/>
        <v>0</v>
      </c>
      <c r="J31" s="143">
        <f t="shared" si="14"/>
        <v>0</v>
      </c>
      <c r="K31" s="142">
        <f t="shared" si="14"/>
        <v>0</v>
      </c>
      <c r="L31" s="142">
        <f t="shared" si="14"/>
        <v>0</v>
      </c>
      <c r="M31" s="142">
        <f t="shared" si="14"/>
        <v>0</v>
      </c>
      <c r="N31" s="142">
        <f t="shared" si="14"/>
        <v>0</v>
      </c>
      <c r="O31" s="142">
        <f t="shared" si="15"/>
        <v>0</v>
      </c>
      <c r="P31" s="142">
        <f t="shared" si="15"/>
        <v>0</v>
      </c>
      <c r="Q31" s="142">
        <f t="shared" si="15"/>
        <v>0</v>
      </c>
      <c r="R31" s="142">
        <f t="shared" si="15"/>
        <v>0</v>
      </c>
      <c r="S31" s="142">
        <f t="shared" si="15"/>
        <v>0</v>
      </c>
      <c r="T31" s="142">
        <f t="shared" si="15"/>
        <v>0</v>
      </c>
      <c r="U31" s="142">
        <f t="shared" si="15"/>
        <v>0</v>
      </c>
      <c r="V31" s="143">
        <f t="shared" si="15"/>
        <v>0</v>
      </c>
    </row>
    <row r="32" spans="1:22" ht="20.100000000000001" customHeight="1">
      <c r="A32" s="140" t="s">
        <v>86</v>
      </c>
      <c r="B32" s="140" t="s">
        <v>87</v>
      </c>
      <c r="C32" s="140" t="s">
        <v>74</v>
      </c>
      <c r="D32" s="141" t="s">
        <v>88</v>
      </c>
      <c r="E32" s="142">
        <v>4.24</v>
      </c>
      <c r="F32" s="142">
        <v>4.24</v>
      </c>
      <c r="G32" s="143">
        <v>4.24</v>
      </c>
      <c r="H32" s="143">
        <v>4.24</v>
      </c>
      <c r="I32" s="143">
        <v>0</v>
      </c>
      <c r="J32" s="143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3">
        <v>0</v>
      </c>
    </row>
    <row r="33" spans="1:22" ht="20.100000000000001" customHeight="1">
      <c r="A33" s="140"/>
      <c r="B33" s="140"/>
      <c r="C33" s="140"/>
      <c r="D33" s="141" t="s">
        <v>89</v>
      </c>
      <c r="E33" s="142">
        <f t="shared" ref="E33:V33" si="16">E34+E73+E81+E87+E90</f>
        <v>2211.14</v>
      </c>
      <c r="F33" s="142">
        <f t="shared" si="16"/>
        <v>2211.14</v>
      </c>
      <c r="G33" s="143">
        <f t="shared" si="16"/>
        <v>2211.14</v>
      </c>
      <c r="H33" s="143">
        <f t="shared" si="16"/>
        <v>2211.14</v>
      </c>
      <c r="I33" s="143">
        <f t="shared" si="16"/>
        <v>0</v>
      </c>
      <c r="J33" s="143">
        <f t="shared" si="16"/>
        <v>0</v>
      </c>
      <c r="K33" s="142">
        <f t="shared" si="16"/>
        <v>0</v>
      </c>
      <c r="L33" s="142">
        <f t="shared" si="16"/>
        <v>0</v>
      </c>
      <c r="M33" s="142">
        <f t="shared" si="16"/>
        <v>0</v>
      </c>
      <c r="N33" s="142">
        <f t="shared" si="16"/>
        <v>0</v>
      </c>
      <c r="O33" s="142">
        <f t="shared" si="16"/>
        <v>0</v>
      </c>
      <c r="P33" s="142">
        <f t="shared" si="16"/>
        <v>0</v>
      </c>
      <c r="Q33" s="142">
        <f t="shared" si="16"/>
        <v>0</v>
      </c>
      <c r="R33" s="142">
        <f t="shared" si="16"/>
        <v>0</v>
      </c>
      <c r="S33" s="142">
        <f t="shared" si="16"/>
        <v>0</v>
      </c>
      <c r="T33" s="142">
        <f t="shared" si="16"/>
        <v>0</v>
      </c>
      <c r="U33" s="142">
        <f t="shared" si="16"/>
        <v>0</v>
      </c>
      <c r="V33" s="143">
        <f t="shared" si="16"/>
        <v>0</v>
      </c>
    </row>
    <row r="34" spans="1:22" ht="20.100000000000001" customHeight="1">
      <c r="A34" s="140"/>
      <c r="B34" s="140"/>
      <c r="C34" s="140"/>
      <c r="D34" s="141" t="s">
        <v>90</v>
      </c>
      <c r="E34" s="142">
        <f t="shared" ref="E34:V34" si="17">E35+E50+E63+E65+E67</f>
        <v>556.67999999999995</v>
      </c>
      <c r="F34" s="142">
        <f t="shared" si="17"/>
        <v>556.67999999999995</v>
      </c>
      <c r="G34" s="143">
        <f t="shared" si="17"/>
        <v>556.67999999999995</v>
      </c>
      <c r="H34" s="143">
        <f t="shared" si="17"/>
        <v>556.67999999999995</v>
      </c>
      <c r="I34" s="143">
        <f t="shared" si="17"/>
        <v>0</v>
      </c>
      <c r="J34" s="143">
        <f t="shared" si="17"/>
        <v>0</v>
      </c>
      <c r="K34" s="142">
        <f t="shared" si="17"/>
        <v>0</v>
      </c>
      <c r="L34" s="142">
        <f t="shared" si="17"/>
        <v>0</v>
      </c>
      <c r="M34" s="142">
        <f t="shared" si="17"/>
        <v>0</v>
      </c>
      <c r="N34" s="142">
        <f t="shared" si="17"/>
        <v>0</v>
      </c>
      <c r="O34" s="142">
        <f t="shared" si="17"/>
        <v>0</v>
      </c>
      <c r="P34" s="142">
        <f t="shared" si="17"/>
        <v>0</v>
      </c>
      <c r="Q34" s="142">
        <f t="shared" si="17"/>
        <v>0</v>
      </c>
      <c r="R34" s="142">
        <f t="shared" si="17"/>
        <v>0</v>
      </c>
      <c r="S34" s="142">
        <f t="shared" si="17"/>
        <v>0</v>
      </c>
      <c r="T34" s="142">
        <f t="shared" si="17"/>
        <v>0</v>
      </c>
      <c r="U34" s="142">
        <f t="shared" si="17"/>
        <v>0</v>
      </c>
      <c r="V34" s="143">
        <f t="shared" si="17"/>
        <v>0</v>
      </c>
    </row>
    <row r="35" spans="1:22" ht="20.100000000000001" customHeight="1">
      <c r="A35" s="140"/>
      <c r="B35" s="140"/>
      <c r="C35" s="140"/>
      <c r="D35" s="141" t="s">
        <v>91</v>
      </c>
      <c r="E35" s="142">
        <f t="shared" ref="E35:V35" si="18">SUM(E36:E49)</f>
        <v>84.08</v>
      </c>
      <c r="F35" s="142">
        <f t="shared" si="18"/>
        <v>84.08</v>
      </c>
      <c r="G35" s="143">
        <f t="shared" si="18"/>
        <v>84.08</v>
      </c>
      <c r="H35" s="143">
        <f t="shared" si="18"/>
        <v>84.08</v>
      </c>
      <c r="I35" s="143">
        <f t="shared" si="18"/>
        <v>0</v>
      </c>
      <c r="J35" s="143">
        <f t="shared" si="18"/>
        <v>0</v>
      </c>
      <c r="K35" s="142">
        <f t="shared" si="18"/>
        <v>0</v>
      </c>
      <c r="L35" s="142">
        <f t="shared" si="18"/>
        <v>0</v>
      </c>
      <c r="M35" s="142">
        <f t="shared" si="18"/>
        <v>0</v>
      </c>
      <c r="N35" s="142">
        <f t="shared" si="18"/>
        <v>0</v>
      </c>
      <c r="O35" s="142">
        <f t="shared" si="18"/>
        <v>0</v>
      </c>
      <c r="P35" s="142">
        <f t="shared" si="18"/>
        <v>0</v>
      </c>
      <c r="Q35" s="142">
        <f t="shared" si="18"/>
        <v>0</v>
      </c>
      <c r="R35" s="142">
        <f t="shared" si="18"/>
        <v>0</v>
      </c>
      <c r="S35" s="142">
        <f t="shared" si="18"/>
        <v>0</v>
      </c>
      <c r="T35" s="142">
        <f t="shared" si="18"/>
        <v>0</v>
      </c>
      <c r="U35" s="142">
        <f t="shared" si="18"/>
        <v>0</v>
      </c>
      <c r="V35" s="143">
        <f t="shared" si="18"/>
        <v>0</v>
      </c>
    </row>
    <row r="36" spans="1:22" ht="20.100000000000001" customHeight="1">
      <c r="A36" s="140" t="s">
        <v>92</v>
      </c>
      <c r="B36" s="140" t="s">
        <v>64</v>
      </c>
      <c r="C36" s="140" t="s">
        <v>64</v>
      </c>
      <c r="D36" s="141" t="s">
        <v>93</v>
      </c>
      <c r="E36" s="142">
        <v>36.94</v>
      </c>
      <c r="F36" s="142">
        <v>36.94</v>
      </c>
      <c r="G36" s="143">
        <v>36.94</v>
      </c>
      <c r="H36" s="143">
        <v>36.94</v>
      </c>
      <c r="I36" s="143">
        <v>0</v>
      </c>
      <c r="J36" s="143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3">
        <v>0</v>
      </c>
    </row>
    <row r="37" spans="1:22" ht="20.100000000000001" customHeight="1">
      <c r="A37" s="140" t="s">
        <v>92</v>
      </c>
      <c r="B37" s="140" t="s">
        <v>64</v>
      </c>
      <c r="C37" s="140" t="s">
        <v>64</v>
      </c>
      <c r="D37" s="141" t="s">
        <v>94</v>
      </c>
      <c r="E37" s="142">
        <v>3.08</v>
      </c>
      <c r="F37" s="142">
        <v>3.08</v>
      </c>
      <c r="G37" s="143">
        <v>3.08</v>
      </c>
      <c r="H37" s="143">
        <v>3.08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3">
        <v>0</v>
      </c>
    </row>
    <row r="38" spans="1:22" ht="20.100000000000001" customHeight="1">
      <c r="A38" s="140" t="s">
        <v>92</v>
      </c>
      <c r="B38" s="140" t="s">
        <v>64</v>
      </c>
      <c r="C38" s="140" t="s">
        <v>64</v>
      </c>
      <c r="D38" s="141" t="s">
        <v>95</v>
      </c>
      <c r="E38" s="142">
        <v>1.1100000000000001</v>
      </c>
      <c r="F38" s="142">
        <v>1.1100000000000001</v>
      </c>
      <c r="G38" s="143">
        <v>1.1100000000000001</v>
      </c>
      <c r="H38" s="143">
        <v>1.1100000000000001</v>
      </c>
      <c r="I38" s="143">
        <v>0</v>
      </c>
      <c r="J38" s="143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3">
        <v>0</v>
      </c>
    </row>
    <row r="39" spans="1:22" ht="20.100000000000001" customHeight="1">
      <c r="A39" s="140" t="s">
        <v>92</v>
      </c>
      <c r="B39" s="140" t="s">
        <v>64</v>
      </c>
      <c r="C39" s="140" t="s">
        <v>64</v>
      </c>
      <c r="D39" s="141" t="s">
        <v>96</v>
      </c>
      <c r="E39" s="142">
        <v>3.08</v>
      </c>
      <c r="F39" s="142">
        <v>3.08</v>
      </c>
      <c r="G39" s="143">
        <v>3.08</v>
      </c>
      <c r="H39" s="143">
        <v>3.08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3">
        <v>0</v>
      </c>
    </row>
    <row r="40" spans="1:22" ht="20.100000000000001" customHeight="1">
      <c r="A40" s="140" t="s">
        <v>92</v>
      </c>
      <c r="B40" s="140" t="s">
        <v>64</v>
      </c>
      <c r="C40" s="140" t="s">
        <v>64</v>
      </c>
      <c r="D40" s="141" t="s">
        <v>97</v>
      </c>
      <c r="E40" s="142">
        <v>8.64</v>
      </c>
      <c r="F40" s="142">
        <v>8.64</v>
      </c>
      <c r="G40" s="143">
        <v>8.64</v>
      </c>
      <c r="H40" s="143">
        <v>8.64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3">
        <v>0</v>
      </c>
    </row>
    <row r="41" spans="1:22" ht="20.100000000000001" customHeight="1">
      <c r="A41" s="140" t="s">
        <v>92</v>
      </c>
      <c r="B41" s="140" t="s">
        <v>64</v>
      </c>
      <c r="C41" s="140" t="s">
        <v>64</v>
      </c>
      <c r="D41" s="141" t="s">
        <v>98</v>
      </c>
      <c r="E41" s="142">
        <v>0.52</v>
      </c>
      <c r="F41" s="142">
        <v>0.52</v>
      </c>
      <c r="G41" s="143">
        <v>0.52</v>
      </c>
      <c r="H41" s="143">
        <v>0.52</v>
      </c>
      <c r="I41" s="143">
        <v>0</v>
      </c>
      <c r="J41" s="143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2">
        <v>0</v>
      </c>
      <c r="S41" s="142">
        <v>0</v>
      </c>
      <c r="T41" s="142">
        <v>0</v>
      </c>
      <c r="U41" s="142">
        <v>0</v>
      </c>
      <c r="V41" s="143">
        <v>0</v>
      </c>
    </row>
    <row r="42" spans="1:22" ht="20.100000000000001" customHeight="1">
      <c r="A42" s="140" t="s">
        <v>92</v>
      </c>
      <c r="B42" s="140" t="s">
        <v>64</v>
      </c>
      <c r="C42" s="140" t="s">
        <v>64</v>
      </c>
      <c r="D42" s="141" t="s">
        <v>99</v>
      </c>
      <c r="E42" s="142">
        <v>1.17</v>
      </c>
      <c r="F42" s="142">
        <v>1.17</v>
      </c>
      <c r="G42" s="143">
        <v>1.17</v>
      </c>
      <c r="H42" s="143">
        <v>1.17</v>
      </c>
      <c r="I42" s="143">
        <v>0</v>
      </c>
      <c r="J42" s="143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  <c r="P42" s="142">
        <v>0</v>
      </c>
      <c r="Q42" s="142">
        <v>0</v>
      </c>
      <c r="R42" s="142">
        <v>0</v>
      </c>
      <c r="S42" s="142">
        <v>0</v>
      </c>
      <c r="T42" s="142">
        <v>0</v>
      </c>
      <c r="U42" s="142">
        <v>0</v>
      </c>
      <c r="V42" s="143">
        <v>0</v>
      </c>
    </row>
    <row r="43" spans="1:22" ht="20.100000000000001" customHeight="1">
      <c r="A43" s="140" t="s">
        <v>92</v>
      </c>
      <c r="B43" s="140" t="s">
        <v>64</v>
      </c>
      <c r="C43" s="140" t="s">
        <v>64</v>
      </c>
      <c r="D43" s="141" t="s">
        <v>100</v>
      </c>
      <c r="E43" s="142">
        <v>0.02</v>
      </c>
      <c r="F43" s="142">
        <v>0.02</v>
      </c>
      <c r="G43" s="143">
        <v>0.02</v>
      </c>
      <c r="H43" s="143">
        <v>0.02</v>
      </c>
      <c r="I43" s="143">
        <v>0</v>
      </c>
      <c r="J43" s="143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v>0</v>
      </c>
      <c r="U43" s="142">
        <v>0</v>
      </c>
      <c r="V43" s="143">
        <v>0</v>
      </c>
    </row>
    <row r="44" spans="1:22" ht="20.100000000000001" customHeight="1">
      <c r="A44" s="140" t="s">
        <v>92</v>
      </c>
      <c r="B44" s="140" t="s">
        <v>64</v>
      </c>
      <c r="C44" s="140" t="s">
        <v>64</v>
      </c>
      <c r="D44" s="141" t="s">
        <v>101</v>
      </c>
      <c r="E44" s="142">
        <v>1.48</v>
      </c>
      <c r="F44" s="142">
        <v>1.48</v>
      </c>
      <c r="G44" s="143">
        <v>1.48</v>
      </c>
      <c r="H44" s="143">
        <v>1.48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</row>
    <row r="45" spans="1:22" ht="20.100000000000001" customHeight="1">
      <c r="A45" s="140" t="s">
        <v>92</v>
      </c>
      <c r="B45" s="140" t="s">
        <v>64</v>
      </c>
      <c r="C45" s="140" t="s">
        <v>64</v>
      </c>
      <c r="D45" s="141" t="s">
        <v>102</v>
      </c>
      <c r="E45" s="142">
        <v>0.74</v>
      </c>
      <c r="F45" s="142">
        <v>0.74</v>
      </c>
      <c r="G45" s="143">
        <v>0.74</v>
      </c>
      <c r="H45" s="143">
        <v>0.74</v>
      </c>
      <c r="I45" s="143">
        <v>0</v>
      </c>
      <c r="J45" s="143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v>0</v>
      </c>
      <c r="U45" s="142">
        <v>0</v>
      </c>
      <c r="V45" s="143">
        <v>0</v>
      </c>
    </row>
    <row r="46" spans="1:22" ht="20.100000000000001" customHeight="1">
      <c r="A46" s="140" t="s">
        <v>92</v>
      </c>
      <c r="B46" s="140" t="s">
        <v>64</v>
      </c>
      <c r="C46" s="140" t="s">
        <v>64</v>
      </c>
      <c r="D46" s="141" t="s">
        <v>103</v>
      </c>
      <c r="E46" s="142">
        <v>2.2000000000000002</v>
      </c>
      <c r="F46" s="142">
        <v>2.2000000000000002</v>
      </c>
      <c r="G46" s="143">
        <v>2.2000000000000002</v>
      </c>
      <c r="H46" s="143">
        <v>2.2000000000000002</v>
      </c>
      <c r="I46" s="143">
        <v>0</v>
      </c>
      <c r="J46" s="143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v>0</v>
      </c>
      <c r="U46" s="142">
        <v>0</v>
      </c>
      <c r="V46" s="143">
        <v>0</v>
      </c>
    </row>
    <row r="47" spans="1:22" ht="20.100000000000001" customHeight="1">
      <c r="A47" s="140" t="s">
        <v>92</v>
      </c>
      <c r="B47" s="140" t="s">
        <v>64</v>
      </c>
      <c r="C47" s="140" t="s">
        <v>64</v>
      </c>
      <c r="D47" s="141" t="s">
        <v>104</v>
      </c>
      <c r="E47" s="142">
        <v>0.48</v>
      </c>
      <c r="F47" s="142">
        <v>0.48</v>
      </c>
      <c r="G47" s="143">
        <v>0.48</v>
      </c>
      <c r="H47" s="143">
        <v>0.48</v>
      </c>
      <c r="I47" s="143">
        <v>0</v>
      </c>
      <c r="J47" s="143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v>0</v>
      </c>
      <c r="U47" s="142">
        <v>0</v>
      </c>
      <c r="V47" s="143">
        <v>0</v>
      </c>
    </row>
    <row r="48" spans="1:22" ht="20.100000000000001" customHeight="1">
      <c r="A48" s="140" t="s">
        <v>92</v>
      </c>
      <c r="B48" s="140" t="s">
        <v>64</v>
      </c>
      <c r="C48" s="140" t="s">
        <v>64</v>
      </c>
      <c r="D48" s="141" t="s">
        <v>105</v>
      </c>
      <c r="E48" s="142">
        <v>4.62</v>
      </c>
      <c r="F48" s="142">
        <v>4.62</v>
      </c>
      <c r="G48" s="143">
        <v>4.62</v>
      </c>
      <c r="H48" s="143">
        <v>4.62</v>
      </c>
      <c r="I48" s="143">
        <v>0</v>
      </c>
      <c r="J48" s="143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  <c r="P48" s="142">
        <v>0</v>
      </c>
      <c r="Q48" s="142">
        <v>0</v>
      </c>
      <c r="R48" s="142">
        <v>0</v>
      </c>
      <c r="S48" s="142">
        <v>0</v>
      </c>
      <c r="T48" s="142">
        <v>0</v>
      </c>
      <c r="U48" s="142">
        <v>0</v>
      </c>
      <c r="V48" s="143">
        <v>0</v>
      </c>
    </row>
    <row r="49" spans="1:22" ht="20.100000000000001" customHeight="1">
      <c r="A49" s="140" t="s">
        <v>92</v>
      </c>
      <c r="B49" s="140" t="s">
        <v>64</v>
      </c>
      <c r="C49" s="140" t="s">
        <v>64</v>
      </c>
      <c r="D49" s="141" t="s">
        <v>106</v>
      </c>
      <c r="E49" s="142">
        <v>20</v>
      </c>
      <c r="F49" s="142">
        <v>20</v>
      </c>
      <c r="G49" s="143">
        <v>20</v>
      </c>
      <c r="H49" s="143">
        <v>20</v>
      </c>
      <c r="I49" s="143">
        <v>0</v>
      </c>
      <c r="J49" s="143">
        <v>0</v>
      </c>
      <c r="K49" s="142">
        <v>0</v>
      </c>
      <c r="L49" s="142">
        <v>0</v>
      </c>
      <c r="M49" s="142">
        <v>0</v>
      </c>
      <c r="N49" s="142">
        <v>0</v>
      </c>
      <c r="O49" s="142">
        <v>0</v>
      </c>
      <c r="P49" s="142">
        <v>0</v>
      </c>
      <c r="Q49" s="142">
        <v>0</v>
      </c>
      <c r="R49" s="142">
        <v>0</v>
      </c>
      <c r="S49" s="142">
        <v>0</v>
      </c>
      <c r="T49" s="142">
        <v>0</v>
      </c>
      <c r="U49" s="142">
        <v>0</v>
      </c>
      <c r="V49" s="143">
        <v>0</v>
      </c>
    </row>
    <row r="50" spans="1:22" ht="20.100000000000001" customHeight="1">
      <c r="A50" s="140"/>
      <c r="B50" s="140"/>
      <c r="C50" s="140"/>
      <c r="D50" s="141" t="s">
        <v>107</v>
      </c>
      <c r="E50" s="142">
        <f t="shared" ref="E50:V50" si="19">SUM(E51:E62)</f>
        <v>270.76</v>
      </c>
      <c r="F50" s="142">
        <f t="shared" si="19"/>
        <v>270.76</v>
      </c>
      <c r="G50" s="143">
        <f t="shared" si="19"/>
        <v>270.76</v>
      </c>
      <c r="H50" s="143">
        <f t="shared" si="19"/>
        <v>270.76</v>
      </c>
      <c r="I50" s="143">
        <f t="shared" si="19"/>
        <v>0</v>
      </c>
      <c r="J50" s="143">
        <f t="shared" si="19"/>
        <v>0</v>
      </c>
      <c r="K50" s="142">
        <f t="shared" si="19"/>
        <v>0</v>
      </c>
      <c r="L50" s="142">
        <f t="shared" si="19"/>
        <v>0</v>
      </c>
      <c r="M50" s="142">
        <f t="shared" si="19"/>
        <v>0</v>
      </c>
      <c r="N50" s="142">
        <f t="shared" si="19"/>
        <v>0</v>
      </c>
      <c r="O50" s="142">
        <f t="shared" si="19"/>
        <v>0</v>
      </c>
      <c r="P50" s="142">
        <f t="shared" si="19"/>
        <v>0</v>
      </c>
      <c r="Q50" s="142">
        <f t="shared" si="19"/>
        <v>0</v>
      </c>
      <c r="R50" s="142">
        <f t="shared" si="19"/>
        <v>0</v>
      </c>
      <c r="S50" s="142">
        <f t="shared" si="19"/>
        <v>0</v>
      </c>
      <c r="T50" s="142">
        <f t="shared" si="19"/>
        <v>0</v>
      </c>
      <c r="U50" s="142">
        <f t="shared" si="19"/>
        <v>0</v>
      </c>
      <c r="V50" s="143">
        <f t="shared" si="19"/>
        <v>0</v>
      </c>
    </row>
    <row r="51" spans="1:22" ht="20.100000000000001" customHeight="1">
      <c r="A51" s="140" t="s">
        <v>92</v>
      </c>
      <c r="B51" s="140" t="s">
        <v>64</v>
      </c>
      <c r="C51" s="140" t="s">
        <v>108</v>
      </c>
      <c r="D51" s="141" t="s">
        <v>109</v>
      </c>
      <c r="E51" s="142">
        <v>91.5</v>
      </c>
      <c r="F51" s="142">
        <v>91.5</v>
      </c>
      <c r="G51" s="143">
        <v>91.5</v>
      </c>
      <c r="H51" s="143">
        <v>91.5</v>
      </c>
      <c r="I51" s="143">
        <v>0</v>
      </c>
      <c r="J51" s="143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3">
        <v>0</v>
      </c>
    </row>
    <row r="52" spans="1:22" ht="20.100000000000001" customHeight="1">
      <c r="A52" s="140" t="s">
        <v>92</v>
      </c>
      <c r="B52" s="140" t="s">
        <v>64</v>
      </c>
      <c r="C52" s="140" t="s">
        <v>108</v>
      </c>
      <c r="D52" s="141" t="s">
        <v>110</v>
      </c>
      <c r="E52" s="142">
        <v>42.42</v>
      </c>
      <c r="F52" s="142">
        <v>42.42</v>
      </c>
      <c r="G52" s="143">
        <v>42.42</v>
      </c>
      <c r="H52" s="143">
        <v>42.42</v>
      </c>
      <c r="I52" s="143">
        <v>0</v>
      </c>
      <c r="J52" s="143">
        <v>0</v>
      </c>
      <c r="K52" s="142">
        <v>0</v>
      </c>
      <c r="L52" s="142">
        <v>0</v>
      </c>
      <c r="M52" s="142">
        <v>0</v>
      </c>
      <c r="N52" s="142">
        <v>0</v>
      </c>
      <c r="O52" s="142">
        <v>0</v>
      </c>
      <c r="P52" s="142">
        <v>0</v>
      </c>
      <c r="Q52" s="142">
        <v>0</v>
      </c>
      <c r="R52" s="142">
        <v>0</v>
      </c>
      <c r="S52" s="142">
        <v>0</v>
      </c>
      <c r="T52" s="142">
        <v>0</v>
      </c>
      <c r="U52" s="142">
        <v>0</v>
      </c>
      <c r="V52" s="143">
        <v>0</v>
      </c>
    </row>
    <row r="53" spans="1:22" ht="20.100000000000001" customHeight="1">
      <c r="A53" s="140" t="s">
        <v>92</v>
      </c>
      <c r="B53" s="140" t="s">
        <v>64</v>
      </c>
      <c r="C53" s="140" t="s">
        <v>108</v>
      </c>
      <c r="D53" s="141" t="s">
        <v>111</v>
      </c>
      <c r="E53" s="142">
        <v>18.170000000000002</v>
      </c>
      <c r="F53" s="142">
        <v>18.170000000000002</v>
      </c>
      <c r="G53" s="143">
        <v>18.170000000000002</v>
      </c>
      <c r="H53" s="143">
        <v>18.170000000000002</v>
      </c>
      <c r="I53" s="143">
        <v>0</v>
      </c>
      <c r="J53" s="143">
        <v>0</v>
      </c>
      <c r="K53" s="142">
        <v>0</v>
      </c>
      <c r="L53" s="142">
        <v>0</v>
      </c>
      <c r="M53" s="142">
        <v>0</v>
      </c>
      <c r="N53" s="142">
        <v>0</v>
      </c>
      <c r="O53" s="142"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v>0</v>
      </c>
      <c r="U53" s="142">
        <v>0</v>
      </c>
      <c r="V53" s="143">
        <v>0</v>
      </c>
    </row>
    <row r="54" spans="1:22" ht="20.100000000000001" customHeight="1">
      <c r="A54" s="140" t="s">
        <v>92</v>
      </c>
      <c r="B54" s="140" t="s">
        <v>64</v>
      </c>
      <c r="C54" s="140" t="s">
        <v>108</v>
      </c>
      <c r="D54" s="141" t="s">
        <v>94</v>
      </c>
      <c r="E54" s="142">
        <v>12.7</v>
      </c>
      <c r="F54" s="142">
        <v>12.7</v>
      </c>
      <c r="G54" s="143">
        <v>12.7</v>
      </c>
      <c r="H54" s="143">
        <v>12.7</v>
      </c>
      <c r="I54" s="143">
        <v>0</v>
      </c>
      <c r="J54" s="143">
        <v>0</v>
      </c>
      <c r="K54" s="142">
        <v>0</v>
      </c>
      <c r="L54" s="142">
        <v>0</v>
      </c>
      <c r="M54" s="142">
        <v>0</v>
      </c>
      <c r="N54" s="142">
        <v>0</v>
      </c>
      <c r="O54" s="142">
        <v>0</v>
      </c>
      <c r="P54" s="142">
        <v>0</v>
      </c>
      <c r="Q54" s="142">
        <v>0</v>
      </c>
      <c r="R54" s="142">
        <v>0</v>
      </c>
      <c r="S54" s="142">
        <v>0</v>
      </c>
      <c r="T54" s="142">
        <v>0</v>
      </c>
      <c r="U54" s="142">
        <v>0</v>
      </c>
      <c r="V54" s="143">
        <v>0</v>
      </c>
    </row>
    <row r="55" spans="1:22" ht="20.100000000000001" customHeight="1">
      <c r="A55" s="140" t="s">
        <v>92</v>
      </c>
      <c r="B55" s="140" t="s">
        <v>64</v>
      </c>
      <c r="C55" s="140" t="s">
        <v>108</v>
      </c>
      <c r="D55" s="141" t="s">
        <v>95</v>
      </c>
      <c r="E55" s="142">
        <v>5.16</v>
      </c>
      <c r="F55" s="142">
        <v>5.16</v>
      </c>
      <c r="G55" s="143">
        <v>5.16</v>
      </c>
      <c r="H55" s="143">
        <v>5.16</v>
      </c>
      <c r="I55" s="143">
        <v>0</v>
      </c>
      <c r="J55" s="143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3">
        <v>0</v>
      </c>
    </row>
    <row r="56" spans="1:22" ht="20.100000000000001" customHeight="1">
      <c r="A56" s="140" t="s">
        <v>92</v>
      </c>
      <c r="B56" s="140" t="s">
        <v>64</v>
      </c>
      <c r="C56" s="140" t="s">
        <v>108</v>
      </c>
      <c r="D56" s="141" t="s">
        <v>96</v>
      </c>
      <c r="E56" s="142">
        <v>12.7</v>
      </c>
      <c r="F56" s="142">
        <v>12.7</v>
      </c>
      <c r="G56" s="143">
        <v>12.7</v>
      </c>
      <c r="H56" s="143">
        <v>12.7</v>
      </c>
      <c r="I56" s="143">
        <v>0</v>
      </c>
      <c r="J56" s="143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v>0</v>
      </c>
      <c r="U56" s="142">
        <v>0</v>
      </c>
      <c r="V56" s="143">
        <v>0</v>
      </c>
    </row>
    <row r="57" spans="1:22" ht="20.100000000000001" customHeight="1">
      <c r="A57" s="140" t="s">
        <v>92</v>
      </c>
      <c r="B57" s="140" t="s">
        <v>64</v>
      </c>
      <c r="C57" s="140" t="s">
        <v>108</v>
      </c>
      <c r="D57" s="141" t="s">
        <v>97</v>
      </c>
      <c r="E57" s="142">
        <v>56.16</v>
      </c>
      <c r="F57" s="142">
        <v>56.16</v>
      </c>
      <c r="G57" s="143">
        <v>56.16</v>
      </c>
      <c r="H57" s="143">
        <v>56.16</v>
      </c>
      <c r="I57" s="143">
        <v>0</v>
      </c>
      <c r="J57" s="143">
        <v>0</v>
      </c>
      <c r="K57" s="142">
        <v>0</v>
      </c>
      <c r="L57" s="142">
        <v>0</v>
      </c>
      <c r="M57" s="142">
        <v>0</v>
      </c>
      <c r="N57" s="142">
        <v>0</v>
      </c>
      <c r="O57" s="142">
        <v>0</v>
      </c>
      <c r="P57" s="142">
        <v>0</v>
      </c>
      <c r="Q57" s="142">
        <v>0</v>
      </c>
      <c r="R57" s="142">
        <v>0</v>
      </c>
      <c r="S57" s="142">
        <v>0</v>
      </c>
      <c r="T57" s="142">
        <v>0</v>
      </c>
      <c r="U57" s="142">
        <v>0</v>
      </c>
      <c r="V57" s="143">
        <v>0</v>
      </c>
    </row>
    <row r="58" spans="1:22" ht="20.100000000000001" customHeight="1">
      <c r="A58" s="140" t="s">
        <v>92</v>
      </c>
      <c r="B58" s="140" t="s">
        <v>64</v>
      </c>
      <c r="C58" s="140" t="s">
        <v>108</v>
      </c>
      <c r="D58" s="141" t="s">
        <v>100</v>
      </c>
      <c r="E58" s="142">
        <v>0.26</v>
      </c>
      <c r="F58" s="142">
        <v>0.26</v>
      </c>
      <c r="G58" s="143">
        <v>0.26</v>
      </c>
      <c r="H58" s="143">
        <v>0.26</v>
      </c>
      <c r="I58" s="143">
        <v>0</v>
      </c>
      <c r="J58" s="143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  <c r="P58" s="142">
        <v>0</v>
      </c>
      <c r="Q58" s="142">
        <v>0</v>
      </c>
      <c r="R58" s="142">
        <v>0</v>
      </c>
      <c r="S58" s="142">
        <v>0</v>
      </c>
      <c r="T58" s="142">
        <v>0</v>
      </c>
      <c r="U58" s="142">
        <v>0</v>
      </c>
      <c r="V58" s="143">
        <v>0</v>
      </c>
    </row>
    <row r="59" spans="1:22" ht="20.100000000000001" customHeight="1">
      <c r="A59" s="140" t="s">
        <v>92</v>
      </c>
      <c r="B59" s="140" t="s">
        <v>64</v>
      </c>
      <c r="C59" s="140" t="s">
        <v>108</v>
      </c>
      <c r="D59" s="141" t="s">
        <v>101</v>
      </c>
      <c r="E59" s="142">
        <v>6.09</v>
      </c>
      <c r="F59" s="142">
        <v>6.09</v>
      </c>
      <c r="G59" s="143">
        <v>6.09</v>
      </c>
      <c r="H59" s="143">
        <v>6.09</v>
      </c>
      <c r="I59" s="143">
        <v>0</v>
      </c>
      <c r="J59" s="143">
        <v>0</v>
      </c>
      <c r="K59" s="142">
        <v>0</v>
      </c>
      <c r="L59" s="142">
        <v>0</v>
      </c>
      <c r="M59" s="142">
        <v>0</v>
      </c>
      <c r="N59" s="142">
        <v>0</v>
      </c>
      <c r="O59" s="142">
        <v>0</v>
      </c>
      <c r="P59" s="142">
        <v>0</v>
      </c>
      <c r="Q59" s="142">
        <v>0</v>
      </c>
      <c r="R59" s="142">
        <v>0</v>
      </c>
      <c r="S59" s="142">
        <v>0</v>
      </c>
      <c r="T59" s="142">
        <v>0</v>
      </c>
      <c r="U59" s="142">
        <v>0</v>
      </c>
      <c r="V59" s="143">
        <v>0</v>
      </c>
    </row>
    <row r="60" spans="1:22" ht="20.100000000000001" customHeight="1">
      <c r="A60" s="140" t="s">
        <v>92</v>
      </c>
      <c r="B60" s="140" t="s">
        <v>64</v>
      </c>
      <c r="C60" s="140" t="s">
        <v>108</v>
      </c>
      <c r="D60" s="141" t="s">
        <v>102</v>
      </c>
      <c r="E60" s="142">
        <v>3.05</v>
      </c>
      <c r="F60" s="142">
        <v>3.05</v>
      </c>
      <c r="G60" s="143">
        <v>3.05</v>
      </c>
      <c r="H60" s="143">
        <v>3.05</v>
      </c>
      <c r="I60" s="143">
        <v>0</v>
      </c>
      <c r="J60" s="143">
        <v>0</v>
      </c>
      <c r="K60" s="142">
        <v>0</v>
      </c>
      <c r="L60" s="142">
        <v>0</v>
      </c>
      <c r="M60" s="142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2">
        <v>0</v>
      </c>
      <c r="U60" s="142">
        <v>0</v>
      </c>
      <c r="V60" s="143">
        <v>0</v>
      </c>
    </row>
    <row r="61" spans="1:22" ht="20.100000000000001" customHeight="1">
      <c r="A61" s="140" t="s">
        <v>92</v>
      </c>
      <c r="B61" s="140" t="s">
        <v>64</v>
      </c>
      <c r="C61" s="140" t="s">
        <v>108</v>
      </c>
      <c r="D61" s="141" t="s">
        <v>112</v>
      </c>
      <c r="E61" s="142">
        <v>10.16</v>
      </c>
      <c r="F61" s="142">
        <v>10.16</v>
      </c>
      <c r="G61" s="143">
        <v>10.16</v>
      </c>
      <c r="H61" s="143">
        <v>10.16</v>
      </c>
      <c r="I61" s="143">
        <v>0</v>
      </c>
      <c r="J61" s="143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2">
        <v>0</v>
      </c>
      <c r="V61" s="143">
        <v>0</v>
      </c>
    </row>
    <row r="62" spans="1:22" ht="20.100000000000001" customHeight="1">
      <c r="A62" s="140" t="s">
        <v>92</v>
      </c>
      <c r="B62" s="140" t="s">
        <v>64</v>
      </c>
      <c r="C62" s="140" t="s">
        <v>108</v>
      </c>
      <c r="D62" s="141" t="s">
        <v>103</v>
      </c>
      <c r="E62" s="142">
        <v>12.39</v>
      </c>
      <c r="F62" s="142">
        <v>12.39</v>
      </c>
      <c r="G62" s="143">
        <v>12.39</v>
      </c>
      <c r="H62" s="143">
        <v>12.39</v>
      </c>
      <c r="I62" s="143">
        <v>0</v>
      </c>
      <c r="J62" s="143">
        <v>0</v>
      </c>
      <c r="K62" s="142">
        <v>0</v>
      </c>
      <c r="L62" s="142">
        <v>0</v>
      </c>
      <c r="M62" s="142">
        <v>0</v>
      </c>
      <c r="N62" s="142">
        <v>0</v>
      </c>
      <c r="O62" s="142">
        <v>0</v>
      </c>
      <c r="P62" s="142">
        <v>0</v>
      </c>
      <c r="Q62" s="142">
        <v>0</v>
      </c>
      <c r="R62" s="142">
        <v>0</v>
      </c>
      <c r="S62" s="142">
        <v>0</v>
      </c>
      <c r="T62" s="142">
        <v>0</v>
      </c>
      <c r="U62" s="142">
        <v>0</v>
      </c>
      <c r="V62" s="143">
        <v>0</v>
      </c>
    </row>
    <row r="63" spans="1:22" ht="20.100000000000001" customHeight="1">
      <c r="A63" s="140"/>
      <c r="B63" s="140"/>
      <c r="C63" s="140"/>
      <c r="D63" s="141" t="s">
        <v>113</v>
      </c>
      <c r="E63" s="142">
        <f t="shared" ref="E63:V63" si="20">E64</f>
        <v>17.100000000000001</v>
      </c>
      <c r="F63" s="142">
        <f t="shared" si="20"/>
        <v>17.100000000000001</v>
      </c>
      <c r="G63" s="143">
        <f t="shared" si="20"/>
        <v>17.100000000000001</v>
      </c>
      <c r="H63" s="143">
        <f t="shared" si="20"/>
        <v>17.100000000000001</v>
      </c>
      <c r="I63" s="143">
        <f t="shared" si="20"/>
        <v>0</v>
      </c>
      <c r="J63" s="143">
        <f t="shared" si="20"/>
        <v>0</v>
      </c>
      <c r="K63" s="142">
        <f t="shared" si="20"/>
        <v>0</v>
      </c>
      <c r="L63" s="142">
        <f t="shared" si="20"/>
        <v>0</v>
      </c>
      <c r="M63" s="142">
        <f t="shared" si="20"/>
        <v>0</v>
      </c>
      <c r="N63" s="142">
        <f t="shared" si="20"/>
        <v>0</v>
      </c>
      <c r="O63" s="142">
        <f t="shared" si="20"/>
        <v>0</v>
      </c>
      <c r="P63" s="142">
        <f t="shared" si="20"/>
        <v>0</v>
      </c>
      <c r="Q63" s="142">
        <f t="shared" si="20"/>
        <v>0</v>
      </c>
      <c r="R63" s="142">
        <f t="shared" si="20"/>
        <v>0</v>
      </c>
      <c r="S63" s="142">
        <f t="shared" si="20"/>
        <v>0</v>
      </c>
      <c r="T63" s="142">
        <f t="shared" si="20"/>
        <v>0</v>
      </c>
      <c r="U63" s="142">
        <f t="shared" si="20"/>
        <v>0</v>
      </c>
      <c r="V63" s="143">
        <f t="shared" si="20"/>
        <v>0</v>
      </c>
    </row>
    <row r="64" spans="1:22" ht="20.100000000000001" customHeight="1">
      <c r="A64" s="140" t="s">
        <v>92</v>
      </c>
      <c r="B64" s="140" t="s">
        <v>64</v>
      </c>
      <c r="C64" s="140" t="s">
        <v>114</v>
      </c>
      <c r="D64" s="141" t="s">
        <v>115</v>
      </c>
      <c r="E64" s="142">
        <v>17.100000000000001</v>
      </c>
      <c r="F64" s="142">
        <v>17.100000000000001</v>
      </c>
      <c r="G64" s="143">
        <v>17.100000000000001</v>
      </c>
      <c r="H64" s="143">
        <v>17.100000000000001</v>
      </c>
      <c r="I64" s="143">
        <v>0</v>
      </c>
      <c r="J64" s="143">
        <v>0</v>
      </c>
      <c r="K64" s="142">
        <v>0</v>
      </c>
      <c r="L64" s="142">
        <v>0</v>
      </c>
      <c r="M64" s="142">
        <v>0</v>
      </c>
      <c r="N64" s="142">
        <v>0</v>
      </c>
      <c r="O64" s="142">
        <v>0</v>
      </c>
      <c r="P64" s="142">
        <v>0</v>
      </c>
      <c r="Q64" s="142">
        <v>0</v>
      </c>
      <c r="R64" s="142">
        <v>0</v>
      </c>
      <c r="S64" s="142">
        <v>0</v>
      </c>
      <c r="T64" s="142">
        <v>0</v>
      </c>
      <c r="U64" s="142">
        <v>0</v>
      </c>
      <c r="V64" s="143">
        <v>0</v>
      </c>
    </row>
    <row r="65" spans="1:22" ht="20.100000000000001" customHeight="1">
      <c r="A65" s="140"/>
      <c r="B65" s="140"/>
      <c r="C65" s="140"/>
      <c r="D65" s="141" t="s">
        <v>116</v>
      </c>
      <c r="E65" s="142">
        <f t="shared" ref="E65:V65" si="21">E66</f>
        <v>5</v>
      </c>
      <c r="F65" s="142">
        <f t="shared" si="21"/>
        <v>5</v>
      </c>
      <c r="G65" s="143">
        <f t="shared" si="21"/>
        <v>5</v>
      </c>
      <c r="H65" s="143">
        <f t="shared" si="21"/>
        <v>5</v>
      </c>
      <c r="I65" s="143">
        <f t="shared" si="21"/>
        <v>0</v>
      </c>
      <c r="J65" s="143">
        <f t="shared" si="21"/>
        <v>0</v>
      </c>
      <c r="K65" s="142">
        <f t="shared" si="21"/>
        <v>0</v>
      </c>
      <c r="L65" s="142">
        <f t="shared" si="21"/>
        <v>0</v>
      </c>
      <c r="M65" s="142">
        <f t="shared" si="21"/>
        <v>0</v>
      </c>
      <c r="N65" s="142">
        <f t="shared" si="21"/>
        <v>0</v>
      </c>
      <c r="O65" s="142">
        <f t="shared" si="21"/>
        <v>0</v>
      </c>
      <c r="P65" s="142">
        <f t="shared" si="21"/>
        <v>0</v>
      </c>
      <c r="Q65" s="142">
        <f t="shared" si="21"/>
        <v>0</v>
      </c>
      <c r="R65" s="142">
        <f t="shared" si="21"/>
        <v>0</v>
      </c>
      <c r="S65" s="142">
        <f t="shared" si="21"/>
        <v>0</v>
      </c>
      <c r="T65" s="142">
        <f t="shared" si="21"/>
        <v>0</v>
      </c>
      <c r="U65" s="142">
        <f t="shared" si="21"/>
        <v>0</v>
      </c>
      <c r="V65" s="143">
        <f t="shared" si="21"/>
        <v>0</v>
      </c>
    </row>
    <row r="66" spans="1:22" ht="20.100000000000001" customHeight="1">
      <c r="A66" s="140" t="s">
        <v>92</v>
      </c>
      <c r="B66" s="140" t="s">
        <v>64</v>
      </c>
      <c r="C66" s="140" t="s">
        <v>117</v>
      </c>
      <c r="D66" s="141" t="s">
        <v>118</v>
      </c>
      <c r="E66" s="142">
        <v>5</v>
      </c>
      <c r="F66" s="142">
        <v>5</v>
      </c>
      <c r="G66" s="143">
        <v>5</v>
      </c>
      <c r="H66" s="143">
        <v>5</v>
      </c>
      <c r="I66" s="143">
        <v>0</v>
      </c>
      <c r="J66" s="143">
        <v>0</v>
      </c>
      <c r="K66" s="142">
        <v>0</v>
      </c>
      <c r="L66" s="142">
        <v>0</v>
      </c>
      <c r="M66" s="142">
        <v>0</v>
      </c>
      <c r="N66" s="142">
        <v>0</v>
      </c>
      <c r="O66" s="142">
        <v>0</v>
      </c>
      <c r="P66" s="142">
        <v>0</v>
      </c>
      <c r="Q66" s="142">
        <v>0</v>
      </c>
      <c r="R66" s="142">
        <v>0</v>
      </c>
      <c r="S66" s="142">
        <v>0</v>
      </c>
      <c r="T66" s="142">
        <v>0</v>
      </c>
      <c r="U66" s="142">
        <v>0</v>
      </c>
      <c r="V66" s="143">
        <v>0</v>
      </c>
    </row>
    <row r="67" spans="1:22" ht="20.100000000000001" customHeight="1">
      <c r="A67" s="140"/>
      <c r="B67" s="140"/>
      <c r="C67" s="140"/>
      <c r="D67" s="141" t="s">
        <v>119</v>
      </c>
      <c r="E67" s="142">
        <f t="shared" ref="E67:V67" si="22">SUM(E68:E72)</f>
        <v>179.74</v>
      </c>
      <c r="F67" s="142">
        <f t="shared" si="22"/>
        <v>179.74</v>
      </c>
      <c r="G67" s="143">
        <f t="shared" si="22"/>
        <v>179.74</v>
      </c>
      <c r="H67" s="143">
        <f t="shared" si="22"/>
        <v>179.74</v>
      </c>
      <c r="I67" s="143">
        <f t="shared" si="22"/>
        <v>0</v>
      </c>
      <c r="J67" s="143">
        <f t="shared" si="22"/>
        <v>0</v>
      </c>
      <c r="K67" s="142">
        <f t="shared" si="22"/>
        <v>0</v>
      </c>
      <c r="L67" s="142">
        <f t="shared" si="22"/>
        <v>0</v>
      </c>
      <c r="M67" s="142">
        <f t="shared" si="22"/>
        <v>0</v>
      </c>
      <c r="N67" s="142">
        <f t="shared" si="22"/>
        <v>0</v>
      </c>
      <c r="O67" s="142">
        <f t="shared" si="22"/>
        <v>0</v>
      </c>
      <c r="P67" s="142">
        <f t="shared" si="22"/>
        <v>0</v>
      </c>
      <c r="Q67" s="142">
        <f t="shared" si="22"/>
        <v>0</v>
      </c>
      <c r="R67" s="142">
        <f t="shared" si="22"/>
        <v>0</v>
      </c>
      <c r="S67" s="142">
        <f t="shared" si="22"/>
        <v>0</v>
      </c>
      <c r="T67" s="142">
        <f t="shared" si="22"/>
        <v>0</v>
      </c>
      <c r="U67" s="142">
        <f t="shared" si="22"/>
        <v>0</v>
      </c>
      <c r="V67" s="143">
        <f t="shared" si="22"/>
        <v>0</v>
      </c>
    </row>
    <row r="68" spans="1:22" ht="20.100000000000001" customHeight="1">
      <c r="A68" s="140" t="s">
        <v>92</v>
      </c>
      <c r="B68" s="140" t="s">
        <v>64</v>
      </c>
      <c r="C68" s="140" t="s">
        <v>120</v>
      </c>
      <c r="D68" s="141" t="s">
        <v>121</v>
      </c>
      <c r="E68" s="142">
        <v>10</v>
      </c>
      <c r="F68" s="142">
        <v>10</v>
      </c>
      <c r="G68" s="143">
        <v>10</v>
      </c>
      <c r="H68" s="143">
        <v>10</v>
      </c>
      <c r="I68" s="143">
        <v>0</v>
      </c>
      <c r="J68" s="143">
        <v>0</v>
      </c>
      <c r="K68" s="142">
        <v>0</v>
      </c>
      <c r="L68" s="142">
        <v>0</v>
      </c>
      <c r="M68" s="142">
        <v>0</v>
      </c>
      <c r="N68" s="142">
        <v>0</v>
      </c>
      <c r="O68" s="142">
        <v>0</v>
      </c>
      <c r="P68" s="142">
        <v>0</v>
      </c>
      <c r="Q68" s="142">
        <v>0</v>
      </c>
      <c r="R68" s="142">
        <v>0</v>
      </c>
      <c r="S68" s="142">
        <v>0</v>
      </c>
      <c r="T68" s="142">
        <v>0</v>
      </c>
      <c r="U68" s="142">
        <v>0</v>
      </c>
      <c r="V68" s="143">
        <v>0</v>
      </c>
    </row>
    <row r="69" spans="1:22" ht="20.100000000000001" customHeight="1">
      <c r="A69" s="140" t="s">
        <v>92</v>
      </c>
      <c r="B69" s="140" t="s">
        <v>64</v>
      </c>
      <c r="C69" s="140" t="s">
        <v>120</v>
      </c>
      <c r="D69" s="141" t="s">
        <v>122</v>
      </c>
      <c r="E69" s="142">
        <v>8</v>
      </c>
      <c r="F69" s="142">
        <v>8</v>
      </c>
      <c r="G69" s="143">
        <v>8</v>
      </c>
      <c r="H69" s="143">
        <v>8</v>
      </c>
      <c r="I69" s="143">
        <v>0</v>
      </c>
      <c r="J69" s="143">
        <v>0</v>
      </c>
      <c r="K69" s="142">
        <v>0</v>
      </c>
      <c r="L69" s="142">
        <v>0</v>
      </c>
      <c r="M69" s="142">
        <v>0</v>
      </c>
      <c r="N69" s="142">
        <v>0</v>
      </c>
      <c r="O69" s="142">
        <v>0</v>
      </c>
      <c r="P69" s="142">
        <v>0</v>
      </c>
      <c r="Q69" s="142">
        <v>0</v>
      </c>
      <c r="R69" s="142">
        <v>0</v>
      </c>
      <c r="S69" s="142">
        <v>0</v>
      </c>
      <c r="T69" s="142">
        <v>0</v>
      </c>
      <c r="U69" s="142">
        <v>0</v>
      </c>
      <c r="V69" s="143">
        <v>0</v>
      </c>
    </row>
    <row r="70" spans="1:22" ht="20.100000000000001" customHeight="1">
      <c r="A70" s="140" t="s">
        <v>92</v>
      </c>
      <c r="B70" s="140" t="s">
        <v>64</v>
      </c>
      <c r="C70" s="140" t="s">
        <v>120</v>
      </c>
      <c r="D70" s="141" t="s">
        <v>123</v>
      </c>
      <c r="E70" s="142">
        <v>150.74</v>
      </c>
      <c r="F70" s="142">
        <v>150.74</v>
      </c>
      <c r="G70" s="143">
        <v>150.74</v>
      </c>
      <c r="H70" s="143">
        <v>150.74</v>
      </c>
      <c r="I70" s="143">
        <v>0</v>
      </c>
      <c r="J70" s="143">
        <v>0</v>
      </c>
      <c r="K70" s="142">
        <v>0</v>
      </c>
      <c r="L70" s="142">
        <v>0</v>
      </c>
      <c r="M70" s="142">
        <v>0</v>
      </c>
      <c r="N70" s="142">
        <v>0</v>
      </c>
      <c r="O70" s="142">
        <v>0</v>
      </c>
      <c r="P70" s="142">
        <v>0</v>
      </c>
      <c r="Q70" s="142">
        <v>0</v>
      </c>
      <c r="R70" s="142">
        <v>0</v>
      </c>
      <c r="S70" s="142">
        <v>0</v>
      </c>
      <c r="T70" s="142">
        <v>0</v>
      </c>
      <c r="U70" s="142">
        <v>0</v>
      </c>
      <c r="V70" s="143">
        <v>0</v>
      </c>
    </row>
    <row r="71" spans="1:22" ht="20.100000000000001" customHeight="1">
      <c r="A71" s="140" t="s">
        <v>92</v>
      </c>
      <c r="B71" s="140" t="s">
        <v>64</v>
      </c>
      <c r="C71" s="140" t="s">
        <v>120</v>
      </c>
      <c r="D71" s="141" t="s">
        <v>124</v>
      </c>
      <c r="E71" s="142">
        <v>6</v>
      </c>
      <c r="F71" s="142">
        <v>6</v>
      </c>
      <c r="G71" s="143">
        <v>6</v>
      </c>
      <c r="H71" s="143">
        <v>6</v>
      </c>
      <c r="I71" s="143">
        <v>0</v>
      </c>
      <c r="J71" s="143">
        <v>0</v>
      </c>
      <c r="K71" s="142">
        <v>0</v>
      </c>
      <c r="L71" s="142">
        <v>0</v>
      </c>
      <c r="M71" s="142">
        <v>0</v>
      </c>
      <c r="N71" s="142">
        <v>0</v>
      </c>
      <c r="O71" s="142">
        <v>0</v>
      </c>
      <c r="P71" s="142">
        <v>0</v>
      </c>
      <c r="Q71" s="142">
        <v>0</v>
      </c>
      <c r="R71" s="142">
        <v>0</v>
      </c>
      <c r="S71" s="142">
        <v>0</v>
      </c>
      <c r="T71" s="142">
        <v>0</v>
      </c>
      <c r="U71" s="142">
        <v>0</v>
      </c>
      <c r="V71" s="143">
        <v>0</v>
      </c>
    </row>
    <row r="72" spans="1:22" ht="20.100000000000001" customHeight="1">
      <c r="A72" s="140" t="s">
        <v>92</v>
      </c>
      <c r="B72" s="140" t="s">
        <v>64</v>
      </c>
      <c r="C72" s="140" t="s">
        <v>120</v>
      </c>
      <c r="D72" s="141" t="s">
        <v>125</v>
      </c>
      <c r="E72" s="142">
        <v>5</v>
      </c>
      <c r="F72" s="142">
        <v>5</v>
      </c>
      <c r="G72" s="143">
        <v>5</v>
      </c>
      <c r="H72" s="143">
        <v>5</v>
      </c>
      <c r="I72" s="143">
        <v>0</v>
      </c>
      <c r="J72" s="143">
        <v>0</v>
      </c>
      <c r="K72" s="142">
        <v>0</v>
      </c>
      <c r="L72" s="142">
        <v>0</v>
      </c>
      <c r="M72" s="142">
        <v>0</v>
      </c>
      <c r="N72" s="142">
        <v>0</v>
      </c>
      <c r="O72" s="142">
        <v>0</v>
      </c>
      <c r="P72" s="142">
        <v>0</v>
      </c>
      <c r="Q72" s="142">
        <v>0</v>
      </c>
      <c r="R72" s="142">
        <v>0</v>
      </c>
      <c r="S72" s="142">
        <v>0</v>
      </c>
      <c r="T72" s="142">
        <v>0</v>
      </c>
      <c r="U72" s="142">
        <v>0</v>
      </c>
      <c r="V72" s="143">
        <v>0</v>
      </c>
    </row>
    <row r="73" spans="1:22" ht="20.100000000000001" customHeight="1">
      <c r="A73" s="140"/>
      <c r="B73" s="140"/>
      <c r="C73" s="140"/>
      <c r="D73" s="141" t="s">
        <v>126</v>
      </c>
      <c r="E73" s="142">
        <f t="shared" ref="E73:V73" si="23">E74+E77+E79</f>
        <v>100.76</v>
      </c>
      <c r="F73" s="142">
        <f t="shared" si="23"/>
        <v>100.76</v>
      </c>
      <c r="G73" s="143">
        <f t="shared" si="23"/>
        <v>100.76</v>
      </c>
      <c r="H73" s="143">
        <f t="shared" si="23"/>
        <v>100.76</v>
      </c>
      <c r="I73" s="143">
        <f t="shared" si="23"/>
        <v>0</v>
      </c>
      <c r="J73" s="143">
        <f t="shared" si="23"/>
        <v>0</v>
      </c>
      <c r="K73" s="142">
        <f t="shared" si="23"/>
        <v>0</v>
      </c>
      <c r="L73" s="142">
        <f t="shared" si="23"/>
        <v>0</v>
      </c>
      <c r="M73" s="142">
        <f t="shared" si="23"/>
        <v>0</v>
      </c>
      <c r="N73" s="142">
        <f t="shared" si="23"/>
        <v>0</v>
      </c>
      <c r="O73" s="142">
        <f t="shared" si="23"/>
        <v>0</v>
      </c>
      <c r="P73" s="142">
        <f t="shared" si="23"/>
        <v>0</v>
      </c>
      <c r="Q73" s="142">
        <f t="shared" si="23"/>
        <v>0</v>
      </c>
      <c r="R73" s="142">
        <f t="shared" si="23"/>
        <v>0</v>
      </c>
      <c r="S73" s="142">
        <f t="shared" si="23"/>
        <v>0</v>
      </c>
      <c r="T73" s="142">
        <f t="shared" si="23"/>
        <v>0</v>
      </c>
      <c r="U73" s="142">
        <f t="shared" si="23"/>
        <v>0</v>
      </c>
      <c r="V73" s="143">
        <f t="shared" si="23"/>
        <v>0</v>
      </c>
    </row>
    <row r="74" spans="1:22" ht="20.100000000000001" customHeight="1">
      <c r="A74" s="140"/>
      <c r="B74" s="140"/>
      <c r="C74" s="140"/>
      <c r="D74" s="141" t="s">
        <v>127</v>
      </c>
      <c r="E74" s="142">
        <f t="shared" ref="E74:V74" si="24">SUM(E75:E76)</f>
        <v>76.56</v>
      </c>
      <c r="F74" s="142">
        <f t="shared" si="24"/>
        <v>76.56</v>
      </c>
      <c r="G74" s="143">
        <f t="shared" si="24"/>
        <v>76.56</v>
      </c>
      <c r="H74" s="143">
        <f t="shared" si="24"/>
        <v>76.56</v>
      </c>
      <c r="I74" s="143">
        <f t="shared" si="24"/>
        <v>0</v>
      </c>
      <c r="J74" s="143">
        <f t="shared" si="24"/>
        <v>0</v>
      </c>
      <c r="K74" s="142">
        <f t="shared" si="24"/>
        <v>0</v>
      </c>
      <c r="L74" s="142">
        <f t="shared" si="24"/>
        <v>0</v>
      </c>
      <c r="M74" s="142">
        <f t="shared" si="24"/>
        <v>0</v>
      </c>
      <c r="N74" s="142">
        <f t="shared" si="24"/>
        <v>0</v>
      </c>
      <c r="O74" s="142">
        <f t="shared" si="24"/>
        <v>0</v>
      </c>
      <c r="P74" s="142">
        <f t="shared" si="24"/>
        <v>0</v>
      </c>
      <c r="Q74" s="142">
        <f t="shared" si="24"/>
        <v>0</v>
      </c>
      <c r="R74" s="142">
        <f t="shared" si="24"/>
        <v>0</v>
      </c>
      <c r="S74" s="142">
        <f t="shared" si="24"/>
        <v>0</v>
      </c>
      <c r="T74" s="142">
        <f t="shared" si="24"/>
        <v>0</v>
      </c>
      <c r="U74" s="142">
        <f t="shared" si="24"/>
        <v>0</v>
      </c>
      <c r="V74" s="143">
        <f t="shared" si="24"/>
        <v>0</v>
      </c>
    </row>
    <row r="75" spans="1:22" ht="20.100000000000001" customHeight="1">
      <c r="A75" s="140" t="s">
        <v>92</v>
      </c>
      <c r="B75" s="140" t="s">
        <v>71</v>
      </c>
      <c r="C75" s="140" t="s">
        <v>59</v>
      </c>
      <c r="D75" s="141" t="s">
        <v>128</v>
      </c>
      <c r="E75" s="142">
        <v>48.36</v>
      </c>
      <c r="F75" s="142">
        <v>48.36</v>
      </c>
      <c r="G75" s="143">
        <v>48.36</v>
      </c>
      <c r="H75" s="143">
        <v>48.36</v>
      </c>
      <c r="I75" s="143">
        <v>0</v>
      </c>
      <c r="J75" s="143">
        <v>0</v>
      </c>
      <c r="K75" s="142">
        <v>0</v>
      </c>
      <c r="L75" s="142">
        <v>0</v>
      </c>
      <c r="M75" s="142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0</v>
      </c>
      <c r="S75" s="142">
        <v>0</v>
      </c>
      <c r="T75" s="142">
        <v>0</v>
      </c>
      <c r="U75" s="142">
        <v>0</v>
      </c>
      <c r="V75" s="143">
        <v>0</v>
      </c>
    </row>
    <row r="76" spans="1:22" ht="20.100000000000001" customHeight="1">
      <c r="A76" s="140" t="s">
        <v>92</v>
      </c>
      <c r="B76" s="140" t="s">
        <v>71</v>
      </c>
      <c r="C76" s="140" t="s">
        <v>59</v>
      </c>
      <c r="D76" s="141" t="s">
        <v>129</v>
      </c>
      <c r="E76" s="142">
        <v>28.2</v>
      </c>
      <c r="F76" s="142">
        <v>28.2</v>
      </c>
      <c r="G76" s="143">
        <v>28.2</v>
      </c>
      <c r="H76" s="143">
        <v>28.2</v>
      </c>
      <c r="I76" s="143">
        <v>0</v>
      </c>
      <c r="J76" s="143">
        <v>0</v>
      </c>
      <c r="K76" s="142">
        <v>0</v>
      </c>
      <c r="L76" s="142">
        <v>0</v>
      </c>
      <c r="M76" s="142">
        <v>0</v>
      </c>
      <c r="N76" s="142">
        <v>0</v>
      </c>
      <c r="O76" s="142">
        <v>0</v>
      </c>
      <c r="P76" s="142">
        <v>0</v>
      </c>
      <c r="Q76" s="142">
        <v>0</v>
      </c>
      <c r="R76" s="142">
        <v>0</v>
      </c>
      <c r="S76" s="142">
        <v>0</v>
      </c>
      <c r="T76" s="142">
        <v>0</v>
      </c>
      <c r="U76" s="142">
        <v>0</v>
      </c>
      <c r="V76" s="143">
        <v>0</v>
      </c>
    </row>
    <row r="77" spans="1:22" ht="20.100000000000001" customHeight="1">
      <c r="A77" s="140"/>
      <c r="B77" s="140"/>
      <c r="C77" s="140"/>
      <c r="D77" s="141" t="s">
        <v>130</v>
      </c>
      <c r="E77" s="142">
        <f t="shared" ref="E77:V77" si="25">E78</f>
        <v>19.2</v>
      </c>
      <c r="F77" s="142">
        <f t="shared" si="25"/>
        <v>19.2</v>
      </c>
      <c r="G77" s="143">
        <f t="shared" si="25"/>
        <v>19.2</v>
      </c>
      <c r="H77" s="143">
        <f t="shared" si="25"/>
        <v>19.2</v>
      </c>
      <c r="I77" s="143">
        <f t="shared" si="25"/>
        <v>0</v>
      </c>
      <c r="J77" s="143">
        <f t="shared" si="25"/>
        <v>0</v>
      </c>
      <c r="K77" s="142">
        <f t="shared" si="25"/>
        <v>0</v>
      </c>
      <c r="L77" s="142">
        <f t="shared" si="25"/>
        <v>0</v>
      </c>
      <c r="M77" s="142">
        <f t="shared" si="25"/>
        <v>0</v>
      </c>
      <c r="N77" s="142">
        <f t="shared" si="25"/>
        <v>0</v>
      </c>
      <c r="O77" s="142">
        <f t="shared" si="25"/>
        <v>0</v>
      </c>
      <c r="P77" s="142">
        <f t="shared" si="25"/>
        <v>0</v>
      </c>
      <c r="Q77" s="142">
        <f t="shared" si="25"/>
        <v>0</v>
      </c>
      <c r="R77" s="142">
        <f t="shared" si="25"/>
        <v>0</v>
      </c>
      <c r="S77" s="142">
        <f t="shared" si="25"/>
        <v>0</v>
      </c>
      <c r="T77" s="142">
        <f t="shared" si="25"/>
        <v>0</v>
      </c>
      <c r="U77" s="142">
        <f t="shared" si="25"/>
        <v>0</v>
      </c>
      <c r="V77" s="143">
        <f t="shared" si="25"/>
        <v>0</v>
      </c>
    </row>
    <row r="78" spans="1:22" ht="20.100000000000001" customHeight="1">
      <c r="A78" s="140" t="s">
        <v>92</v>
      </c>
      <c r="B78" s="140" t="s">
        <v>71</v>
      </c>
      <c r="C78" s="140" t="s">
        <v>131</v>
      </c>
      <c r="D78" s="141" t="s">
        <v>132</v>
      </c>
      <c r="E78" s="142">
        <v>19.2</v>
      </c>
      <c r="F78" s="142">
        <v>19.2</v>
      </c>
      <c r="G78" s="143">
        <v>19.2</v>
      </c>
      <c r="H78" s="143">
        <v>19.2</v>
      </c>
      <c r="I78" s="143">
        <v>0</v>
      </c>
      <c r="J78" s="143">
        <v>0</v>
      </c>
      <c r="K78" s="142">
        <v>0</v>
      </c>
      <c r="L78" s="142">
        <v>0</v>
      </c>
      <c r="M78" s="142">
        <v>0</v>
      </c>
      <c r="N78" s="142">
        <v>0</v>
      </c>
      <c r="O78" s="142">
        <v>0</v>
      </c>
      <c r="P78" s="142">
        <v>0</v>
      </c>
      <c r="Q78" s="142">
        <v>0</v>
      </c>
      <c r="R78" s="142">
        <v>0</v>
      </c>
      <c r="S78" s="142">
        <v>0</v>
      </c>
      <c r="T78" s="142">
        <v>0</v>
      </c>
      <c r="U78" s="142">
        <v>0</v>
      </c>
      <c r="V78" s="143">
        <v>0</v>
      </c>
    </row>
    <row r="79" spans="1:22" ht="20.100000000000001" customHeight="1">
      <c r="A79" s="140"/>
      <c r="B79" s="140"/>
      <c r="C79" s="140"/>
      <c r="D79" s="141" t="s">
        <v>133</v>
      </c>
      <c r="E79" s="142">
        <f t="shared" ref="E79:V79" si="26">E80</f>
        <v>5</v>
      </c>
      <c r="F79" s="142">
        <f t="shared" si="26"/>
        <v>5</v>
      </c>
      <c r="G79" s="143">
        <f t="shared" si="26"/>
        <v>5</v>
      </c>
      <c r="H79" s="143">
        <f t="shared" si="26"/>
        <v>5</v>
      </c>
      <c r="I79" s="143">
        <f t="shared" si="26"/>
        <v>0</v>
      </c>
      <c r="J79" s="143">
        <f t="shared" si="26"/>
        <v>0</v>
      </c>
      <c r="K79" s="142">
        <f t="shared" si="26"/>
        <v>0</v>
      </c>
      <c r="L79" s="142">
        <f t="shared" si="26"/>
        <v>0</v>
      </c>
      <c r="M79" s="142">
        <f t="shared" si="26"/>
        <v>0</v>
      </c>
      <c r="N79" s="142">
        <f t="shared" si="26"/>
        <v>0</v>
      </c>
      <c r="O79" s="142">
        <f t="shared" si="26"/>
        <v>0</v>
      </c>
      <c r="P79" s="142">
        <f t="shared" si="26"/>
        <v>0</v>
      </c>
      <c r="Q79" s="142">
        <f t="shared" si="26"/>
        <v>0</v>
      </c>
      <c r="R79" s="142">
        <f t="shared" si="26"/>
        <v>0</v>
      </c>
      <c r="S79" s="142">
        <f t="shared" si="26"/>
        <v>0</v>
      </c>
      <c r="T79" s="142">
        <f t="shared" si="26"/>
        <v>0</v>
      </c>
      <c r="U79" s="142">
        <f t="shared" si="26"/>
        <v>0</v>
      </c>
      <c r="V79" s="143">
        <f t="shared" si="26"/>
        <v>0</v>
      </c>
    </row>
    <row r="80" spans="1:22" ht="20.100000000000001" customHeight="1">
      <c r="A80" s="140" t="s">
        <v>92</v>
      </c>
      <c r="B80" s="140" t="s">
        <v>71</v>
      </c>
      <c r="C80" s="140" t="s">
        <v>120</v>
      </c>
      <c r="D80" s="141" t="s">
        <v>134</v>
      </c>
      <c r="E80" s="142">
        <v>5</v>
      </c>
      <c r="F80" s="142">
        <v>5</v>
      </c>
      <c r="G80" s="143">
        <v>5</v>
      </c>
      <c r="H80" s="143">
        <v>5</v>
      </c>
      <c r="I80" s="143">
        <v>0</v>
      </c>
      <c r="J80" s="143">
        <v>0</v>
      </c>
      <c r="K80" s="142">
        <v>0</v>
      </c>
      <c r="L80" s="142">
        <v>0</v>
      </c>
      <c r="M80" s="142">
        <v>0</v>
      </c>
      <c r="N80" s="142">
        <v>0</v>
      </c>
      <c r="O80" s="142">
        <v>0</v>
      </c>
      <c r="P80" s="142">
        <v>0</v>
      </c>
      <c r="Q80" s="142">
        <v>0</v>
      </c>
      <c r="R80" s="142">
        <v>0</v>
      </c>
      <c r="S80" s="142">
        <v>0</v>
      </c>
      <c r="T80" s="142">
        <v>0</v>
      </c>
      <c r="U80" s="142">
        <v>0</v>
      </c>
      <c r="V80" s="143">
        <v>0</v>
      </c>
    </row>
    <row r="81" spans="1:22" ht="20.100000000000001" customHeight="1">
      <c r="A81" s="140"/>
      <c r="B81" s="140"/>
      <c r="C81" s="140"/>
      <c r="D81" s="141" t="s">
        <v>135</v>
      </c>
      <c r="E81" s="142">
        <f t="shared" ref="E81:V81" si="27">E82+E85</f>
        <v>23</v>
      </c>
      <c r="F81" s="142">
        <f t="shared" si="27"/>
        <v>23</v>
      </c>
      <c r="G81" s="143">
        <f t="shared" si="27"/>
        <v>23</v>
      </c>
      <c r="H81" s="143">
        <f t="shared" si="27"/>
        <v>23</v>
      </c>
      <c r="I81" s="143">
        <f t="shared" si="27"/>
        <v>0</v>
      </c>
      <c r="J81" s="143">
        <f t="shared" si="27"/>
        <v>0</v>
      </c>
      <c r="K81" s="142">
        <f t="shared" si="27"/>
        <v>0</v>
      </c>
      <c r="L81" s="142">
        <f t="shared" si="27"/>
        <v>0</v>
      </c>
      <c r="M81" s="142">
        <f t="shared" si="27"/>
        <v>0</v>
      </c>
      <c r="N81" s="142">
        <f t="shared" si="27"/>
        <v>0</v>
      </c>
      <c r="O81" s="142">
        <f t="shared" si="27"/>
        <v>0</v>
      </c>
      <c r="P81" s="142">
        <f t="shared" si="27"/>
        <v>0</v>
      </c>
      <c r="Q81" s="142">
        <f t="shared" si="27"/>
        <v>0</v>
      </c>
      <c r="R81" s="142">
        <f t="shared" si="27"/>
        <v>0</v>
      </c>
      <c r="S81" s="142">
        <f t="shared" si="27"/>
        <v>0</v>
      </c>
      <c r="T81" s="142">
        <f t="shared" si="27"/>
        <v>0</v>
      </c>
      <c r="U81" s="142">
        <f t="shared" si="27"/>
        <v>0</v>
      </c>
      <c r="V81" s="143">
        <f t="shared" si="27"/>
        <v>0</v>
      </c>
    </row>
    <row r="82" spans="1:22" ht="20.100000000000001" customHeight="1">
      <c r="A82" s="140"/>
      <c r="B82" s="140"/>
      <c r="C82" s="140"/>
      <c r="D82" s="141" t="s">
        <v>136</v>
      </c>
      <c r="E82" s="142">
        <f t="shared" ref="E82:V82" si="28">SUM(E83:E84)</f>
        <v>8</v>
      </c>
      <c r="F82" s="142">
        <f t="shared" si="28"/>
        <v>8</v>
      </c>
      <c r="G82" s="143">
        <f t="shared" si="28"/>
        <v>8</v>
      </c>
      <c r="H82" s="143">
        <f t="shared" si="28"/>
        <v>8</v>
      </c>
      <c r="I82" s="143">
        <f t="shared" si="28"/>
        <v>0</v>
      </c>
      <c r="J82" s="143">
        <f t="shared" si="28"/>
        <v>0</v>
      </c>
      <c r="K82" s="142">
        <f t="shared" si="28"/>
        <v>0</v>
      </c>
      <c r="L82" s="142">
        <f t="shared" si="28"/>
        <v>0</v>
      </c>
      <c r="M82" s="142">
        <f t="shared" si="28"/>
        <v>0</v>
      </c>
      <c r="N82" s="142">
        <f t="shared" si="28"/>
        <v>0</v>
      </c>
      <c r="O82" s="142">
        <f t="shared" si="28"/>
        <v>0</v>
      </c>
      <c r="P82" s="142">
        <f t="shared" si="28"/>
        <v>0</v>
      </c>
      <c r="Q82" s="142">
        <f t="shared" si="28"/>
        <v>0</v>
      </c>
      <c r="R82" s="142">
        <f t="shared" si="28"/>
        <v>0</v>
      </c>
      <c r="S82" s="142">
        <f t="shared" si="28"/>
        <v>0</v>
      </c>
      <c r="T82" s="142">
        <f t="shared" si="28"/>
        <v>0</v>
      </c>
      <c r="U82" s="142">
        <f t="shared" si="28"/>
        <v>0</v>
      </c>
      <c r="V82" s="143">
        <f t="shared" si="28"/>
        <v>0</v>
      </c>
    </row>
    <row r="83" spans="1:22" ht="20.100000000000001" customHeight="1">
      <c r="A83" s="140" t="s">
        <v>92</v>
      </c>
      <c r="B83" s="140" t="s">
        <v>74</v>
      </c>
      <c r="C83" s="140" t="s">
        <v>137</v>
      </c>
      <c r="D83" s="141" t="s">
        <v>138</v>
      </c>
      <c r="E83" s="142">
        <v>5</v>
      </c>
      <c r="F83" s="142">
        <v>5</v>
      </c>
      <c r="G83" s="143">
        <v>5</v>
      </c>
      <c r="H83" s="143">
        <v>5</v>
      </c>
      <c r="I83" s="143">
        <v>0</v>
      </c>
      <c r="J83" s="143">
        <v>0</v>
      </c>
      <c r="K83" s="142">
        <v>0</v>
      </c>
      <c r="L83" s="142">
        <v>0</v>
      </c>
      <c r="M83" s="142">
        <v>0</v>
      </c>
      <c r="N83" s="142">
        <v>0</v>
      </c>
      <c r="O83" s="142">
        <v>0</v>
      </c>
      <c r="P83" s="142">
        <v>0</v>
      </c>
      <c r="Q83" s="142">
        <v>0</v>
      </c>
      <c r="R83" s="142">
        <v>0</v>
      </c>
      <c r="S83" s="142">
        <v>0</v>
      </c>
      <c r="T83" s="142">
        <v>0</v>
      </c>
      <c r="U83" s="142">
        <v>0</v>
      </c>
      <c r="V83" s="143">
        <v>0</v>
      </c>
    </row>
    <row r="84" spans="1:22" ht="20.100000000000001" customHeight="1">
      <c r="A84" s="140" t="s">
        <v>92</v>
      </c>
      <c r="B84" s="140" t="s">
        <v>74</v>
      </c>
      <c r="C84" s="140" t="s">
        <v>137</v>
      </c>
      <c r="D84" s="141" t="s">
        <v>139</v>
      </c>
      <c r="E84" s="142">
        <v>3</v>
      </c>
      <c r="F84" s="142">
        <v>3</v>
      </c>
      <c r="G84" s="143">
        <v>3</v>
      </c>
      <c r="H84" s="143">
        <v>3</v>
      </c>
      <c r="I84" s="143">
        <v>0</v>
      </c>
      <c r="J84" s="143">
        <v>0</v>
      </c>
      <c r="K84" s="142">
        <v>0</v>
      </c>
      <c r="L84" s="142">
        <v>0</v>
      </c>
      <c r="M84" s="142">
        <v>0</v>
      </c>
      <c r="N84" s="142">
        <v>0</v>
      </c>
      <c r="O84" s="142">
        <v>0</v>
      </c>
      <c r="P84" s="142">
        <v>0</v>
      </c>
      <c r="Q84" s="142">
        <v>0</v>
      </c>
      <c r="R84" s="142">
        <v>0</v>
      </c>
      <c r="S84" s="142">
        <v>0</v>
      </c>
      <c r="T84" s="142">
        <v>0</v>
      </c>
      <c r="U84" s="142">
        <v>0</v>
      </c>
      <c r="V84" s="143">
        <v>0</v>
      </c>
    </row>
    <row r="85" spans="1:22" ht="20.100000000000001" customHeight="1">
      <c r="A85" s="140"/>
      <c r="B85" s="140"/>
      <c r="C85" s="140"/>
      <c r="D85" s="141" t="s">
        <v>140</v>
      </c>
      <c r="E85" s="142">
        <f t="shared" ref="E85:V85" si="29">E86</f>
        <v>15</v>
      </c>
      <c r="F85" s="142">
        <f t="shared" si="29"/>
        <v>15</v>
      </c>
      <c r="G85" s="143">
        <f t="shared" si="29"/>
        <v>15</v>
      </c>
      <c r="H85" s="143">
        <f t="shared" si="29"/>
        <v>15</v>
      </c>
      <c r="I85" s="143">
        <f t="shared" si="29"/>
        <v>0</v>
      </c>
      <c r="J85" s="143">
        <f t="shared" si="29"/>
        <v>0</v>
      </c>
      <c r="K85" s="142">
        <f t="shared" si="29"/>
        <v>0</v>
      </c>
      <c r="L85" s="142">
        <f t="shared" si="29"/>
        <v>0</v>
      </c>
      <c r="M85" s="142">
        <f t="shared" si="29"/>
        <v>0</v>
      </c>
      <c r="N85" s="142">
        <f t="shared" si="29"/>
        <v>0</v>
      </c>
      <c r="O85" s="142">
        <f t="shared" si="29"/>
        <v>0</v>
      </c>
      <c r="P85" s="142">
        <f t="shared" si="29"/>
        <v>0</v>
      </c>
      <c r="Q85" s="142">
        <f t="shared" si="29"/>
        <v>0</v>
      </c>
      <c r="R85" s="142">
        <f t="shared" si="29"/>
        <v>0</v>
      </c>
      <c r="S85" s="142">
        <f t="shared" si="29"/>
        <v>0</v>
      </c>
      <c r="T85" s="142">
        <f t="shared" si="29"/>
        <v>0</v>
      </c>
      <c r="U85" s="142">
        <f t="shared" si="29"/>
        <v>0</v>
      </c>
      <c r="V85" s="143">
        <f t="shared" si="29"/>
        <v>0</v>
      </c>
    </row>
    <row r="86" spans="1:22" ht="20.100000000000001" customHeight="1">
      <c r="A86" s="140" t="s">
        <v>92</v>
      </c>
      <c r="B86" s="140" t="s">
        <v>74</v>
      </c>
      <c r="C86" s="140" t="s">
        <v>120</v>
      </c>
      <c r="D86" s="141" t="s">
        <v>141</v>
      </c>
      <c r="E86" s="142">
        <v>15</v>
      </c>
      <c r="F86" s="142">
        <v>15</v>
      </c>
      <c r="G86" s="143">
        <v>15</v>
      </c>
      <c r="H86" s="143">
        <v>15</v>
      </c>
      <c r="I86" s="143">
        <v>0</v>
      </c>
      <c r="J86" s="143">
        <v>0</v>
      </c>
      <c r="K86" s="142">
        <v>0</v>
      </c>
      <c r="L86" s="142">
        <v>0</v>
      </c>
      <c r="M86" s="142">
        <v>0</v>
      </c>
      <c r="N86" s="142">
        <v>0</v>
      </c>
      <c r="O86" s="142">
        <v>0</v>
      </c>
      <c r="P86" s="142">
        <v>0</v>
      </c>
      <c r="Q86" s="142">
        <v>0</v>
      </c>
      <c r="R86" s="142">
        <v>0</v>
      </c>
      <c r="S86" s="142">
        <v>0</v>
      </c>
      <c r="T86" s="142">
        <v>0</v>
      </c>
      <c r="U86" s="142">
        <v>0</v>
      </c>
      <c r="V86" s="143">
        <v>0</v>
      </c>
    </row>
    <row r="87" spans="1:22" ht="20.100000000000001" customHeight="1">
      <c r="A87" s="140"/>
      <c r="B87" s="140"/>
      <c r="C87" s="140"/>
      <c r="D87" s="141" t="s">
        <v>142</v>
      </c>
      <c r="E87" s="142">
        <f t="shared" ref="E87:N88" si="30">E88</f>
        <v>24</v>
      </c>
      <c r="F87" s="142">
        <f t="shared" si="30"/>
        <v>24</v>
      </c>
      <c r="G87" s="143">
        <f t="shared" si="30"/>
        <v>24</v>
      </c>
      <c r="H87" s="143">
        <f t="shared" si="30"/>
        <v>24</v>
      </c>
      <c r="I87" s="143">
        <f t="shared" si="30"/>
        <v>0</v>
      </c>
      <c r="J87" s="143">
        <f t="shared" si="30"/>
        <v>0</v>
      </c>
      <c r="K87" s="142">
        <f t="shared" si="30"/>
        <v>0</v>
      </c>
      <c r="L87" s="142">
        <f t="shared" si="30"/>
        <v>0</v>
      </c>
      <c r="M87" s="142">
        <f t="shared" si="30"/>
        <v>0</v>
      </c>
      <c r="N87" s="142">
        <f t="shared" si="30"/>
        <v>0</v>
      </c>
      <c r="O87" s="142">
        <f t="shared" ref="O87:V88" si="31">O88</f>
        <v>0</v>
      </c>
      <c r="P87" s="142">
        <f t="shared" si="31"/>
        <v>0</v>
      </c>
      <c r="Q87" s="142">
        <f t="shared" si="31"/>
        <v>0</v>
      </c>
      <c r="R87" s="142">
        <f t="shared" si="31"/>
        <v>0</v>
      </c>
      <c r="S87" s="142">
        <f t="shared" si="31"/>
        <v>0</v>
      </c>
      <c r="T87" s="142">
        <f t="shared" si="31"/>
        <v>0</v>
      </c>
      <c r="U87" s="142">
        <f t="shared" si="31"/>
        <v>0</v>
      </c>
      <c r="V87" s="143">
        <f t="shared" si="31"/>
        <v>0</v>
      </c>
    </row>
    <row r="88" spans="1:22" ht="20.100000000000001" customHeight="1">
      <c r="A88" s="140"/>
      <c r="B88" s="140"/>
      <c r="C88" s="140"/>
      <c r="D88" s="141" t="s">
        <v>143</v>
      </c>
      <c r="E88" s="142">
        <f t="shared" si="30"/>
        <v>24</v>
      </c>
      <c r="F88" s="142">
        <f t="shared" si="30"/>
        <v>24</v>
      </c>
      <c r="G88" s="143">
        <f t="shared" si="30"/>
        <v>24</v>
      </c>
      <c r="H88" s="143">
        <f t="shared" si="30"/>
        <v>24</v>
      </c>
      <c r="I88" s="143">
        <f t="shared" si="30"/>
        <v>0</v>
      </c>
      <c r="J88" s="143">
        <f t="shared" si="30"/>
        <v>0</v>
      </c>
      <c r="K88" s="142">
        <f t="shared" si="30"/>
        <v>0</v>
      </c>
      <c r="L88" s="142">
        <f t="shared" si="30"/>
        <v>0</v>
      </c>
      <c r="M88" s="142">
        <f t="shared" si="30"/>
        <v>0</v>
      </c>
      <c r="N88" s="142">
        <f t="shared" si="30"/>
        <v>0</v>
      </c>
      <c r="O88" s="142">
        <f t="shared" si="31"/>
        <v>0</v>
      </c>
      <c r="P88" s="142">
        <f t="shared" si="31"/>
        <v>0</v>
      </c>
      <c r="Q88" s="142">
        <f t="shared" si="31"/>
        <v>0</v>
      </c>
      <c r="R88" s="142">
        <f t="shared" si="31"/>
        <v>0</v>
      </c>
      <c r="S88" s="142">
        <f t="shared" si="31"/>
        <v>0</v>
      </c>
      <c r="T88" s="142">
        <f t="shared" si="31"/>
        <v>0</v>
      </c>
      <c r="U88" s="142">
        <f t="shared" si="31"/>
        <v>0</v>
      </c>
      <c r="V88" s="143">
        <f t="shared" si="31"/>
        <v>0</v>
      </c>
    </row>
    <row r="89" spans="1:22" ht="20.100000000000001" customHeight="1">
      <c r="A89" s="140" t="s">
        <v>92</v>
      </c>
      <c r="B89" s="140" t="s">
        <v>108</v>
      </c>
      <c r="C89" s="140" t="s">
        <v>120</v>
      </c>
      <c r="D89" s="141" t="s">
        <v>144</v>
      </c>
      <c r="E89" s="142">
        <v>24</v>
      </c>
      <c r="F89" s="142">
        <v>24</v>
      </c>
      <c r="G89" s="143">
        <v>24</v>
      </c>
      <c r="H89" s="143">
        <v>24</v>
      </c>
      <c r="I89" s="143">
        <v>0</v>
      </c>
      <c r="J89" s="143">
        <v>0</v>
      </c>
      <c r="K89" s="142">
        <v>0</v>
      </c>
      <c r="L89" s="142">
        <v>0</v>
      </c>
      <c r="M89" s="142">
        <v>0</v>
      </c>
      <c r="N89" s="142">
        <v>0</v>
      </c>
      <c r="O89" s="142">
        <v>0</v>
      </c>
      <c r="P89" s="142">
        <v>0</v>
      </c>
      <c r="Q89" s="142">
        <v>0</v>
      </c>
      <c r="R89" s="142">
        <v>0</v>
      </c>
      <c r="S89" s="142">
        <v>0</v>
      </c>
      <c r="T89" s="142">
        <v>0</v>
      </c>
      <c r="U89" s="142">
        <v>0</v>
      </c>
      <c r="V89" s="143">
        <v>0</v>
      </c>
    </row>
    <row r="90" spans="1:22" ht="20.100000000000001" customHeight="1">
      <c r="A90" s="140"/>
      <c r="B90" s="140"/>
      <c r="C90" s="140"/>
      <c r="D90" s="141" t="s">
        <v>145</v>
      </c>
      <c r="E90" s="142">
        <f t="shared" ref="E90:V90" si="32">E91+E93+E95</f>
        <v>1506.7</v>
      </c>
      <c r="F90" s="142">
        <f t="shared" si="32"/>
        <v>1506.7</v>
      </c>
      <c r="G90" s="143">
        <f t="shared" si="32"/>
        <v>1506.7</v>
      </c>
      <c r="H90" s="143">
        <f t="shared" si="32"/>
        <v>1506.7</v>
      </c>
      <c r="I90" s="143">
        <f t="shared" si="32"/>
        <v>0</v>
      </c>
      <c r="J90" s="143">
        <f t="shared" si="32"/>
        <v>0</v>
      </c>
      <c r="K90" s="142">
        <f t="shared" si="32"/>
        <v>0</v>
      </c>
      <c r="L90" s="142">
        <f t="shared" si="32"/>
        <v>0</v>
      </c>
      <c r="M90" s="142">
        <f t="shared" si="32"/>
        <v>0</v>
      </c>
      <c r="N90" s="142">
        <f t="shared" si="32"/>
        <v>0</v>
      </c>
      <c r="O90" s="142">
        <f t="shared" si="32"/>
        <v>0</v>
      </c>
      <c r="P90" s="142">
        <f t="shared" si="32"/>
        <v>0</v>
      </c>
      <c r="Q90" s="142">
        <f t="shared" si="32"/>
        <v>0</v>
      </c>
      <c r="R90" s="142">
        <f t="shared" si="32"/>
        <v>0</v>
      </c>
      <c r="S90" s="142">
        <f t="shared" si="32"/>
        <v>0</v>
      </c>
      <c r="T90" s="142">
        <f t="shared" si="32"/>
        <v>0</v>
      </c>
      <c r="U90" s="142">
        <f t="shared" si="32"/>
        <v>0</v>
      </c>
      <c r="V90" s="143">
        <f t="shared" si="32"/>
        <v>0</v>
      </c>
    </row>
    <row r="91" spans="1:22" ht="20.100000000000001" customHeight="1">
      <c r="A91" s="140"/>
      <c r="B91" s="140"/>
      <c r="C91" s="140"/>
      <c r="D91" s="141" t="s">
        <v>146</v>
      </c>
      <c r="E91" s="142">
        <f t="shared" ref="E91:V91" si="33">E92</f>
        <v>500</v>
      </c>
      <c r="F91" s="142">
        <f t="shared" si="33"/>
        <v>500</v>
      </c>
      <c r="G91" s="143">
        <f t="shared" si="33"/>
        <v>500</v>
      </c>
      <c r="H91" s="143">
        <f t="shared" si="33"/>
        <v>500</v>
      </c>
      <c r="I91" s="143">
        <f t="shared" si="33"/>
        <v>0</v>
      </c>
      <c r="J91" s="143">
        <f t="shared" si="33"/>
        <v>0</v>
      </c>
      <c r="K91" s="142">
        <f t="shared" si="33"/>
        <v>0</v>
      </c>
      <c r="L91" s="142">
        <f t="shared" si="33"/>
        <v>0</v>
      </c>
      <c r="M91" s="142">
        <f t="shared" si="33"/>
        <v>0</v>
      </c>
      <c r="N91" s="142">
        <f t="shared" si="33"/>
        <v>0</v>
      </c>
      <c r="O91" s="142">
        <f t="shared" si="33"/>
        <v>0</v>
      </c>
      <c r="P91" s="142">
        <f t="shared" si="33"/>
        <v>0</v>
      </c>
      <c r="Q91" s="142">
        <f t="shared" si="33"/>
        <v>0</v>
      </c>
      <c r="R91" s="142">
        <f t="shared" si="33"/>
        <v>0</v>
      </c>
      <c r="S91" s="142">
        <f t="shared" si="33"/>
        <v>0</v>
      </c>
      <c r="T91" s="142">
        <f t="shared" si="33"/>
        <v>0</v>
      </c>
      <c r="U91" s="142">
        <f t="shared" si="33"/>
        <v>0</v>
      </c>
      <c r="V91" s="143">
        <f t="shared" si="33"/>
        <v>0</v>
      </c>
    </row>
    <row r="92" spans="1:22" ht="20.100000000000001" customHeight="1">
      <c r="A92" s="140" t="s">
        <v>92</v>
      </c>
      <c r="B92" s="140" t="s">
        <v>59</v>
      </c>
      <c r="C92" s="140" t="s">
        <v>108</v>
      </c>
      <c r="D92" s="141" t="s">
        <v>147</v>
      </c>
      <c r="E92" s="142">
        <v>500</v>
      </c>
      <c r="F92" s="142">
        <v>500</v>
      </c>
      <c r="G92" s="143">
        <v>500</v>
      </c>
      <c r="H92" s="143">
        <v>500</v>
      </c>
      <c r="I92" s="143">
        <v>0</v>
      </c>
      <c r="J92" s="143">
        <v>0</v>
      </c>
      <c r="K92" s="142">
        <v>0</v>
      </c>
      <c r="L92" s="142">
        <v>0</v>
      </c>
      <c r="M92" s="142">
        <v>0</v>
      </c>
      <c r="N92" s="142">
        <v>0</v>
      </c>
      <c r="O92" s="142">
        <v>0</v>
      </c>
      <c r="P92" s="142">
        <v>0</v>
      </c>
      <c r="Q92" s="142">
        <v>0</v>
      </c>
      <c r="R92" s="142">
        <v>0</v>
      </c>
      <c r="S92" s="142">
        <v>0</v>
      </c>
      <c r="T92" s="142">
        <v>0</v>
      </c>
      <c r="U92" s="142">
        <v>0</v>
      </c>
      <c r="V92" s="143">
        <v>0</v>
      </c>
    </row>
    <row r="93" spans="1:22" ht="20.100000000000001" customHeight="1">
      <c r="A93" s="140"/>
      <c r="B93" s="140"/>
      <c r="C93" s="140"/>
      <c r="D93" s="141" t="s">
        <v>148</v>
      </c>
      <c r="E93" s="142">
        <f t="shared" ref="E93:V93" si="34">E94</f>
        <v>571</v>
      </c>
      <c r="F93" s="142">
        <f t="shared" si="34"/>
        <v>571</v>
      </c>
      <c r="G93" s="143">
        <f t="shared" si="34"/>
        <v>571</v>
      </c>
      <c r="H93" s="143">
        <f t="shared" si="34"/>
        <v>571</v>
      </c>
      <c r="I93" s="143">
        <f t="shared" si="34"/>
        <v>0</v>
      </c>
      <c r="J93" s="143">
        <f t="shared" si="34"/>
        <v>0</v>
      </c>
      <c r="K93" s="142">
        <f t="shared" si="34"/>
        <v>0</v>
      </c>
      <c r="L93" s="142">
        <f t="shared" si="34"/>
        <v>0</v>
      </c>
      <c r="M93" s="142">
        <f t="shared" si="34"/>
        <v>0</v>
      </c>
      <c r="N93" s="142">
        <f t="shared" si="34"/>
        <v>0</v>
      </c>
      <c r="O93" s="142">
        <f t="shared" si="34"/>
        <v>0</v>
      </c>
      <c r="P93" s="142">
        <f t="shared" si="34"/>
        <v>0</v>
      </c>
      <c r="Q93" s="142">
        <f t="shared" si="34"/>
        <v>0</v>
      </c>
      <c r="R93" s="142">
        <f t="shared" si="34"/>
        <v>0</v>
      </c>
      <c r="S93" s="142">
        <f t="shared" si="34"/>
        <v>0</v>
      </c>
      <c r="T93" s="142">
        <f t="shared" si="34"/>
        <v>0</v>
      </c>
      <c r="U93" s="142">
        <f t="shared" si="34"/>
        <v>0</v>
      </c>
      <c r="V93" s="143">
        <f t="shared" si="34"/>
        <v>0</v>
      </c>
    </row>
    <row r="94" spans="1:22" ht="20.100000000000001" customHeight="1">
      <c r="A94" s="140" t="s">
        <v>92</v>
      </c>
      <c r="B94" s="140" t="s">
        <v>59</v>
      </c>
      <c r="C94" s="140" t="s">
        <v>59</v>
      </c>
      <c r="D94" s="141" t="s">
        <v>149</v>
      </c>
      <c r="E94" s="142">
        <v>571</v>
      </c>
      <c r="F94" s="142">
        <v>571</v>
      </c>
      <c r="G94" s="143">
        <v>571</v>
      </c>
      <c r="H94" s="143">
        <v>571</v>
      </c>
      <c r="I94" s="143">
        <v>0</v>
      </c>
      <c r="J94" s="143">
        <v>0</v>
      </c>
      <c r="K94" s="142">
        <v>0</v>
      </c>
      <c r="L94" s="142">
        <v>0</v>
      </c>
      <c r="M94" s="142">
        <v>0</v>
      </c>
      <c r="N94" s="142">
        <v>0</v>
      </c>
      <c r="O94" s="142">
        <v>0</v>
      </c>
      <c r="P94" s="142">
        <v>0</v>
      </c>
      <c r="Q94" s="142">
        <v>0</v>
      </c>
      <c r="R94" s="142">
        <v>0</v>
      </c>
      <c r="S94" s="142">
        <v>0</v>
      </c>
      <c r="T94" s="142">
        <v>0</v>
      </c>
      <c r="U94" s="142">
        <v>0</v>
      </c>
      <c r="V94" s="143">
        <v>0</v>
      </c>
    </row>
    <row r="95" spans="1:22" ht="20.100000000000001" customHeight="1">
      <c r="A95" s="140"/>
      <c r="B95" s="140"/>
      <c r="C95" s="140"/>
      <c r="D95" s="141" t="s">
        <v>150</v>
      </c>
      <c r="E95" s="142">
        <f t="shared" ref="E95:V95" si="35">SUM(E96:E98)</f>
        <v>435.7</v>
      </c>
      <c r="F95" s="142">
        <f t="shared" si="35"/>
        <v>435.7</v>
      </c>
      <c r="G95" s="143">
        <f t="shared" si="35"/>
        <v>435.7</v>
      </c>
      <c r="H95" s="143">
        <f t="shared" si="35"/>
        <v>435.7</v>
      </c>
      <c r="I95" s="143">
        <f t="shared" si="35"/>
        <v>0</v>
      </c>
      <c r="J95" s="143">
        <f t="shared" si="35"/>
        <v>0</v>
      </c>
      <c r="K95" s="142">
        <f t="shared" si="35"/>
        <v>0</v>
      </c>
      <c r="L95" s="142">
        <f t="shared" si="35"/>
        <v>0</v>
      </c>
      <c r="M95" s="142">
        <f t="shared" si="35"/>
        <v>0</v>
      </c>
      <c r="N95" s="142">
        <f t="shared" si="35"/>
        <v>0</v>
      </c>
      <c r="O95" s="142">
        <f t="shared" si="35"/>
        <v>0</v>
      </c>
      <c r="P95" s="142">
        <f t="shared" si="35"/>
        <v>0</v>
      </c>
      <c r="Q95" s="142">
        <f t="shared" si="35"/>
        <v>0</v>
      </c>
      <c r="R95" s="142">
        <f t="shared" si="35"/>
        <v>0</v>
      </c>
      <c r="S95" s="142">
        <f t="shared" si="35"/>
        <v>0</v>
      </c>
      <c r="T95" s="142">
        <f t="shared" si="35"/>
        <v>0</v>
      </c>
      <c r="U95" s="142">
        <f t="shared" si="35"/>
        <v>0</v>
      </c>
      <c r="V95" s="143">
        <f t="shared" si="35"/>
        <v>0</v>
      </c>
    </row>
    <row r="96" spans="1:22" ht="20.100000000000001" customHeight="1">
      <c r="A96" s="140" t="s">
        <v>92</v>
      </c>
      <c r="B96" s="140" t="s">
        <v>59</v>
      </c>
      <c r="C96" s="140" t="s">
        <v>120</v>
      </c>
      <c r="D96" s="141" t="s">
        <v>151</v>
      </c>
      <c r="E96" s="142">
        <v>80</v>
      </c>
      <c r="F96" s="142">
        <v>80</v>
      </c>
      <c r="G96" s="143">
        <v>80</v>
      </c>
      <c r="H96" s="143">
        <v>80</v>
      </c>
      <c r="I96" s="143">
        <v>0</v>
      </c>
      <c r="J96" s="143">
        <v>0</v>
      </c>
      <c r="K96" s="142">
        <v>0</v>
      </c>
      <c r="L96" s="142">
        <v>0</v>
      </c>
      <c r="M96" s="142">
        <v>0</v>
      </c>
      <c r="N96" s="142">
        <v>0</v>
      </c>
      <c r="O96" s="142">
        <v>0</v>
      </c>
      <c r="P96" s="142">
        <v>0</v>
      </c>
      <c r="Q96" s="142">
        <v>0</v>
      </c>
      <c r="R96" s="142">
        <v>0</v>
      </c>
      <c r="S96" s="142">
        <v>0</v>
      </c>
      <c r="T96" s="142">
        <v>0</v>
      </c>
      <c r="U96" s="142">
        <v>0</v>
      </c>
      <c r="V96" s="143">
        <v>0</v>
      </c>
    </row>
    <row r="97" spans="1:22" ht="20.100000000000001" customHeight="1">
      <c r="A97" s="140" t="s">
        <v>92</v>
      </c>
      <c r="B97" s="140" t="s">
        <v>59</v>
      </c>
      <c r="C97" s="140" t="s">
        <v>120</v>
      </c>
      <c r="D97" s="141" t="s">
        <v>152</v>
      </c>
      <c r="E97" s="142">
        <v>255.7</v>
      </c>
      <c r="F97" s="142">
        <v>255.7</v>
      </c>
      <c r="G97" s="143">
        <v>255.7</v>
      </c>
      <c r="H97" s="143">
        <v>255.7</v>
      </c>
      <c r="I97" s="143">
        <v>0</v>
      </c>
      <c r="J97" s="143">
        <v>0</v>
      </c>
      <c r="K97" s="142">
        <v>0</v>
      </c>
      <c r="L97" s="142">
        <v>0</v>
      </c>
      <c r="M97" s="142">
        <v>0</v>
      </c>
      <c r="N97" s="142">
        <v>0</v>
      </c>
      <c r="O97" s="142">
        <v>0</v>
      </c>
      <c r="P97" s="142">
        <v>0</v>
      </c>
      <c r="Q97" s="142">
        <v>0</v>
      </c>
      <c r="R97" s="142">
        <v>0</v>
      </c>
      <c r="S97" s="142">
        <v>0</v>
      </c>
      <c r="T97" s="142">
        <v>0</v>
      </c>
      <c r="U97" s="142">
        <v>0</v>
      </c>
      <c r="V97" s="143">
        <v>0</v>
      </c>
    </row>
    <row r="98" spans="1:22" ht="20.100000000000001" customHeight="1">
      <c r="A98" s="140" t="s">
        <v>92</v>
      </c>
      <c r="B98" s="140" t="s">
        <v>59</v>
      </c>
      <c r="C98" s="140" t="s">
        <v>120</v>
      </c>
      <c r="D98" s="141" t="s">
        <v>153</v>
      </c>
      <c r="E98" s="142">
        <v>100</v>
      </c>
      <c r="F98" s="142">
        <v>100</v>
      </c>
      <c r="G98" s="143">
        <v>100</v>
      </c>
      <c r="H98" s="143">
        <v>100</v>
      </c>
      <c r="I98" s="143">
        <v>0</v>
      </c>
      <c r="J98" s="143">
        <v>0</v>
      </c>
      <c r="K98" s="142">
        <v>0</v>
      </c>
      <c r="L98" s="142">
        <v>0</v>
      </c>
      <c r="M98" s="142">
        <v>0</v>
      </c>
      <c r="N98" s="142">
        <v>0</v>
      </c>
      <c r="O98" s="142">
        <v>0</v>
      </c>
      <c r="P98" s="142">
        <v>0</v>
      </c>
      <c r="Q98" s="142">
        <v>0</v>
      </c>
      <c r="R98" s="142">
        <v>0</v>
      </c>
      <c r="S98" s="142">
        <v>0</v>
      </c>
      <c r="T98" s="142">
        <v>0</v>
      </c>
      <c r="U98" s="142">
        <v>0</v>
      </c>
      <c r="V98" s="143">
        <v>0</v>
      </c>
    </row>
    <row r="99" spans="1:22" ht="20.100000000000001" customHeight="1">
      <c r="A99" s="140"/>
      <c r="B99" s="140"/>
      <c r="C99" s="140"/>
      <c r="D99" s="141" t="s">
        <v>154</v>
      </c>
      <c r="E99" s="142">
        <f t="shared" ref="E99:N101" si="36">E100</f>
        <v>22.72</v>
      </c>
      <c r="F99" s="142">
        <f t="shared" si="36"/>
        <v>22.72</v>
      </c>
      <c r="G99" s="143">
        <f t="shared" si="36"/>
        <v>22.72</v>
      </c>
      <c r="H99" s="143">
        <f t="shared" si="36"/>
        <v>22.72</v>
      </c>
      <c r="I99" s="143">
        <f t="shared" si="36"/>
        <v>0</v>
      </c>
      <c r="J99" s="143">
        <f t="shared" si="36"/>
        <v>0</v>
      </c>
      <c r="K99" s="142">
        <f t="shared" si="36"/>
        <v>0</v>
      </c>
      <c r="L99" s="142">
        <f t="shared" si="36"/>
        <v>0</v>
      </c>
      <c r="M99" s="142">
        <f t="shared" si="36"/>
        <v>0</v>
      </c>
      <c r="N99" s="142">
        <f t="shared" si="36"/>
        <v>0</v>
      </c>
      <c r="O99" s="142">
        <f t="shared" ref="O99:V101" si="37">O100</f>
        <v>0</v>
      </c>
      <c r="P99" s="142">
        <f t="shared" si="37"/>
        <v>0</v>
      </c>
      <c r="Q99" s="142">
        <f t="shared" si="37"/>
        <v>0</v>
      </c>
      <c r="R99" s="142">
        <f t="shared" si="37"/>
        <v>0</v>
      </c>
      <c r="S99" s="142">
        <f t="shared" si="37"/>
        <v>0</v>
      </c>
      <c r="T99" s="142">
        <f t="shared" si="37"/>
        <v>0</v>
      </c>
      <c r="U99" s="142">
        <f t="shared" si="37"/>
        <v>0</v>
      </c>
      <c r="V99" s="143">
        <f t="shared" si="37"/>
        <v>0</v>
      </c>
    </row>
    <row r="100" spans="1:22" ht="20.100000000000001" customHeight="1">
      <c r="A100" s="140"/>
      <c r="B100" s="140"/>
      <c r="C100" s="140"/>
      <c r="D100" s="141" t="s">
        <v>155</v>
      </c>
      <c r="E100" s="142">
        <f t="shared" si="36"/>
        <v>22.72</v>
      </c>
      <c r="F100" s="142">
        <f t="shared" si="36"/>
        <v>22.72</v>
      </c>
      <c r="G100" s="143">
        <f t="shared" si="36"/>
        <v>22.72</v>
      </c>
      <c r="H100" s="143">
        <f t="shared" si="36"/>
        <v>22.72</v>
      </c>
      <c r="I100" s="143">
        <f t="shared" si="36"/>
        <v>0</v>
      </c>
      <c r="J100" s="143">
        <f t="shared" si="36"/>
        <v>0</v>
      </c>
      <c r="K100" s="142">
        <f t="shared" si="36"/>
        <v>0</v>
      </c>
      <c r="L100" s="142">
        <f t="shared" si="36"/>
        <v>0</v>
      </c>
      <c r="M100" s="142">
        <f t="shared" si="36"/>
        <v>0</v>
      </c>
      <c r="N100" s="142">
        <f t="shared" si="36"/>
        <v>0</v>
      </c>
      <c r="O100" s="142">
        <f t="shared" si="37"/>
        <v>0</v>
      </c>
      <c r="P100" s="142">
        <f t="shared" si="37"/>
        <v>0</v>
      </c>
      <c r="Q100" s="142">
        <f t="shared" si="37"/>
        <v>0</v>
      </c>
      <c r="R100" s="142">
        <f t="shared" si="37"/>
        <v>0</v>
      </c>
      <c r="S100" s="142">
        <f t="shared" si="37"/>
        <v>0</v>
      </c>
      <c r="T100" s="142">
        <f t="shared" si="37"/>
        <v>0</v>
      </c>
      <c r="U100" s="142">
        <f t="shared" si="37"/>
        <v>0</v>
      </c>
      <c r="V100" s="143">
        <f t="shared" si="37"/>
        <v>0</v>
      </c>
    </row>
    <row r="101" spans="1:22" ht="20.100000000000001" customHeight="1">
      <c r="A101" s="140"/>
      <c r="B101" s="140"/>
      <c r="C101" s="140"/>
      <c r="D101" s="141" t="s">
        <v>156</v>
      </c>
      <c r="E101" s="142">
        <f t="shared" si="36"/>
        <v>22.72</v>
      </c>
      <c r="F101" s="142">
        <f t="shared" si="36"/>
        <v>22.72</v>
      </c>
      <c r="G101" s="143">
        <f t="shared" si="36"/>
        <v>22.72</v>
      </c>
      <c r="H101" s="143">
        <f t="shared" si="36"/>
        <v>22.72</v>
      </c>
      <c r="I101" s="143">
        <f t="shared" si="36"/>
        <v>0</v>
      </c>
      <c r="J101" s="143">
        <f t="shared" si="36"/>
        <v>0</v>
      </c>
      <c r="K101" s="142">
        <f t="shared" si="36"/>
        <v>0</v>
      </c>
      <c r="L101" s="142">
        <f t="shared" si="36"/>
        <v>0</v>
      </c>
      <c r="M101" s="142">
        <f t="shared" si="36"/>
        <v>0</v>
      </c>
      <c r="N101" s="142">
        <f t="shared" si="36"/>
        <v>0</v>
      </c>
      <c r="O101" s="142">
        <f t="shared" si="37"/>
        <v>0</v>
      </c>
      <c r="P101" s="142">
        <f t="shared" si="37"/>
        <v>0</v>
      </c>
      <c r="Q101" s="142">
        <f t="shared" si="37"/>
        <v>0</v>
      </c>
      <c r="R101" s="142">
        <f t="shared" si="37"/>
        <v>0</v>
      </c>
      <c r="S101" s="142">
        <f t="shared" si="37"/>
        <v>0</v>
      </c>
      <c r="T101" s="142">
        <f t="shared" si="37"/>
        <v>0</v>
      </c>
      <c r="U101" s="142">
        <f t="shared" si="37"/>
        <v>0</v>
      </c>
      <c r="V101" s="143">
        <f t="shared" si="37"/>
        <v>0</v>
      </c>
    </row>
    <row r="102" spans="1:22" ht="20.100000000000001" customHeight="1">
      <c r="A102" s="140" t="s">
        <v>157</v>
      </c>
      <c r="B102" s="140" t="s">
        <v>71</v>
      </c>
      <c r="C102" s="140" t="s">
        <v>64</v>
      </c>
      <c r="D102" s="141" t="s">
        <v>158</v>
      </c>
      <c r="E102" s="142">
        <v>22.72</v>
      </c>
      <c r="F102" s="142">
        <v>22.72</v>
      </c>
      <c r="G102" s="143">
        <v>22.72</v>
      </c>
      <c r="H102" s="143">
        <v>22.72</v>
      </c>
      <c r="I102" s="143">
        <v>0</v>
      </c>
      <c r="J102" s="143">
        <v>0</v>
      </c>
      <c r="K102" s="142">
        <v>0</v>
      </c>
      <c r="L102" s="142">
        <v>0</v>
      </c>
      <c r="M102" s="142">
        <v>0</v>
      </c>
      <c r="N102" s="142">
        <v>0</v>
      </c>
      <c r="O102" s="142">
        <v>0</v>
      </c>
      <c r="P102" s="142">
        <v>0</v>
      </c>
      <c r="Q102" s="142">
        <v>0</v>
      </c>
      <c r="R102" s="142">
        <v>0</v>
      </c>
      <c r="S102" s="142">
        <v>0</v>
      </c>
      <c r="T102" s="142">
        <v>0</v>
      </c>
      <c r="U102" s="142">
        <v>0</v>
      </c>
      <c r="V102" s="143">
        <v>0</v>
      </c>
    </row>
  </sheetData>
  <sheetProtection formatCells="0" formatColumns="0" formatRows="0"/>
  <mergeCells count="29"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" type="noConversion"/>
  <pageMargins left="0.74803149606299213" right="0.15748031496062992" top="0.47244094488188981" bottom="0.35433070866141736" header="0.51181102362204722" footer="0.35433070866141736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6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6" t="s">
        <v>159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7" t="s">
        <v>1</v>
      </c>
      <c r="B2" s="158"/>
      <c r="C2" s="158"/>
      <c r="D2" s="158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59" t="s">
        <v>160</v>
      </c>
      <c r="B3" s="160"/>
      <c r="C3" s="161"/>
      <c r="D3" s="166" t="s">
        <v>161</v>
      </c>
      <c r="E3" s="169" t="s">
        <v>29</v>
      </c>
      <c r="F3" s="162" t="s">
        <v>162</v>
      </c>
      <c r="G3" s="162"/>
      <c r="H3" s="162"/>
      <c r="I3" s="162"/>
      <c r="J3" s="162"/>
    </row>
    <row r="4" spans="1:10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9" t="s">
        <v>35</v>
      </c>
      <c r="G4" s="163" t="s">
        <v>163</v>
      </c>
      <c r="H4" s="163"/>
      <c r="I4" s="163"/>
      <c r="J4" s="85" t="s">
        <v>164</v>
      </c>
    </row>
    <row r="5" spans="1:10" s="80" customFormat="1" ht="27" customHeight="1">
      <c r="A5" s="164"/>
      <c r="B5" s="165"/>
      <c r="C5" s="165"/>
      <c r="D5" s="168"/>
      <c r="E5" s="169"/>
      <c r="F5" s="169"/>
      <c r="G5" s="82" t="s">
        <v>165</v>
      </c>
      <c r="H5" s="82" t="s">
        <v>166</v>
      </c>
      <c r="I5" s="82" t="s">
        <v>167</v>
      </c>
      <c r="J5" s="82" t="s">
        <v>165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E8+E26+E32+E36+E102</f>
        <v>2295.81</v>
      </c>
      <c r="F7" s="90">
        <f t="shared" si="0"/>
        <v>2295.81</v>
      </c>
      <c r="G7" s="90">
        <f t="shared" si="0"/>
        <v>412.27</v>
      </c>
      <c r="H7" s="90">
        <f t="shared" si="0"/>
        <v>392.58</v>
      </c>
      <c r="I7" s="90">
        <f t="shared" si="0"/>
        <v>19.690000000000001</v>
      </c>
      <c r="J7" s="90">
        <f t="shared" si="0"/>
        <v>1883.54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8" si="1">E9+E13+E16</f>
        <v>44.46</v>
      </c>
      <c r="F8" s="90">
        <f t="shared" si="1"/>
        <v>44.46</v>
      </c>
      <c r="G8" s="90">
        <f t="shared" si="1"/>
        <v>41.46</v>
      </c>
      <c r="H8" s="90">
        <f t="shared" si="1"/>
        <v>41.46</v>
      </c>
      <c r="I8" s="90">
        <f t="shared" si="1"/>
        <v>0</v>
      </c>
      <c r="J8" s="90">
        <f t="shared" si="1"/>
        <v>3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ref="E9:J9" si="2">E10</f>
        <v>37.86</v>
      </c>
      <c r="F9" s="90">
        <f t="shared" si="2"/>
        <v>37.86</v>
      </c>
      <c r="G9" s="90">
        <f t="shared" si="2"/>
        <v>37.86</v>
      </c>
      <c r="H9" s="90">
        <f t="shared" si="2"/>
        <v>37.86</v>
      </c>
      <c r="I9" s="90">
        <f t="shared" si="2"/>
        <v>0</v>
      </c>
      <c r="J9" s="90">
        <f t="shared" si="2"/>
        <v>0</v>
      </c>
    </row>
    <row r="10" spans="1:10" s="36" customFormat="1" ht="20.100000000000001" customHeight="1">
      <c r="A10" s="87"/>
      <c r="B10" s="88"/>
      <c r="C10" s="88" t="s">
        <v>59</v>
      </c>
      <c r="D10" s="88" t="s">
        <v>57</v>
      </c>
      <c r="E10" s="90">
        <f t="shared" ref="E10:J10" si="3">SUM(E11:E12)</f>
        <v>37.86</v>
      </c>
      <c r="F10" s="90">
        <f t="shared" si="3"/>
        <v>37.86</v>
      </c>
      <c r="G10" s="90">
        <f t="shared" si="3"/>
        <v>37.86</v>
      </c>
      <c r="H10" s="90">
        <f t="shared" si="3"/>
        <v>37.86</v>
      </c>
      <c r="I10" s="90">
        <f t="shared" si="3"/>
        <v>0</v>
      </c>
      <c r="J10" s="90">
        <f t="shared" si="3"/>
        <v>0</v>
      </c>
    </row>
    <row r="11" spans="1:10" s="36" customFormat="1" ht="20.100000000000001" customHeight="1">
      <c r="A11" s="87" t="s">
        <v>168</v>
      </c>
      <c r="B11" s="88" t="s">
        <v>169</v>
      </c>
      <c r="C11" s="88" t="s">
        <v>169</v>
      </c>
      <c r="D11" s="88" t="s">
        <v>60</v>
      </c>
      <c r="E11" s="90">
        <v>7.39</v>
      </c>
      <c r="F11" s="90">
        <v>7.39</v>
      </c>
      <c r="G11" s="90">
        <v>7.39</v>
      </c>
      <c r="H11" s="90">
        <v>7.39</v>
      </c>
      <c r="I11" s="90">
        <v>0</v>
      </c>
      <c r="J11" s="90">
        <v>0</v>
      </c>
    </row>
    <row r="12" spans="1:10" s="36" customFormat="1" ht="20.100000000000001" customHeight="1">
      <c r="A12" s="87" t="s">
        <v>168</v>
      </c>
      <c r="B12" s="88" t="s">
        <v>169</v>
      </c>
      <c r="C12" s="88" t="s">
        <v>169</v>
      </c>
      <c r="D12" s="88" t="s">
        <v>60</v>
      </c>
      <c r="E12" s="90">
        <v>30.47</v>
      </c>
      <c r="F12" s="90">
        <v>30.47</v>
      </c>
      <c r="G12" s="90">
        <v>30.47</v>
      </c>
      <c r="H12" s="90">
        <v>30.47</v>
      </c>
      <c r="I12" s="90">
        <v>0</v>
      </c>
      <c r="J12" s="90">
        <v>0</v>
      </c>
    </row>
    <row r="13" spans="1:10" s="36" customFormat="1" ht="20.100000000000001" customHeight="1">
      <c r="A13" s="87"/>
      <c r="B13" s="88" t="s">
        <v>63</v>
      </c>
      <c r="C13" s="88"/>
      <c r="D13" s="88" t="s">
        <v>61</v>
      </c>
      <c r="E13" s="90">
        <f t="shared" ref="E13:J14" si="4">E14</f>
        <v>3</v>
      </c>
      <c r="F13" s="90">
        <f t="shared" si="4"/>
        <v>3</v>
      </c>
      <c r="G13" s="90">
        <f t="shared" si="4"/>
        <v>0</v>
      </c>
      <c r="H13" s="90">
        <f t="shared" si="4"/>
        <v>0</v>
      </c>
      <c r="I13" s="90">
        <f t="shared" si="4"/>
        <v>0</v>
      </c>
      <c r="J13" s="90">
        <f t="shared" si="4"/>
        <v>3</v>
      </c>
    </row>
    <row r="14" spans="1:10" s="36" customFormat="1" ht="20.100000000000001" customHeight="1">
      <c r="A14" s="87"/>
      <c r="B14" s="88"/>
      <c r="C14" s="88" t="s">
        <v>64</v>
      </c>
      <c r="D14" s="88" t="s">
        <v>62</v>
      </c>
      <c r="E14" s="90">
        <f t="shared" si="4"/>
        <v>3</v>
      </c>
      <c r="F14" s="90">
        <f t="shared" si="4"/>
        <v>3</v>
      </c>
      <c r="G14" s="90">
        <f t="shared" si="4"/>
        <v>0</v>
      </c>
      <c r="H14" s="90">
        <f t="shared" si="4"/>
        <v>0</v>
      </c>
      <c r="I14" s="90">
        <f t="shared" si="4"/>
        <v>0</v>
      </c>
      <c r="J14" s="90">
        <f t="shared" si="4"/>
        <v>3</v>
      </c>
    </row>
    <row r="15" spans="1:10" s="36" customFormat="1" ht="20.100000000000001" customHeight="1">
      <c r="A15" s="87" t="s">
        <v>168</v>
      </c>
      <c r="B15" s="88" t="s">
        <v>170</v>
      </c>
      <c r="C15" s="88" t="s">
        <v>171</v>
      </c>
      <c r="D15" s="88" t="s">
        <v>65</v>
      </c>
      <c r="E15" s="90">
        <v>3</v>
      </c>
      <c r="F15" s="90">
        <v>3</v>
      </c>
      <c r="G15" s="90">
        <v>0</v>
      </c>
      <c r="H15" s="90">
        <v>0</v>
      </c>
      <c r="I15" s="90">
        <v>0</v>
      </c>
      <c r="J15" s="90">
        <v>3</v>
      </c>
    </row>
    <row r="16" spans="1:10" s="36" customFormat="1" ht="20.100000000000001" customHeight="1">
      <c r="A16" s="87"/>
      <c r="B16" s="88" t="s">
        <v>68</v>
      </c>
      <c r="C16" s="88"/>
      <c r="D16" s="88" t="s">
        <v>66</v>
      </c>
      <c r="E16" s="90">
        <f t="shared" ref="E16:J16" si="5">E17+E20+E23</f>
        <v>3.6</v>
      </c>
      <c r="F16" s="90">
        <f t="shared" si="5"/>
        <v>3.6</v>
      </c>
      <c r="G16" s="90">
        <f t="shared" si="5"/>
        <v>3.6</v>
      </c>
      <c r="H16" s="90">
        <f t="shared" si="5"/>
        <v>3.6</v>
      </c>
      <c r="I16" s="90">
        <f t="shared" si="5"/>
        <v>0</v>
      </c>
      <c r="J16" s="90">
        <f t="shared" si="5"/>
        <v>0</v>
      </c>
    </row>
    <row r="17" spans="1:10" s="36" customFormat="1" ht="20.100000000000001" customHeight="1">
      <c r="A17" s="87"/>
      <c r="B17" s="88"/>
      <c r="C17" s="88" t="s">
        <v>64</v>
      </c>
      <c r="D17" s="88" t="s">
        <v>67</v>
      </c>
      <c r="E17" s="90">
        <f t="shared" ref="E17:J17" si="6">SUM(E18:E19)</f>
        <v>1.33</v>
      </c>
      <c r="F17" s="90">
        <f t="shared" si="6"/>
        <v>1.33</v>
      </c>
      <c r="G17" s="90">
        <f t="shared" si="6"/>
        <v>1.33</v>
      </c>
      <c r="H17" s="90">
        <f t="shared" si="6"/>
        <v>1.33</v>
      </c>
      <c r="I17" s="90">
        <f t="shared" si="6"/>
        <v>0</v>
      </c>
      <c r="J17" s="90">
        <f t="shared" si="6"/>
        <v>0</v>
      </c>
    </row>
    <row r="18" spans="1:10" s="36" customFormat="1" ht="20.100000000000001" customHeight="1">
      <c r="A18" s="87" t="s">
        <v>168</v>
      </c>
      <c r="B18" s="88" t="s">
        <v>172</v>
      </c>
      <c r="C18" s="88" t="s">
        <v>171</v>
      </c>
      <c r="D18" s="88" t="s">
        <v>69</v>
      </c>
      <c r="E18" s="90">
        <v>0.26</v>
      </c>
      <c r="F18" s="90">
        <v>0.26</v>
      </c>
      <c r="G18" s="90">
        <v>0.26</v>
      </c>
      <c r="H18" s="90">
        <v>0.26</v>
      </c>
      <c r="I18" s="90">
        <v>0</v>
      </c>
      <c r="J18" s="90">
        <v>0</v>
      </c>
    </row>
    <row r="19" spans="1:10" s="36" customFormat="1" ht="20.100000000000001" customHeight="1">
      <c r="A19" s="87" t="s">
        <v>168</v>
      </c>
      <c r="B19" s="88" t="s">
        <v>172</v>
      </c>
      <c r="C19" s="88" t="s">
        <v>171</v>
      </c>
      <c r="D19" s="88" t="s">
        <v>69</v>
      </c>
      <c r="E19" s="90">
        <v>1.07</v>
      </c>
      <c r="F19" s="90">
        <v>1.07</v>
      </c>
      <c r="G19" s="90">
        <v>1.07</v>
      </c>
      <c r="H19" s="90">
        <v>1.07</v>
      </c>
      <c r="I19" s="90">
        <v>0</v>
      </c>
      <c r="J19" s="90">
        <v>0</v>
      </c>
    </row>
    <row r="20" spans="1:10" s="36" customFormat="1" ht="20.100000000000001" customHeight="1">
      <c r="A20" s="87"/>
      <c r="B20" s="88"/>
      <c r="C20" s="88" t="s">
        <v>71</v>
      </c>
      <c r="D20" s="88" t="s">
        <v>70</v>
      </c>
      <c r="E20" s="90">
        <f t="shared" ref="E20:J20" si="7">SUM(E21:E22)</f>
        <v>1.33</v>
      </c>
      <c r="F20" s="90">
        <f t="shared" si="7"/>
        <v>1.33</v>
      </c>
      <c r="G20" s="90">
        <f t="shared" si="7"/>
        <v>1.33</v>
      </c>
      <c r="H20" s="90">
        <f t="shared" si="7"/>
        <v>1.33</v>
      </c>
      <c r="I20" s="90">
        <f t="shared" si="7"/>
        <v>0</v>
      </c>
      <c r="J20" s="90">
        <f t="shared" si="7"/>
        <v>0</v>
      </c>
    </row>
    <row r="21" spans="1:10" s="36" customFormat="1" ht="20.100000000000001" customHeight="1">
      <c r="A21" s="87" t="s">
        <v>168</v>
      </c>
      <c r="B21" s="88" t="s">
        <v>172</v>
      </c>
      <c r="C21" s="88" t="s">
        <v>173</v>
      </c>
      <c r="D21" s="88" t="s">
        <v>72</v>
      </c>
      <c r="E21" s="90">
        <v>0.26</v>
      </c>
      <c r="F21" s="90">
        <v>0.26</v>
      </c>
      <c r="G21" s="90">
        <v>0.26</v>
      </c>
      <c r="H21" s="90">
        <v>0.26</v>
      </c>
      <c r="I21" s="90">
        <v>0</v>
      </c>
      <c r="J21" s="90">
        <v>0</v>
      </c>
    </row>
    <row r="22" spans="1:10" s="36" customFormat="1" ht="20.100000000000001" customHeight="1">
      <c r="A22" s="87" t="s">
        <v>168</v>
      </c>
      <c r="B22" s="88" t="s">
        <v>172</v>
      </c>
      <c r="C22" s="88" t="s">
        <v>173</v>
      </c>
      <c r="D22" s="88" t="s">
        <v>72</v>
      </c>
      <c r="E22" s="90">
        <v>1.07</v>
      </c>
      <c r="F22" s="90">
        <v>1.07</v>
      </c>
      <c r="G22" s="90">
        <v>1.07</v>
      </c>
      <c r="H22" s="90">
        <v>1.07</v>
      </c>
      <c r="I22" s="90">
        <v>0</v>
      </c>
      <c r="J22" s="90">
        <v>0</v>
      </c>
    </row>
    <row r="23" spans="1:10" s="36" customFormat="1" ht="20.100000000000001" customHeight="1">
      <c r="A23" s="87"/>
      <c r="B23" s="88"/>
      <c r="C23" s="88" t="s">
        <v>74</v>
      </c>
      <c r="D23" s="88" t="s">
        <v>73</v>
      </c>
      <c r="E23" s="90">
        <f t="shared" ref="E23:J23" si="8">SUM(E24:E25)</f>
        <v>0.94</v>
      </c>
      <c r="F23" s="90">
        <f t="shared" si="8"/>
        <v>0.94</v>
      </c>
      <c r="G23" s="90">
        <f t="shared" si="8"/>
        <v>0.94</v>
      </c>
      <c r="H23" s="90">
        <f t="shared" si="8"/>
        <v>0.94</v>
      </c>
      <c r="I23" s="90">
        <f t="shared" si="8"/>
        <v>0</v>
      </c>
      <c r="J23" s="90">
        <f t="shared" si="8"/>
        <v>0</v>
      </c>
    </row>
    <row r="24" spans="1:10" s="36" customFormat="1" ht="20.100000000000001" customHeight="1">
      <c r="A24" s="87" t="s">
        <v>168</v>
      </c>
      <c r="B24" s="88" t="s">
        <v>172</v>
      </c>
      <c r="C24" s="88" t="s">
        <v>174</v>
      </c>
      <c r="D24" s="88" t="s">
        <v>75</v>
      </c>
      <c r="E24" s="90">
        <v>0.18</v>
      </c>
      <c r="F24" s="90">
        <v>0.18</v>
      </c>
      <c r="G24" s="90">
        <v>0.18</v>
      </c>
      <c r="H24" s="90">
        <v>0.18</v>
      </c>
      <c r="I24" s="90">
        <v>0</v>
      </c>
      <c r="J24" s="90">
        <v>0</v>
      </c>
    </row>
    <row r="25" spans="1:10" s="36" customFormat="1" ht="20.100000000000001" customHeight="1">
      <c r="A25" s="87" t="s">
        <v>168</v>
      </c>
      <c r="B25" s="88" t="s">
        <v>172</v>
      </c>
      <c r="C25" s="88" t="s">
        <v>174</v>
      </c>
      <c r="D25" s="88" t="s">
        <v>75</v>
      </c>
      <c r="E25" s="90">
        <v>0.76</v>
      </c>
      <c r="F25" s="90">
        <v>0.76</v>
      </c>
      <c r="G25" s="90">
        <v>0.76</v>
      </c>
      <c r="H25" s="90">
        <v>0.76</v>
      </c>
      <c r="I25" s="90">
        <v>0</v>
      </c>
      <c r="J25" s="90">
        <v>0</v>
      </c>
    </row>
    <row r="26" spans="1:10" s="36" customFormat="1" ht="20.100000000000001" customHeight="1">
      <c r="A26" s="87" t="s">
        <v>79</v>
      </c>
      <c r="B26" s="88"/>
      <c r="C26" s="88"/>
      <c r="D26" s="88" t="s">
        <v>76</v>
      </c>
      <c r="E26" s="90">
        <f t="shared" ref="E26:J26" si="9">E27</f>
        <v>13.25</v>
      </c>
      <c r="F26" s="90">
        <f t="shared" si="9"/>
        <v>13.25</v>
      </c>
      <c r="G26" s="90">
        <f t="shared" si="9"/>
        <v>13.25</v>
      </c>
      <c r="H26" s="90">
        <f t="shared" si="9"/>
        <v>13.25</v>
      </c>
      <c r="I26" s="90">
        <f t="shared" si="9"/>
        <v>0</v>
      </c>
      <c r="J26" s="90">
        <f t="shared" si="9"/>
        <v>0</v>
      </c>
    </row>
    <row r="27" spans="1:10" s="36" customFormat="1" ht="20.100000000000001" customHeight="1">
      <c r="A27" s="87"/>
      <c r="B27" s="88" t="s">
        <v>80</v>
      </c>
      <c r="C27" s="88"/>
      <c r="D27" s="88" t="s">
        <v>77</v>
      </c>
      <c r="E27" s="90">
        <f t="shared" ref="E27:J27" si="10">E28+E30</f>
        <v>13.25</v>
      </c>
      <c r="F27" s="90">
        <f t="shared" si="10"/>
        <v>13.25</v>
      </c>
      <c r="G27" s="90">
        <f t="shared" si="10"/>
        <v>13.25</v>
      </c>
      <c r="H27" s="90">
        <f t="shared" si="10"/>
        <v>13.25</v>
      </c>
      <c r="I27" s="90">
        <f t="shared" si="10"/>
        <v>0</v>
      </c>
      <c r="J27" s="90">
        <f t="shared" si="10"/>
        <v>0</v>
      </c>
    </row>
    <row r="28" spans="1:10" s="36" customFormat="1" ht="20.100000000000001" customHeight="1">
      <c r="A28" s="87"/>
      <c r="B28" s="88"/>
      <c r="C28" s="88" t="s">
        <v>64</v>
      </c>
      <c r="D28" s="88" t="s">
        <v>78</v>
      </c>
      <c r="E28" s="90">
        <f t="shared" ref="E28:J28" si="11">E29</f>
        <v>2.59</v>
      </c>
      <c r="F28" s="90">
        <f t="shared" si="11"/>
        <v>2.59</v>
      </c>
      <c r="G28" s="90">
        <f t="shared" si="11"/>
        <v>2.59</v>
      </c>
      <c r="H28" s="90">
        <f t="shared" si="11"/>
        <v>2.59</v>
      </c>
      <c r="I28" s="90">
        <f t="shared" si="11"/>
        <v>0</v>
      </c>
      <c r="J28" s="90">
        <f t="shared" si="11"/>
        <v>0</v>
      </c>
    </row>
    <row r="29" spans="1:10" s="36" customFormat="1" ht="20.100000000000001" customHeight="1">
      <c r="A29" s="87" t="s">
        <v>175</v>
      </c>
      <c r="B29" s="88" t="s">
        <v>176</v>
      </c>
      <c r="C29" s="88" t="s">
        <v>171</v>
      </c>
      <c r="D29" s="88" t="s">
        <v>81</v>
      </c>
      <c r="E29" s="90">
        <v>2.59</v>
      </c>
      <c r="F29" s="90">
        <v>2.59</v>
      </c>
      <c r="G29" s="90">
        <v>2.59</v>
      </c>
      <c r="H29" s="90">
        <v>2.59</v>
      </c>
      <c r="I29" s="90">
        <v>0</v>
      </c>
      <c r="J29" s="90">
        <v>0</v>
      </c>
    </row>
    <row r="30" spans="1:10" s="36" customFormat="1" ht="20.100000000000001" customHeight="1">
      <c r="A30" s="87"/>
      <c r="B30" s="88"/>
      <c r="C30" s="88" t="s">
        <v>71</v>
      </c>
      <c r="D30" s="88" t="s">
        <v>82</v>
      </c>
      <c r="E30" s="90">
        <f t="shared" ref="E30:J30" si="12">E31</f>
        <v>10.66</v>
      </c>
      <c r="F30" s="90">
        <f t="shared" si="12"/>
        <v>10.66</v>
      </c>
      <c r="G30" s="90">
        <f t="shared" si="12"/>
        <v>10.66</v>
      </c>
      <c r="H30" s="90">
        <f t="shared" si="12"/>
        <v>10.66</v>
      </c>
      <c r="I30" s="90">
        <f t="shared" si="12"/>
        <v>0</v>
      </c>
      <c r="J30" s="90">
        <f t="shared" si="12"/>
        <v>0</v>
      </c>
    </row>
    <row r="31" spans="1:10" s="36" customFormat="1" ht="20.100000000000001" customHeight="1">
      <c r="A31" s="87" t="s">
        <v>175</v>
      </c>
      <c r="B31" s="88" t="s">
        <v>176</v>
      </c>
      <c r="C31" s="88" t="s">
        <v>173</v>
      </c>
      <c r="D31" s="88" t="s">
        <v>81</v>
      </c>
      <c r="E31" s="90">
        <v>10.66</v>
      </c>
      <c r="F31" s="90">
        <v>10.66</v>
      </c>
      <c r="G31" s="90">
        <v>10.66</v>
      </c>
      <c r="H31" s="90">
        <v>10.66</v>
      </c>
      <c r="I31" s="90">
        <v>0</v>
      </c>
      <c r="J31" s="90">
        <v>0</v>
      </c>
    </row>
    <row r="32" spans="1:10" ht="20.100000000000001" customHeight="1">
      <c r="A32" s="87" t="s">
        <v>86</v>
      </c>
      <c r="B32" s="88"/>
      <c r="C32" s="88"/>
      <c r="D32" s="88" t="s">
        <v>83</v>
      </c>
      <c r="E32" s="90">
        <f t="shared" ref="E32:J34" si="13">E33</f>
        <v>4.24</v>
      </c>
      <c r="F32" s="90">
        <f t="shared" si="13"/>
        <v>4.24</v>
      </c>
      <c r="G32" s="90">
        <f t="shared" si="13"/>
        <v>0</v>
      </c>
      <c r="H32" s="90">
        <f t="shared" si="13"/>
        <v>0</v>
      </c>
      <c r="I32" s="90">
        <f t="shared" si="13"/>
        <v>0</v>
      </c>
      <c r="J32" s="90">
        <f t="shared" si="13"/>
        <v>4.24</v>
      </c>
    </row>
    <row r="33" spans="1:10" ht="20.100000000000001" customHeight="1">
      <c r="A33" s="87"/>
      <c r="B33" s="88" t="s">
        <v>87</v>
      </c>
      <c r="C33" s="88"/>
      <c r="D33" s="88" t="s">
        <v>84</v>
      </c>
      <c r="E33" s="90">
        <f t="shared" si="13"/>
        <v>4.24</v>
      </c>
      <c r="F33" s="90">
        <f t="shared" si="13"/>
        <v>4.24</v>
      </c>
      <c r="G33" s="90">
        <f t="shared" si="13"/>
        <v>0</v>
      </c>
      <c r="H33" s="90">
        <f t="shared" si="13"/>
        <v>0</v>
      </c>
      <c r="I33" s="90">
        <f t="shared" si="13"/>
        <v>0</v>
      </c>
      <c r="J33" s="90">
        <f t="shared" si="13"/>
        <v>4.24</v>
      </c>
    </row>
    <row r="34" spans="1:10" ht="20.100000000000001" customHeight="1">
      <c r="A34" s="87"/>
      <c r="B34" s="88"/>
      <c r="C34" s="88" t="s">
        <v>74</v>
      </c>
      <c r="D34" s="88" t="s">
        <v>85</v>
      </c>
      <c r="E34" s="90">
        <f t="shared" si="13"/>
        <v>4.24</v>
      </c>
      <c r="F34" s="90">
        <f t="shared" si="13"/>
        <v>4.24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4.24</v>
      </c>
    </row>
    <row r="35" spans="1:10" ht="20.100000000000001" customHeight="1">
      <c r="A35" s="87" t="s">
        <v>177</v>
      </c>
      <c r="B35" s="88" t="s">
        <v>178</v>
      </c>
      <c r="C35" s="88" t="s">
        <v>174</v>
      </c>
      <c r="D35" s="88" t="s">
        <v>88</v>
      </c>
      <c r="E35" s="90">
        <v>4.24</v>
      </c>
      <c r="F35" s="90">
        <v>4.24</v>
      </c>
      <c r="G35" s="90">
        <v>0</v>
      </c>
      <c r="H35" s="90">
        <v>0</v>
      </c>
      <c r="I35" s="90">
        <v>0</v>
      </c>
      <c r="J35" s="90">
        <v>4.24</v>
      </c>
    </row>
    <row r="36" spans="1:10" ht="20.100000000000001" customHeight="1">
      <c r="A36" s="87" t="s">
        <v>92</v>
      </c>
      <c r="B36" s="88"/>
      <c r="C36" s="88"/>
      <c r="D36" s="88" t="s">
        <v>89</v>
      </c>
      <c r="E36" s="90">
        <f t="shared" ref="E36:J36" si="14">E37+E76+E84+E90+E93</f>
        <v>2211.14</v>
      </c>
      <c r="F36" s="90">
        <f t="shared" si="14"/>
        <v>2211.14</v>
      </c>
      <c r="G36" s="90">
        <f t="shared" si="14"/>
        <v>334.84</v>
      </c>
      <c r="H36" s="90">
        <f t="shared" si="14"/>
        <v>315.14999999999998</v>
      </c>
      <c r="I36" s="90">
        <f t="shared" si="14"/>
        <v>19.690000000000001</v>
      </c>
      <c r="J36" s="90">
        <f t="shared" si="14"/>
        <v>1876.3</v>
      </c>
    </row>
    <row r="37" spans="1:10" ht="20.100000000000001" customHeight="1">
      <c r="A37" s="87"/>
      <c r="B37" s="88" t="s">
        <v>64</v>
      </c>
      <c r="C37" s="88"/>
      <c r="D37" s="88" t="s">
        <v>90</v>
      </c>
      <c r="E37" s="90">
        <f t="shared" ref="E37:J37" si="15">E38+E53+E66+E68+E70</f>
        <v>556.67999999999995</v>
      </c>
      <c r="F37" s="90">
        <f t="shared" si="15"/>
        <v>556.67999999999995</v>
      </c>
      <c r="G37" s="90">
        <f t="shared" si="15"/>
        <v>334.84</v>
      </c>
      <c r="H37" s="90">
        <f t="shared" si="15"/>
        <v>315.14999999999998</v>
      </c>
      <c r="I37" s="90">
        <f t="shared" si="15"/>
        <v>19.690000000000001</v>
      </c>
      <c r="J37" s="90">
        <f t="shared" si="15"/>
        <v>221.84</v>
      </c>
    </row>
    <row r="38" spans="1:10" ht="20.100000000000001" customHeight="1">
      <c r="A38" s="87"/>
      <c r="B38" s="88"/>
      <c r="C38" s="88" t="s">
        <v>64</v>
      </c>
      <c r="D38" s="88" t="s">
        <v>91</v>
      </c>
      <c r="E38" s="90">
        <f t="shared" ref="E38:J38" si="16">SUM(E39:E52)</f>
        <v>84.08</v>
      </c>
      <c r="F38" s="90">
        <f t="shared" si="16"/>
        <v>84.08</v>
      </c>
      <c r="G38" s="90">
        <f t="shared" si="16"/>
        <v>64.08</v>
      </c>
      <c r="H38" s="90">
        <f t="shared" si="16"/>
        <v>56.78</v>
      </c>
      <c r="I38" s="90">
        <f t="shared" si="16"/>
        <v>7.3</v>
      </c>
      <c r="J38" s="90">
        <f t="shared" si="16"/>
        <v>20</v>
      </c>
    </row>
    <row r="39" spans="1:10" ht="20.100000000000001" customHeight="1">
      <c r="A39" s="87" t="s">
        <v>179</v>
      </c>
      <c r="B39" s="88" t="s">
        <v>171</v>
      </c>
      <c r="C39" s="88" t="s">
        <v>171</v>
      </c>
      <c r="D39" s="88" t="s">
        <v>93</v>
      </c>
      <c r="E39" s="90">
        <v>36.94</v>
      </c>
      <c r="F39" s="90">
        <v>36.94</v>
      </c>
      <c r="G39" s="90">
        <v>36.94</v>
      </c>
      <c r="H39" s="90">
        <v>36.94</v>
      </c>
      <c r="I39" s="90">
        <v>0</v>
      </c>
      <c r="J39" s="90">
        <v>0</v>
      </c>
    </row>
    <row r="40" spans="1:10" ht="20.100000000000001" customHeight="1">
      <c r="A40" s="87" t="s">
        <v>179</v>
      </c>
      <c r="B40" s="88" t="s">
        <v>171</v>
      </c>
      <c r="C40" s="88" t="s">
        <v>171</v>
      </c>
      <c r="D40" s="88" t="s">
        <v>100</v>
      </c>
      <c r="E40" s="90">
        <v>0.02</v>
      </c>
      <c r="F40" s="90">
        <v>0.02</v>
      </c>
      <c r="G40" s="90">
        <v>0.02</v>
      </c>
      <c r="H40" s="90">
        <v>0.02</v>
      </c>
      <c r="I40" s="90">
        <v>0</v>
      </c>
      <c r="J40" s="90">
        <v>0</v>
      </c>
    </row>
    <row r="41" spans="1:10" ht="20.100000000000001" customHeight="1">
      <c r="A41" s="87" t="s">
        <v>179</v>
      </c>
      <c r="B41" s="88" t="s">
        <v>171</v>
      </c>
      <c r="C41" s="88" t="s">
        <v>171</v>
      </c>
      <c r="D41" s="88" t="s">
        <v>102</v>
      </c>
      <c r="E41" s="90">
        <v>0.74</v>
      </c>
      <c r="F41" s="90">
        <v>0.74</v>
      </c>
      <c r="G41" s="90">
        <v>0.74</v>
      </c>
      <c r="H41" s="90">
        <v>0.74</v>
      </c>
      <c r="I41" s="90">
        <v>0</v>
      </c>
      <c r="J41" s="90">
        <v>0</v>
      </c>
    </row>
    <row r="42" spans="1:10" ht="20.100000000000001" customHeight="1">
      <c r="A42" s="87" t="s">
        <v>179</v>
      </c>
      <c r="B42" s="88" t="s">
        <v>171</v>
      </c>
      <c r="C42" s="88" t="s">
        <v>171</v>
      </c>
      <c r="D42" s="88" t="s">
        <v>98</v>
      </c>
      <c r="E42" s="90">
        <v>0.52</v>
      </c>
      <c r="F42" s="90">
        <v>0.52</v>
      </c>
      <c r="G42" s="90">
        <v>0.52</v>
      </c>
      <c r="H42" s="90">
        <v>0.52</v>
      </c>
      <c r="I42" s="90">
        <v>0</v>
      </c>
      <c r="J42" s="90">
        <v>0</v>
      </c>
    </row>
    <row r="43" spans="1:10" ht="20.100000000000001" customHeight="1">
      <c r="A43" s="87" t="s">
        <v>179</v>
      </c>
      <c r="B43" s="88" t="s">
        <v>171</v>
      </c>
      <c r="C43" s="88" t="s">
        <v>171</v>
      </c>
      <c r="D43" s="88" t="s">
        <v>99</v>
      </c>
      <c r="E43" s="90">
        <v>1.17</v>
      </c>
      <c r="F43" s="90">
        <v>1.17</v>
      </c>
      <c r="G43" s="90">
        <v>1.17</v>
      </c>
      <c r="H43" s="90">
        <v>1.17</v>
      </c>
      <c r="I43" s="90">
        <v>0</v>
      </c>
      <c r="J43" s="90">
        <v>0</v>
      </c>
    </row>
    <row r="44" spans="1:10" ht="20.100000000000001" customHeight="1">
      <c r="A44" s="87" t="s">
        <v>179</v>
      </c>
      <c r="B44" s="88" t="s">
        <v>171</v>
      </c>
      <c r="C44" s="88" t="s">
        <v>171</v>
      </c>
      <c r="D44" s="88" t="s">
        <v>101</v>
      </c>
      <c r="E44" s="90">
        <v>1.48</v>
      </c>
      <c r="F44" s="90">
        <v>1.48</v>
      </c>
      <c r="G44" s="90">
        <v>1.48</v>
      </c>
      <c r="H44" s="90">
        <v>1.48</v>
      </c>
      <c r="I44" s="90">
        <v>0</v>
      </c>
      <c r="J44" s="90">
        <v>0</v>
      </c>
    </row>
    <row r="45" spans="1:10" ht="20.100000000000001" customHeight="1">
      <c r="A45" s="87" t="s">
        <v>179</v>
      </c>
      <c r="B45" s="88" t="s">
        <v>171</v>
      </c>
      <c r="C45" s="88" t="s">
        <v>171</v>
      </c>
      <c r="D45" s="88" t="s">
        <v>106</v>
      </c>
      <c r="E45" s="90">
        <v>20</v>
      </c>
      <c r="F45" s="90">
        <v>20</v>
      </c>
      <c r="G45" s="90">
        <v>0</v>
      </c>
      <c r="H45" s="90">
        <v>0</v>
      </c>
      <c r="I45" s="90">
        <v>0</v>
      </c>
      <c r="J45" s="90">
        <v>20</v>
      </c>
    </row>
    <row r="46" spans="1:10" ht="20.100000000000001" customHeight="1">
      <c r="A46" s="87" t="s">
        <v>179</v>
      </c>
      <c r="B46" s="88" t="s">
        <v>171</v>
      </c>
      <c r="C46" s="88" t="s">
        <v>171</v>
      </c>
      <c r="D46" s="88" t="s">
        <v>103</v>
      </c>
      <c r="E46" s="90">
        <v>2.2000000000000002</v>
      </c>
      <c r="F46" s="90">
        <v>2.2000000000000002</v>
      </c>
      <c r="G46" s="90">
        <v>2.2000000000000002</v>
      </c>
      <c r="H46" s="90">
        <v>0</v>
      </c>
      <c r="I46" s="90">
        <v>2.2000000000000002</v>
      </c>
      <c r="J46" s="90">
        <v>0</v>
      </c>
    </row>
    <row r="47" spans="1:10" ht="20.100000000000001" customHeight="1">
      <c r="A47" s="87" t="s">
        <v>179</v>
      </c>
      <c r="B47" s="88" t="s">
        <v>171</v>
      </c>
      <c r="C47" s="88" t="s">
        <v>171</v>
      </c>
      <c r="D47" s="88" t="s">
        <v>95</v>
      </c>
      <c r="E47" s="90">
        <v>1.1100000000000001</v>
      </c>
      <c r="F47" s="90">
        <v>1.1100000000000001</v>
      </c>
      <c r="G47" s="90">
        <v>1.1100000000000001</v>
      </c>
      <c r="H47" s="90">
        <v>1.1100000000000001</v>
      </c>
      <c r="I47" s="90">
        <v>0</v>
      </c>
      <c r="J47" s="90">
        <v>0</v>
      </c>
    </row>
    <row r="48" spans="1:10" ht="20.100000000000001" customHeight="1">
      <c r="A48" s="87" t="s">
        <v>179</v>
      </c>
      <c r="B48" s="88" t="s">
        <v>171</v>
      </c>
      <c r="C48" s="88" t="s">
        <v>171</v>
      </c>
      <c r="D48" s="88" t="s">
        <v>104</v>
      </c>
      <c r="E48" s="90">
        <v>0.48</v>
      </c>
      <c r="F48" s="90">
        <v>0.48</v>
      </c>
      <c r="G48" s="90">
        <v>0.48</v>
      </c>
      <c r="H48" s="90">
        <v>0</v>
      </c>
      <c r="I48" s="90">
        <v>0.48</v>
      </c>
      <c r="J48" s="90">
        <v>0</v>
      </c>
    </row>
    <row r="49" spans="1:10" ht="20.100000000000001" customHeight="1">
      <c r="A49" s="87" t="s">
        <v>179</v>
      </c>
      <c r="B49" s="88" t="s">
        <v>171</v>
      </c>
      <c r="C49" s="88" t="s">
        <v>171</v>
      </c>
      <c r="D49" s="88" t="s">
        <v>97</v>
      </c>
      <c r="E49" s="90">
        <v>8.64</v>
      </c>
      <c r="F49" s="90">
        <v>8.64</v>
      </c>
      <c r="G49" s="90">
        <v>8.64</v>
      </c>
      <c r="H49" s="90">
        <v>8.64</v>
      </c>
      <c r="I49" s="90">
        <v>0</v>
      </c>
      <c r="J49" s="90">
        <v>0</v>
      </c>
    </row>
    <row r="50" spans="1:10" ht="20.100000000000001" customHeight="1">
      <c r="A50" s="87" t="s">
        <v>179</v>
      </c>
      <c r="B50" s="88" t="s">
        <v>171</v>
      </c>
      <c r="C50" s="88" t="s">
        <v>171</v>
      </c>
      <c r="D50" s="88" t="s">
        <v>94</v>
      </c>
      <c r="E50" s="90">
        <v>3.08</v>
      </c>
      <c r="F50" s="90">
        <v>3.08</v>
      </c>
      <c r="G50" s="90">
        <v>3.08</v>
      </c>
      <c r="H50" s="90">
        <v>3.08</v>
      </c>
      <c r="I50" s="90">
        <v>0</v>
      </c>
      <c r="J50" s="90">
        <v>0</v>
      </c>
    </row>
    <row r="51" spans="1:10" ht="20.100000000000001" customHeight="1">
      <c r="A51" s="87" t="s">
        <v>179</v>
      </c>
      <c r="B51" s="88" t="s">
        <v>171</v>
      </c>
      <c r="C51" s="88" t="s">
        <v>171</v>
      </c>
      <c r="D51" s="88" t="s">
        <v>105</v>
      </c>
      <c r="E51" s="90">
        <v>4.62</v>
      </c>
      <c r="F51" s="90">
        <v>4.62</v>
      </c>
      <c r="G51" s="90">
        <v>4.62</v>
      </c>
      <c r="H51" s="90">
        <v>0</v>
      </c>
      <c r="I51" s="90">
        <v>4.62</v>
      </c>
      <c r="J51" s="90">
        <v>0</v>
      </c>
    </row>
    <row r="52" spans="1:10" ht="20.100000000000001" customHeight="1">
      <c r="A52" s="87" t="s">
        <v>179</v>
      </c>
      <c r="B52" s="88" t="s">
        <v>171</v>
      </c>
      <c r="C52" s="88" t="s">
        <v>171</v>
      </c>
      <c r="D52" s="88" t="s">
        <v>96</v>
      </c>
      <c r="E52" s="90">
        <v>3.08</v>
      </c>
      <c r="F52" s="90">
        <v>3.08</v>
      </c>
      <c r="G52" s="90">
        <v>3.08</v>
      </c>
      <c r="H52" s="90">
        <v>3.08</v>
      </c>
      <c r="I52" s="90">
        <v>0</v>
      </c>
      <c r="J52" s="90">
        <v>0</v>
      </c>
    </row>
    <row r="53" spans="1:10" ht="20.100000000000001" customHeight="1">
      <c r="A53" s="87"/>
      <c r="B53" s="88"/>
      <c r="C53" s="88" t="s">
        <v>108</v>
      </c>
      <c r="D53" s="88" t="s">
        <v>107</v>
      </c>
      <c r="E53" s="90">
        <f t="shared" ref="E53:J53" si="17">SUM(E54:E65)</f>
        <v>270.76</v>
      </c>
      <c r="F53" s="90">
        <f t="shared" si="17"/>
        <v>270.76</v>
      </c>
      <c r="G53" s="90">
        <f t="shared" si="17"/>
        <v>270.76</v>
      </c>
      <c r="H53" s="90">
        <f t="shared" si="17"/>
        <v>258.37</v>
      </c>
      <c r="I53" s="90">
        <f t="shared" si="17"/>
        <v>12.39</v>
      </c>
      <c r="J53" s="90">
        <f t="shared" si="17"/>
        <v>0</v>
      </c>
    </row>
    <row r="54" spans="1:10" ht="20.100000000000001" customHeight="1">
      <c r="A54" s="87" t="s">
        <v>179</v>
      </c>
      <c r="B54" s="88" t="s">
        <v>171</v>
      </c>
      <c r="C54" s="88" t="s">
        <v>180</v>
      </c>
      <c r="D54" s="88" t="s">
        <v>102</v>
      </c>
      <c r="E54" s="90">
        <v>3.05</v>
      </c>
      <c r="F54" s="90">
        <v>3.05</v>
      </c>
      <c r="G54" s="90">
        <v>3.05</v>
      </c>
      <c r="H54" s="90">
        <v>3.05</v>
      </c>
      <c r="I54" s="90">
        <v>0</v>
      </c>
      <c r="J54" s="90">
        <v>0</v>
      </c>
    </row>
    <row r="55" spans="1:10" ht="20.100000000000001" customHeight="1">
      <c r="A55" s="87" t="s">
        <v>179</v>
      </c>
      <c r="B55" s="88" t="s">
        <v>171</v>
      </c>
      <c r="C55" s="88" t="s">
        <v>180</v>
      </c>
      <c r="D55" s="88" t="s">
        <v>112</v>
      </c>
      <c r="E55" s="90">
        <v>10.16</v>
      </c>
      <c r="F55" s="90">
        <v>10.16</v>
      </c>
      <c r="G55" s="90">
        <v>10.16</v>
      </c>
      <c r="H55" s="90">
        <v>10.16</v>
      </c>
      <c r="I55" s="90">
        <v>0</v>
      </c>
      <c r="J55" s="90">
        <v>0</v>
      </c>
    </row>
    <row r="56" spans="1:10" ht="20.100000000000001" customHeight="1">
      <c r="A56" s="87" t="s">
        <v>179</v>
      </c>
      <c r="B56" s="88" t="s">
        <v>171</v>
      </c>
      <c r="C56" s="88" t="s">
        <v>180</v>
      </c>
      <c r="D56" s="88" t="s">
        <v>109</v>
      </c>
      <c r="E56" s="90">
        <v>91.5</v>
      </c>
      <c r="F56" s="90">
        <v>91.5</v>
      </c>
      <c r="G56" s="90">
        <v>91.5</v>
      </c>
      <c r="H56" s="90">
        <v>91.5</v>
      </c>
      <c r="I56" s="90">
        <v>0</v>
      </c>
      <c r="J56" s="90">
        <v>0</v>
      </c>
    </row>
    <row r="57" spans="1:10" ht="20.100000000000001" customHeight="1">
      <c r="A57" s="87" t="s">
        <v>179</v>
      </c>
      <c r="B57" s="88" t="s">
        <v>171</v>
      </c>
      <c r="C57" s="88" t="s">
        <v>180</v>
      </c>
      <c r="D57" s="88" t="s">
        <v>110</v>
      </c>
      <c r="E57" s="90">
        <v>42.42</v>
      </c>
      <c r="F57" s="90">
        <v>42.42</v>
      </c>
      <c r="G57" s="90">
        <v>42.42</v>
      </c>
      <c r="H57" s="90">
        <v>42.42</v>
      </c>
      <c r="I57" s="90">
        <v>0</v>
      </c>
      <c r="J57" s="90">
        <v>0</v>
      </c>
    </row>
    <row r="58" spans="1:10" ht="20.100000000000001" customHeight="1">
      <c r="A58" s="87" t="s">
        <v>179</v>
      </c>
      <c r="B58" s="88" t="s">
        <v>171</v>
      </c>
      <c r="C58" s="88" t="s">
        <v>180</v>
      </c>
      <c r="D58" s="88" t="s">
        <v>111</v>
      </c>
      <c r="E58" s="90">
        <v>18.170000000000002</v>
      </c>
      <c r="F58" s="90">
        <v>18.170000000000002</v>
      </c>
      <c r="G58" s="90">
        <v>18.170000000000002</v>
      </c>
      <c r="H58" s="90">
        <v>18.170000000000002</v>
      </c>
      <c r="I58" s="90">
        <v>0</v>
      </c>
      <c r="J58" s="90">
        <v>0</v>
      </c>
    </row>
    <row r="59" spans="1:10" ht="20.100000000000001" customHeight="1">
      <c r="A59" s="87" t="s">
        <v>179</v>
      </c>
      <c r="B59" s="88" t="s">
        <v>171</v>
      </c>
      <c r="C59" s="88" t="s">
        <v>180</v>
      </c>
      <c r="D59" s="88" t="s">
        <v>94</v>
      </c>
      <c r="E59" s="90">
        <v>12.7</v>
      </c>
      <c r="F59" s="90">
        <v>12.7</v>
      </c>
      <c r="G59" s="90">
        <v>12.7</v>
      </c>
      <c r="H59" s="90">
        <v>12.7</v>
      </c>
      <c r="I59" s="90">
        <v>0</v>
      </c>
      <c r="J59" s="90">
        <v>0</v>
      </c>
    </row>
    <row r="60" spans="1:10" ht="20.100000000000001" customHeight="1">
      <c r="A60" s="87" t="s">
        <v>179</v>
      </c>
      <c r="B60" s="88" t="s">
        <v>171</v>
      </c>
      <c r="C60" s="88" t="s">
        <v>180</v>
      </c>
      <c r="D60" s="88" t="s">
        <v>96</v>
      </c>
      <c r="E60" s="90">
        <v>12.7</v>
      </c>
      <c r="F60" s="90">
        <v>12.7</v>
      </c>
      <c r="G60" s="90">
        <v>12.7</v>
      </c>
      <c r="H60" s="90">
        <v>12.7</v>
      </c>
      <c r="I60" s="90">
        <v>0</v>
      </c>
      <c r="J60" s="90">
        <v>0</v>
      </c>
    </row>
    <row r="61" spans="1:10" ht="20.100000000000001" customHeight="1">
      <c r="A61" s="87" t="s">
        <v>179</v>
      </c>
      <c r="B61" s="88" t="s">
        <v>171</v>
      </c>
      <c r="C61" s="88" t="s">
        <v>180</v>
      </c>
      <c r="D61" s="88" t="s">
        <v>103</v>
      </c>
      <c r="E61" s="90">
        <v>12.39</v>
      </c>
      <c r="F61" s="90">
        <v>12.39</v>
      </c>
      <c r="G61" s="90">
        <v>12.39</v>
      </c>
      <c r="H61" s="90">
        <v>0</v>
      </c>
      <c r="I61" s="90">
        <v>12.39</v>
      </c>
      <c r="J61" s="90">
        <v>0</v>
      </c>
    </row>
    <row r="62" spans="1:10" ht="20.100000000000001" customHeight="1">
      <c r="A62" s="87" t="s">
        <v>179</v>
      </c>
      <c r="B62" s="88" t="s">
        <v>171</v>
      </c>
      <c r="C62" s="88" t="s">
        <v>180</v>
      </c>
      <c r="D62" s="88" t="s">
        <v>97</v>
      </c>
      <c r="E62" s="90">
        <v>56.16</v>
      </c>
      <c r="F62" s="90">
        <v>56.16</v>
      </c>
      <c r="G62" s="90">
        <v>56.16</v>
      </c>
      <c r="H62" s="90">
        <v>56.16</v>
      </c>
      <c r="I62" s="90">
        <v>0</v>
      </c>
      <c r="J62" s="90">
        <v>0</v>
      </c>
    </row>
    <row r="63" spans="1:10" ht="20.100000000000001" customHeight="1">
      <c r="A63" s="87" t="s">
        <v>179</v>
      </c>
      <c r="B63" s="88" t="s">
        <v>171</v>
      </c>
      <c r="C63" s="88" t="s">
        <v>180</v>
      </c>
      <c r="D63" s="88" t="s">
        <v>101</v>
      </c>
      <c r="E63" s="90">
        <v>6.09</v>
      </c>
      <c r="F63" s="90">
        <v>6.09</v>
      </c>
      <c r="G63" s="90">
        <v>6.09</v>
      </c>
      <c r="H63" s="90">
        <v>6.09</v>
      </c>
      <c r="I63" s="90">
        <v>0</v>
      </c>
      <c r="J63" s="90">
        <v>0</v>
      </c>
    </row>
    <row r="64" spans="1:10" ht="20.100000000000001" customHeight="1">
      <c r="A64" s="87" t="s">
        <v>179</v>
      </c>
      <c r="B64" s="88" t="s">
        <v>171</v>
      </c>
      <c r="C64" s="88" t="s">
        <v>180</v>
      </c>
      <c r="D64" s="88" t="s">
        <v>95</v>
      </c>
      <c r="E64" s="90">
        <v>5.16</v>
      </c>
      <c r="F64" s="90">
        <v>5.16</v>
      </c>
      <c r="G64" s="90">
        <v>5.16</v>
      </c>
      <c r="H64" s="90">
        <v>5.16</v>
      </c>
      <c r="I64" s="90">
        <v>0</v>
      </c>
      <c r="J64" s="90">
        <v>0</v>
      </c>
    </row>
    <row r="65" spans="1:10" ht="20.100000000000001" customHeight="1">
      <c r="A65" s="87" t="s">
        <v>179</v>
      </c>
      <c r="B65" s="88" t="s">
        <v>171</v>
      </c>
      <c r="C65" s="88" t="s">
        <v>180</v>
      </c>
      <c r="D65" s="88" t="s">
        <v>100</v>
      </c>
      <c r="E65" s="90">
        <v>0.26</v>
      </c>
      <c r="F65" s="90">
        <v>0.26</v>
      </c>
      <c r="G65" s="90">
        <v>0.26</v>
      </c>
      <c r="H65" s="90">
        <v>0.26</v>
      </c>
      <c r="I65" s="90">
        <v>0</v>
      </c>
      <c r="J65" s="90">
        <v>0</v>
      </c>
    </row>
    <row r="66" spans="1:10" ht="20.100000000000001" customHeight="1">
      <c r="A66" s="87"/>
      <c r="B66" s="88"/>
      <c r="C66" s="88" t="s">
        <v>114</v>
      </c>
      <c r="D66" s="88" t="s">
        <v>113</v>
      </c>
      <c r="E66" s="90">
        <f t="shared" ref="E66:J66" si="18">E67</f>
        <v>17.100000000000001</v>
      </c>
      <c r="F66" s="90">
        <f t="shared" si="18"/>
        <v>17.100000000000001</v>
      </c>
      <c r="G66" s="90">
        <f t="shared" si="18"/>
        <v>0</v>
      </c>
      <c r="H66" s="90">
        <f t="shared" si="18"/>
        <v>0</v>
      </c>
      <c r="I66" s="90">
        <f t="shared" si="18"/>
        <v>0</v>
      </c>
      <c r="J66" s="90">
        <f t="shared" si="18"/>
        <v>17.100000000000001</v>
      </c>
    </row>
    <row r="67" spans="1:10" ht="20.100000000000001" customHeight="1">
      <c r="A67" s="87" t="s">
        <v>179</v>
      </c>
      <c r="B67" s="88" t="s">
        <v>171</v>
      </c>
      <c r="C67" s="88" t="s">
        <v>181</v>
      </c>
      <c r="D67" s="88" t="s">
        <v>115</v>
      </c>
      <c r="E67" s="90">
        <v>17.100000000000001</v>
      </c>
      <c r="F67" s="90">
        <v>17.100000000000001</v>
      </c>
      <c r="G67" s="90">
        <v>0</v>
      </c>
      <c r="H67" s="90">
        <v>0</v>
      </c>
      <c r="I67" s="90">
        <v>0</v>
      </c>
      <c r="J67" s="90">
        <v>17.100000000000001</v>
      </c>
    </row>
    <row r="68" spans="1:10" ht="20.100000000000001" customHeight="1">
      <c r="A68" s="87"/>
      <c r="B68" s="88"/>
      <c r="C68" s="88" t="s">
        <v>117</v>
      </c>
      <c r="D68" s="88" t="s">
        <v>116</v>
      </c>
      <c r="E68" s="90">
        <f t="shared" ref="E68:J68" si="19">E69</f>
        <v>5</v>
      </c>
      <c r="F68" s="90">
        <f t="shared" si="19"/>
        <v>5</v>
      </c>
      <c r="G68" s="90">
        <f t="shared" si="19"/>
        <v>0</v>
      </c>
      <c r="H68" s="90">
        <f t="shared" si="19"/>
        <v>0</v>
      </c>
      <c r="I68" s="90">
        <f t="shared" si="19"/>
        <v>0</v>
      </c>
      <c r="J68" s="90">
        <f t="shared" si="19"/>
        <v>5</v>
      </c>
    </row>
    <row r="69" spans="1:10" ht="20.100000000000001" customHeight="1">
      <c r="A69" s="87" t="s">
        <v>179</v>
      </c>
      <c r="B69" s="88" t="s">
        <v>171</v>
      </c>
      <c r="C69" s="88" t="s">
        <v>182</v>
      </c>
      <c r="D69" s="88" t="s">
        <v>118</v>
      </c>
      <c r="E69" s="90">
        <v>5</v>
      </c>
      <c r="F69" s="90">
        <v>5</v>
      </c>
      <c r="G69" s="90">
        <v>0</v>
      </c>
      <c r="H69" s="90">
        <v>0</v>
      </c>
      <c r="I69" s="90">
        <v>0</v>
      </c>
      <c r="J69" s="90">
        <v>5</v>
      </c>
    </row>
    <row r="70" spans="1:10" ht="20.100000000000001" customHeight="1">
      <c r="A70" s="87"/>
      <c r="B70" s="88"/>
      <c r="C70" s="88" t="s">
        <v>120</v>
      </c>
      <c r="D70" s="88" t="s">
        <v>119</v>
      </c>
      <c r="E70" s="90">
        <f t="shared" ref="E70:J70" si="20">SUM(E71:E75)</f>
        <v>179.74</v>
      </c>
      <c r="F70" s="90">
        <f t="shared" si="20"/>
        <v>179.74</v>
      </c>
      <c r="G70" s="90">
        <f t="shared" si="20"/>
        <v>0</v>
      </c>
      <c r="H70" s="90">
        <f t="shared" si="20"/>
        <v>0</v>
      </c>
      <c r="I70" s="90">
        <f t="shared" si="20"/>
        <v>0</v>
      </c>
      <c r="J70" s="90">
        <f t="shared" si="20"/>
        <v>179.74</v>
      </c>
    </row>
    <row r="71" spans="1:10" ht="20.100000000000001" customHeight="1">
      <c r="A71" s="87" t="s">
        <v>179</v>
      </c>
      <c r="B71" s="88" t="s">
        <v>171</v>
      </c>
      <c r="C71" s="88" t="s">
        <v>183</v>
      </c>
      <c r="D71" s="88" t="s">
        <v>123</v>
      </c>
      <c r="E71" s="90">
        <v>150.74</v>
      </c>
      <c r="F71" s="90">
        <v>150.74</v>
      </c>
      <c r="G71" s="90">
        <v>0</v>
      </c>
      <c r="H71" s="90">
        <v>0</v>
      </c>
      <c r="I71" s="90">
        <v>0</v>
      </c>
      <c r="J71" s="90">
        <v>150.74</v>
      </c>
    </row>
    <row r="72" spans="1:10" ht="20.100000000000001" customHeight="1">
      <c r="A72" s="87" t="s">
        <v>179</v>
      </c>
      <c r="B72" s="88" t="s">
        <v>171</v>
      </c>
      <c r="C72" s="88" t="s">
        <v>183</v>
      </c>
      <c r="D72" s="88" t="s">
        <v>124</v>
      </c>
      <c r="E72" s="90">
        <v>6</v>
      </c>
      <c r="F72" s="90">
        <v>6</v>
      </c>
      <c r="G72" s="90">
        <v>0</v>
      </c>
      <c r="H72" s="90">
        <v>0</v>
      </c>
      <c r="I72" s="90">
        <v>0</v>
      </c>
      <c r="J72" s="90">
        <v>6</v>
      </c>
    </row>
    <row r="73" spans="1:10" ht="20.100000000000001" customHeight="1">
      <c r="A73" s="87" t="s">
        <v>179</v>
      </c>
      <c r="B73" s="88" t="s">
        <v>171</v>
      </c>
      <c r="C73" s="88" t="s">
        <v>183</v>
      </c>
      <c r="D73" s="88" t="s">
        <v>122</v>
      </c>
      <c r="E73" s="90">
        <v>8</v>
      </c>
      <c r="F73" s="90">
        <v>8</v>
      </c>
      <c r="G73" s="90">
        <v>0</v>
      </c>
      <c r="H73" s="90">
        <v>0</v>
      </c>
      <c r="I73" s="90">
        <v>0</v>
      </c>
      <c r="J73" s="90">
        <v>8</v>
      </c>
    </row>
    <row r="74" spans="1:10" ht="20.100000000000001" customHeight="1">
      <c r="A74" s="87" t="s">
        <v>179</v>
      </c>
      <c r="B74" s="88" t="s">
        <v>171</v>
      </c>
      <c r="C74" s="88" t="s">
        <v>183</v>
      </c>
      <c r="D74" s="88" t="s">
        <v>125</v>
      </c>
      <c r="E74" s="90">
        <v>5</v>
      </c>
      <c r="F74" s="90">
        <v>5</v>
      </c>
      <c r="G74" s="90">
        <v>0</v>
      </c>
      <c r="H74" s="90">
        <v>0</v>
      </c>
      <c r="I74" s="90">
        <v>0</v>
      </c>
      <c r="J74" s="90">
        <v>5</v>
      </c>
    </row>
    <row r="75" spans="1:10" ht="20.100000000000001" customHeight="1">
      <c r="A75" s="87" t="s">
        <v>179</v>
      </c>
      <c r="B75" s="88" t="s">
        <v>171</v>
      </c>
      <c r="C75" s="88" t="s">
        <v>183</v>
      </c>
      <c r="D75" s="88" t="s">
        <v>121</v>
      </c>
      <c r="E75" s="90">
        <v>10</v>
      </c>
      <c r="F75" s="90">
        <v>10</v>
      </c>
      <c r="G75" s="90">
        <v>0</v>
      </c>
      <c r="H75" s="90">
        <v>0</v>
      </c>
      <c r="I75" s="90">
        <v>0</v>
      </c>
      <c r="J75" s="90">
        <v>10</v>
      </c>
    </row>
    <row r="76" spans="1:10" ht="20.100000000000001" customHeight="1">
      <c r="A76" s="87"/>
      <c r="B76" s="88" t="s">
        <v>71</v>
      </c>
      <c r="C76" s="88"/>
      <c r="D76" s="88" t="s">
        <v>126</v>
      </c>
      <c r="E76" s="90">
        <f t="shared" ref="E76:J76" si="21">E77+E80+E82</f>
        <v>100.76</v>
      </c>
      <c r="F76" s="90">
        <f t="shared" si="21"/>
        <v>100.76</v>
      </c>
      <c r="G76" s="90">
        <f t="shared" si="21"/>
        <v>0</v>
      </c>
      <c r="H76" s="90">
        <f t="shared" si="21"/>
        <v>0</v>
      </c>
      <c r="I76" s="90">
        <f t="shared" si="21"/>
        <v>0</v>
      </c>
      <c r="J76" s="90">
        <f t="shared" si="21"/>
        <v>100.76</v>
      </c>
    </row>
    <row r="77" spans="1:10" ht="20.100000000000001" customHeight="1">
      <c r="A77" s="87"/>
      <c r="B77" s="88"/>
      <c r="C77" s="88" t="s">
        <v>59</v>
      </c>
      <c r="D77" s="88" t="s">
        <v>127</v>
      </c>
      <c r="E77" s="90">
        <f t="shared" ref="E77:J77" si="22">SUM(E78:E79)</f>
        <v>76.56</v>
      </c>
      <c r="F77" s="90">
        <f t="shared" si="22"/>
        <v>76.56</v>
      </c>
      <c r="G77" s="90">
        <f t="shared" si="22"/>
        <v>0</v>
      </c>
      <c r="H77" s="90">
        <f t="shared" si="22"/>
        <v>0</v>
      </c>
      <c r="I77" s="90">
        <f t="shared" si="22"/>
        <v>0</v>
      </c>
      <c r="J77" s="90">
        <f t="shared" si="22"/>
        <v>76.56</v>
      </c>
    </row>
    <row r="78" spans="1:10" ht="20.100000000000001" customHeight="1">
      <c r="A78" s="87" t="s">
        <v>179</v>
      </c>
      <c r="B78" s="88" t="s">
        <v>173</v>
      </c>
      <c r="C78" s="88" t="s">
        <v>169</v>
      </c>
      <c r="D78" s="88" t="s">
        <v>129</v>
      </c>
      <c r="E78" s="90">
        <v>28.2</v>
      </c>
      <c r="F78" s="90">
        <v>28.2</v>
      </c>
      <c r="G78" s="90">
        <v>0</v>
      </c>
      <c r="H78" s="90">
        <v>0</v>
      </c>
      <c r="I78" s="90">
        <v>0</v>
      </c>
      <c r="J78" s="90">
        <v>28.2</v>
      </c>
    </row>
    <row r="79" spans="1:10" ht="20.100000000000001" customHeight="1">
      <c r="A79" s="87" t="s">
        <v>179</v>
      </c>
      <c r="B79" s="88" t="s">
        <v>173</v>
      </c>
      <c r="C79" s="88" t="s">
        <v>169</v>
      </c>
      <c r="D79" s="88" t="s">
        <v>128</v>
      </c>
      <c r="E79" s="90">
        <v>48.36</v>
      </c>
      <c r="F79" s="90">
        <v>48.36</v>
      </c>
      <c r="G79" s="90">
        <v>0</v>
      </c>
      <c r="H79" s="90">
        <v>0</v>
      </c>
      <c r="I79" s="90">
        <v>0</v>
      </c>
      <c r="J79" s="90">
        <v>48.36</v>
      </c>
    </row>
    <row r="80" spans="1:10" ht="20.100000000000001" customHeight="1">
      <c r="A80" s="87"/>
      <c r="B80" s="88"/>
      <c r="C80" s="88" t="s">
        <v>131</v>
      </c>
      <c r="D80" s="88" t="s">
        <v>130</v>
      </c>
      <c r="E80" s="90">
        <f t="shared" ref="E80:J80" si="23">E81</f>
        <v>19.2</v>
      </c>
      <c r="F80" s="90">
        <f t="shared" si="23"/>
        <v>19.2</v>
      </c>
      <c r="G80" s="90">
        <f t="shared" si="23"/>
        <v>0</v>
      </c>
      <c r="H80" s="90">
        <f t="shared" si="23"/>
        <v>0</v>
      </c>
      <c r="I80" s="90">
        <f t="shared" si="23"/>
        <v>0</v>
      </c>
      <c r="J80" s="90">
        <f t="shared" si="23"/>
        <v>19.2</v>
      </c>
    </row>
    <row r="81" spans="1:10" ht="20.100000000000001" customHeight="1">
      <c r="A81" s="87" t="s">
        <v>179</v>
      </c>
      <c r="B81" s="88" t="s">
        <v>173</v>
      </c>
      <c r="C81" s="88" t="s">
        <v>184</v>
      </c>
      <c r="D81" s="88" t="s">
        <v>132</v>
      </c>
      <c r="E81" s="90">
        <v>19.2</v>
      </c>
      <c r="F81" s="90">
        <v>19.2</v>
      </c>
      <c r="G81" s="90">
        <v>0</v>
      </c>
      <c r="H81" s="90">
        <v>0</v>
      </c>
      <c r="I81" s="90">
        <v>0</v>
      </c>
      <c r="J81" s="90">
        <v>19.2</v>
      </c>
    </row>
    <row r="82" spans="1:10" ht="20.100000000000001" customHeight="1">
      <c r="A82" s="87"/>
      <c r="B82" s="88"/>
      <c r="C82" s="88" t="s">
        <v>120</v>
      </c>
      <c r="D82" s="88" t="s">
        <v>133</v>
      </c>
      <c r="E82" s="90">
        <f t="shared" ref="E82:J82" si="24">E83</f>
        <v>5</v>
      </c>
      <c r="F82" s="90">
        <f t="shared" si="24"/>
        <v>5</v>
      </c>
      <c r="G82" s="90">
        <f t="shared" si="24"/>
        <v>0</v>
      </c>
      <c r="H82" s="90">
        <f t="shared" si="24"/>
        <v>0</v>
      </c>
      <c r="I82" s="90">
        <f t="shared" si="24"/>
        <v>0</v>
      </c>
      <c r="J82" s="90">
        <f t="shared" si="24"/>
        <v>5</v>
      </c>
    </row>
    <row r="83" spans="1:10" ht="20.100000000000001" customHeight="1">
      <c r="A83" s="87" t="s">
        <v>179</v>
      </c>
      <c r="B83" s="88" t="s">
        <v>173</v>
      </c>
      <c r="C83" s="88" t="s">
        <v>183</v>
      </c>
      <c r="D83" s="88" t="s">
        <v>134</v>
      </c>
      <c r="E83" s="90">
        <v>5</v>
      </c>
      <c r="F83" s="90">
        <v>5</v>
      </c>
      <c r="G83" s="90">
        <v>0</v>
      </c>
      <c r="H83" s="90">
        <v>0</v>
      </c>
      <c r="I83" s="90">
        <v>0</v>
      </c>
      <c r="J83" s="90">
        <v>5</v>
      </c>
    </row>
    <row r="84" spans="1:10" ht="20.100000000000001" customHeight="1">
      <c r="A84" s="87"/>
      <c r="B84" s="88" t="s">
        <v>74</v>
      </c>
      <c r="C84" s="88"/>
      <c r="D84" s="88" t="s">
        <v>135</v>
      </c>
      <c r="E84" s="90">
        <f t="shared" ref="E84:J84" si="25">E85+E88</f>
        <v>23</v>
      </c>
      <c r="F84" s="90">
        <f t="shared" si="25"/>
        <v>23</v>
      </c>
      <c r="G84" s="90">
        <f t="shared" si="25"/>
        <v>0</v>
      </c>
      <c r="H84" s="90">
        <f t="shared" si="25"/>
        <v>0</v>
      </c>
      <c r="I84" s="90">
        <f t="shared" si="25"/>
        <v>0</v>
      </c>
      <c r="J84" s="90">
        <f t="shared" si="25"/>
        <v>23</v>
      </c>
    </row>
    <row r="85" spans="1:10" ht="20.100000000000001" customHeight="1">
      <c r="A85" s="87"/>
      <c r="B85" s="88"/>
      <c r="C85" s="88" t="s">
        <v>137</v>
      </c>
      <c r="D85" s="88" t="s">
        <v>136</v>
      </c>
      <c r="E85" s="90">
        <f t="shared" ref="E85:J85" si="26">SUM(E86:E87)</f>
        <v>8</v>
      </c>
      <c r="F85" s="90">
        <f t="shared" si="26"/>
        <v>8</v>
      </c>
      <c r="G85" s="90">
        <f t="shared" si="26"/>
        <v>0</v>
      </c>
      <c r="H85" s="90">
        <f t="shared" si="26"/>
        <v>0</v>
      </c>
      <c r="I85" s="90">
        <f t="shared" si="26"/>
        <v>0</v>
      </c>
      <c r="J85" s="90">
        <f t="shared" si="26"/>
        <v>8</v>
      </c>
    </row>
    <row r="86" spans="1:10" ht="20.100000000000001" customHeight="1">
      <c r="A86" s="87" t="s">
        <v>179</v>
      </c>
      <c r="B86" s="88" t="s">
        <v>174</v>
      </c>
      <c r="C86" s="88" t="s">
        <v>185</v>
      </c>
      <c r="D86" s="88" t="s">
        <v>138</v>
      </c>
      <c r="E86" s="90">
        <v>5</v>
      </c>
      <c r="F86" s="90">
        <v>5</v>
      </c>
      <c r="G86" s="90">
        <v>0</v>
      </c>
      <c r="H86" s="90">
        <v>0</v>
      </c>
      <c r="I86" s="90">
        <v>0</v>
      </c>
      <c r="J86" s="90">
        <v>5</v>
      </c>
    </row>
    <row r="87" spans="1:10" ht="20.100000000000001" customHeight="1">
      <c r="A87" s="87" t="s">
        <v>179</v>
      </c>
      <c r="B87" s="88" t="s">
        <v>174</v>
      </c>
      <c r="C87" s="88" t="s">
        <v>185</v>
      </c>
      <c r="D87" s="88" t="s">
        <v>139</v>
      </c>
      <c r="E87" s="90">
        <v>3</v>
      </c>
      <c r="F87" s="90">
        <v>3</v>
      </c>
      <c r="G87" s="90">
        <v>0</v>
      </c>
      <c r="H87" s="90">
        <v>0</v>
      </c>
      <c r="I87" s="90">
        <v>0</v>
      </c>
      <c r="J87" s="90">
        <v>3</v>
      </c>
    </row>
    <row r="88" spans="1:10" ht="20.100000000000001" customHeight="1">
      <c r="A88" s="87"/>
      <c r="B88" s="88"/>
      <c r="C88" s="88" t="s">
        <v>120</v>
      </c>
      <c r="D88" s="88" t="s">
        <v>140</v>
      </c>
      <c r="E88" s="90">
        <f t="shared" ref="E88:J88" si="27">E89</f>
        <v>15</v>
      </c>
      <c r="F88" s="90">
        <f t="shared" si="27"/>
        <v>15</v>
      </c>
      <c r="G88" s="90">
        <f t="shared" si="27"/>
        <v>0</v>
      </c>
      <c r="H88" s="90">
        <f t="shared" si="27"/>
        <v>0</v>
      </c>
      <c r="I88" s="90">
        <f t="shared" si="27"/>
        <v>0</v>
      </c>
      <c r="J88" s="90">
        <f t="shared" si="27"/>
        <v>15</v>
      </c>
    </row>
    <row r="89" spans="1:10" ht="20.100000000000001" customHeight="1">
      <c r="A89" s="87" t="s">
        <v>179</v>
      </c>
      <c r="B89" s="88" t="s">
        <v>174</v>
      </c>
      <c r="C89" s="88" t="s">
        <v>183</v>
      </c>
      <c r="D89" s="88" t="s">
        <v>141</v>
      </c>
      <c r="E89" s="90">
        <v>15</v>
      </c>
      <c r="F89" s="90">
        <v>15</v>
      </c>
      <c r="G89" s="90">
        <v>0</v>
      </c>
      <c r="H89" s="90">
        <v>0</v>
      </c>
      <c r="I89" s="90">
        <v>0</v>
      </c>
      <c r="J89" s="90">
        <v>15</v>
      </c>
    </row>
    <row r="90" spans="1:10" ht="20.100000000000001" customHeight="1">
      <c r="A90" s="87"/>
      <c r="B90" s="88" t="s">
        <v>108</v>
      </c>
      <c r="C90" s="88"/>
      <c r="D90" s="88" t="s">
        <v>142</v>
      </c>
      <c r="E90" s="90">
        <f t="shared" ref="E90:J91" si="28">E91</f>
        <v>24</v>
      </c>
      <c r="F90" s="90">
        <f t="shared" si="28"/>
        <v>24</v>
      </c>
      <c r="G90" s="90">
        <f t="shared" si="28"/>
        <v>0</v>
      </c>
      <c r="H90" s="90">
        <f t="shared" si="28"/>
        <v>0</v>
      </c>
      <c r="I90" s="90">
        <f t="shared" si="28"/>
        <v>0</v>
      </c>
      <c r="J90" s="90">
        <f t="shared" si="28"/>
        <v>24</v>
      </c>
    </row>
    <row r="91" spans="1:10" ht="20.100000000000001" customHeight="1">
      <c r="A91" s="87"/>
      <c r="B91" s="88"/>
      <c r="C91" s="88" t="s">
        <v>120</v>
      </c>
      <c r="D91" s="88" t="s">
        <v>143</v>
      </c>
      <c r="E91" s="90">
        <f t="shared" si="28"/>
        <v>24</v>
      </c>
      <c r="F91" s="90">
        <f t="shared" si="28"/>
        <v>24</v>
      </c>
      <c r="G91" s="90">
        <f t="shared" si="28"/>
        <v>0</v>
      </c>
      <c r="H91" s="90">
        <f t="shared" si="28"/>
        <v>0</v>
      </c>
      <c r="I91" s="90">
        <f t="shared" si="28"/>
        <v>0</v>
      </c>
      <c r="J91" s="90">
        <f t="shared" si="28"/>
        <v>24</v>
      </c>
    </row>
    <row r="92" spans="1:10" ht="20.100000000000001" customHeight="1">
      <c r="A92" s="87" t="s">
        <v>179</v>
      </c>
      <c r="B92" s="88" t="s">
        <v>180</v>
      </c>
      <c r="C92" s="88" t="s">
        <v>183</v>
      </c>
      <c r="D92" s="88" t="s">
        <v>144</v>
      </c>
      <c r="E92" s="90">
        <v>24</v>
      </c>
      <c r="F92" s="90">
        <v>24</v>
      </c>
      <c r="G92" s="90">
        <v>0</v>
      </c>
      <c r="H92" s="90">
        <v>0</v>
      </c>
      <c r="I92" s="90">
        <v>0</v>
      </c>
      <c r="J92" s="90">
        <v>24</v>
      </c>
    </row>
    <row r="93" spans="1:10" ht="20.100000000000001" customHeight="1">
      <c r="A93" s="87"/>
      <c r="B93" s="88" t="s">
        <v>59</v>
      </c>
      <c r="C93" s="88"/>
      <c r="D93" s="88" t="s">
        <v>145</v>
      </c>
      <c r="E93" s="90">
        <f t="shared" ref="E93:J93" si="29">E94+E96+E98</f>
        <v>1506.7</v>
      </c>
      <c r="F93" s="90">
        <f t="shared" si="29"/>
        <v>1506.7</v>
      </c>
      <c r="G93" s="90">
        <f t="shared" si="29"/>
        <v>0</v>
      </c>
      <c r="H93" s="90">
        <f t="shared" si="29"/>
        <v>0</v>
      </c>
      <c r="I93" s="90">
        <f t="shared" si="29"/>
        <v>0</v>
      </c>
      <c r="J93" s="90">
        <f t="shared" si="29"/>
        <v>1506.7</v>
      </c>
    </row>
    <row r="94" spans="1:10" ht="20.100000000000001" customHeight="1">
      <c r="A94" s="87"/>
      <c r="B94" s="88"/>
      <c r="C94" s="88" t="s">
        <v>108</v>
      </c>
      <c r="D94" s="88" t="s">
        <v>146</v>
      </c>
      <c r="E94" s="90">
        <f t="shared" ref="E94:J94" si="30">E95</f>
        <v>500</v>
      </c>
      <c r="F94" s="90">
        <f t="shared" si="30"/>
        <v>500</v>
      </c>
      <c r="G94" s="90">
        <f t="shared" si="30"/>
        <v>0</v>
      </c>
      <c r="H94" s="90">
        <f t="shared" si="30"/>
        <v>0</v>
      </c>
      <c r="I94" s="90">
        <f t="shared" si="30"/>
        <v>0</v>
      </c>
      <c r="J94" s="90">
        <f t="shared" si="30"/>
        <v>500</v>
      </c>
    </row>
    <row r="95" spans="1:10" ht="20.100000000000001" customHeight="1">
      <c r="A95" s="87" t="s">
        <v>179</v>
      </c>
      <c r="B95" s="88" t="s">
        <v>169</v>
      </c>
      <c r="C95" s="88" t="s">
        <v>180</v>
      </c>
      <c r="D95" s="88" t="s">
        <v>147</v>
      </c>
      <c r="E95" s="90">
        <v>500</v>
      </c>
      <c r="F95" s="90">
        <v>500</v>
      </c>
      <c r="G95" s="90">
        <v>0</v>
      </c>
      <c r="H95" s="90">
        <v>0</v>
      </c>
      <c r="I95" s="90">
        <v>0</v>
      </c>
      <c r="J95" s="90">
        <v>500</v>
      </c>
    </row>
    <row r="96" spans="1:10" ht="20.100000000000001" customHeight="1">
      <c r="A96" s="87"/>
      <c r="B96" s="88"/>
      <c r="C96" s="88" t="s">
        <v>59</v>
      </c>
      <c r="D96" s="88" t="s">
        <v>148</v>
      </c>
      <c r="E96" s="90">
        <f t="shared" ref="E96:J96" si="31">E97</f>
        <v>571</v>
      </c>
      <c r="F96" s="90">
        <f t="shared" si="31"/>
        <v>571</v>
      </c>
      <c r="G96" s="90">
        <f t="shared" si="31"/>
        <v>0</v>
      </c>
      <c r="H96" s="90">
        <f t="shared" si="31"/>
        <v>0</v>
      </c>
      <c r="I96" s="90">
        <f t="shared" si="31"/>
        <v>0</v>
      </c>
      <c r="J96" s="90">
        <f t="shared" si="31"/>
        <v>571</v>
      </c>
    </row>
    <row r="97" spans="1:10" ht="20.100000000000001" customHeight="1">
      <c r="A97" s="87" t="s">
        <v>179</v>
      </c>
      <c r="B97" s="88" t="s">
        <v>169</v>
      </c>
      <c r="C97" s="88" t="s">
        <v>169</v>
      </c>
      <c r="D97" s="88" t="s">
        <v>149</v>
      </c>
      <c r="E97" s="90">
        <v>571</v>
      </c>
      <c r="F97" s="90">
        <v>571</v>
      </c>
      <c r="G97" s="90">
        <v>0</v>
      </c>
      <c r="H97" s="90">
        <v>0</v>
      </c>
      <c r="I97" s="90">
        <v>0</v>
      </c>
      <c r="J97" s="90">
        <v>571</v>
      </c>
    </row>
    <row r="98" spans="1:10" ht="20.100000000000001" customHeight="1">
      <c r="A98" s="87"/>
      <c r="B98" s="88"/>
      <c r="C98" s="88" t="s">
        <v>120</v>
      </c>
      <c r="D98" s="88" t="s">
        <v>150</v>
      </c>
      <c r="E98" s="90">
        <f t="shared" ref="E98:J98" si="32">SUM(E99:E101)</f>
        <v>435.7</v>
      </c>
      <c r="F98" s="90">
        <f t="shared" si="32"/>
        <v>435.7</v>
      </c>
      <c r="G98" s="90">
        <f t="shared" si="32"/>
        <v>0</v>
      </c>
      <c r="H98" s="90">
        <f t="shared" si="32"/>
        <v>0</v>
      </c>
      <c r="I98" s="90">
        <f t="shared" si="32"/>
        <v>0</v>
      </c>
      <c r="J98" s="90">
        <f t="shared" si="32"/>
        <v>435.7</v>
      </c>
    </row>
    <row r="99" spans="1:10" ht="20.100000000000001" customHeight="1">
      <c r="A99" s="87" t="s">
        <v>179</v>
      </c>
      <c r="B99" s="88" t="s">
        <v>169</v>
      </c>
      <c r="C99" s="88" t="s">
        <v>183</v>
      </c>
      <c r="D99" s="88" t="s">
        <v>152</v>
      </c>
      <c r="E99" s="90">
        <v>255.7</v>
      </c>
      <c r="F99" s="90">
        <v>255.7</v>
      </c>
      <c r="G99" s="90">
        <v>0</v>
      </c>
      <c r="H99" s="90">
        <v>0</v>
      </c>
      <c r="I99" s="90">
        <v>0</v>
      </c>
      <c r="J99" s="90">
        <v>255.7</v>
      </c>
    </row>
    <row r="100" spans="1:10" ht="20.100000000000001" customHeight="1">
      <c r="A100" s="87" t="s">
        <v>179</v>
      </c>
      <c r="B100" s="88" t="s">
        <v>169</v>
      </c>
      <c r="C100" s="88" t="s">
        <v>183</v>
      </c>
      <c r="D100" s="88" t="s">
        <v>153</v>
      </c>
      <c r="E100" s="90">
        <v>100</v>
      </c>
      <c r="F100" s="90">
        <v>100</v>
      </c>
      <c r="G100" s="90">
        <v>0</v>
      </c>
      <c r="H100" s="90">
        <v>0</v>
      </c>
      <c r="I100" s="90">
        <v>0</v>
      </c>
      <c r="J100" s="90">
        <v>100</v>
      </c>
    </row>
    <row r="101" spans="1:10" ht="20.100000000000001" customHeight="1">
      <c r="A101" s="87" t="s">
        <v>179</v>
      </c>
      <c r="B101" s="88" t="s">
        <v>169</v>
      </c>
      <c r="C101" s="88" t="s">
        <v>183</v>
      </c>
      <c r="D101" s="88" t="s">
        <v>151</v>
      </c>
      <c r="E101" s="90">
        <v>80</v>
      </c>
      <c r="F101" s="90">
        <v>80</v>
      </c>
      <c r="G101" s="90">
        <v>0</v>
      </c>
      <c r="H101" s="90">
        <v>0</v>
      </c>
      <c r="I101" s="90">
        <v>0</v>
      </c>
      <c r="J101" s="90">
        <v>80</v>
      </c>
    </row>
    <row r="102" spans="1:10" ht="20.100000000000001" customHeight="1">
      <c r="A102" s="87" t="s">
        <v>157</v>
      </c>
      <c r="B102" s="88"/>
      <c r="C102" s="88"/>
      <c r="D102" s="88" t="s">
        <v>154</v>
      </c>
      <c r="E102" s="90">
        <f t="shared" ref="E102:J103" si="33">E103</f>
        <v>22.72</v>
      </c>
      <c r="F102" s="90">
        <f t="shared" si="33"/>
        <v>22.72</v>
      </c>
      <c r="G102" s="90">
        <f t="shared" si="33"/>
        <v>22.72</v>
      </c>
      <c r="H102" s="90">
        <f t="shared" si="33"/>
        <v>22.72</v>
      </c>
      <c r="I102" s="90">
        <f t="shared" si="33"/>
        <v>0</v>
      </c>
      <c r="J102" s="90">
        <f t="shared" si="33"/>
        <v>0</v>
      </c>
    </row>
    <row r="103" spans="1:10" ht="20.100000000000001" customHeight="1">
      <c r="A103" s="87"/>
      <c r="B103" s="88" t="s">
        <v>71</v>
      </c>
      <c r="C103" s="88"/>
      <c r="D103" s="88" t="s">
        <v>155</v>
      </c>
      <c r="E103" s="90">
        <f t="shared" si="33"/>
        <v>22.72</v>
      </c>
      <c r="F103" s="90">
        <f t="shared" si="33"/>
        <v>22.72</v>
      </c>
      <c r="G103" s="90">
        <f t="shared" si="33"/>
        <v>22.72</v>
      </c>
      <c r="H103" s="90">
        <f t="shared" si="33"/>
        <v>22.72</v>
      </c>
      <c r="I103" s="90">
        <f t="shared" si="33"/>
        <v>0</v>
      </c>
      <c r="J103" s="90">
        <f t="shared" si="33"/>
        <v>0</v>
      </c>
    </row>
    <row r="104" spans="1:10" ht="20.100000000000001" customHeight="1">
      <c r="A104" s="87"/>
      <c r="B104" s="88"/>
      <c r="C104" s="88" t="s">
        <v>64</v>
      </c>
      <c r="D104" s="88" t="s">
        <v>156</v>
      </c>
      <c r="E104" s="90">
        <f t="shared" ref="E104:J104" si="34">SUM(E105:E106)</f>
        <v>22.72</v>
      </c>
      <c r="F104" s="90">
        <f t="shared" si="34"/>
        <v>22.72</v>
      </c>
      <c r="G104" s="90">
        <f t="shared" si="34"/>
        <v>22.72</v>
      </c>
      <c r="H104" s="90">
        <f t="shared" si="34"/>
        <v>22.72</v>
      </c>
      <c r="I104" s="90">
        <f t="shared" si="34"/>
        <v>0</v>
      </c>
      <c r="J104" s="90">
        <f t="shared" si="34"/>
        <v>0</v>
      </c>
    </row>
    <row r="105" spans="1:10" ht="20.100000000000001" customHeight="1">
      <c r="A105" s="87" t="s">
        <v>186</v>
      </c>
      <c r="B105" s="88" t="s">
        <v>173</v>
      </c>
      <c r="C105" s="88" t="s">
        <v>171</v>
      </c>
      <c r="D105" s="88" t="s">
        <v>158</v>
      </c>
      <c r="E105" s="90">
        <v>4.4400000000000004</v>
      </c>
      <c r="F105" s="90">
        <v>4.4400000000000004</v>
      </c>
      <c r="G105" s="90">
        <v>4.4400000000000004</v>
      </c>
      <c r="H105" s="90">
        <v>4.4400000000000004</v>
      </c>
      <c r="I105" s="90">
        <v>0</v>
      </c>
      <c r="J105" s="90">
        <v>0</v>
      </c>
    </row>
    <row r="106" spans="1:10" ht="20.100000000000001" customHeight="1">
      <c r="A106" s="87" t="s">
        <v>186</v>
      </c>
      <c r="B106" s="88" t="s">
        <v>173</v>
      </c>
      <c r="C106" s="88" t="s">
        <v>171</v>
      </c>
      <c r="D106" s="88" t="s">
        <v>158</v>
      </c>
      <c r="E106" s="90">
        <v>18.28</v>
      </c>
      <c r="F106" s="90">
        <v>18.28</v>
      </c>
      <c r="G106" s="90">
        <v>18.28</v>
      </c>
      <c r="H106" s="90">
        <v>18.28</v>
      </c>
      <c r="I106" s="90">
        <v>0</v>
      </c>
      <c r="J106" s="90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187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2295.81</v>
      </c>
      <c r="C4" s="102" t="s">
        <v>7</v>
      </c>
      <c r="D4" s="103">
        <v>412.27</v>
      </c>
    </row>
    <row r="5" spans="1:10" s="92" customFormat="1" ht="23.25" customHeight="1">
      <c r="A5" s="100" t="s">
        <v>8</v>
      </c>
      <c r="B5" s="104">
        <v>2295.81</v>
      </c>
      <c r="C5" s="102" t="s">
        <v>9</v>
      </c>
      <c r="D5" s="103">
        <v>392.58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19.690000000000001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1883.54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2295.81</v>
      </c>
      <c r="C15" s="124" t="s">
        <v>19</v>
      </c>
      <c r="D15" s="103">
        <v>2295.81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188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189</v>
      </c>
      <c r="D18" s="127">
        <v>0</v>
      </c>
    </row>
    <row r="19" spans="1:10" s="92" customFormat="1" ht="20.100000000000001" customHeight="1">
      <c r="A19" s="129" t="s">
        <v>24</v>
      </c>
      <c r="B19" s="109">
        <v>2295.81</v>
      </c>
      <c r="C19" s="130" t="s">
        <v>25</v>
      </c>
      <c r="D19" s="131">
        <v>2295.81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1"/>
  <sheetViews>
    <sheetView showGridLines="0" showZeros="0" workbookViewId="0">
      <selection activeCell="A101" sqref="A101:XFD101"/>
    </sheetView>
  </sheetViews>
  <sheetFormatPr defaultColWidth="9" defaultRowHeight="11.25"/>
  <cols>
    <col min="1" max="3" width="4.5" style="37" customWidth="1"/>
    <col min="4" max="4" width="28.625" style="37" customWidth="1"/>
    <col min="5" max="9" width="13.625" style="37" customWidth="1"/>
    <col min="10" max="16384" width="9" style="37"/>
  </cols>
  <sheetData>
    <row r="1" spans="1:9" ht="42" customHeight="1">
      <c r="A1" s="156" t="s">
        <v>190</v>
      </c>
      <c r="B1" s="156"/>
      <c r="C1" s="156"/>
      <c r="D1" s="156"/>
      <c r="E1" s="156"/>
      <c r="F1" s="156"/>
      <c r="G1" s="156"/>
      <c r="H1" s="156"/>
      <c r="I1" s="156"/>
    </row>
    <row r="2" spans="1:9" ht="20.100000000000001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80" customFormat="1" ht="16.5" customHeight="1">
      <c r="A3" s="159" t="s">
        <v>160</v>
      </c>
      <c r="B3" s="160"/>
      <c r="C3" s="161"/>
      <c r="D3" s="166" t="s">
        <v>161</v>
      </c>
      <c r="E3" s="169" t="s">
        <v>29</v>
      </c>
      <c r="F3" s="162" t="s">
        <v>162</v>
      </c>
      <c r="G3" s="162"/>
      <c r="H3" s="162"/>
      <c r="I3" s="162"/>
    </row>
    <row r="4" spans="1:9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3" t="s">
        <v>163</v>
      </c>
      <c r="G4" s="163"/>
      <c r="H4" s="163"/>
      <c r="I4" s="85" t="s">
        <v>164</v>
      </c>
    </row>
    <row r="5" spans="1:9" s="80" customFormat="1" ht="37.5" customHeight="1">
      <c r="A5" s="164"/>
      <c r="B5" s="165"/>
      <c r="C5" s="165"/>
      <c r="D5" s="168"/>
      <c r="E5" s="169"/>
      <c r="F5" s="82" t="s">
        <v>165</v>
      </c>
      <c r="G5" s="82" t="s">
        <v>166</v>
      </c>
      <c r="H5" s="82" t="s">
        <v>167</v>
      </c>
      <c r="I5" s="82" t="s">
        <v>165</v>
      </c>
    </row>
    <row r="6" spans="1:9" s="80" customForma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>
      <c r="A7" s="87"/>
      <c r="B7" s="88"/>
      <c r="C7" s="88"/>
      <c r="D7" s="89" t="s">
        <v>35</v>
      </c>
      <c r="E7" s="90">
        <f>E8+E22+E28+E32+E98</f>
        <v>2295.81</v>
      </c>
      <c r="F7" s="90">
        <f>F8+F22+F28+F32+F98</f>
        <v>412.27</v>
      </c>
      <c r="G7" s="90">
        <f>G8+G22+G28+G32+G98</f>
        <v>392.58</v>
      </c>
      <c r="H7" s="90">
        <f>H8+H22+H28+H32+H98</f>
        <v>19.690000000000001</v>
      </c>
      <c r="I7" s="90">
        <f>I8+I22+I28+I32+I98</f>
        <v>1883.54</v>
      </c>
    </row>
    <row r="8" spans="1:9" s="36" customFormat="1" ht="14.25">
      <c r="A8" s="87" t="s">
        <v>58</v>
      </c>
      <c r="B8" s="88"/>
      <c r="C8" s="88"/>
      <c r="D8" s="89" t="s">
        <v>55</v>
      </c>
      <c r="E8" s="90">
        <f>E9+E12+E15</f>
        <v>44.46</v>
      </c>
      <c r="F8" s="90">
        <f>F9+F12+F15</f>
        <v>41.46</v>
      </c>
      <c r="G8" s="90">
        <f>G9+G12+G15</f>
        <v>41.46</v>
      </c>
      <c r="H8" s="90">
        <f>H9+H12+H15</f>
        <v>0</v>
      </c>
      <c r="I8" s="90">
        <f>I9+I12+I15</f>
        <v>3</v>
      </c>
    </row>
    <row r="9" spans="1:9" s="36" customFormat="1" ht="14.25">
      <c r="A9" s="87"/>
      <c r="B9" s="88" t="s">
        <v>59</v>
      </c>
      <c r="C9" s="88"/>
      <c r="D9" s="89" t="s">
        <v>56</v>
      </c>
      <c r="E9" s="90">
        <f t="shared" ref="E9:I10" si="0">E10</f>
        <v>37.86</v>
      </c>
      <c r="F9" s="90">
        <f t="shared" si="0"/>
        <v>37.86</v>
      </c>
      <c r="G9" s="90">
        <f t="shared" si="0"/>
        <v>37.86</v>
      </c>
      <c r="H9" s="90">
        <f t="shared" si="0"/>
        <v>0</v>
      </c>
      <c r="I9" s="90">
        <f t="shared" si="0"/>
        <v>0</v>
      </c>
    </row>
    <row r="10" spans="1:9" s="36" customFormat="1" ht="14.25">
      <c r="A10" s="87"/>
      <c r="B10" s="88"/>
      <c r="C10" s="88" t="s">
        <v>59</v>
      </c>
      <c r="D10" s="89" t="s">
        <v>57</v>
      </c>
      <c r="E10" s="90">
        <f t="shared" si="0"/>
        <v>37.86</v>
      </c>
      <c r="F10" s="90">
        <f t="shared" si="0"/>
        <v>37.86</v>
      </c>
      <c r="G10" s="90">
        <f t="shared" si="0"/>
        <v>37.86</v>
      </c>
      <c r="H10" s="90">
        <f t="shared" si="0"/>
        <v>0</v>
      </c>
      <c r="I10" s="90">
        <f t="shared" si="0"/>
        <v>0</v>
      </c>
    </row>
    <row r="11" spans="1:9" s="36" customFormat="1" ht="14.25">
      <c r="A11" s="87" t="s">
        <v>168</v>
      </c>
      <c r="B11" s="88" t="s">
        <v>169</v>
      </c>
      <c r="C11" s="88" t="s">
        <v>169</v>
      </c>
      <c r="D11" s="89" t="s">
        <v>60</v>
      </c>
      <c r="E11" s="90">
        <v>37.86</v>
      </c>
      <c r="F11" s="90">
        <v>37.86</v>
      </c>
      <c r="G11" s="90">
        <v>37.86</v>
      </c>
      <c r="H11" s="90">
        <v>0</v>
      </c>
      <c r="I11" s="90">
        <v>0</v>
      </c>
    </row>
    <row r="12" spans="1:9" s="36" customFormat="1" ht="14.25">
      <c r="A12" s="87"/>
      <c r="B12" s="88" t="s">
        <v>63</v>
      </c>
      <c r="C12" s="88"/>
      <c r="D12" s="89" t="s">
        <v>61</v>
      </c>
      <c r="E12" s="90">
        <f t="shared" ref="E12:I13" si="1">E13</f>
        <v>3</v>
      </c>
      <c r="F12" s="90">
        <f t="shared" si="1"/>
        <v>0</v>
      </c>
      <c r="G12" s="90">
        <f t="shared" si="1"/>
        <v>0</v>
      </c>
      <c r="H12" s="90">
        <f t="shared" si="1"/>
        <v>0</v>
      </c>
      <c r="I12" s="90">
        <f t="shared" si="1"/>
        <v>3</v>
      </c>
    </row>
    <row r="13" spans="1:9" s="36" customFormat="1" ht="22.5">
      <c r="A13" s="87"/>
      <c r="B13" s="88"/>
      <c r="C13" s="88" t="s">
        <v>64</v>
      </c>
      <c r="D13" s="89" t="s">
        <v>62</v>
      </c>
      <c r="E13" s="90">
        <f t="shared" si="1"/>
        <v>3</v>
      </c>
      <c r="F13" s="90">
        <f t="shared" si="1"/>
        <v>0</v>
      </c>
      <c r="G13" s="90">
        <f t="shared" si="1"/>
        <v>0</v>
      </c>
      <c r="H13" s="90">
        <f t="shared" si="1"/>
        <v>0</v>
      </c>
      <c r="I13" s="90">
        <f t="shared" si="1"/>
        <v>3</v>
      </c>
    </row>
    <row r="14" spans="1:9" s="36" customFormat="1" ht="22.5">
      <c r="A14" s="87" t="s">
        <v>168</v>
      </c>
      <c r="B14" s="88" t="s">
        <v>170</v>
      </c>
      <c r="C14" s="88" t="s">
        <v>171</v>
      </c>
      <c r="D14" s="89" t="s">
        <v>65</v>
      </c>
      <c r="E14" s="90">
        <v>3</v>
      </c>
      <c r="F14" s="90">
        <v>0</v>
      </c>
      <c r="G14" s="90">
        <v>0</v>
      </c>
      <c r="H14" s="90">
        <v>0</v>
      </c>
      <c r="I14" s="90">
        <v>3</v>
      </c>
    </row>
    <row r="15" spans="1:9" s="36" customFormat="1" ht="14.25">
      <c r="A15" s="87"/>
      <c r="B15" s="88" t="s">
        <v>68</v>
      </c>
      <c r="C15" s="88"/>
      <c r="D15" s="89" t="s">
        <v>66</v>
      </c>
      <c r="E15" s="90">
        <f>E16+E18+E20</f>
        <v>3.6</v>
      </c>
      <c r="F15" s="90">
        <f>F16+F18+F20</f>
        <v>3.6</v>
      </c>
      <c r="G15" s="90">
        <f>G16+G18+G20</f>
        <v>3.6</v>
      </c>
      <c r="H15" s="90">
        <f>H16+H18+H20</f>
        <v>0</v>
      </c>
      <c r="I15" s="90">
        <f>I16+I18+I20</f>
        <v>0</v>
      </c>
    </row>
    <row r="16" spans="1:9" s="36" customFormat="1" ht="14.25">
      <c r="A16" s="87"/>
      <c r="B16" s="88"/>
      <c r="C16" s="88" t="s">
        <v>64</v>
      </c>
      <c r="D16" s="89" t="s">
        <v>67</v>
      </c>
      <c r="E16" s="90">
        <f>E17</f>
        <v>1.33</v>
      </c>
      <c r="F16" s="90">
        <f>F17</f>
        <v>1.33</v>
      </c>
      <c r="G16" s="90">
        <f>G17</f>
        <v>1.33</v>
      </c>
      <c r="H16" s="90">
        <f>H17</f>
        <v>0</v>
      </c>
      <c r="I16" s="90">
        <f>I17</f>
        <v>0</v>
      </c>
    </row>
    <row r="17" spans="1:9" s="36" customFormat="1" ht="14.25">
      <c r="A17" s="87" t="s">
        <v>168</v>
      </c>
      <c r="B17" s="88" t="s">
        <v>172</v>
      </c>
      <c r="C17" s="88" t="s">
        <v>171</v>
      </c>
      <c r="D17" s="89" t="s">
        <v>69</v>
      </c>
      <c r="E17" s="90">
        <v>1.33</v>
      </c>
      <c r="F17" s="90">
        <v>1.33</v>
      </c>
      <c r="G17" s="90">
        <v>1.33</v>
      </c>
      <c r="H17" s="90">
        <v>0</v>
      </c>
      <c r="I17" s="90">
        <v>0</v>
      </c>
    </row>
    <row r="18" spans="1:9" s="36" customFormat="1" ht="14.25">
      <c r="A18" s="87"/>
      <c r="B18" s="88"/>
      <c r="C18" s="88" t="s">
        <v>71</v>
      </c>
      <c r="D18" s="89" t="s">
        <v>70</v>
      </c>
      <c r="E18" s="90">
        <f>E19</f>
        <v>1.33</v>
      </c>
      <c r="F18" s="90">
        <f>F19</f>
        <v>1.33</v>
      </c>
      <c r="G18" s="90">
        <f>G19</f>
        <v>1.33</v>
      </c>
      <c r="H18" s="90">
        <f>H19</f>
        <v>0</v>
      </c>
      <c r="I18" s="90">
        <f>I19</f>
        <v>0</v>
      </c>
    </row>
    <row r="19" spans="1:9" s="36" customFormat="1" ht="14.25">
      <c r="A19" s="87" t="s">
        <v>168</v>
      </c>
      <c r="B19" s="88" t="s">
        <v>172</v>
      </c>
      <c r="C19" s="88" t="s">
        <v>173</v>
      </c>
      <c r="D19" s="89" t="s">
        <v>72</v>
      </c>
      <c r="E19" s="90">
        <v>1.33</v>
      </c>
      <c r="F19" s="90">
        <v>1.33</v>
      </c>
      <c r="G19" s="90">
        <v>1.33</v>
      </c>
      <c r="H19" s="90">
        <v>0</v>
      </c>
      <c r="I19" s="90">
        <v>0</v>
      </c>
    </row>
    <row r="20" spans="1:9" s="36" customFormat="1" ht="14.25">
      <c r="A20" s="87"/>
      <c r="B20" s="88"/>
      <c r="C20" s="88" t="s">
        <v>74</v>
      </c>
      <c r="D20" s="89" t="s">
        <v>73</v>
      </c>
      <c r="E20" s="90">
        <f>E21</f>
        <v>0.94</v>
      </c>
      <c r="F20" s="90">
        <f>F21</f>
        <v>0.94</v>
      </c>
      <c r="G20" s="90">
        <f>G21</f>
        <v>0.94</v>
      </c>
      <c r="H20" s="90">
        <f>H21</f>
        <v>0</v>
      </c>
      <c r="I20" s="90">
        <f>I21</f>
        <v>0</v>
      </c>
    </row>
    <row r="21" spans="1:9" s="36" customFormat="1" ht="14.25">
      <c r="A21" s="87" t="s">
        <v>168</v>
      </c>
      <c r="B21" s="88" t="s">
        <v>172</v>
      </c>
      <c r="C21" s="88" t="s">
        <v>174</v>
      </c>
      <c r="D21" s="89" t="s">
        <v>75</v>
      </c>
      <c r="E21" s="90">
        <v>0.94</v>
      </c>
      <c r="F21" s="90">
        <v>0.94</v>
      </c>
      <c r="G21" s="90">
        <v>0.94</v>
      </c>
      <c r="H21" s="90">
        <v>0</v>
      </c>
      <c r="I21" s="90">
        <v>0</v>
      </c>
    </row>
    <row r="22" spans="1:9" s="36" customFormat="1" ht="14.25">
      <c r="A22" s="87" t="s">
        <v>79</v>
      </c>
      <c r="B22" s="88"/>
      <c r="C22" s="88"/>
      <c r="D22" s="89" t="s">
        <v>76</v>
      </c>
      <c r="E22" s="90">
        <f>E23</f>
        <v>13.25</v>
      </c>
      <c r="F22" s="90">
        <f>F23</f>
        <v>13.25</v>
      </c>
      <c r="G22" s="90">
        <f>G23</f>
        <v>13.25</v>
      </c>
      <c r="H22" s="90">
        <f>H23</f>
        <v>0</v>
      </c>
      <c r="I22" s="90">
        <f>I23</f>
        <v>0</v>
      </c>
    </row>
    <row r="23" spans="1:9" s="36" customFormat="1" ht="14.25">
      <c r="A23" s="87"/>
      <c r="B23" s="88" t="s">
        <v>80</v>
      </c>
      <c r="C23" s="88"/>
      <c r="D23" s="89" t="s">
        <v>77</v>
      </c>
      <c r="E23" s="90">
        <f>E24+E26</f>
        <v>13.25</v>
      </c>
      <c r="F23" s="90">
        <f>F24+F26</f>
        <v>13.25</v>
      </c>
      <c r="G23" s="90">
        <f>G24+G26</f>
        <v>13.25</v>
      </c>
      <c r="H23" s="90">
        <f>H24+H26</f>
        <v>0</v>
      </c>
      <c r="I23" s="90">
        <f>I24+I26</f>
        <v>0</v>
      </c>
    </row>
    <row r="24" spans="1:9" s="36" customFormat="1" ht="14.25">
      <c r="A24" s="87"/>
      <c r="B24" s="88"/>
      <c r="C24" s="88" t="s">
        <v>64</v>
      </c>
      <c r="D24" s="89" t="s">
        <v>78</v>
      </c>
      <c r="E24" s="90">
        <f>E25</f>
        <v>2.59</v>
      </c>
      <c r="F24" s="90">
        <f>F25</f>
        <v>2.59</v>
      </c>
      <c r="G24" s="90">
        <f>G25</f>
        <v>2.59</v>
      </c>
      <c r="H24" s="90">
        <f>H25</f>
        <v>0</v>
      </c>
      <c r="I24" s="90">
        <f>I25</f>
        <v>0</v>
      </c>
    </row>
    <row r="25" spans="1:9" s="36" customFormat="1" ht="14.25">
      <c r="A25" s="87" t="s">
        <v>175</v>
      </c>
      <c r="B25" s="88" t="s">
        <v>176</v>
      </c>
      <c r="C25" s="88" t="s">
        <v>171</v>
      </c>
      <c r="D25" s="89" t="s">
        <v>81</v>
      </c>
      <c r="E25" s="90">
        <v>2.59</v>
      </c>
      <c r="F25" s="90">
        <v>2.59</v>
      </c>
      <c r="G25" s="90">
        <v>2.59</v>
      </c>
      <c r="H25" s="90">
        <v>0</v>
      </c>
      <c r="I25" s="90">
        <v>0</v>
      </c>
    </row>
    <row r="26" spans="1:9" s="36" customFormat="1" ht="14.25">
      <c r="A26" s="87"/>
      <c r="B26" s="88"/>
      <c r="C26" s="88" t="s">
        <v>71</v>
      </c>
      <c r="D26" s="89" t="s">
        <v>82</v>
      </c>
      <c r="E26" s="90">
        <f>E27</f>
        <v>10.66</v>
      </c>
      <c r="F26" s="90">
        <f>F27</f>
        <v>10.66</v>
      </c>
      <c r="G26" s="90">
        <f>G27</f>
        <v>10.66</v>
      </c>
      <c r="H26" s="90">
        <f>H27</f>
        <v>0</v>
      </c>
      <c r="I26" s="90">
        <f>I27</f>
        <v>0</v>
      </c>
    </row>
    <row r="27" spans="1:9" s="36" customFormat="1" ht="14.25">
      <c r="A27" s="87" t="s">
        <v>175</v>
      </c>
      <c r="B27" s="88" t="s">
        <v>176</v>
      </c>
      <c r="C27" s="88" t="s">
        <v>173</v>
      </c>
      <c r="D27" s="89" t="s">
        <v>81</v>
      </c>
      <c r="E27" s="90">
        <v>10.66</v>
      </c>
      <c r="F27" s="90">
        <v>10.66</v>
      </c>
      <c r="G27" s="90">
        <v>10.66</v>
      </c>
      <c r="H27" s="90">
        <v>0</v>
      </c>
      <c r="I27" s="90">
        <v>0</v>
      </c>
    </row>
    <row r="28" spans="1:9" s="36" customFormat="1" ht="14.25">
      <c r="A28" s="87" t="s">
        <v>86</v>
      </c>
      <c r="B28" s="88"/>
      <c r="C28" s="88"/>
      <c r="D28" s="89" t="s">
        <v>83</v>
      </c>
      <c r="E28" s="90">
        <f t="shared" ref="E28:I30" si="2">E29</f>
        <v>4.24</v>
      </c>
      <c r="F28" s="90">
        <f t="shared" si="2"/>
        <v>0</v>
      </c>
      <c r="G28" s="90">
        <f t="shared" si="2"/>
        <v>0</v>
      </c>
      <c r="H28" s="90">
        <f t="shared" si="2"/>
        <v>0</v>
      </c>
      <c r="I28" s="90">
        <f t="shared" si="2"/>
        <v>4.24</v>
      </c>
    </row>
    <row r="29" spans="1:9" s="36" customFormat="1" ht="14.25">
      <c r="A29" s="87"/>
      <c r="B29" s="88" t="s">
        <v>87</v>
      </c>
      <c r="C29" s="88"/>
      <c r="D29" s="89" t="s">
        <v>84</v>
      </c>
      <c r="E29" s="90">
        <f t="shared" si="2"/>
        <v>4.24</v>
      </c>
      <c r="F29" s="90">
        <f t="shared" si="2"/>
        <v>0</v>
      </c>
      <c r="G29" s="90">
        <f t="shared" si="2"/>
        <v>0</v>
      </c>
      <c r="H29" s="90">
        <f t="shared" si="2"/>
        <v>0</v>
      </c>
      <c r="I29" s="90">
        <f t="shared" si="2"/>
        <v>4.24</v>
      </c>
    </row>
    <row r="30" spans="1:9" s="36" customFormat="1" ht="14.25">
      <c r="A30" s="87"/>
      <c r="B30" s="88"/>
      <c r="C30" s="88" t="s">
        <v>74</v>
      </c>
      <c r="D30" s="89" t="s">
        <v>85</v>
      </c>
      <c r="E30" s="90">
        <f t="shared" si="2"/>
        <v>4.24</v>
      </c>
      <c r="F30" s="90">
        <f t="shared" si="2"/>
        <v>0</v>
      </c>
      <c r="G30" s="90">
        <f t="shared" si="2"/>
        <v>0</v>
      </c>
      <c r="H30" s="90">
        <f t="shared" si="2"/>
        <v>0</v>
      </c>
      <c r="I30" s="90">
        <f t="shared" si="2"/>
        <v>4.24</v>
      </c>
    </row>
    <row r="31" spans="1:9" s="36" customFormat="1" ht="14.25">
      <c r="A31" s="87" t="s">
        <v>177</v>
      </c>
      <c r="B31" s="88" t="s">
        <v>178</v>
      </c>
      <c r="C31" s="88" t="s">
        <v>174</v>
      </c>
      <c r="D31" s="89" t="s">
        <v>88</v>
      </c>
      <c r="E31" s="90">
        <v>4.24</v>
      </c>
      <c r="F31" s="90">
        <v>0</v>
      </c>
      <c r="G31" s="90">
        <v>0</v>
      </c>
      <c r="H31" s="90">
        <v>0</v>
      </c>
      <c r="I31" s="90">
        <v>4.24</v>
      </c>
    </row>
    <row r="32" spans="1:9">
      <c r="A32" s="87" t="s">
        <v>92</v>
      </c>
      <c r="B32" s="88"/>
      <c r="C32" s="88"/>
      <c r="D32" s="89" t="s">
        <v>89</v>
      </c>
      <c r="E32" s="90">
        <f>E33+E72+E80+E86+E89</f>
        <v>2211.14</v>
      </c>
      <c r="F32" s="90">
        <f>F33+F72+F80+F86+F89</f>
        <v>334.84</v>
      </c>
      <c r="G32" s="90">
        <f>G33+G72+G80+G86+G89</f>
        <v>315.14999999999998</v>
      </c>
      <c r="H32" s="90">
        <f>H33+H72+H80+H86+H89</f>
        <v>19.690000000000001</v>
      </c>
      <c r="I32" s="90">
        <f>I33+I72+I80+I86+I89</f>
        <v>1876.3</v>
      </c>
    </row>
    <row r="33" spans="1:9">
      <c r="A33" s="87"/>
      <c r="B33" s="88" t="s">
        <v>64</v>
      </c>
      <c r="C33" s="88"/>
      <c r="D33" s="89" t="s">
        <v>90</v>
      </c>
      <c r="E33" s="90">
        <f>E34+E49+E62+E64+E66</f>
        <v>556.67999999999995</v>
      </c>
      <c r="F33" s="90">
        <f>F34+F49+F62+F64+F66</f>
        <v>334.84</v>
      </c>
      <c r="G33" s="90">
        <f>G34+G49+G62+G64+G66</f>
        <v>315.14999999999998</v>
      </c>
      <c r="H33" s="90">
        <f>H34+H49+H62+H64+H66</f>
        <v>19.690000000000001</v>
      </c>
      <c r="I33" s="90">
        <f>I34+I49+I62+I64+I66</f>
        <v>221.84</v>
      </c>
    </row>
    <row r="34" spans="1:9">
      <c r="A34" s="87"/>
      <c r="B34" s="88"/>
      <c r="C34" s="88" t="s">
        <v>64</v>
      </c>
      <c r="D34" s="89" t="s">
        <v>91</v>
      </c>
      <c r="E34" s="90">
        <f>SUM(E35:E48)</f>
        <v>84.08</v>
      </c>
      <c r="F34" s="90">
        <f>SUM(F35:F48)</f>
        <v>64.08</v>
      </c>
      <c r="G34" s="90">
        <f>SUM(G35:G48)</f>
        <v>56.78</v>
      </c>
      <c r="H34" s="90">
        <f>SUM(H35:H48)</f>
        <v>7.3</v>
      </c>
      <c r="I34" s="90">
        <f>SUM(I35:I48)</f>
        <v>20</v>
      </c>
    </row>
    <row r="35" spans="1:9">
      <c r="A35" s="87" t="s">
        <v>179</v>
      </c>
      <c r="B35" s="88" t="s">
        <v>171</v>
      </c>
      <c r="C35" s="88" t="s">
        <v>171</v>
      </c>
      <c r="D35" s="89" t="s">
        <v>104</v>
      </c>
      <c r="E35" s="90">
        <v>0.48</v>
      </c>
      <c r="F35" s="90">
        <v>0.48</v>
      </c>
      <c r="G35" s="90">
        <v>0</v>
      </c>
      <c r="H35" s="90">
        <v>0.48</v>
      </c>
      <c r="I35" s="90">
        <v>0</v>
      </c>
    </row>
    <row r="36" spans="1:9">
      <c r="A36" s="87" t="s">
        <v>179</v>
      </c>
      <c r="B36" s="88" t="s">
        <v>171</v>
      </c>
      <c r="C36" s="88" t="s">
        <v>171</v>
      </c>
      <c r="D36" s="89" t="s">
        <v>105</v>
      </c>
      <c r="E36" s="90">
        <v>4.62</v>
      </c>
      <c r="F36" s="90">
        <v>4.62</v>
      </c>
      <c r="G36" s="90">
        <v>0</v>
      </c>
      <c r="H36" s="90">
        <v>4.62</v>
      </c>
      <c r="I36" s="90">
        <v>0</v>
      </c>
    </row>
    <row r="37" spans="1:9">
      <c r="A37" s="87" t="s">
        <v>179</v>
      </c>
      <c r="B37" s="88" t="s">
        <v>171</v>
      </c>
      <c r="C37" s="88" t="s">
        <v>171</v>
      </c>
      <c r="D37" s="89" t="s">
        <v>97</v>
      </c>
      <c r="E37" s="90">
        <v>8.64</v>
      </c>
      <c r="F37" s="90">
        <v>8.64</v>
      </c>
      <c r="G37" s="90">
        <v>8.64</v>
      </c>
      <c r="H37" s="90">
        <v>0</v>
      </c>
      <c r="I37" s="90">
        <v>0</v>
      </c>
    </row>
    <row r="38" spans="1:9">
      <c r="A38" s="87" t="s">
        <v>179</v>
      </c>
      <c r="B38" s="88" t="s">
        <v>171</v>
      </c>
      <c r="C38" s="88" t="s">
        <v>171</v>
      </c>
      <c r="D38" s="89" t="s">
        <v>100</v>
      </c>
      <c r="E38" s="90">
        <v>0.02</v>
      </c>
      <c r="F38" s="90">
        <v>0.02</v>
      </c>
      <c r="G38" s="90">
        <v>0.02</v>
      </c>
      <c r="H38" s="90">
        <v>0</v>
      </c>
      <c r="I38" s="90">
        <v>0</v>
      </c>
    </row>
    <row r="39" spans="1:9">
      <c r="A39" s="87" t="s">
        <v>179</v>
      </c>
      <c r="B39" s="88" t="s">
        <v>171</v>
      </c>
      <c r="C39" s="88" t="s">
        <v>171</v>
      </c>
      <c r="D39" s="89" t="s">
        <v>102</v>
      </c>
      <c r="E39" s="90">
        <v>0.74</v>
      </c>
      <c r="F39" s="90">
        <v>0.74</v>
      </c>
      <c r="G39" s="90">
        <v>0.74</v>
      </c>
      <c r="H39" s="90">
        <v>0</v>
      </c>
      <c r="I39" s="90">
        <v>0</v>
      </c>
    </row>
    <row r="40" spans="1:9">
      <c r="A40" s="87" t="s">
        <v>179</v>
      </c>
      <c r="B40" s="88" t="s">
        <v>171</v>
      </c>
      <c r="C40" s="88" t="s">
        <v>171</v>
      </c>
      <c r="D40" s="89" t="s">
        <v>96</v>
      </c>
      <c r="E40" s="90">
        <v>3.08</v>
      </c>
      <c r="F40" s="90">
        <v>3.08</v>
      </c>
      <c r="G40" s="90">
        <v>3.08</v>
      </c>
      <c r="H40" s="90">
        <v>0</v>
      </c>
      <c r="I40" s="90">
        <v>0</v>
      </c>
    </row>
    <row r="41" spans="1:9">
      <c r="A41" s="87" t="s">
        <v>179</v>
      </c>
      <c r="B41" s="88" t="s">
        <v>171</v>
      </c>
      <c r="C41" s="88" t="s">
        <v>171</v>
      </c>
      <c r="D41" s="89" t="s">
        <v>94</v>
      </c>
      <c r="E41" s="90">
        <v>3.08</v>
      </c>
      <c r="F41" s="90">
        <v>3.08</v>
      </c>
      <c r="G41" s="90">
        <v>3.08</v>
      </c>
      <c r="H41" s="90">
        <v>0</v>
      </c>
      <c r="I41" s="90">
        <v>0</v>
      </c>
    </row>
    <row r="42" spans="1:9" ht="22.5">
      <c r="A42" s="87" t="s">
        <v>179</v>
      </c>
      <c r="B42" s="88" t="s">
        <v>171</v>
      </c>
      <c r="C42" s="88" t="s">
        <v>171</v>
      </c>
      <c r="D42" s="89" t="s">
        <v>93</v>
      </c>
      <c r="E42" s="90">
        <v>36.94</v>
      </c>
      <c r="F42" s="90">
        <v>36.94</v>
      </c>
      <c r="G42" s="90">
        <v>36.94</v>
      </c>
      <c r="H42" s="90">
        <v>0</v>
      </c>
      <c r="I42" s="90">
        <v>0</v>
      </c>
    </row>
    <row r="43" spans="1:9">
      <c r="A43" s="87" t="s">
        <v>179</v>
      </c>
      <c r="B43" s="88" t="s">
        <v>171</v>
      </c>
      <c r="C43" s="88" t="s">
        <v>171</v>
      </c>
      <c r="D43" s="89" t="s">
        <v>95</v>
      </c>
      <c r="E43" s="90">
        <v>1.1100000000000001</v>
      </c>
      <c r="F43" s="90">
        <v>1.1100000000000001</v>
      </c>
      <c r="G43" s="90">
        <v>1.1100000000000001</v>
      </c>
      <c r="H43" s="90">
        <v>0</v>
      </c>
      <c r="I43" s="90">
        <v>0</v>
      </c>
    </row>
    <row r="44" spans="1:9">
      <c r="A44" s="87" t="s">
        <v>179</v>
      </c>
      <c r="B44" s="88" t="s">
        <v>171</v>
      </c>
      <c r="C44" s="88" t="s">
        <v>171</v>
      </c>
      <c r="D44" s="89" t="s">
        <v>98</v>
      </c>
      <c r="E44" s="90">
        <v>0.52</v>
      </c>
      <c r="F44" s="90">
        <v>0.52</v>
      </c>
      <c r="G44" s="90">
        <v>0.52</v>
      </c>
      <c r="H44" s="90">
        <v>0</v>
      </c>
      <c r="I44" s="90">
        <v>0</v>
      </c>
    </row>
    <row r="45" spans="1:9">
      <c r="A45" s="87" t="s">
        <v>179</v>
      </c>
      <c r="B45" s="88" t="s">
        <v>171</v>
      </c>
      <c r="C45" s="88" t="s">
        <v>171</v>
      </c>
      <c r="D45" s="89" t="s">
        <v>101</v>
      </c>
      <c r="E45" s="90">
        <v>1.48</v>
      </c>
      <c r="F45" s="90">
        <v>1.48</v>
      </c>
      <c r="G45" s="90">
        <v>1.48</v>
      </c>
      <c r="H45" s="90">
        <v>0</v>
      </c>
      <c r="I45" s="90">
        <v>0</v>
      </c>
    </row>
    <row r="46" spans="1:9">
      <c r="A46" s="87" t="s">
        <v>179</v>
      </c>
      <c r="B46" s="88" t="s">
        <v>171</v>
      </c>
      <c r="C46" s="88" t="s">
        <v>171</v>
      </c>
      <c r="D46" s="89" t="s">
        <v>103</v>
      </c>
      <c r="E46" s="90">
        <v>2.2000000000000002</v>
      </c>
      <c r="F46" s="90">
        <v>2.2000000000000002</v>
      </c>
      <c r="G46" s="90">
        <v>0</v>
      </c>
      <c r="H46" s="90">
        <v>2.2000000000000002</v>
      </c>
      <c r="I46" s="90">
        <v>0</v>
      </c>
    </row>
    <row r="47" spans="1:9">
      <c r="A47" s="87" t="s">
        <v>179</v>
      </c>
      <c r="B47" s="88" t="s">
        <v>171</v>
      </c>
      <c r="C47" s="88" t="s">
        <v>171</v>
      </c>
      <c r="D47" s="89" t="s">
        <v>106</v>
      </c>
      <c r="E47" s="90">
        <v>20</v>
      </c>
      <c r="F47" s="90">
        <v>0</v>
      </c>
      <c r="G47" s="90">
        <v>0</v>
      </c>
      <c r="H47" s="90">
        <v>0</v>
      </c>
      <c r="I47" s="90">
        <v>20</v>
      </c>
    </row>
    <row r="48" spans="1:9">
      <c r="A48" s="87" t="s">
        <v>179</v>
      </c>
      <c r="B48" s="88" t="s">
        <v>171</v>
      </c>
      <c r="C48" s="88" t="s">
        <v>171</v>
      </c>
      <c r="D48" s="89" t="s">
        <v>99</v>
      </c>
      <c r="E48" s="90">
        <v>1.17</v>
      </c>
      <c r="F48" s="90">
        <v>1.17</v>
      </c>
      <c r="G48" s="90">
        <v>1.17</v>
      </c>
      <c r="H48" s="90">
        <v>0</v>
      </c>
      <c r="I48" s="90">
        <v>0</v>
      </c>
    </row>
    <row r="49" spans="1:9">
      <c r="A49" s="87"/>
      <c r="B49" s="88"/>
      <c r="C49" s="88" t="s">
        <v>108</v>
      </c>
      <c r="D49" s="89" t="s">
        <v>107</v>
      </c>
      <c r="E49" s="90">
        <f>SUM(E50:E61)</f>
        <v>270.76</v>
      </c>
      <c r="F49" s="90">
        <f>SUM(F50:F61)</f>
        <v>270.76</v>
      </c>
      <c r="G49" s="90">
        <f>SUM(G50:G61)</f>
        <v>258.37</v>
      </c>
      <c r="H49" s="90">
        <f>SUM(H50:H61)</f>
        <v>12.39</v>
      </c>
      <c r="I49" s="90">
        <f>SUM(I50:I61)</f>
        <v>0</v>
      </c>
    </row>
    <row r="50" spans="1:9">
      <c r="A50" s="87" t="s">
        <v>179</v>
      </c>
      <c r="B50" s="88" t="s">
        <v>171</v>
      </c>
      <c r="C50" s="88" t="s">
        <v>180</v>
      </c>
      <c r="D50" s="89" t="s">
        <v>101</v>
      </c>
      <c r="E50" s="90">
        <v>6.09</v>
      </c>
      <c r="F50" s="90">
        <v>6.09</v>
      </c>
      <c r="G50" s="90">
        <v>6.09</v>
      </c>
      <c r="H50" s="90">
        <v>0</v>
      </c>
      <c r="I50" s="90">
        <v>0</v>
      </c>
    </row>
    <row r="51" spans="1:9">
      <c r="A51" s="87" t="s">
        <v>179</v>
      </c>
      <c r="B51" s="88" t="s">
        <v>171</v>
      </c>
      <c r="C51" s="88" t="s">
        <v>180</v>
      </c>
      <c r="D51" s="89" t="s">
        <v>111</v>
      </c>
      <c r="E51" s="90">
        <v>18.170000000000002</v>
      </c>
      <c r="F51" s="90">
        <v>18.170000000000002</v>
      </c>
      <c r="G51" s="90">
        <v>18.170000000000002</v>
      </c>
      <c r="H51" s="90">
        <v>0</v>
      </c>
      <c r="I51" s="90">
        <v>0</v>
      </c>
    </row>
    <row r="52" spans="1:9">
      <c r="A52" s="87" t="s">
        <v>179</v>
      </c>
      <c r="B52" s="88" t="s">
        <v>171</v>
      </c>
      <c r="C52" s="88" t="s">
        <v>180</v>
      </c>
      <c r="D52" s="89" t="s">
        <v>103</v>
      </c>
      <c r="E52" s="90">
        <v>12.39</v>
      </c>
      <c r="F52" s="90">
        <v>12.39</v>
      </c>
      <c r="G52" s="90">
        <v>0</v>
      </c>
      <c r="H52" s="90">
        <v>12.39</v>
      </c>
      <c r="I52" s="90">
        <v>0</v>
      </c>
    </row>
    <row r="53" spans="1:9">
      <c r="A53" s="87" t="s">
        <v>179</v>
      </c>
      <c r="B53" s="88" t="s">
        <v>171</v>
      </c>
      <c r="C53" s="88" t="s">
        <v>180</v>
      </c>
      <c r="D53" s="89" t="s">
        <v>100</v>
      </c>
      <c r="E53" s="90">
        <v>0.26</v>
      </c>
      <c r="F53" s="90">
        <v>0.26</v>
      </c>
      <c r="G53" s="90">
        <v>0.26</v>
      </c>
      <c r="H53" s="90">
        <v>0</v>
      </c>
      <c r="I53" s="90">
        <v>0</v>
      </c>
    </row>
    <row r="54" spans="1:9">
      <c r="A54" s="87" t="s">
        <v>179</v>
      </c>
      <c r="B54" s="88" t="s">
        <v>171</v>
      </c>
      <c r="C54" s="88" t="s">
        <v>180</v>
      </c>
      <c r="D54" s="89" t="s">
        <v>97</v>
      </c>
      <c r="E54" s="90">
        <v>56.16</v>
      </c>
      <c r="F54" s="90">
        <v>56.16</v>
      </c>
      <c r="G54" s="90">
        <v>56.16</v>
      </c>
      <c r="H54" s="90">
        <v>0</v>
      </c>
      <c r="I54" s="90">
        <v>0</v>
      </c>
    </row>
    <row r="55" spans="1:9">
      <c r="A55" s="87" t="s">
        <v>179</v>
      </c>
      <c r="B55" s="88" t="s">
        <v>171</v>
      </c>
      <c r="C55" s="88" t="s">
        <v>180</v>
      </c>
      <c r="D55" s="89" t="s">
        <v>96</v>
      </c>
      <c r="E55" s="90">
        <v>12.7</v>
      </c>
      <c r="F55" s="90">
        <v>12.7</v>
      </c>
      <c r="G55" s="90">
        <v>12.7</v>
      </c>
      <c r="H55" s="90">
        <v>0</v>
      </c>
      <c r="I55" s="90">
        <v>0</v>
      </c>
    </row>
    <row r="56" spans="1:9" ht="22.5">
      <c r="A56" s="87" t="s">
        <v>179</v>
      </c>
      <c r="B56" s="88" t="s">
        <v>171</v>
      </c>
      <c r="C56" s="88" t="s">
        <v>180</v>
      </c>
      <c r="D56" s="89" t="s">
        <v>109</v>
      </c>
      <c r="E56" s="90">
        <v>91.5</v>
      </c>
      <c r="F56" s="90">
        <v>91.5</v>
      </c>
      <c r="G56" s="90">
        <v>91.5</v>
      </c>
      <c r="H56" s="90">
        <v>0</v>
      </c>
      <c r="I56" s="90">
        <v>0</v>
      </c>
    </row>
    <row r="57" spans="1:9">
      <c r="A57" s="87" t="s">
        <v>179</v>
      </c>
      <c r="B57" s="88" t="s">
        <v>171</v>
      </c>
      <c r="C57" s="88" t="s">
        <v>180</v>
      </c>
      <c r="D57" s="89" t="s">
        <v>102</v>
      </c>
      <c r="E57" s="90">
        <v>3.05</v>
      </c>
      <c r="F57" s="90">
        <v>3.05</v>
      </c>
      <c r="G57" s="90">
        <v>3.05</v>
      </c>
      <c r="H57" s="90">
        <v>0</v>
      </c>
      <c r="I57" s="90">
        <v>0</v>
      </c>
    </row>
    <row r="58" spans="1:9">
      <c r="A58" s="87" t="s">
        <v>179</v>
      </c>
      <c r="B58" s="88" t="s">
        <v>171</v>
      </c>
      <c r="C58" s="88" t="s">
        <v>180</v>
      </c>
      <c r="D58" s="89" t="s">
        <v>95</v>
      </c>
      <c r="E58" s="90">
        <v>5.16</v>
      </c>
      <c r="F58" s="90">
        <v>5.16</v>
      </c>
      <c r="G58" s="90">
        <v>5.16</v>
      </c>
      <c r="H58" s="90">
        <v>0</v>
      </c>
      <c r="I58" s="90">
        <v>0</v>
      </c>
    </row>
    <row r="59" spans="1:9">
      <c r="A59" s="87" t="s">
        <v>179</v>
      </c>
      <c r="B59" s="88" t="s">
        <v>171</v>
      </c>
      <c r="C59" s="88" t="s">
        <v>180</v>
      </c>
      <c r="D59" s="89" t="s">
        <v>110</v>
      </c>
      <c r="E59" s="90">
        <v>42.42</v>
      </c>
      <c r="F59" s="90">
        <v>42.42</v>
      </c>
      <c r="G59" s="90">
        <v>42.42</v>
      </c>
      <c r="H59" s="90">
        <v>0</v>
      </c>
      <c r="I59" s="90">
        <v>0</v>
      </c>
    </row>
    <row r="60" spans="1:9">
      <c r="A60" s="87" t="s">
        <v>179</v>
      </c>
      <c r="B60" s="88" t="s">
        <v>171</v>
      </c>
      <c r="C60" s="88" t="s">
        <v>180</v>
      </c>
      <c r="D60" s="89" t="s">
        <v>112</v>
      </c>
      <c r="E60" s="90">
        <v>10.16</v>
      </c>
      <c r="F60" s="90">
        <v>10.16</v>
      </c>
      <c r="G60" s="90">
        <v>10.16</v>
      </c>
      <c r="H60" s="90">
        <v>0</v>
      </c>
      <c r="I60" s="90">
        <v>0</v>
      </c>
    </row>
    <row r="61" spans="1:9">
      <c r="A61" s="87" t="s">
        <v>179</v>
      </c>
      <c r="B61" s="88" t="s">
        <v>171</v>
      </c>
      <c r="C61" s="88" t="s">
        <v>180</v>
      </c>
      <c r="D61" s="89" t="s">
        <v>94</v>
      </c>
      <c r="E61" s="90">
        <v>12.7</v>
      </c>
      <c r="F61" s="90">
        <v>12.7</v>
      </c>
      <c r="G61" s="90">
        <v>12.7</v>
      </c>
      <c r="H61" s="90">
        <v>0</v>
      </c>
      <c r="I61" s="90">
        <v>0</v>
      </c>
    </row>
    <row r="62" spans="1:9">
      <c r="A62" s="87"/>
      <c r="B62" s="88"/>
      <c r="C62" s="88" t="s">
        <v>114</v>
      </c>
      <c r="D62" s="89" t="s">
        <v>113</v>
      </c>
      <c r="E62" s="90">
        <f>E63</f>
        <v>17.100000000000001</v>
      </c>
      <c r="F62" s="90">
        <f>F63</f>
        <v>0</v>
      </c>
      <c r="G62" s="90">
        <f>G63</f>
        <v>0</v>
      </c>
      <c r="H62" s="90">
        <f>H63</f>
        <v>0</v>
      </c>
      <c r="I62" s="90">
        <f>I63</f>
        <v>17.100000000000001</v>
      </c>
    </row>
    <row r="63" spans="1:9" ht="22.5">
      <c r="A63" s="87" t="s">
        <v>179</v>
      </c>
      <c r="B63" s="88" t="s">
        <v>171</v>
      </c>
      <c r="C63" s="88" t="s">
        <v>181</v>
      </c>
      <c r="D63" s="89" t="s">
        <v>115</v>
      </c>
      <c r="E63" s="90">
        <v>17.100000000000001</v>
      </c>
      <c r="F63" s="90">
        <v>0</v>
      </c>
      <c r="G63" s="90">
        <v>0</v>
      </c>
      <c r="H63" s="90">
        <v>0</v>
      </c>
      <c r="I63" s="90">
        <v>17.100000000000001</v>
      </c>
    </row>
    <row r="64" spans="1:9">
      <c r="A64" s="87"/>
      <c r="B64" s="88"/>
      <c r="C64" s="88" t="s">
        <v>117</v>
      </c>
      <c r="D64" s="89" t="s">
        <v>116</v>
      </c>
      <c r="E64" s="90">
        <f>E65</f>
        <v>5</v>
      </c>
      <c r="F64" s="90">
        <f>F65</f>
        <v>0</v>
      </c>
      <c r="G64" s="90">
        <f>G65</f>
        <v>0</v>
      </c>
      <c r="H64" s="90">
        <f>H65</f>
        <v>0</v>
      </c>
      <c r="I64" s="90">
        <f>I65</f>
        <v>5</v>
      </c>
    </row>
    <row r="65" spans="1:9">
      <c r="A65" s="87" t="s">
        <v>179</v>
      </c>
      <c r="B65" s="88" t="s">
        <v>171</v>
      </c>
      <c r="C65" s="88" t="s">
        <v>182</v>
      </c>
      <c r="D65" s="89" t="s">
        <v>118</v>
      </c>
      <c r="E65" s="90">
        <v>5</v>
      </c>
      <c r="F65" s="90">
        <v>0</v>
      </c>
      <c r="G65" s="90">
        <v>0</v>
      </c>
      <c r="H65" s="90">
        <v>0</v>
      </c>
      <c r="I65" s="90">
        <v>5</v>
      </c>
    </row>
    <row r="66" spans="1:9">
      <c r="A66" s="87"/>
      <c r="B66" s="88"/>
      <c r="C66" s="88" t="s">
        <v>120</v>
      </c>
      <c r="D66" s="89" t="s">
        <v>119</v>
      </c>
      <c r="E66" s="90">
        <f>SUM(E67:E71)</f>
        <v>179.74</v>
      </c>
      <c r="F66" s="90">
        <f>SUM(F67:F71)</f>
        <v>0</v>
      </c>
      <c r="G66" s="90">
        <f>SUM(G67:G71)</f>
        <v>0</v>
      </c>
      <c r="H66" s="90">
        <f>SUM(H67:H71)</f>
        <v>0</v>
      </c>
      <c r="I66" s="90">
        <f>SUM(I67:I71)</f>
        <v>179.74</v>
      </c>
    </row>
    <row r="67" spans="1:9">
      <c r="A67" s="87" t="s">
        <v>179</v>
      </c>
      <c r="B67" s="88" t="s">
        <v>171</v>
      </c>
      <c r="C67" s="88" t="s">
        <v>183</v>
      </c>
      <c r="D67" s="89" t="s">
        <v>122</v>
      </c>
      <c r="E67" s="90">
        <v>8</v>
      </c>
      <c r="F67" s="90">
        <v>0</v>
      </c>
      <c r="G67" s="90">
        <v>0</v>
      </c>
      <c r="H67" s="90">
        <v>0</v>
      </c>
      <c r="I67" s="90">
        <v>8</v>
      </c>
    </row>
    <row r="68" spans="1:9">
      <c r="A68" s="87" t="s">
        <v>179</v>
      </c>
      <c r="B68" s="88" t="s">
        <v>171</v>
      </c>
      <c r="C68" s="88" t="s">
        <v>183</v>
      </c>
      <c r="D68" s="89" t="s">
        <v>125</v>
      </c>
      <c r="E68" s="90">
        <v>5</v>
      </c>
      <c r="F68" s="90">
        <v>0</v>
      </c>
      <c r="G68" s="90">
        <v>0</v>
      </c>
      <c r="H68" s="90">
        <v>0</v>
      </c>
      <c r="I68" s="90">
        <v>5</v>
      </c>
    </row>
    <row r="69" spans="1:9" ht="22.5">
      <c r="A69" s="87" t="s">
        <v>179</v>
      </c>
      <c r="B69" s="88" t="s">
        <v>171</v>
      </c>
      <c r="C69" s="88" t="s">
        <v>183</v>
      </c>
      <c r="D69" s="89" t="s">
        <v>123</v>
      </c>
      <c r="E69" s="90">
        <v>150.74</v>
      </c>
      <c r="F69" s="90">
        <v>0</v>
      </c>
      <c r="G69" s="90">
        <v>0</v>
      </c>
      <c r="H69" s="90">
        <v>0</v>
      </c>
      <c r="I69" s="90">
        <v>150.74</v>
      </c>
    </row>
    <row r="70" spans="1:9">
      <c r="A70" s="87" t="s">
        <v>179</v>
      </c>
      <c r="B70" s="88" t="s">
        <v>171</v>
      </c>
      <c r="C70" s="88" t="s">
        <v>183</v>
      </c>
      <c r="D70" s="89" t="s">
        <v>121</v>
      </c>
      <c r="E70" s="90">
        <v>10</v>
      </c>
      <c r="F70" s="90">
        <v>0</v>
      </c>
      <c r="G70" s="90">
        <v>0</v>
      </c>
      <c r="H70" s="90">
        <v>0</v>
      </c>
      <c r="I70" s="90">
        <v>10</v>
      </c>
    </row>
    <row r="71" spans="1:9">
      <c r="A71" s="87" t="s">
        <v>179</v>
      </c>
      <c r="B71" s="88" t="s">
        <v>171</v>
      </c>
      <c r="C71" s="88" t="s">
        <v>183</v>
      </c>
      <c r="D71" s="89" t="s">
        <v>124</v>
      </c>
      <c r="E71" s="90">
        <v>6</v>
      </c>
      <c r="F71" s="90">
        <v>0</v>
      </c>
      <c r="G71" s="90">
        <v>0</v>
      </c>
      <c r="H71" s="90">
        <v>0</v>
      </c>
      <c r="I71" s="90">
        <v>6</v>
      </c>
    </row>
    <row r="72" spans="1:9">
      <c r="A72" s="87"/>
      <c r="B72" s="88" t="s">
        <v>71</v>
      </c>
      <c r="C72" s="88"/>
      <c r="D72" s="89" t="s">
        <v>126</v>
      </c>
      <c r="E72" s="90">
        <f>E73+E76+E78</f>
        <v>100.76</v>
      </c>
      <c r="F72" s="90">
        <f>F73+F76+F78</f>
        <v>0</v>
      </c>
      <c r="G72" s="90">
        <f>G73+G76+G78</f>
        <v>0</v>
      </c>
      <c r="H72" s="90">
        <f>H73+H76+H78</f>
        <v>0</v>
      </c>
      <c r="I72" s="90">
        <f>I73+I76+I78</f>
        <v>100.76</v>
      </c>
    </row>
    <row r="73" spans="1:9">
      <c r="A73" s="87"/>
      <c r="B73" s="88"/>
      <c r="C73" s="88" t="s">
        <v>59</v>
      </c>
      <c r="D73" s="89" t="s">
        <v>127</v>
      </c>
      <c r="E73" s="90">
        <f>SUM(E74:E75)</f>
        <v>76.56</v>
      </c>
      <c r="F73" s="90">
        <f>SUM(F74:F75)</f>
        <v>0</v>
      </c>
      <c r="G73" s="90">
        <f>SUM(G74:G75)</f>
        <v>0</v>
      </c>
      <c r="H73" s="90">
        <f>SUM(H74:H75)</f>
        <v>0</v>
      </c>
      <c r="I73" s="90">
        <f>SUM(I74:I75)</f>
        <v>76.56</v>
      </c>
    </row>
    <row r="74" spans="1:9">
      <c r="A74" s="87" t="s">
        <v>179</v>
      </c>
      <c r="B74" s="88" t="s">
        <v>173</v>
      </c>
      <c r="C74" s="88" t="s">
        <v>169</v>
      </c>
      <c r="D74" s="89" t="s">
        <v>128</v>
      </c>
      <c r="E74" s="90">
        <v>48.36</v>
      </c>
      <c r="F74" s="90">
        <v>0</v>
      </c>
      <c r="G74" s="90">
        <v>0</v>
      </c>
      <c r="H74" s="90">
        <v>0</v>
      </c>
      <c r="I74" s="90">
        <v>48.36</v>
      </c>
    </row>
    <row r="75" spans="1:9">
      <c r="A75" s="87" t="s">
        <v>179</v>
      </c>
      <c r="B75" s="88" t="s">
        <v>173</v>
      </c>
      <c r="C75" s="88" t="s">
        <v>169</v>
      </c>
      <c r="D75" s="89" t="s">
        <v>129</v>
      </c>
      <c r="E75" s="90">
        <v>28.2</v>
      </c>
      <c r="F75" s="90">
        <v>0</v>
      </c>
      <c r="G75" s="90">
        <v>0</v>
      </c>
      <c r="H75" s="90">
        <v>0</v>
      </c>
      <c r="I75" s="90">
        <v>28.2</v>
      </c>
    </row>
    <row r="76" spans="1:9">
      <c r="A76" s="87"/>
      <c r="B76" s="88"/>
      <c r="C76" s="88" t="s">
        <v>131</v>
      </c>
      <c r="D76" s="89" t="s">
        <v>130</v>
      </c>
      <c r="E76" s="90">
        <f>E77</f>
        <v>19.2</v>
      </c>
      <c r="F76" s="90">
        <f>F77</f>
        <v>0</v>
      </c>
      <c r="G76" s="90">
        <f>G77</f>
        <v>0</v>
      </c>
      <c r="H76" s="90">
        <f>H77</f>
        <v>0</v>
      </c>
      <c r="I76" s="90">
        <f>I77</f>
        <v>19.2</v>
      </c>
    </row>
    <row r="77" spans="1:9">
      <c r="A77" s="87" t="s">
        <v>179</v>
      </c>
      <c r="B77" s="88" t="s">
        <v>173</v>
      </c>
      <c r="C77" s="88" t="s">
        <v>184</v>
      </c>
      <c r="D77" s="89" t="s">
        <v>132</v>
      </c>
      <c r="E77" s="90">
        <v>19.2</v>
      </c>
      <c r="F77" s="90">
        <v>0</v>
      </c>
      <c r="G77" s="90">
        <v>0</v>
      </c>
      <c r="H77" s="90">
        <v>0</v>
      </c>
      <c r="I77" s="90">
        <v>19.2</v>
      </c>
    </row>
    <row r="78" spans="1:9">
      <c r="A78" s="87"/>
      <c r="B78" s="88"/>
      <c r="C78" s="88" t="s">
        <v>120</v>
      </c>
      <c r="D78" s="89" t="s">
        <v>133</v>
      </c>
      <c r="E78" s="90">
        <f>E79</f>
        <v>5</v>
      </c>
      <c r="F78" s="90">
        <f>F79</f>
        <v>0</v>
      </c>
      <c r="G78" s="90">
        <f>G79</f>
        <v>0</v>
      </c>
      <c r="H78" s="90">
        <f>H79</f>
        <v>0</v>
      </c>
      <c r="I78" s="90">
        <f>I79</f>
        <v>5</v>
      </c>
    </row>
    <row r="79" spans="1:9">
      <c r="A79" s="87" t="s">
        <v>179</v>
      </c>
      <c r="B79" s="88" t="s">
        <v>173</v>
      </c>
      <c r="C79" s="88" t="s">
        <v>183</v>
      </c>
      <c r="D79" s="89" t="s">
        <v>134</v>
      </c>
      <c r="E79" s="90">
        <v>5</v>
      </c>
      <c r="F79" s="90">
        <v>0</v>
      </c>
      <c r="G79" s="90">
        <v>0</v>
      </c>
      <c r="H79" s="90">
        <v>0</v>
      </c>
      <c r="I79" s="90">
        <v>5</v>
      </c>
    </row>
    <row r="80" spans="1:9">
      <c r="A80" s="87"/>
      <c r="B80" s="88" t="s">
        <v>74</v>
      </c>
      <c r="C80" s="88"/>
      <c r="D80" s="89" t="s">
        <v>135</v>
      </c>
      <c r="E80" s="90">
        <f>E81+E84</f>
        <v>23</v>
      </c>
      <c r="F80" s="90">
        <f>F81+F84</f>
        <v>0</v>
      </c>
      <c r="G80" s="90">
        <f>G81+G84</f>
        <v>0</v>
      </c>
      <c r="H80" s="90">
        <f>H81+H84</f>
        <v>0</v>
      </c>
      <c r="I80" s="90">
        <f>I81+I84</f>
        <v>23</v>
      </c>
    </row>
    <row r="81" spans="1:9">
      <c r="A81" s="87"/>
      <c r="B81" s="88"/>
      <c r="C81" s="88" t="s">
        <v>137</v>
      </c>
      <c r="D81" s="89" t="s">
        <v>136</v>
      </c>
      <c r="E81" s="90">
        <f>SUM(E82:E83)</f>
        <v>8</v>
      </c>
      <c r="F81" s="90">
        <f>SUM(F82:F83)</f>
        <v>0</v>
      </c>
      <c r="G81" s="90">
        <f>SUM(G82:G83)</f>
        <v>0</v>
      </c>
      <c r="H81" s="90">
        <f>SUM(H82:H83)</f>
        <v>0</v>
      </c>
      <c r="I81" s="90">
        <f>SUM(I82:I83)</f>
        <v>8</v>
      </c>
    </row>
    <row r="82" spans="1:9">
      <c r="A82" s="87" t="s">
        <v>179</v>
      </c>
      <c r="B82" s="88" t="s">
        <v>174</v>
      </c>
      <c r="C82" s="88" t="s">
        <v>185</v>
      </c>
      <c r="D82" s="89" t="s">
        <v>138</v>
      </c>
      <c r="E82" s="90">
        <v>5</v>
      </c>
      <c r="F82" s="90">
        <v>0</v>
      </c>
      <c r="G82" s="90">
        <v>0</v>
      </c>
      <c r="H82" s="90">
        <v>0</v>
      </c>
      <c r="I82" s="90">
        <v>5</v>
      </c>
    </row>
    <row r="83" spans="1:9" ht="22.5">
      <c r="A83" s="87" t="s">
        <v>179</v>
      </c>
      <c r="B83" s="88" t="s">
        <v>174</v>
      </c>
      <c r="C83" s="88" t="s">
        <v>185</v>
      </c>
      <c r="D83" s="89" t="s">
        <v>139</v>
      </c>
      <c r="E83" s="90">
        <v>3</v>
      </c>
      <c r="F83" s="90">
        <v>0</v>
      </c>
      <c r="G83" s="90">
        <v>0</v>
      </c>
      <c r="H83" s="90">
        <v>0</v>
      </c>
      <c r="I83" s="90">
        <v>3</v>
      </c>
    </row>
    <row r="84" spans="1:9">
      <c r="A84" s="87"/>
      <c r="B84" s="88"/>
      <c r="C84" s="88" t="s">
        <v>120</v>
      </c>
      <c r="D84" s="89" t="s">
        <v>140</v>
      </c>
      <c r="E84" s="90">
        <f>E85</f>
        <v>15</v>
      </c>
      <c r="F84" s="90">
        <f>F85</f>
        <v>0</v>
      </c>
      <c r="G84" s="90">
        <f>G85</f>
        <v>0</v>
      </c>
      <c r="H84" s="90">
        <f>H85</f>
        <v>0</v>
      </c>
      <c r="I84" s="90">
        <f>I85</f>
        <v>15</v>
      </c>
    </row>
    <row r="85" spans="1:9">
      <c r="A85" s="87" t="s">
        <v>179</v>
      </c>
      <c r="B85" s="88" t="s">
        <v>174</v>
      </c>
      <c r="C85" s="88" t="s">
        <v>183</v>
      </c>
      <c r="D85" s="89" t="s">
        <v>141</v>
      </c>
      <c r="E85" s="90">
        <v>15</v>
      </c>
      <c r="F85" s="90">
        <v>0</v>
      </c>
      <c r="G85" s="90">
        <v>0</v>
      </c>
      <c r="H85" s="90">
        <v>0</v>
      </c>
      <c r="I85" s="90">
        <v>15</v>
      </c>
    </row>
    <row r="86" spans="1:9">
      <c r="A86" s="87"/>
      <c r="B86" s="88" t="s">
        <v>108</v>
      </c>
      <c r="C86" s="88"/>
      <c r="D86" s="89" t="s">
        <v>142</v>
      </c>
      <c r="E86" s="90">
        <f t="shared" ref="E86:I87" si="3">E87</f>
        <v>24</v>
      </c>
      <c r="F86" s="90">
        <f t="shared" si="3"/>
        <v>0</v>
      </c>
      <c r="G86" s="90">
        <f t="shared" si="3"/>
        <v>0</v>
      </c>
      <c r="H86" s="90">
        <f t="shared" si="3"/>
        <v>0</v>
      </c>
      <c r="I86" s="90">
        <f t="shared" si="3"/>
        <v>24</v>
      </c>
    </row>
    <row r="87" spans="1:9">
      <c r="A87" s="87"/>
      <c r="B87" s="88"/>
      <c r="C87" s="88" t="s">
        <v>120</v>
      </c>
      <c r="D87" s="89" t="s">
        <v>143</v>
      </c>
      <c r="E87" s="90">
        <f t="shared" si="3"/>
        <v>24</v>
      </c>
      <c r="F87" s="90">
        <f t="shared" si="3"/>
        <v>0</v>
      </c>
      <c r="G87" s="90">
        <f t="shared" si="3"/>
        <v>0</v>
      </c>
      <c r="H87" s="90">
        <f t="shared" si="3"/>
        <v>0</v>
      </c>
      <c r="I87" s="90">
        <f t="shared" si="3"/>
        <v>24</v>
      </c>
    </row>
    <row r="88" spans="1:9">
      <c r="A88" s="87" t="s">
        <v>179</v>
      </c>
      <c r="B88" s="88" t="s">
        <v>180</v>
      </c>
      <c r="C88" s="88" t="s">
        <v>183</v>
      </c>
      <c r="D88" s="89" t="s">
        <v>144</v>
      </c>
      <c r="E88" s="90">
        <v>24</v>
      </c>
      <c r="F88" s="90">
        <v>0</v>
      </c>
      <c r="G88" s="90">
        <v>0</v>
      </c>
      <c r="H88" s="90">
        <v>0</v>
      </c>
      <c r="I88" s="90">
        <v>24</v>
      </c>
    </row>
    <row r="89" spans="1:9">
      <c r="A89" s="87"/>
      <c r="B89" s="88" t="s">
        <v>59</v>
      </c>
      <c r="C89" s="88"/>
      <c r="D89" s="89" t="s">
        <v>145</v>
      </c>
      <c r="E89" s="90">
        <f>E90+E92+E94</f>
        <v>1506.7</v>
      </c>
      <c r="F89" s="90">
        <f>F90+F92+F94</f>
        <v>0</v>
      </c>
      <c r="G89" s="90">
        <f>G90+G92+G94</f>
        <v>0</v>
      </c>
      <c r="H89" s="90">
        <f>H90+H92+H94</f>
        <v>0</v>
      </c>
      <c r="I89" s="90">
        <f>I90+I92+I94</f>
        <v>1506.7</v>
      </c>
    </row>
    <row r="90" spans="1:9">
      <c r="A90" s="87"/>
      <c r="B90" s="88"/>
      <c r="C90" s="88" t="s">
        <v>108</v>
      </c>
      <c r="D90" s="89" t="s">
        <v>146</v>
      </c>
      <c r="E90" s="90">
        <f>E91</f>
        <v>500</v>
      </c>
      <c r="F90" s="90">
        <f>F91</f>
        <v>0</v>
      </c>
      <c r="G90" s="90">
        <f>G91</f>
        <v>0</v>
      </c>
      <c r="H90" s="90">
        <f>H91</f>
        <v>0</v>
      </c>
      <c r="I90" s="90">
        <f>I91</f>
        <v>500</v>
      </c>
    </row>
    <row r="91" spans="1:9">
      <c r="A91" s="87" t="s">
        <v>179</v>
      </c>
      <c r="B91" s="88" t="s">
        <v>169</v>
      </c>
      <c r="C91" s="88" t="s">
        <v>180</v>
      </c>
      <c r="D91" s="89" t="s">
        <v>147</v>
      </c>
      <c r="E91" s="90">
        <v>500</v>
      </c>
      <c r="F91" s="90">
        <v>0</v>
      </c>
      <c r="G91" s="90">
        <v>0</v>
      </c>
      <c r="H91" s="90">
        <v>0</v>
      </c>
      <c r="I91" s="90">
        <v>500</v>
      </c>
    </row>
    <row r="92" spans="1:9">
      <c r="A92" s="87"/>
      <c r="B92" s="88"/>
      <c r="C92" s="88" t="s">
        <v>59</v>
      </c>
      <c r="D92" s="89" t="s">
        <v>148</v>
      </c>
      <c r="E92" s="90">
        <f>E93</f>
        <v>571</v>
      </c>
      <c r="F92" s="90">
        <f>F93</f>
        <v>0</v>
      </c>
      <c r="G92" s="90">
        <f>G93</f>
        <v>0</v>
      </c>
      <c r="H92" s="90">
        <f>H93</f>
        <v>0</v>
      </c>
      <c r="I92" s="90">
        <f>I93</f>
        <v>571</v>
      </c>
    </row>
    <row r="93" spans="1:9" ht="22.5">
      <c r="A93" s="87" t="s">
        <v>179</v>
      </c>
      <c r="B93" s="88" t="s">
        <v>169</v>
      </c>
      <c r="C93" s="88" t="s">
        <v>169</v>
      </c>
      <c r="D93" s="89" t="s">
        <v>149</v>
      </c>
      <c r="E93" s="90">
        <v>571</v>
      </c>
      <c r="F93" s="90">
        <v>0</v>
      </c>
      <c r="G93" s="90">
        <v>0</v>
      </c>
      <c r="H93" s="90">
        <v>0</v>
      </c>
      <c r="I93" s="90">
        <v>571</v>
      </c>
    </row>
    <row r="94" spans="1:9">
      <c r="A94" s="87"/>
      <c r="B94" s="88"/>
      <c r="C94" s="88" t="s">
        <v>120</v>
      </c>
      <c r="D94" s="89" t="s">
        <v>150</v>
      </c>
      <c r="E94" s="90">
        <f>SUM(E95:E97)</f>
        <v>435.7</v>
      </c>
      <c r="F94" s="90">
        <f>SUM(F95:F97)</f>
        <v>0</v>
      </c>
      <c r="G94" s="90">
        <f>SUM(G95:G97)</f>
        <v>0</v>
      </c>
      <c r="H94" s="90">
        <f>SUM(H95:H97)</f>
        <v>0</v>
      </c>
      <c r="I94" s="90">
        <f>SUM(I95:I97)</f>
        <v>435.7</v>
      </c>
    </row>
    <row r="95" spans="1:9" ht="22.5">
      <c r="A95" s="87" t="s">
        <v>179</v>
      </c>
      <c r="B95" s="88" t="s">
        <v>169</v>
      </c>
      <c r="C95" s="88" t="s">
        <v>183</v>
      </c>
      <c r="D95" s="89" t="s">
        <v>153</v>
      </c>
      <c r="E95" s="90">
        <v>100</v>
      </c>
      <c r="F95" s="90">
        <v>0</v>
      </c>
      <c r="G95" s="90">
        <v>0</v>
      </c>
      <c r="H95" s="90">
        <v>0</v>
      </c>
      <c r="I95" s="90">
        <v>100</v>
      </c>
    </row>
    <row r="96" spans="1:9" ht="22.5">
      <c r="A96" s="87" t="s">
        <v>179</v>
      </c>
      <c r="B96" s="88" t="s">
        <v>169</v>
      </c>
      <c r="C96" s="88" t="s">
        <v>183</v>
      </c>
      <c r="D96" s="89" t="s">
        <v>152</v>
      </c>
      <c r="E96" s="90">
        <v>255.7</v>
      </c>
      <c r="F96" s="90">
        <v>0</v>
      </c>
      <c r="G96" s="90">
        <v>0</v>
      </c>
      <c r="H96" s="90">
        <v>0</v>
      </c>
      <c r="I96" s="90">
        <v>255.7</v>
      </c>
    </row>
    <row r="97" spans="1:9">
      <c r="A97" s="87" t="s">
        <v>179</v>
      </c>
      <c r="B97" s="88" t="s">
        <v>169</v>
      </c>
      <c r="C97" s="88" t="s">
        <v>183</v>
      </c>
      <c r="D97" s="89" t="s">
        <v>151</v>
      </c>
      <c r="E97" s="90">
        <v>80</v>
      </c>
      <c r="F97" s="90">
        <v>0</v>
      </c>
      <c r="G97" s="90">
        <v>0</v>
      </c>
      <c r="H97" s="90">
        <v>0</v>
      </c>
      <c r="I97" s="90">
        <v>80</v>
      </c>
    </row>
    <row r="98" spans="1:9">
      <c r="A98" s="87" t="s">
        <v>157</v>
      </c>
      <c r="B98" s="88"/>
      <c r="C98" s="88"/>
      <c r="D98" s="89" t="s">
        <v>154</v>
      </c>
      <c r="E98" s="90">
        <f t="shared" ref="E98:I100" si="4">E99</f>
        <v>22.72</v>
      </c>
      <c r="F98" s="90">
        <f t="shared" si="4"/>
        <v>22.72</v>
      </c>
      <c r="G98" s="90">
        <f t="shared" si="4"/>
        <v>22.72</v>
      </c>
      <c r="H98" s="90">
        <f t="shared" si="4"/>
        <v>0</v>
      </c>
      <c r="I98" s="90">
        <f t="shared" si="4"/>
        <v>0</v>
      </c>
    </row>
    <row r="99" spans="1:9">
      <c r="A99" s="87"/>
      <c r="B99" s="88" t="s">
        <v>71</v>
      </c>
      <c r="C99" s="88"/>
      <c r="D99" s="89" t="s">
        <v>155</v>
      </c>
      <c r="E99" s="90">
        <f t="shared" si="4"/>
        <v>22.72</v>
      </c>
      <c r="F99" s="90">
        <f t="shared" si="4"/>
        <v>22.72</v>
      </c>
      <c r="G99" s="90">
        <f t="shared" si="4"/>
        <v>22.72</v>
      </c>
      <c r="H99" s="90">
        <f t="shared" si="4"/>
        <v>0</v>
      </c>
      <c r="I99" s="90">
        <f t="shared" si="4"/>
        <v>0</v>
      </c>
    </row>
    <row r="100" spans="1:9">
      <c r="A100" s="87"/>
      <c r="B100" s="88"/>
      <c r="C100" s="88" t="s">
        <v>64</v>
      </c>
      <c r="D100" s="89" t="s">
        <v>156</v>
      </c>
      <c r="E100" s="90">
        <f t="shared" si="4"/>
        <v>22.72</v>
      </c>
      <c r="F100" s="90">
        <f t="shared" si="4"/>
        <v>22.72</v>
      </c>
      <c r="G100" s="90">
        <f t="shared" si="4"/>
        <v>22.72</v>
      </c>
      <c r="H100" s="90">
        <f t="shared" si="4"/>
        <v>0</v>
      </c>
      <c r="I100" s="90">
        <f t="shared" si="4"/>
        <v>0</v>
      </c>
    </row>
    <row r="101" spans="1:9">
      <c r="A101" s="87" t="s">
        <v>186</v>
      </c>
      <c r="B101" s="88" t="s">
        <v>173</v>
      </c>
      <c r="C101" s="88" t="s">
        <v>171</v>
      </c>
      <c r="D101" s="89" t="s">
        <v>158</v>
      </c>
      <c r="E101" s="90">
        <v>22.72</v>
      </c>
      <c r="F101" s="90">
        <v>22.72</v>
      </c>
      <c r="G101" s="90">
        <v>22.72</v>
      </c>
      <c r="H101" s="90">
        <v>0</v>
      </c>
      <c r="I101" s="90">
        <v>0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2"/>
  <sheetViews>
    <sheetView showGridLines="0" showZeros="0" workbookViewId="0">
      <selection activeCell="W5" sqref="A5:XFD5"/>
    </sheetView>
  </sheetViews>
  <sheetFormatPr defaultColWidth="9" defaultRowHeight="13.5"/>
  <cols>
    <col min="1" max="1" width="3.625" style="73" customWidth="1"/>
    <col min="2" max="2" width="2.125" style="73" customWidth="1"/>
    <col min="3" max="3" width="24.75" style="73" customWidth="1"/>
    <col min="4" max="4" width="2.875" style="73" customWidth="1"/>
    <col min="5" max="5" width="2.125" style="73" customWidth="1"/>
    <col min="6" max="6" width="9.625" style="73" customWidth="1"/>
    <col min="7" max="8" width="5.875" style="73" customWidth="1"/>
    <col min="9" max="9" width="5.125" style="73" customWidth="1"/>
    <col min="10" max="10" width="2.625" style="73" customWidth="1"/>
    <col min="11" max="12" width="4.125" style="73" customWidth="1"/>
    <col min="13" max="13" width="3.875" style="73" customWidth="1"/>
    <col min="14" max="15" width="5.5" style="73" customWidth="1"/>
    <col min="16" max="16" width="3.625" style="73" customWidth="1"/>
    <col min="17" max="21" width="5.5" style="73" customWidth="1"/>
    <col min="22" max="22" width="3.875" style="73" customWidth="1"/>
    <col min="23" max="16384" width="9" style="73"/>
  </cols>
  <sheetData>
    <row r="1" spans="1:22" s="70" customFormat="1" ht="25.5">
      <c r="A1" s="170" t="s">
        <v>191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s="71" customFormat="1" ht="11.25">
      <c r="A2" s="171" t="s">
        <v>1</v>
      </c>
      <c r="B2" s="172"/>
      <c r="C2" s="172"/>
      <c r="D2" s="172"/>
      <c r="E2" s="172"/>
      <c r="F2" s="172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73" t="s">
        <v>2</v>
      </c>
      <c r="V2" s="173"/>
    </row>
    <row r="3" spans="1:22" s="71" customFormat="1" ht="11.25">
      <c r="A3" s="181" t="s">
        <v>192</v>
      </c>
      <c r="B3" s="185"/>
      <c r="C3" s="182"/>
      <c r="D3" s="181" t="s">
        <v>193</v>
      </c>
      <c r="E3" s="185"/>
      <c r="F3" s="182"/>
      <c r="G3" s="174" t="s">
        <v>162</v>
      </c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6"/>
    </row>
    <row r="4" spans="1:22" s="71" customFormat="1" ht="11.25">
      <c r="A4" s="186"/>
      <c r="B4" s="187"/>
      <c r="C4" s="188"/>
      <c r="D4" s="186"/>
      <c r="E4" s="187"/>
      <c r="F4" s="188"/>
      <c r="G4" s="177" t="s">
        <v>35</v>
      </c>
      <c r="H4" s="181" t="s">
        <v>36</v>
      </c>
      <c r="I4" s="182"/>
      <c r="J4" s="174" t="s">
        <v>37</v>
      </c>
      <c r="K4" s="175"/>
      <c r="L4" s="175"/>
      <c r="M4" s="175"/>
      <c r="N4" s="175"/>
      <c r="O4" s="176"/>
      <c r="P4" s="177" t="s">
        <v>38</v>
      </c>
      <c r="Q4" s="177" t="s">
        <v>194</v>
      </c>
      <c r="R4" s="177" t="s">
        <v>195</v>
      </c>
      <c r="S4" s="181" t="s">
        <v>196</v>
      </c>
      <c r="T4" s="182"/>
      <c r="U4" s="177" t="s">
        <v>32</v>
      </c>
      <c r="V4" s="177" t="s">
        <v>33</v>
      </c>
    </row>
    <row r="5" spans="1:22" s="71" customFormat="1" ht="12" customHeight="1">
      <c r="A5" s="183"/>
      <c r="B5" s="189"/>
      <c r="C5" s="184"/>
      <c r="D5" s="183"/>
      <c r="E5" s="189"/>
      <c r="F5" s="184"/>
      <c r="G5" s="178"/>
      <c r="H5" s="183"/>
      <c r="I5" s="184"/>
      <c r="J5" s="180" t="s">
        <v>165</v>
      </c>
      <c r="K5" s="180" t="s">
        <v>49</v>
      </c>
      <c r="L5" s="180" t="s">
        <v>50</v>
      </c>
      <c r="M5" s="180" t="s">
        <v>51</v>
      </c>
      <c r="N5" s="180" t="s">
        <v>52</v>
      </c>
      <c r="O5" s="180" t="s">
        <v>53</v>
      </c>
      <c r="P5" s="178"/>
      <c r="Q5" s="178"/>
      <c r="R5" s="178"/>
      <c r="S5" s="183"/>
      <c r="T5" s="184"/>
      <c r="U5" s="178"/>
      <c r="V5" s="178"/>
    </row>
    <row r="6" spans="1:22" s="71" customFormat="1" ht="22.5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9"/>
      <c r="H6" s="75" t="s">
        <v>46</v>
      </c>
      <c r="I6" s="75" t="s">
        <v>47</v>
      </c>
      <c r="J6" s="180"/>
      <c r="K6" s="180"/>
      <c r="L6" s="180"/>
      <c r="M6" s="180"/>
      <c r="N6" s="180"/>
      <c r="O6" s="180"/>
      <c r="P6" s="179"/>
      <c r="Q6" s="179"/>
      <c r="R6" s="179"/>
      <c r="S6" s="75" t="s">
        <v>197</v>
      </c>
      <c r="T6" s="75" t="s">
        <v>41</v>
      </c>
      <c r="U6" s="179"/>
      <c r="V6" s="179"/>
    </row>
    <row r="7" spans="1:22" s="72" customFormat="1" ht="11.25">
      <c r="A7" s="76"/>
      <c r="B7" s="77"/>
      <c r="C7" s="78" t="s">
        <v>35</v>
      </c>
      <c r="D7" s="77"/>
      <c r="E7" s="77"/>
      <c r="F7" s="77"/>
      <c r="G7" s="79">
        <f t="shared" ref="G7:V7" si="0">G8+G63</f>
        <v>412.27</v>
      </c>
      <c r="H7" s="79">
        <f t="shared" si="0"/>
        <v>412.27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>
      <c r="A8" s="76"/>
      <c r="B8" s="77"/>
      <c r="C8" s="76" t="s">
        <v>198</v>
      </c>
      <c r="D8" s="77"/>
      <c r="E8" s="77"/>
      <c r="F8" s="77"/>
      <c r="G8" s="79">
        <f t="shared" ref="G8:V8" si="1">G9+G12+G14+G16+G18+G21+G24+G27+G30+G33+G36+G39+G42+G45+G48+G50+G52+G55+G58+G61</f>
        <v>392.58</v>
      </c>
      <c r="H8" s="79">
        <f t="shared" si="1"/>
        <v>392.58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2.5">
      <c r="A9" s="76"/>
      <c r="B9" s="77"/>
      <c r="C9" s="76" t="s">
        <v>199</v>
      </c>
      <c r="D9" s="77"/>
      <c r="E9" s="77"/>
      <c r="F9" s="77"/>
      <c r="G9" s="79">
        <f t="shared" ref="G9:V9" si="2">SUM(G10:G11)</f>
        <v>36.94</v>
      </c>
      <c r="H9" s="79">
        <f t="shared" si="2"/>
        <v>36.94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2.5">
      <c r="A10" s="76">
        <v>301</v>
      </c>
      <c r="B10" s="77" t="s">
        <v>64</v>
      </c>
      <c r="C10" s="76" t="s">
        <v>200</v>
      </c>
      <c r="D10" s="77" t="s">
        <v>201</v>
      </c>
      <c r="E10" s="77" t="s">
        <v>64</v>
      </c>
      <c r="F10" s="77" t="s">
        <v>202</v>
      </c>
      <c r="G10" s="79">
        <v>23.57</v>
      </c>
      <c r="H10" s="79">
        <v>23.57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2.5">
      <c r="A11" s="76">
        <v>301</v>
      </c>
      <c r="B11" s="77" t="s">
        <v>71</v>
      </c>
      <c r="C11" s="76" t="s">
        <v>203</v>
      </c>
      <c r="D11" s="77" t="s">
        <v>201</v>
      </c>
      <c r="E11" s="77" t="s">
        <v>64</v>
      </c>
      <c r="F11" s="77" t="s">
        <v>202</v>
      </c>
      <c r="G11" s="79">
        <v>13.37</v>
      </c>
      <c r="H11" s="79">
        <v>13.37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</row>
    <row r="12" spans="1:22" ht="22.5">
      <c r="A12" s="76"/>
      <c r="B12" s="77"/>
      <c r="C12" s="76" t="s">
        <v>204</v>
      </c>
      <c r="D12" s="77"/>
      <c r="E12" s="77"/>
      <c r="F12" s="77"/>
      <c r="G12" s="79">
        <f t="shared" ref="G12:V12" si="3">G13</f>
        <v>91.5</v>
      </c>
      <c r="H12" s="79">
        <f t="shared" si="3"/>
        <v>91.5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 t="shared" si="3"/>
        <v>0</v>
      </c>
      <c r="P12" s="79">
        <f t="shared" si="3"/>
        <v>0</v>
      </c>
      <c r="Q12" s="79">
        <f t="shared" si="3"/>
        <v>0</v>
      </c>
      <c r="R12" s="79">
        <f t="shared" si="3"/>
        <v>0</v>
      </c>
      <c r="S12" s="79">
        <f t="shared" si="3"/>
        <v>0</v>
      </c>
      <c r="T12" s="79">
        <f t="shared" si="3"/>
        <v>0</v>
      </c>
      <c r="U12" s="79">
        <f t="shared" si="3"/>
        <v>0</v>
      </c>
      <c r="V12" s="79">
        <f t="shared" si="3"/>
        <v>0</v>
      </c>
    </row>
    <row r="13" spans="1:22">
      <c r="A13" s="76">
        <v>301</v>
      </c>
      <c r="B13" s="77" t="s">
        <v>64</v>
      </c>
      <c r="C13" s="76" t="s">
        <v>200</v>
      </c>
      <c r="D13" s="77" t="s">
        <v>205</v>
      </c>
      <c r="E13" s="77" t="s">
        <v>64</v>
      </c>
      <c r="F13" s="77" t="s">
        <v>206</v>
      </c>
      <c r="G13" s="79">
        <v>91.5</v>
      </c>
      <c r="H13" s="79">
        <v>91.5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</row>
    <row r="14" spans="1:22">
      <c r="A14" s="76"/>
      <c r="B14" s="77"/>
      <c r="C14" s="76" t="s">
        <v>207</v>
      </c>
      <c r="D14" s="77"/>
      <c r="E14" s="77"/>
      <c r="F14" s="77"/>
      <c r="G14" s="79">
        <f t="shared" ref="G14:V14" si="4">G15</f>
        <v>42.42</v>
      </c>
      <c r="H14" s="79">
        <f t="shared" si="4"/>
        <v>42.42</v>
      </c>
      <c r="I14" s="79">
        <f t="shared" si="4"/>
        <v>0</v>
      </c>
      <c r="J14" s="79">
        <f t="shared" si="4"/>
        <v>0</v>
      </c>
      <c r="K14" s="79">
        <f t="shared" si="4"/>
        <v>0</v>
      </c>
      <c r="L14" s="79">
        <f t="shared" si="4"/>
        <v>0</v>
      </c>
      <c r="M14" s="79">
        <f t="shared" si="4"/>
        <v>0</v>
      </c>
      <c r="N14" s="79">
        <f t="shared" si="4"/>
        <v>0</v>
      </c>
      <c r="O14" s="79">
        <f t="shared" si="4"/>
        <v>0</v>
      </c>
      <c r="P14" s="79">
        <f t="shared" si="4"/>
        <v>0</v>
      </c>
      <c r="Q14" s="79">
        <f t="shared" si="4"/>
        <v>0</v>
      </c>
      <c r="R14" s="79">
        <f t="shared" si="4"/>
        <v>0</v>
      </c>
      <c r="S14" s="79">
        <f t="shared" si="4"/>
        <v>0</v>
      </c>
      <c r="T14" s="79">
        <f t="shared" si="4"/>
        <v>0</v>
      </c>
      <c r="U14" s="79">
        <f t="shared" si="4"/>
        <v>0</v>
      </c>
      <c r="V14" s="79">
        <f t="shared" si="4"/>
        <v>0</v>
      </c>
    </row>
    <row r="15" spans="1:22">
      <c r="A15" s="76">
        <v>301</v>
      </c>
      <c r="B15" s="77" t="s">
        <v>208</v>
      </c>
      <c r="C15" s="76" t="s">
        <v>209</v>
      </c>
      <c r="D15" s="77" t="s">
        <v>205</v>
      </c>
      <c r="E15" s="77" t="s">
        <v>64</v>
      </c>
      <c r="F15" s="77" t="s">
        <v>206</v>
      </c>
      <c r="G15" s="79">
        <v>42.42</v>
      </c>
      <c r="H15" s="79">
        <v>42.42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</row>
    <row r="16" spans="1:22">
      <c r="A16" s="76"/>
      <c r="B16" s="77"/>
      <c r="C16" s="76" t="s">
        <v>210</v>
      </c>
      <c r="D16" s="77"/>
      <c r="E16" s="77"/>
      <c r="F16" s="77"/>
      <c r="G16" s="79">
        <f t="shared" ref="G16:V16" si="5">G17</f>
        <v>18.170000000000002</v>
      </c>
      <c r="H16" s="79">
        <f t="shared" si="5"/>
        <v>18.170000000000002</v>
      </c>
      <c r="I16" s="79">
        <f t="shared" si="5"/>
        <v>0</v>
      </c>
      <c r="J16" s="79">
        <f t="shared" si="5"/>
        <v>0</v>
      </c>
      <c r="K16" s="79">
        <f t="shared" si="5"/>
        <v>0</v>
      </c>
      <c r="L16" s="79">
        <f t="shared" si="5"/>
        <v>0</v>
      </c>
      <c r="M16" s="79">
        <f t="shared" si="5"/>
        <v>0</v>
      </c>
      <c r="N16" s="79">
        <f t="shared" si="5"/>
        <v>0</v>
      </c>
      <c r="O16" s="79">
        <f t="shared" si="5"/>
        <v>0</v>
      </c>
      <c r="P16" s="79">
        <f t="shared" si="5"/>
        <v>0</v>
      </c>
      <c r="Q16" s="79">
        <f t="shared" si="5"/>
        <v>0</v>
      </c>
      <c r="R16" s="79">
        <f t="shared" si="5"/>
        <v>0</v>
      </c>
      <c r="S16" s="79">
        <f t="shared" si="5"/>
        <v>0</v>
      </c>
      <c r="T16" s="79">
        <f t="shared" si="5"/>
        <v>0</v>
      </c>
      <c r="U16" s="79">
        <f t="shared" si="5"/>
        <v>0</v>
      </c>
      <c r="V16" s="79">
        <f t="shared" si="5"/>
        <v>0</v>
      </c>
    </row>
    <row r="17" spans="1:22">
      <c r="A17" s="76">
        <v>301</v>
      </c>
      <c r="B17" s="77" t="s">
        <v>208</v>
      </c>
      <c r="C17" s="76" t="s">
        <v>209</v>
      </c>
      <c r="D17" s="77" t="s">
        <v>205</v>
      </c>
      <c r="E17" s="77" t="s">
        <v>64</v>
      </c>
      <c r="F17" s="77" t="s">
        <v>206</v>
      </c>
      <c r="G17" s="79">
        <v>18.170000000000002</v>
      </c>
      <c r="H17" s="79">
        <v>18.170000000000002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</row>
    <row r="18" spans="1:22">
      <c r="A18" s="76"/>
      <c r="B18" s="77"/>
      <c r="C18" s="76" t="s">
        <v>211</v>
      </c>
      <c r="D18" s="77"/>
      <c r="E18" s="77"/>
      <c r="F18" s="77"/>
      <c r="G18" s="79">
        <f t="shared" ref="G18:V18" si="6">SUM(G19:G20)</f>
        <v>15.78</v>
      </c>
      <c r="H18" s="79">
        <f t="shared" si="6"/>
        <v>15.78</v>
      </c>
      <c r="I18" s="79">
        <f t="shared" si="6"/>
        <v>0</v>
      </c>
      <c r="J18" s="79">
        <f t="shared" si="6"/>
        <v>0</v>
      </c>
      <c r="K18" s="79">
        <f t="shared" si="6"/>
        <v>0</v>
      </c>
      <c r="L18" s="79">
        <f t="shared" si="6"/>
        <v>0</v>
      </c>
      <c r="M18" s="79">
        <f t="shared" si="6"/>
        <v>0</v>
      </c>
      <c r="N18" s="79">
        <f t="shared" si="6"/>
        <v>0</v>
      </c>
      <c r="O18" s="79">
        <f t="shared" si="6"/>
        <v>0</v>
      </c>
      <c r="P18" s="79">
        <f t="shared" si="6"/>
        <v>0</v>
      </c>
      <c r="Q18" s="79">
        <f t="shared" si="6"/>
        <v>0</v>
      </c>
      <c r="R18" s="79">
        <f t="shared" si="6"/>
        <v>0</v>
      </c>
      <c r="S18" s="79">
        <f t="shared" si="6"/>
        <v>0</v>
      </c>
      <c r="T18" s="79">
        <f t="shared" si="6"/>
        <v>0</v>
      </c>
      <c r="U18" s="79">
        <f t="shared" si="6"/>
        <v>0</v>
      </c>
      <c r="V18" s="79">
        <f t="shared" si="6"/>
        <v>0</v>
      </c>
    </row>
    <row r="19" spans="1:22" ht="22.5">
      <c r="A19" s="76">
        <v>301</v>
      </c>
      <c r="B19" s="77" t="s">
        <v>74</v>
      </c>
      <c r="C19" s="76" t="s">
        <v>212</v>
      </c>
      <c r="D19" s="77" t="s">
        <v>201</v>
      </c>
      <c r="E19" s="77" t="s">
        <v>64</v>
      </c>
      <c r="F19" s="77" t="s">
        <v>202</v>
      </c>
      <c r="G19" s="79">
        <v>3.08</v>
      </c>
      <c r="H19" s="79">
        <v>3.08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</row>
    <row r="20" spans="1:22">
      <c r="A20" s="76">
        <v>301</v>
      </c>
      <c r="B20" s="77" t="s">
        <v>74</v>
      </c>
      <c r="C20" s="76" t="s">
        <v>212</v>
      </c>
      <c r="D20" s="77" t="s">
        <v>205</v>
      </c>
      <c r="E20" s="77" t="s">
        <v>64</v>
      </c>
      <c r="F20" s="77" t="s">
        <v>206</v>
      </c>
      <c r="G20" s="79">
        <v>12.7</v>
      </c>
      <c r="H20" s="79">
        <v>12.7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>
      <c r="A21" s="76"/>
      <c r="B21" s="77"/>
      <c r="C21" s="76" t="s">
        <v>213</v>
      </c>
      <c r="D21" s="77"/>
      <c r="E21" s="77"/>
      <c r="F21" s="77"/>
      <c r="G21" s="79">
        <f t="shared" ref="G21:V21" si="7">SUM(G22:G23)</f>
        <v>13.25</v>
      </c>
      <c r="H21" s="79">
        <f t="shared" si="7"/>
        <v>13.25</v>
      </c>
      <c r="I21" s="79">
        <f t="shared" si="7"/>
        <v>0</v>
      </c>
      <c r="J21" s="79">
        <f t="shared" si="7"/>
        <v>0</v>
      </c>
      <c r="K21" s="79">
        <f t="shared" si="7"/>
        <v>0</v>
      </c>
      <c r="L21" s="79">
        <f t="shared" si="7"/>
        <v>0</v>
      </c>
      <c r="M21" s="79">
        <f t="shared" si="7"/>
        <v>0</v>
      </c>
      <c r="N21" s="79">
        <f t="shared" si="7"/>
        <v>0</v>
      </c>
      <c r="O21" s="79">
        <f t="shared" si="7"/>
        <v>0</v>
      </c>
      <c r="P21" s="79">
        <f t="shared" si="7"/>
        <v>0</v>
      </c>
      <c r="Q21" s="79">
        <f t="shared" si="7"/>
        <v>0</v>
      </c>
      <c r="R21" s="79">
        <f t="shared" si="7"/>
        <v>0</v>
      </c>
      <c r="S21" s="79">
        <f t="shared" si="7"/>
        <v>0</v>
      </c>
      <c r="T21" s="79">
        <f t="shared" si="7"/>
        <v>0</v>
      </c>
      <c r="U21" s="79">
        <f t="shared" si="7"/>
        <v>0</v>
      </c>
      <c r="V21" s="79">
        <f t="shared" si="7"/>
        <v>0</v>
      </c>
    </row>
    <row r="22" spans="1:22">
      <c r="A22" s="76">
        <v>301</v>
      </c>
      <c r="B22" s="77" t="s">
        <v>214</v>
      </c>
      <c r="C22" s="76" t="s">
        <v>215</v>
      </c>
      <c r="D22" s="77" t="s">
        <v>201</v>
      </c>
      <c r="E22" s="77" t="s">
        <v>71</v>
      </c>
      <c r="F22" s="77" t="s">
        <v>216</v>
      </c>
      <c r="G22" s="79">
        <v>2.59</v>
      </c>
      <c r="H22" s="79">
        <v>2.59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>
      <c r="A23" s="76">
        <v>301</v>
      </c>
      <c r="B23" s="77" t="s">
        <v>214</v>
      </c>
      <c r="C23" s="76" t="s">
        <v>215</v>
      </c>
      <c r="D23" s="77" t="s">
        <v>205</v>
      </c>
      <c r="E23" s="77" t="s">
        <v>64</v>
      </c>
      <c r="F23" s="77" t="s">
        <v>206</v>
      </c>
      <c r="G23" s="79">
        <v>10.66</v>
      </c>
      <c r="H23" s="79">
        <v>10.66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</row>
    <row r="24" spans="1:22">
      <c r="A24" s="76"/>
      <c r="B24" s="77"/>
      <c r="C24" s="76" t="s">
        <v>217</v>
      </c>
      <c r="D24" s="77"/>
      <c r="E24" s="77"/>
      <c r="F24" s="77"/>
      <c r="G24" s="79">
        <f t="shared" ref="G24:V24" si="8">SUM(G25:G26)</f>
        <v>37.86</v>
      </c>
      <c r="H24" s="79">
        <f t="shared" si="8"/>
        <v>37.86</v>
      </c>
      <c r="I24" s="79">
        <f t="shared" si="8"/>
        <v>0</v>
      </c>
      <c r="J24" s="79">
        <f t="shared" si="8"/>
        <v>0</v>
      </c>
      <c r="K24" s="79">
        <f t="shared" si="8"/>
        <v>0</v>
      </c>
      <c r="L24" s="79">
        <f t="shared" si="8"/>
        <v>0</v>
      </c>
      <c r="M24" s="79">
        <f t="shared" si="8"/>
        <v>0</v>
      </c>
      <c r="N24" s="79">
        <f t="shared" si="8"/>
        <v>0</v>
      </c>
      <c r="O24" s="79">
        <f t="shared" si="8"/>
        <v>0</v>
      </c>
      <c r="P24" s="79">
        <f t="shared" si="8"/>
        <v>0</v>
      </c>
      <c r="Q24" s="79">
        <f t="shared" si="8"/>
        <v>0</v>
      </c>
      <c r="R24" s="79">
        <f t="shared" si="8"/>
        <v>0</v>
      </c>
      <c r="S24" s="79">
        <f t="shared" si="8"/>
        <v>0</v>
      </c>
      <c r="T24" s="79">
        <f t="shared" si="8"/>
        <v>0</v>
      </c>
      <c r="U24" s="79">
        <f t="shared" si="8"/>
        <v>0</v>
      </c>
      <c r="V24" s="79">
        <f t="shared" si="8"/>
        <v>0</v>
      </c>
    </row>
    <row r="25" spans="1:22">
      <c r="A25" s="76">
        <v>301</v>
      </c>
      <c r="B25" s="77" t="s">
        <v>114</v>
      </c>
      <c r="C25" s="76" t="s">
        <v>218</v>
      </c>
      <c r="D25" s="77" t="s">
        <v>201</v>
      </c>
      <c r="E25" s="77" t="s">
        <v>71</v>
      </c>
      <c r="F25" s="77" t="s">
        <v>216</v>
      </c>
      <c r="G25" s="79">
        <v>7.39</v>
      </c>
      <c r="H25" s="79">
        <v>7.39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</row>
    <row r="26" spans="1:22">
      <c r="A26" s="76">
        <v>301</v>
      </c>
      <c r="B26" s="77" t="s">
        <v>114</v>
      </c>
      <c r="C26" s="76" t="s">
        <v>218</v>
      </c>
      <c r="D26" s="77" t="s">
        <v>205</v>
      </c>
      <c r="E26" s="77" t="s">
        <v>64</v>
      </c>
      <c r="F26" s="77" t="s">
        <v>206</v>
      </c>
      <c r="G26" s="79">
        <v>30.47</v>
      </c>
      <c r="H26" s="79">
        <v>30.47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>
      <c r="A27" s="76"/>
      <c r="B27" s="77"/>
      <c r="C27" s="76" t="s">
        <v>219</v>
      </c>
      <c r="D27" s="77"/>
      <c r="E27" s="77"/>
      <c r="F27" s="77"/>
      <c r="G27" s="79">
        <f t="shared" ref="G27:V27" si="9">SUM(G28:G29)</f>
        <v>1.33</v>
      </c>
      <c r="H27" s="79">
        <f t="shared" si="9"/>
        <v>1.33</v>
      </c>
      <c r="I27" s="79">
        <f t="shared" si="9"/>
        <v>0</v>
      </c>
      <c r="J27" s="79">
        <f t="shared" si="9"/>
        <v>0</v>
      </c>
      <c r="K27" s="79">
        <f t="shared" si="9"/>
        <v>0</v>
      </c>
      <c r="L27" s="79">
        <f t="shared" si="9"/>
        <v>0</v>
      </c>
      <c r="M27" s="79">
        <f t="shared" si="9"/>
        <v>0</v>
      </c>
      <c r="N27" s="79">
        <f t="shared" si="9"/>
        <v>0</v>
      </c>
      <c r="O27" s="79">
        <f t="shared" si="9"/>
        <v>0</v>
      </c>
      <c r="P27" s="79">
        <f t="shared" si="9"/>
        <v>0</v>
      </c>
      <c r="Q27" s="79">
        <f t="shared" si="9"/>
        <v>0</v>
      </c>
      <c r="R27" s="79">
        <f t="shared" si="9"/>
        <v>0</v>
      </c>
      <c r="S27" s="79">
        <f t="shared" si="9"/>
        <v>0</v>
      </c>
      <c r="T27" s="79">
        <f t="shared" si="9"/>
        <v>0</v>
      </c>
      <c r="U27" s="79">
        <f t="shared" si="9"/>
        <v>0</v>
      </c>
      <c r="V27" s="79">
        <f t="shared" si="9"/>
        <v>0</v>
      </c>
    </row>
    <row r="28" spans="1:22">
      <c r="A28" s="76">
        <v>301</v>
      </c>
      <c r="B28" s="77" t="s">
        <v>117</v>
      </c>
      <c r="C28" s="76" t="s">
        <v>220</v>
      </c>
      <c r="D28" s="77" t="s">
        <v>201</v>
      </c>
      <c r="E28" s="77" t="s">
        <v>71</v>
      </c>
      <c r="F28" s="77" t="s">
        <v>216</v>
      </c>
      <c r="G28" s="79">
        <v>0.26</v>
      </c>
      <c r="H28" s="79">
        <v>0.26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>
      <c r="A29" s="76">
        <v>301</v>
      </c>
      <c r="B29" s="77" t="s">
        <v>117</v>
      </c>
      <c r="C29" s="76" t="s">
        <v>220</v>
      </c>
      <c r="D29" s="77" t="s">
        <v>205</v>
      </c>
      <c r="E29" s="77" t="s">
        <v>64</v>
      </c>
      <c r="F29" s="77" t="s">
        <v>206</v>
      </c>
      <c r="G29" s="79">
        <v>1.07</v>
      </c>
      <c r="H29" s="79">
        <v>1.07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</row>
    <row r="30" spans="1:22">
      <c r="A30" s="76"/>
      <c r="B30" s="77"/>
      <c r="C30" s="76" t="s">
        <v>221</v>
      </c>
      <c r="D30" s="77"/>
      <c r="E30" s="77"/>
      <c r="F30" s="77"/>
      <c r="G30" s="79">
        <f t="shared" ref="G30:V30" si="10">SUM(G31:G32)</f>
        <v>1.33</v>
      </c>
      <c r="H30" s="79">
        <f t="shared" si="10"/>
        <v>1.33</v>
      </c>
      <c r="I30" s="79">
        <f t="shared" si="10"/>
        <v>0</v>
      </c>
      <c r="J30" s="79">
        <f t="shared" si="10"/>
        <v>0</v>
      </c>
      <c r="K30" s="79">
        <f t="shared" si="10"/>
        <v>0</v>
      </c>
      <c r="L30" s="79">
        <f t="shared" si="10"/>
        <v>0</v>
      </c>
      <c r="M30" s="79">
        <f t="shared" si="10"/>
        <v>0</v>
      </c>
      <c r="N30" s="79">
        <f t="shared" si="10"/>
        <v>0</v>
      </c>
      <c r="O30" s="79">
        <f t="shared" si="10"/>
        <v>0</v>
      </c>
      <c r="P30" s="79">
        <f t="shared" si="10"/>
        <v>0</v>
      </c>
      <c r="Q30" s="79">
        <f t="shared" si="10"/>
        <v>0</v>
      </c>
      <c r="R30" s="79">
        <f t="shared" si="10"/>
        <v>0</v>
      </c>
      <c r="S30" s="79">
        <f t="shared" si="10"/>
        <v>0</v>
      </c>
      <c r="T30" s="79">
        <f t="shared" si="10"/>
        <v>0</v>
      </c>
      <c r="U30" s="79">
        <f t="shared" si="10"/>
        <v>0</v>
      </c>
      <c r="V30" s="79">
        <f t="shared" si="10"/>
        <v>0</v>
      </c>
    </row>
    <row r="31" spans="1:22">
      <c r="A31" s="76">
        <v>301</v>
      </c>
      <c r="B31" s="77" t="s">
        <v>117</v>
      </c>
      <c r="C31" s="76" t="s">
        <v>220</v>
      </c>
      <c r="D31" s="77" t="s">
        <v>201</v>
      </c>
      <c r="E31" s="77" t="s">
        <v>71</v>
      </c>
      <c r="F31" s="77" t="s">
        <v>216</v>
      </c>
      <c r="G31" s="79">
        <v>0.26</v>
      </c>
      <c r="H31" s="79">
        <v>0.26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</row>
    <row r="32" spans="1:22">
      <c r="A32" s="76">
        <v>301</v>
      </c>
      <c r="B32" s="77" t="s">
        <v>117</v>
      </c>
      <c r="C32" s="76" t="s">
        <v>220</v>
      </c>
      <c r="D32" s="77" t="s">
        <v>205</v>
      </c>
      <c r="E32" s="77" t="s">
        <v>64</v>
      </c>
      <c r="F32" s="77" t="s">
        <v>206</v>
      </c>
      <c r="G32" s="79">
        <v>1.07</v>
      </c>
      <c r="H32" s="79">
        <v>1.07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>
      <c r="A33" s="76"/>
      <c r="B33" s="77"/>
      <c r="C33" s="76" t="s">
        <v>222</v>
      </c>
      <c r="D33" s="77"/>
      <c r="E33" s="77"/>
      <c r="F33" s="77"/>
      <c r="G33" s="79">
        <f t="shared" ref="G33:V33" si="11">SUM(G34:G35)</f>
        <v>0.94</v>
      </c>
      <c r="H33" s="79">
        <f t="shared" si="11"/>
        <v>0.94</v>
      </c>
      <c r="I33" s="79">
        <f t="shared" si="11"/>
        <v>0</v>
      </c>
      <c r="J33" s="79">
        <f t="shared" si="11"/>
        <v>0</v>
      </c>
      <c r="K33" s="79">
        <f t="shared" si="11"/>
        <v>0</v>
      </c>
      <c r="L33" s="79">
        <f t="shared" si="11"/>
        <v>0</v>
      </c>
      <c r="M33" s="79">
        <f t="shared" si="11"/>
        <v>0</v>
      </c>
      <c r="N33" s="79">
        <f t="shared" si="11"/>
        <v>0</v>
      </c>
      <c r="O33" s="79">
        <f t="shared" si="11"/>
        <v>0</v>
      </c>
      <c r="P33" s="79">
        <f t="shared" si="11"/>
        <v>0</v>
      </c>
      <c r="Q33" s="79">
        <f t="shared" si="11"/>
        <v>0</v>
      </c>
      <c r="R33" s="79">
        <f t="shared" si="11"/>
        <v>0</v>
      </c>
      <c r="S33" s="79">
        <f t="shared" si="11"/>
        <v>0</v>
      </c>
      <c r="T33" s="79">
        <f t="shared" si="11"/>
        <v>0</v>
      </c>
      <c r="U33" s="79">
        <f t="shared" si="11"/>
        <v>0</v>
      </c>
      <c r="V33" s="79">
        <f t="shared" si="11"/>
        <v>0</v>
      </c>
    </row>
    <row r="34" spans="1:22">
      <c r="A34" s="76">
        <v>301</v>
      </c>
      <c r="B34" s="77" t="s">
        <v>117</v>
      </c>
      <c r="C34" s="76" t="s">
        <v>220</v>
      </c>
      <c r="D34" s="77" t="s">
        <v>201</v>
      </c>
      <c r="E34" s="77" t="s">
        <v>71</v>
      </c>
      <c r="F34" s="77" t="s">
        <v>216</v>
      </c>
      <c r="G34" s="79">
        <v>0.18</v>
      </c>
      <c r="H34" s="79">
        <v>0.18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>
      <c r="A35" s="76">
        <v>301</v>
      </c>
      <c r="B35" s="77" t="s">
        <v>117</v>
      </c>
      <c r="C35" s="76" t="s">
        <v>220</v>
      </c>
      <c r="D35" s="77" t="s">
        <v>205</v>
      </c>
      <c r="E35" s="77" t="s">
        <v>64</v>
      </c>
      <c r="F35" s="77" t="s">
        <v>206</v>
      </c>
      <c r="G35" s="79">
        <v>0.76</v>
      </c>
      <c r="H35" s="79">
        <v>0.76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</row>
    <row r="36" spans="1:22">
      <c r="A36" s="76"/>
      <c r="B36" s="77"/>
      <c r="C36" s="76" t="s">
        <v>223</v>
      </c>
      <c r="D36" s="77"/>
      <c r="E36" s="77"/>
      <c r="F36" s="77"/>
      <c r="G36" s="79">
        <f t="shared" ref="G36:V36" si="12">SUM(G37:G38)</f>
        <v>22.72</v>
      </c>
      <c r="H36" s="79">
        <f t="shared" si="12"/>
        <v>22.72</v>
      </c>
      <c r="I36" s="79">
        <f t="shared" si="12"/>
        <v>0</v>
      </c>
      <c r="J36" s="79">
        <f t="shared" si="12"/>
        <v>0</v>
      </c>
      <c r="K36" s="79">
        <f t="shared" si="12"/>
        <v>0</v>
      </c>
      <c r="L36" s="79">
        <f t="shared" si="12"/>
        <v>0</v>
      </c>
      <c r="M36" s="79">
        <f t="shared" si="12"/>
        <v>0</v>
      </c>
      <c r="N36" s="79">
        <f t="shared" si="12"/>
        <v>0</v>
      </c>
      <c r="O36" s="79">
        <f t="shared" si="12"/>
        <v>0</v>
      </c>
      <c r="P36" s="79">
        <f t="shared" si="12"/>
        <v>0</v>
      </c>
      <c r="Q36" s="79">
        <f t="shared" si="12"/>
        <v>0</v>
      </c>
      <c r="R36" s="79">
        <f t="shared" si="12"/>
        <v>0</v>
      </c>
      <c r="S36" s="79">
        <f t="shared" si="12"/>
        <v>0</v>
      </c>
      <c r="T36" s="79">
        <f t="shared" si="12"/>
        <v>0</v>
      </c>
      <c r="U36" s="79">
        <f t="shared" si="12"/>
        <v>0</v>
      </c>
      <c r="V36" s="79">
        <f t="shared" si="12"/>
        <v>0</v>
      </c>
    </row>
    <row r="37" spans="1:22">
      <c r="A37" s="76">
        <v>301</v>
      </c>
      <c r="B37" s="77" t="s">
        <v>224</v>
      </c>
      <c r="C37" s="76" t="s">
        <v>156</v>
      </c>
      <c r="D37" s="77" t="s">
        <v>201</v>
      </c>
      <c r="E37" s="77" t="s">
        <v>74</v>
      </c>
      <c r="F37" s="77" t="s">
        <v>225</v>
      </c>
      <c r="G37" s="79">
        <v>4.4400000000000004</v>
      </c>
      <c r="H37" s="79">
        <v>4.4400000000000004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</row>
    <row r="38" spans="1:22">
      <c r="A38" s="76">
        <v>301</v>
      </c>
      <c r="B38" s="77" t="s">
        <v>224</v>
      </c>
      <c r="C38" s="76" t="s">
        <v>156</v>
      </c>
      <c r="D38" s="77" t="s">
        <v>205</v>
      </c>
      <c r="E38" s="77" t="s">
        <v>64</v>
      </c>
      <c r="F38" s="77" t="s">
        <v>206</v>
      </c>
      <c r="G38" s="79">
        <v>18.28</v>
      </c>
      <c r="H38" s="79">
        <v>18.28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>
      <c r="A39" s="76"/>
      <c r="B39" s="77"/>
      <c r="C39" s="76" t="s">
        <v>226</v>
      </c>
      <c r="D39" s="77"/>
      <c r="E39" s="77"/>
      <c r="F39" s="77"/>
      <c r="G39" s="79">
        <f t="shared" ref="G39:V39" si="13">SUM(G40:G41)</f>
        <v>6.27</v>
      </c>
      <c r="H39" s="79">
        <f t="shared" si="13"/>
        <v>6.27</v>
      </c>
      <c r="I39" s="79">
        <f t="shared" si="13"/>
        <v>0</v>
      </c>
      <c r="J39" s="79">
        <f t="shared" si="13"/>
        <v>0</v>
      </c>
      <c r="K39" s="79">
        <f t="shared" si="13"/>
        <v>0</v>
      </c>
      <c r="L39" s="79">
        <f t="shared" si="13"/>
        <v>0</v>
      </c>
      <c r="M39" s="79">
        <f t="shared" si="13"/>
        <v>0</v>
      </c>
      <c r="N39" s="79">
        <f t="shared" si="13"/>
        <v>0</v>
      </c>
      <c r="O39" s="79">
        <f t="shared" si="13"/>
        <v>0</v>
      </c>
      <c r="P39" s="79">
        <f t="shared" si="13"/>
        <v>0</v>
      </c>
      <c r="Q39" s="79">
        <f t="shared" si="13"/>
        <v>0</v>
      </c>
      <c r="R39" s="79">
        <f t="shared" si="13"/>
        <v>0</v>
      </c>
      <c r="S39" s="79">
        <f t="shared" si="13"/>
        <v>0</v>
      </c>
      <c r="T39" s="79">
        <f t="shared" si="13"/>
        <v>0</v>
      </c>
      <c r="U39" s="79">
        <f t="shared" si="13"/>
        <v>0</v>
      </c>
      <c r="V39" s="79">
        <f t="shared" si="13"/>
        <v>0</v>
      </c>
    </row>
    <row r="40" spans="1:22" ht="22.5">
      <c r="A40" s="76">
        <v>301</v>
      </c>
      <c r="B40" s="77" t="s">
        <v>71</v>
      </c>
      <c r="C40" s="76" t="s">
        <v>203</v>
      </c>
      <c r="D40" s="77" t="s">
        <v>201</v>
      </c>
      <c r="E40" s="77" t="s">
        <v>64</v>
      </c>
      <c r="F40" s="77" t="s">
        <v>202</v>
      </c>
      <c r="G40" s="79">
        <v>1.1100000000000001</v>
      </c>
      <c r="H40" s="79">
        <v>1.1100000000000001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>
      <c r="A41" s="76">
        <v>301</v>
      </c>
      <c r="B41" s="77" t="s">
        <v>71</v>
      </c>
      <c r="C41" s="76" t="s">
        <v>203</v>
      </c>
      <c r="D41" s="77" t="s">
        <v>205</v>
      </c>
      <c r="E41" s="77" t="s">
        <v>64</v>
      </c>
      <c r="F41" s="77" t="s">
        <v>206</v>
      </c>
      <c r="G41" s="79">
        <v>5.16</v>
      </c>
      <c r="H41" s="79">
        <v>5.16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</row>
    <row r="42" spans="1:22">
      <c r="A42" s="76"/>
      <c r="B42" s="77"/>
      <c r="C42" s="76" t="s">
        <v>227</v>
      </c>
      <c r="D42" s="77"/>
      <c r="E42" s="77"/>
      <c r="F42" s="77"/>
      <c r="G42" s="79">
        <f t="shared" ref="G42:V42" si="14">SUM(G43:G44)</f>
        <v>15.78</v>
      </c>
      <c r="H42" s="79">
        <f t="shared" si="14"/>
        <v>15.78</v>
      </c>
      <c r="I42" s="79">
        <f t="shared" si="14"/>
        <v>0</v>
      </c>
      <c r="J42" s="79">
        <f t="shared" si="14"/>
        <v>0</v>
      </c>
      <c r="K42" s="79">
        <f t="shared" si="14"/>
        <v>0</v>
      </c>
      <c r="L42" s="79">
        <f t="shared" si="14"/>
        <v>0</v>
      </c>
      <c r="M42" s="79">
        <f t="shared" si="14"/>
        <v>0</v>
      </c>
      <c r="N42" s="79">
        <f t="shared" si="14"/>
        <v>0</v>
      </c>
      <c r="O42" s="79">
        <f t="shared" si="14"/>
        <v>0</v>
      </c>
      <c r="P42" s="79">
        <f t="shared" si="14"/>
        <v>0</v>
      </c>
      <c r="Q42" s="79">
        <f t="shared" si="14"/>
        <v>0</v>
      </c>
      <c r="R42" s="79">
        <f t="shared" si="14"/>
        <v>0</v>
      </c>
      <c r="S42" s="79">
        <f t="shared" si="14"/>
        <v>0</v>
      </c>
      <c r="T42" s="79">
        <f t="shared" si="14"/>
        <v>0</v>
      </c>
      <c r="U42" s="79">
        <f t="shared" si="14"/>
        <v>0</v>
      </c>
      <c r="V42" s="79">
        <f t="shared" si="14"/>
        <v>0</v>
      </c>
    </row>
    <row r="43" spans="1:22" ht="22.5">
      <c r="A43" s="76">
        <v>301</v>
      </c>
      <c r="B43" s="77" t="s">
        <v>74</v>
      </c>
      <c r="C43" s="76" t="s">
        <v>212</v>
      </c>
      <c r="D43" s="77" t="s">
        <v>201</v>
      </c>
      <c r="E43" s="77" t="s">
        <v>64</v>
      </c>
      <c r="F43" s="77" t="s">
        <v>202</v>
      </c>
      <c r="G43" s="79">
        <v>3.08</v>
      </c>
      <c r="H43" s="79">
        <v>3.08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</row>
    <row r="44" spans="1:22">
      <c r="A44" s="76">
        <v>301</v>
      </c>
      <c r="B44" s="77" t="s">
        <v>74</v>
      </c>
      <c r="C44" s="76" t="s">
        <v>212</v>
      </c>
      <c r="D44" s="77" t="s">
        <v>205</v>
      </c>
      <c r="E44" s="77" t="s">
        <v>64</v>
      </c>
      <c r="F44" s="77" t="s">
        <v>206</v>
      </c>
      <c r="G44" s="79">
        <v>12.7</v>
      </c>
      <c r="H44" s="79">
        <v>12.7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>
      <c r="A45" s="76"/>
      <c r="B45" s="77"/>
      <c r="C45" s="76" t="s">
        <v>228</v>
      </c>
      <c r="D45" s="77"/>
      <c r="E45" s="77"/>
      <c r="F45" s="77"/>
      <c r="G45" s="79">
        <f t="shared" ref="G45:V45" si="15">SUM(G46:G47)</f>
        <v>64.8</v>
      </c>
      <c r="H45" s="79">
        <f t="shared" si="15"/>
        <v>64.8</v>
      </c>
      <c r="I45" s="79">
        <f t="shared" si="15"/>
        <v>0</v>
      </c>
      <c r="J45" s="79">
        <f t="shared" si="15"/>
        <v>0</v>
      </c>
      <c r="K45" s="79">
        <f t="shared" si="15"/>
        <v>0</v>
      </c>
      <c r="L45" s="79">
        <f t="shared" si="15"/>
        <v>0</v>
      </c>
      <c r="M45" s="79">
        <f t="shared" si="15"/>
        <v>0</v>
      </c>
      <c r="N45" s="79">
        <f t="shared" si="15"/>
        <v>0</v>
      </c>
      <c r="O45" s="79">
        <f t="shared" si="15"/>
        <v>0</v>
      </c>
      <c r="P45" s="79">
        <f t="shared" si="15"/>
        <v>0</v>
      </c>
      <c r="Q45" s="79">
        <f t="shared" si="15"/>
        <v>0</v>
      </c>
      <c r="R45" s="79">
        <f t="shared" si="15"/>
        <v>0</v>
      </c>
      <c r="S45" s="79">
        <f t="shared" si="15"/>
        <v>0</v>
      </c>
      <c r="T45" s="79">
        <f t="shared" si="15"/>
        <v>0</v>
      </c>
      <c r="U45" s="79">
        <f t="shared" si="15"/>
        <v>0</v>
      </c>
      <c r="V45" s="79">
        <f t="shared" si="15"/>
        <v>0</v>
      </c>
    </row>
    <row r="46" spans="1:22" ht="22.5">
      <c r="A46" s="76">
        <v>301</v>
      </c>
      <c r="B46" s="77" t="s">
        <v>74</v>
      </c>
      <c r="C46" s="76" t="s">
        <v>212</v>
      </c>
      <c r="D46" s="77" t="s">
        <v>201</v>
      </c>
      <c r="E46" s="77" t="s">
        <v>64</v>
      </c>
      <c r="F46" s="77" t="s">
        <v>202</v>
      </c>
      <c r="G46" s="79">
        <v>8.64</v>
      </c>
      <c r="H46" s="79">
        <v>8.64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</row>
    <row r="47" spans="1:22">
      <c r="A47" s="76">
        <v>301</v>
      </c>
      <c r="B47" s="77" t="s">
        <v>74</v>
      </c>
      <c r="C47" s="76" t="s">
        <v>212</v>
      </c>
      <c r="D47" s="77" t="s">
        <v>205</v>
      </c>
      <c r="E47" s="77" t="s">
        <v>64</v>
      </c>
      <c r="F47" s="77" t="s">
        <v>206</v>
      </c>
      <c r="G47" s="79">
        <v>56.16</v>
      </c>
      <c r="H47" s="79">
        <v>56.16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  <row r="48" spans="1:22">
      <c r="A48" s="76"/>
      <c r="B48" s="77"/>
      <c r="C48" s="76" t="s">
        <v>229</v>
      </c>
      <c r="D48" s="77"/>
      <c r="E48" s="77"/>
      <c r="F48" s="77"/>
      <c r="G48" s="79">
        <f t="shared" ref="G48:V48" si="16">G49</f>
        <v>0.52</v>
      </c>
      <c r="H48" s="79">
        <f t="shared" si="16"/>
        <v>0.52</v>
      </c>
      <c r="I48" s="79">
        <f t="shared" si="16"/>
        <v>0</v>
      </c>
      <c r="J48" s="79">
        <f t="shared" si="16"/>
        <v>0</v>
      </c>
      <c r="K48" s="79">
        <f t="shared" si="16"/>
        <v>0</v>
      </c>
      <c r="L48" s="79">
        <f t="shared" si="16"/>
        <v>0</v>
      </c>
      <c r="M48" s="79">
        <f t="shared" si="16"/>
        <v>0</v>
      </c>
      <c r="N48" s="79">
        <f t="shared" si="16"/>
        <v>0</v>
      </c>
      <c r="O48" s="79">
        <f t="shared" si="16"/>
        <v>0</v>
      </c>
      <c r="P48" s="79">
        <f t="shared" si="16"/>
        <v>0</v>
      </c>
      <c r="Q48" s="79">
        <f t="shared" si="16"/>
        <v>0</v>
      </c>
      <c r="R48" s="79">
        <f t="shared" si="16"/>
        <v>0</v>
      </c>
      <c r="S48" s="79">
        <f t="shared" si="16"/>
        <v>0</v>
      </c>
      <c r="T48" s="79">
        <f t="shared" si="16"/>
        <v>0</v>
      </c>
      <c r="U48" s="79">
        <f t="shared" si="16"/>
        <v>0</v>
      </c>
      <c r="V48" s="79">
        <f t="shared" si="16"/>
        <v>0</v>
      </c>
    </row>
    <row r="49" spans="1:22">
      <c r="A49" s="76">
        <v>303</v>
      </c>
      <c r="B49" s="77" t="s">
        <v>71</v>
      </c>
      <c r="C49" s="76" t="s">
        <v>230</v>
      </c>
      <c r="D49" s="77" t="s">
        <v>231</v>
      </c>
      <c r="E49" s="77" t="s">
        <v>59</v>
      </c>
      <c r="F49" s="77" t="s">
        <v>232</v>
      </c>
      <c r="G49" s="79">
        <v>0.52</v>
      </c>
      <c r="H49" s="79">
        <v>0.52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</row>
    <row r="50" spans="1:22">
      <c r="A50" s="76"/>
      <c r="B50" s="77"/>
      <c r="C50" s="76" t="s">
        <v>233</v>
      </c>
      <c r="D50" s="77"/>
      <c r="E50" s="77"/>
      <c r="F50" s="77"/>
      <c r="G50" s="79">
        <f t="shared" ref="G50:V50" si="17">G51</f>
        <v>1.17</v>
      </c>
      <c r="H50" s="79">
        <f t="shared" si="17"/>
        <v>1.17</v>
      </c>
      <c r="I50" s="79">
        <f t="shared" si="17"/>
        <v>0</v>
      </c>
      <c r="J50" s="79">
        <f t="shared" si="17"/>
        <v>0</v>
      </c>
      <c r="K50" s="79">
        <f t="shared" si="17"/>
        <v>0</v>
      </c>
      <c r="L50" s="79">
        <f t="shared" si="17"/>
        <v>0</v>
      </c>
      <c r="M50" s="79">
        <f t="shared" si="17"/>
        <v>0</v>
      </c>
      <c r="N50" s="79">
        <f t="shared" si="17"/>
        <v>0</v>
      </c>
      <c r="O50" s="79">
        <f t="shared" si="17"/>
        <v>0</v>
      </c>
      <c r="P50" s="79">
        <f t="shared" si="17"/>
        <v>0</v>
      </c>
      <c r="Q50" s="79">
        <f t="shared" si="17"/>
        <v>0</v>
      </c>
      <c r="R50" s="79">
        <f t="shared" si="17"/>
        <v>0</v>
      </c>
      <c r="S50" s="79">
        <f t="shared" si="17"/>
        <v>0</v>
      </c>
      <c r="T50" s="79">
        <f t="shared" si="17"/>
        <v>0</v>
      </c>
      <c r="U50" s="79">
        <f t="shared" si="17"/>
        <v>0</v>
      </c>
      <c r="V50" s="79">
        <f t="shared" si="17"/>
        <v>0</v>
      </c>
    </row>
    <row r="51" spans="1:22">
      <c r="A51" s="76">
        <v>303</v>
      </c>
      <c r="B51" s="77" t="s">
        <v>71</v>
      </c>
      <c r="C51" s="76" t="s">
        <v>230</v>
      </c>
      <c r="D51" s="77" t="s">
        <v>231</v>
      </c>
      <c r="E51" s="77" t="s">
        <v>59</v>
      </c>
      <c r="F51" s="77" t="s">
        <v>232</v>
      </c>
      <c r="G51" s="79">
        <v>1.17</v>
      </c>
      <c r="H51" s="79">
        <v>1.17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</row>
    <row r="52" spans="1:22">
      <c r="A52" s="76"/>
      <c r="B52" s="77"/>
      <c r="C52" s="76" t="s">
        <v>234</v>
      </c>
      <c r="D52" s="77"/>
      <c r="E52" s="77"/>
      <c r="F52" s="77"/>
      <c r="G52" s="79">
        <f t="shared" ref="G52:V52" si="18">SUM(G53:G54)</f>
        <v>0.28000000000000003</v>
      </c>
      <c r="H52" s="79">
        <f t="shared" si="18"/>
        <v>0.28000000000000003</v>
      </c>
      <c r="I52" s="79">
        <f t="shared" si="18"/>
        <v>0</v>
      </c>
      <c r="J52" s="79">
        <f t="shared" si="18"/>
        <v>0</v>
      </c>
      <c r="K52" s="79">
        <f t="shared" si="18"/>
        <v>0</v>
      </c>
      <c r="L52" s="79">
        <f t="shared" si="18"/>
        <v>0</v>
      </c>
      <c r="M52" s="79">
        <f t="shared" si="18"/>
        <v>0</v>
      </c>
      <c r="N52" s="79">
        <f t="shared" si="18"/>
        <v>0</v>
      </c>
      <c r="O52" s="79">
        <f t="shared" si="18"/>
        <v>0</v>
      </c>
      <c r="P52" s="79">
        <f t="shared" si="18"/>
        <v>0</v>
      </c>
      <c r="Q52" s="79">
        <f t="shared" si="18"/>
        <v>0</v>
      </c>
      <c r="R52" s="79">
        <f t="shared" si="18"/>
        <v>0</v>
      </c>
      <c r="S52" s="79">
        <f t="shared" si="18"/>
        <v>0</v>
      </c>
      <c r="T52" s="79">
        <f t="shared" si="18"/>
        <v>0</v>
      </c>
      <c r="U52" s="79">
        <f t="shared" si="18"/>
        <v>0</v>
      </c>
      <c r="V52" s="79">
        <f t="shared" si="18"/>
        <v>0</v>
      </c>
    </row>
    <row r="53" spans="1:22" ht="22.5">
      <c r="A53" s="76">
        <v>301</v>
      </c>
      <c r="B53" s="77" t="s">
        <v>120</v>
      </c>
      <c r="C53" s="76" t="s">
        <v>235</v>
      </c>
      <c r="D53" s="77" t="s">
        <v>201</v>
      </c>
      <c r="E53" s="77" t="s">
        <v>120</v>
      </c>
      <c r="F53" s="77" t="s">
        <v>236</v>
      </c>
      <c r="G53" s="79">
        <v>0.02</v>
      </c>
      <c r="H53" s="79">
        <v>0.02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</row>
    <row r="54" spans="1:22">
      <c r="A54" s="76">
        <v>301</v>
      </c>
      <c r="B54" s="77" t="s">
        <v>120</v>
      </c>
      <c r="C54" s="76" t="s">
        <v>235</v>
      </c>
      <c r="D54" s="77" t="s">
        <v>205</v>
      </c>
      <c r="E54" s="77" t="s">
        <v>64</v>
      </c>
      <c r="F54" s="77" t="s">
        <v>206</v>
      </c>
      <c r="G54" s="79">
        <v>0.26</v>
      </c>
      <c r="H54" s="79">
        <v>0.26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</row>
    <row r="55" spans="1:22">
      <c r="A55" s="76"/>
      <c r="B55" s="77"/>
      <c r="C55" s="76" t="s">
        <v>237</v>
      </c>
      <c r="D55" s="77"/>
      <c r="E55" s="77"/>
      <c r="F55" s="77"/>
      <c r="G55" s="79">
        <f t="shared" ref="G55:V55" si="19">SUM(G56:G57)</f>
        <v>7.57</v>
      </c>
      <c r="H55" s="79">
        <f t="shared" si="19"/>
        <v>7.57</v>
      </c>
      <c r="I55" s="79">
        <f t="shared" si="19"/>
        <v>0</v>
      </c>
      <c r="J55" s="79">
        <f t="shared" si="19"/>
        <v>0</v>
      </c>
      <c r="K55" s="79">
        <f t="shared" si="19"/>
        <v>0</v>
      </c>
      <c r="L55" s="79">
        <f t="shared" si="19"/>
        <v>0</v>
      </c>
      <c r="M55" s="79">
        <f t="shared" si="19"/>
        <v>0</v>
      </c>
      <c r="N55" s="79">
        <f t="shared" si="19"/>
        <v>0</v>
      </c>
      <c r="O55" s="79">
        <f t="shared" si="19"/>
        <v>0</v>
      </c>
      <c r="P55" s="79">
        <f t="shared" si="19"/>
        <v>0</v>
      </c>
      <c r="Q55" s="79">
        <f t="shared" si="19"/>
        <v>0</v>
      </c>
      <c r="R55" s="79">
        <f t="shared" si="19"/>
        <v>0</v>
      </c>
      <c r="S55" s="79">
        <f t="shared" si="19"/>
        <v>0</v>
      </c>
      <c r="T55" s="79">
        <f t="shared" si="19"/>
        <v>0</v>
      </c>
      <c r="U55" s="79">
        <f t="shared" si="19"/>
        <v>0</v>
      </c>
      <c r="V55" s="79">
        <f t="shared" si="19"/>
        <v>0</v>
      </c>
    </row>
    <row r="56" spans="1:22">
      <c r="A56" s="76">
        <v>301</v>
      </c>
      <c r="B56" s="77" t="s">
        <v>238</v>
      </c>
      <c r="C56" s="76" t="s">
        <v>239</v>
      </c>
      <c r="D56" s="77" t="s">
        <v>201</v>
      </c>
      <c r="E56" s="77" t="s">
        <v>71</v>
      </c>
      <c r="F56" s="77" t="s">
        <v>216</v>
      </c>
      <c r="G56" s="79">
        <v>1.48</v>
      </c>
      <c r="H56" s="79">
        <v>1.48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</row>
    <row r="57" spans="1:22">
      <c r="A57" s="76">
        <v>301</v>
      </c>
      <c r="B57" s="77" t="s">
        <v>238</v>
      </c>
      <c r="C57" s="76" t="s">
        <v>239</v>
      </c>
      <c r="D57" s="77" t="s">
        <v>205</v>
      </c>
      <c r="E57" s="77" t="s">
        <v>64</v>
      </c>
      <c r="F57" s="77" t="s">
        <v>206</v>
      </c>
      <c r="G57" s="79">
        <v>6.09</v>
      </c>
      <c r="H57" s="79">
        <v>6.09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</row>
    <row r="58" spans="1:22">
      <c r="A58" s="76"/>
      <c r="B58" s="77"/>
      <c r="C58" s="76" t="s">
        <v>240</v>
      </c>
      <c r="D58" s="77"/>
      <c r="E58" s="77"/>
      <c r="F58" s="77"/>
      <c r="G58" s="79">
        <f t="shared" ref="G58:V58" si="20">SUM(G59:G60)</f>
        <v>3.79</v>
      </c>
      <c r="H58" s="79">
        <f t="shared" si="20"/>
        <v>3.79</v>
      </c>
      <c r="I58" s="79">
        <f t="shared" si="20"/>
        <v>0</v>
      </c>
      <c r="J58" s="79">
        <f t="shared" si="20"/>
        <v>0</v>
      </c>
      <c r="K58" s="79">
        <f t="shared" si="20"/>
        <v>0</v>
      </c>
      <c r="L58" s="79">
        <f t="shared" si="20"/>
        <v>0</v>
      </c>
      <c r="M58" s="79">
        <f t="shared" si="20"/>
        <v>0</v>
      </c>
      <c r="N58" s="79">
        <f t="shared" si="20"/>
        <v>0</v>
      </c>
      <c r="O58" s="79">
        <f t="shared" si="20"/>
        <v>0</v>
      </c>
      <c r="P58" s="79">
        <f t="shared" si="20"/>
        <v>0</v>
      </c>
      <c r="Q58" s="79">
        <f t="shared" si="20"/>
        <v>0</v>
      </c>
      <c r="R58" s="79">
        <f t="shared" si="20"/>
        <v>0</v>
      </c>
      <c r="S58" s="79">
        <f t="shared" si="20"/>
        <v>0</v>
      </c>
      <c r="T58" s="79">
        <f t="shared" si="20"/>
        <v>0</v>
      </c>
      <c r="U58" s="79">
        <f t="shared" si="20"/>
        <v>0</v>
      </c>
      <c r="V58" s="79">
        <f t="shared" si="20"/>
        <v>0</v>
      </c>
    </row>
    <row r="59" spans="1:22">
      <c r="A59" s="76">
        <v>302</v>
      </c>
      <c r="B59" s="77" t="s">
        <v>241</v>
      </c>
      <c r="C59" s="76" t="s">
        <v>242</v>
      </c>
      <c r="D59" s="77" t="s">
        <v>243</v>
      </c>
      <c r="E59" s="77" t="s">
        <v>64</v>
      </c>
      <c r="F59" s="77" t="s">
        <v>244</v>
      </c>
      <c r="G59" s="79">
        <v>0.74</v>
      </c>
      <c r="H59" s="79">
        <v>0.74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</row>
    <row r="60" spans="1:22" ht="22.5">
      <c r="A60" s="76">
        <v>302</v>
      </c>
      <c r="B60" s="77" t="s">
        <v>241</v>
      </c>
      <c r="C60" s="76" t="s">
        <v>242</v>
      </c>
      <c r="D60" s="77" t="s">
        <v>205</v>
      </c>
      <c r="E60" s="77" t="s">
        <v>71</v>
      </c>
      <c r="F60" s="77" t="s">
        <v>245</v>
      </c>
      <c r="G60" s="79">
        <v>3.05</v>
      </c>
      <c r="H60" s="79">
        <v>3.05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</row>
    <row r="61" spans="1:22">
      <c r="A61" s="76"/>
      <c r="B61" s="77"/>
      <c r="C61" s="76" t="s">
        <v>246</v>
      </c>
      <c r="D61" s="77"/>
      <c r="E61" s="77"/>
      <c r="F61" s="77"/>
      <c r="G61" s="79">
        <f t="shared" ref="G61:V61" si="21">G62</f>
        <v>10.16</v>
      </c>
      <c r="H61" s="79">
        <f t="shared" si="21"/>
        <v>10.16</v>
      </c>
      <c r="I61" s="79">
        <f t="shared" si="21"/>
        <v>0</v>
      </c>
      <c r="J61" s="79">
        <f t="shared" si="21"/>
        <v>0</v>
      </c>
      <c r="K61" s="79">
        <f t="shared" si="21"/>
        <v>0</v>
      </c>
      <c r="L61" s="79">
        <f t="shared" si="21"/>
        <v>0</v>
      </c>
      <c r="M61" s="79">
        <f t="shared" si="21"/>
        <v>0</v>
      </c>
      <c r="N61" s="79">
        <f t="shared" si="21"/>
        <v>0</v>
      </c>
      <c r="O61" s="79">
        <f t="shared" si="21"/>
        <v>0</v>
      </c>
      <c r="P61" s="79">
        <f t="shared" si="21"/>
        <v>0</v>
      </c>
      <c r="Q61" s="79">
        <f t="shared" si="21"/>
        <v>0</v>
      </c>
      <c r="R61" s="79">
        <f t="shared" si="21"/>
        <v>0</v>
      </c>
      <c r="S61" s="79">
        <f t="shared" si="21"/>
        <v>0</v>
      </c>
      <c r="T61" s="79">
        <f t="shared" si="21"/>
        <v>0</v>
      </c>
      <c r="U61" s="79">
        <f t="shared" si="21"/>
        <v>0</v>
      </c>
      <c r="V61" s="79">
        <f t="shared" si="21"/>
        <v>0</v>
      </c>
    </row>
    <row r="62" spans="1:22">
      <c r="A62" s="76">
        <v>301</v>
      </c>
      <c r="B62" s="77" t="s">
        <v>120</v>
      </c>
      <c r="C62" s="76" t="s">
        <v>235</v>
      </c>
      <c r="D62" s="77" t="s">
        <v>205</v>
      </c>
      <c r="E62" s="77" t="s">
        <v>64</v>
      </c>
      <c r="F62" s="77" t="s">
        <v>206</v>
      </c>
      <c r="G62" s="79">
        <v>10.16</v>
      </c>
      <c r="H62" s="79">
        <v>10.16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0</v>
      </c>
      <c r="U62" s="79">
        <v>0</v>
      </c>
      <c r="V62" s="79">
        <v>0</v>
      </c>
    </row>
    <row r="63" spans="1:22">
      <c r="A63" s="76"/>
      <c r="B63" s="77"/>
      <c r="C63" s="76" t="s">
        <v>247</v>
      </c>
      <c r="D63" s="77"/>
      <c r="E63" s="77"/>
      <c r="F63" s="77"/>
      <c r="G63" s="79">
        <f t="shared" ref="G63:V63" si="22">G64+G79+G81</f>
        <v>19.690000000000001</v>
      </c>
      <c r="H63" s="79">
        <f t="shared" si="22"/>
        <v>19.690000000000001</v>
      </c>
      <c r="I63" s="79">
        <f t="shared" si="22"/>
        <v>0</v>
      </c>
      <c r="J63" s="79">
        <f t="shared" si="22"/>
        <v>0</v>
      </c>
      <c r="K63" s="79">
        <f t="shared" si="22"/>
        <v>0</v>
      </c>
      <c r="L63" s="79">
        <f t="shared" si="22"/>
        <v>0</v>
      </c>
      <c r="M63" s="79">
        <f t="shared" si="22"/>
        <v>0</v>
      </c>
      <c r="N63" s="79">
        <f t="shared" si="22"/>
        <v>0</v>
      </c>
      <c r="O63" s="79">
        <f t="shared" si="22"/>
        <v>0</v>
      </c>
      <c r="P63" s="79">
        <f t="shared" si="22"/>
        <v>0</v>
      </c>
      <c r="Q63" s="79">
        <f t="shared" si="22"/>
        <v>0</v>
      </c>
      <c r="R63" s="79">
        <f t="shared" si="22"/>
        <v>0</v>
      </c>
      <c r="S63" s="79">
        <f t="shared" si="22"/>
        <v>0</v>
      </c>
      <c r="T63" s="79">
        <f t="shared" si="22"/>
        <v>0</v>
      </c>
      <c r="U63" s="79">
        <f t="shared" si="22"/>
        <v>0</v>
      </c>
      <c r="V63" s="79">
        <f t="shared" si="22"/>
        <v>0</v>
      </c>
    </row>
    <row r="64" spans="1:22">
      <c r="A64" s="76"/>
      <c r="B64" s="77"/>
      <c r="C64" s="76" t="s">
        <v>248</v>
      </c>
      <c r="D64" s="77"/>
      <c r="E64" s="77"/>
      <c r="F64" s="77"/>
      <c r="G64" s="79">
        <f t="shared" ref="G64:V64" si="23">SUM(G65:G78)</f>
        <v>14.59</v>
      </c>
      <c r="H64" s="79">
        <f t="shared" si="23"/>
        <v>14.59</v>
      </c>
      <c r="I64" s="79">
        <f t="shared" si="23"/>
        <v>0</v>
      </c>
      <c r="J64" s="79">
        <f t="shared" si="23"/>
        <v>0</v>
      </c>
      <c r="K64" s="79">
        <f t="shared" si="23"/>
        <v>0</v>
      </c>
      <c r="L64" s="79">
        <f t="shared" si="23"/>
        <v>0</v>
      </c>
      <c r="M64" s="79">
        <f t="shared" si="23"/>
        <v>0</v>
      </c>
      <c r="N64" s="79">
        <f t="shared" si="23"/>
        <v>0</v>
      </c>
      <c r="O64" s="79">
        <f t="shared" si="23"/>
        <v>0</v>
      </c>
      <c r="P64" s="79">
        <f t="shared" si="23"/>
        <v>0</v>
      </c>
      <c r="Q64" s="79">
        <f t="shared" si="23"/>
        <v>0</v>
      </c>
      <c r="R64" s="79">
        <f t="shared" si="23"/>
        <v>0</v>
      </c>
      <c r="S64" s="79">
        <f t="shared" si="23"/>
        <v>0</v>
      </c>
      <c r="T64" s="79">
        <f t="shared" si="23"/>
        <v>0</v>
      </c>
      <c r="U64" s="79">
        <f t="shared" si="23"/>
        <v>0</v>
      </c>
      <c r="V64" s="79">
        <f t="shared" si="23"/>
        <v>0</v>
      </c>
    </row>
    <row r="65" spans="1:22">
      <c r="A65" s="76">
        <v>302</v>
      </c>
      <c r="B65" s="77" t="s">
        <v>64</v>
      </c>
      <c r="C65" s="76" t="s">
        <v>249</v>
      </c>
      <c r="D65" s="77" t="s">
        <v>243</v>
      </c>
      <c r="E65" s="77" t="s">
        <v>64</v>
      </c>
      <c r="F65" s="77" t="s">
        <v>244</v>
      </c>
      <c r="G65" s="79">
        <v>0.42</v>
      </c>
      <c r="H65" s="79">
        <v>0.42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</row>
    <row r="66" spans="1:22" ht="22.5">
      <c r="A66" s="76">
        <v>302</v>
      </c>
      <c r="B66" s="77" t="s">
        <v>64</v>
      </c>
      <c r="C66" s="76" t="s">
        <v>249</v>
      </c>
      <c r="D66" s="77" t="s">
        <v>205</v>
      </c>
      <c r="E66" s="77" t="s">
        <v>71</v>
      </c>
      <c r="F66" s="77" t="s">
        <v>245</v>
      </c>
      <c r="G66" s="79">
        <v>1.92</v>
      </c>
      <c r="H66" s="79">
        <v>1.92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</row>
    <row r="67" spans="1:22">
      <c r="A67" s="76">
        <v>302</v>
      </c>
      <c r="B67" s="77" t="s">
        <v>59</v>
      </c>
      <c r="C67" s="76" t="s">
        <v>250</v>
      </c>
      <c r="D67" s="77" t="s">
        <v>243</v>
      </c>
      <c r="E67" s="77" t="s">
        <v>64</v>
      </c>
      <c r="F67" s="77" t="s">
        <v>244</v>
      </c>
      <c r="G67" s="79">
        <v>0.24</v>
      </c>
      <c r="H67" s="79">
        <v>0.24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</row>
    <row r="68" spans="1:22" ht="22.5">
      <c r="A68" s="76">
        <v>302</v>
      </c>
      <c r="B68" s="77" t="s">
        <v>59</v>
      </c>
      <c r="C68" s="76" t="s">
        <v>250</v>
      </c>
      <c r="D68" s="77" t="s">
        <v>205</v>
      </c>
      <c r="E68" s="77" t="s">
        <v>71</v>
      </c>
      <c r="F68" s="77" t="s">
        <v>245</v>
      </c>
      <c r="G68" s="79">
        <v>1.28</v>
      </c>
      <c r="H68" s="79">
        <v>1.28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</row>
    <row r="69" spans="1:22">
      <c r="A69" s="76">
        <v>302</v>
      </c>
      <c r="B69" s="77" t="s">
        <v>208</v>
      </c>
      <c r="C69" s="76" t="s">
        <v>251</v>
      </c>
      <c r="D69" s="77" t="s">
        <v>243</v>
      </c>
      <c r="E69" s="77" t="s">
        <v>64</v>
      </c>
      <c r="F69" s="77" t="s">
        <v>244</v>
      </c>
      <c r="G69" s="79">
        <v>0.24</v>
      </c>
      <c r="H69" s="79">
        <v>0.24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</row>
    <row r="70" spans="1:22" ht="22.5">
      <c r="A70" s="76">
        <v>302</v>
      </c>
      <c r="B70" s="77" t="s">
        <v>208</v>
      </c>
      <c r="C70" s="76" t="s">
        <v>251</v>
      </c>
      <c r="D70" s="77" t="s">
        <v>205</v>
      </c>
      <c r="E70" s="77" t="s">
        <v>71</v>
      </c>
      <c r="F70" s="77" t="s">
        <v>245</v>
      </c>
      <c r="G70" s="79">
        <v>1.28</v>
      </c>
      <c r="H70" s="79">
        <v>1.28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</row>
    <row r="71" spans="1:22">
      <c r="A71" s="76">
        <v>302</v>
      </c>
      <c r="B71" s="77" t="s">
        <v>114</v>
      </c>
      <c r="C71" s="76" t="s">
        <v>252</v>
      </c>
      <c r="D71" s="77" t="s">
        <v>243</v>
      </c>
      <c r="E71" s="77" t="s">
        <v>64</v>
      </c>
      <c r="F71" s="77" t="s">
        <v>244</v>
      </c>
      <c r="G71" s="79">
        <v>0.18</v>
      </c>
      <c r="H71" s="79">
        <v>0.18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</row>
    <row r="72" spans="1:22" ht="22.5">
      <c r="A72" s="76">
        <v>302</v>
      </c>
      <c r="B72" s="77" t="s">
        <v>114</v>
      </c>
      <c r="C72" s="76" t="s">
        <v>252</v>
      </c>
      <c r="D72" s="77" t="s">
        <v>205</v>
      </c>
      <c r="E72" s="77" t="s">
        <v>71</v>
      </c>
      <c r="F72" s="77" t="s">
        <v>245</v>
      </c>
      <c r="G72" s="79">
        <v>0.96</v>
      </c>
      <c r="H72" s="79">
        <v>0.96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</row>
    <row r="73" spans="1:22">
      <c r="A73" s="76">
        <v>302</v>
      </c>
      <c r="B73" s="77" t="s">
        <v>80</v>
      </c>
      <c r="C73" s="76" t="s">
        <v>253</v>
      </c>
      <c r="D73" s="77" t="s">
        <v>243</v>
      </c>
      <c r="E73" s="77" t="s">
        <v>64</v>
      </c>
      <c r="F73" s="77" t="s">
        <v>244</v>
      </c>
      <c r="G73" s="79">
        <v>0.6</v>
      </c>
      <c r="H73" s="79">
        <v>0.6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</row>
    <row r="74" spans="1:22" ht="22.5">
      <c r="A74" s="76">
        <v>302</v>
      </c>
      <c r="B74" s="77" t="s">
        <v>80</v>
      </c>
      <c r="C74" s="76" t="s">
        <v>253</v>
      </c>
      <c r="D74" s="77" t="s">
        <v>205</v>
      </c>
      <c r="E74" s="77" t="s">
        <v>71</v>
      </c>
      <c r="F74" s="77" t="s">
        <v>245</v>
      </c>
      <c r="G74" s="79">
        <v>3.2</v>
      </c>
      <c r="H74" s="79">
        <v>3.2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</row>
    <row r="75" spans="1:22">
      <c r="A75" s="76">
        <v>302</v>
      </c>
      <c r="B75" s="77" t="s">
        <v>254</v>
      </c>
      <c r="C75" s="76" t="s">
        <v>255</v>
      </c>
      <c r="D75" s="77" t="s">
        <v>243</v>
      </c>
      <c r="E75" s="77" t="s">
        <v>74</v>
      </c>
      <c r="F75" s="77" t="s">
        <v>256</v>
      </c>
      <c r="G75" s="79">
        <v>0.35</v>
      </c>
      <c r="H75" s="79">
        <v>0.35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</row>
    <row r="76" spans="1:22" ht="22.5">
      <c r="A76" s="76">
        <v>302</v>
      </c>
      <c r="B76" s="77" t="s">
        <v>254</v>
      </c>
      <c r="C76" s="76" t="s">
        <v>255</v>
      </c>
      <c r="D76" s="77" t="s">
        <v>205</v>
      </c>
      <c r="E76" s="77" t="s">
        <v>71</v>
      </c>
      <c r="F76" s="77" t="s">
        <v>245</v>
      </c>
      <c r="G76" s="79">
        <v>1.35</v>
      </c>
      <c r="H76" s="79">
        <v>1.35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</row>
    <row r="77" spans="1:22">
      <c r="A77" s="76">
        <v>302</v>
      </c>
      <c r="B77" s="77" t="s">
        <v>257</v>
      </c>
      <c r="C77" s="76" t="s">
        <v>258</v>
      </c>
      <c r="D77" s="77" t="s">
        <v>243</v>
      </c>
      <c r="E77" s="77" t="s">
        <v>87</v>
      </c>
      <c r="F77" s="77" t="s">
        <v>259</v>
      </c>
      <c r="G77" s="79">
        <v>0.17</v>
      </c>
      <c r="H77" s="79">
        <v>0.17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>
        <v>0</v>
      </c>
      <c r="Q77" s="79">
        <v>0</v>
      </c>
      <c r="R77" s="79">
        <v>0</v>
      </c>
      <c r="S77" s="79">
        <v>0</v>
      </c>
      <c r="T77" s="79">
        <v>0</v>
      </c>
      <c r="U77" s="79">
        <v>0</v>
      </c>
      <c r="V77" s="79">
        <v>0</v>
      </c>
    </row>
    <row r="78" spans="1:22" ht="22.5">
      <c r="A78" s="76">
        <v>302</v>
      </c>
      <c r="B78" s="77" t="s">
        <v>260</v>
      </c>
      <c r="C78" s="76" t="s">
        <v>261</v>
      </c>
      <c r="D78" s="77" t="s">
        <v>205</v>
      </c>
      <c r="E78" s="77" t="s">
        <v>71</v>
      </c>
      <c r="F78" s="77" t="s">
        <v>245</v>
      </c>
      <c r="G78" s="79">
        <v>2.4</v>
      </c>
      <c r="H78" s="79">
        <v>2.4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</row>
    <row r="79" spans="1:22">
      <c r="A79" s="76"/>
      <c r="B79" s="77"/>
      <c r="C79" s="76" t="s">
        <v>262</v>
      </c>
      <c r="D79" s="77"/>
      <c r="E79" s="77"/>
      <c r="F79" s="77"/>
      <c r="G79" s="79">
        <f t="shared" ref="G79:V79" si="24">G80</f>
        <v>0.48</v>
      </c>
      <c r="H79" s="79">
        <f t="shared" si="24"/>
        <v>0.48</v>
      </c>
      <c r="I79" s="79">
        <f t="shared" si="24"/>
        <v>0</v>
      </c>
      <c r="J79" s="79">
        <f t="shared" si="24"/>
        <v>0</v>
      </c>
      <c r="K79" s="79">
        <f t="shared" si="24"/>
        <v>0</v>
      </c>
      <c r="L79" s="79">
        <f t="shared" si="24"/>
        <v>0</v>
      </c>
      <c r="M79" s="79">
        <f t="shared" si="24"/>
        <v>0</v>
      </c>
      <c r="N79" s="79">
        <f t="shared" si="24"/>
        <v>0</v>
      </c>
      <c r="O79" s="79">
        <f t="shared" si="24"/>
        <v>0</v>
      </c>
      <c r="P79" s="79">
        <f t="shared" si="24"/>
        <v>0</v>
      </c>
      <c r="Q79" s="79">
        <f t="shared" si="24"/>
        <v>0</v>
      </c>
      <c r="R79" s="79">
        <f t="shared" si="24"/>
        <v>0</v>
      </c>
      <c r="S79" s="79">
        <f t="shared" si="24"/>
        <v>0</v>
      </c>
      <c r="T79" s="79">
        <f t="shared" si="24"/>
        <v>0</v>
      </c>
      <c r="U79" s="79">
        <f t="shared" si="24"/>
        <v>0</v>
      </c>
      <c r="V79" s="79">
        <f t="shared" si="24"/>
        <v>0</v>
      </c>
    </row>
    <row r="80" spans="1:22">
      <c r="A80" s="76">
        <v>302</v>
      </c>
      <c r="B80" s="77" t="s">
        <v>208</v>
      </c>
      <c r="C80" s="76" t="s">
        <v>251</v>
      </c>
      <c r="D80" s="77" t="s">
        <v>243</v>
      </c>
      <c r="E80" s="77" t="s">
        <v>64</v>
      </c>
      <c r="F80" s="77" t="s">
        <v>244</v>
      </c>
      <c r="G80" s="79">
        <v>0.48</v>
      </c>
      <c r="H80" s="79">
        <v>0.48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</row>
    <row r="81" spans="1:22">
      <c r="A81" s="76"/>
      <c r="B81" s="77"/>
      <c r="C81" s="76" t="s">
        <v>263</v>
      </c>
      <c r="D81" s="77"/>
      <c r="E81" s="77"/>
      <c r="F81" s="77"/>
      <c r="G81" s="79">
        <f t="shared" ref="G81:V81" si="25">G82</f>
        <v>4.62</v>
      </c>
      <c r="H81" s="79">
        <f t="shared" si="25"/>
        <v>4.62</v>
      </c>
      <c r="I81" s="79">
        <f t="shared" si="25"/>
        <v>0</v>
      </c>
      <c r="J81" s="79">
        <f t="shared" si="25"/>
        <v>0</v>
      </c>
      <c r="K81" s="79">
        <f t="shared" si="25"/>
        <v>0</v>
      </c>
      <c r="L81" s="79">
        <f t="shared" si="25"/>
        <v>0</v>
      </c>
      <c r="M81" s="79">
        <f t="shared" si="25"/>
        <v>0</v>
      </c>
      <c r="N81" s="79">
        <f t="shared" si="25"/>
        <v>0</v>
      </c>
      <c r="O81" s="79">
        <f t="shared" si="25"/>
        <v>0</v>
      </c>
      <c r="P81" s="79">
        <f t="shared" si="25"/>
        <v>0</v>
      </c>
      <c r="Q81" s="79">
        <f t="shared" si="25"/>
        <v>0</v>
      </c>
      <c r="R81" s="79">
        <f t="shared" si="25"/>
        <v>0</v>
      </c>
      <c r="S81" s="79">
        <f t="shared" si="25"/>
        <v>0</v>
      </c>
      <c r="T81" s="79">
        <f t="shared" si="25"/>
        <v>0</v>
      </c>
      <c r="U81" s="79">
        <f t="shared" si="25"/>
        <v>0</v>
      </c>
      <c r="V81" s="79">
        <f t="shared" si="25"/>
        <v>0</v>
      </c>
    </row>
    <row r="82" spans="1:22">
      <c r="A82" s="76">
        <v>302</v>
      </c>
      <c r="B82" s="77" t="s">
        <v>264</v>
      </c>
      <c r="C82" s="76" t="s">
        <v>265</v>
      </c>
      <c r="D82" s="77" t="s">
        <v>243</v>
      </c>
      <c r="E82" s="77" t="s">
        <v>64</v>
      </c>
      <c r="F82" s="77" t="s">
        <v>244</v>
      </c>
      <c r="G82" s="79">
        <v>4.62</v>
      </c>
      <c r="H82" s="79">
        <v>4.62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</row>
  </sheetData>
  <sheetProtection formatCells="0" formatColumns="0" formatRows="0"/>
  <mergeCells count="21">
    <mergeCell ref="V4:V6"/>
    <mergeCell ref="S4:T5"/>
    <mergeCell ref="A3:C5"/>
    <mergeCell ref="D3:F5"/>
    <mergeCell ref="H4:I5"/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</mergeCells>
  <phoneticPr fontId="1" type="noConversion"/>
  <pageMargins left="0.69930555555555596" right="0.69930555555555596" top="0.75" bottom="0.75" header="0.3" footer="0.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2" sqref="A1:B1048576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0" t="s">
        <v>266</v>
      </c>
      <c r="B1" s="190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267</v>
      </c>
      <c r="B3" s="63" t="s">
        <v>268</v>
      </c>
      <c r="C3" s="57"/>
    </row>
    <row r="4" spans="1:3" s="56" customFormat="1" ht="30" customHeight="1">
      <c r="A4" s="64" t="s">
        <v>269</v>
      </c>
      <c r="B4" s="65">
        <v>3.7650000000000001</v>
      </c>
      <c r="C4" s="66"/>
    </row>
    <row r="5" spans="1:3" s="56" customFormat="1" ht="30" customHeight="1">
      <c r="A5" s="67" t="s">
        <v>270</v>
      </c>
      <c r="B5" s="65">
        <v>0</v>
      </c>
      <c r="C5" s="66"/>
    </row>
    <row r="6" spans="1:3" s="56" customFormat="1" ht="30" customHeight="1">
      <c r="A6" s="67" t="s">
        <v>271</v>
      </c>
      <c r="B6" s="65">
        <v>0.16500000000000001</v>
      </c>
      <c r="C6" s="66"/>
    </row>
    <row r="7" spans="1:3" s="56" customFormat="1" ht="30" customHeight="1">
      <c r="A7" s="67" t="s">
        <v>272</v>
      </c>
      <c r="B7" s="65">
        <v>3.6</v>
      </c>
      <c r="C7" s="66"/>
    </row>
    <row r="8" spans="1:3" s="56" customFormat="1" ht="30" customHeight="1">
      <c r="A8" s="67" t="s">
        <v>273</v>
      </c>
      <c r="B8" s="65">
        <v>3.6</v>
      </c>
      <c r="C8" s="66"/>
    </row>
    <row r="9" spans="1:3" s="56" customFormat="1" ht="30" customHeight="1">
      <c r="A9" s="67" t="s">
        <v>274</v>
      </c>
      <c r="B9" s="65">
        <v>0</v>
      </c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1" t="s">
        <v>275</v>
      </c>
      <c r="B11" s="191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6" t="s">
        <v>276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34" customFormat="1" ht="16.5" customHeight="1">
      <c r="A3" s="192" t="s">
        <v>160</v>
      </c>
      <c r="B3" s="193"/>
      <c r="C3" s="194"/>
      <c r="D3" s="199" t="s">
        <v>161</v>
      </c>
      <c r="E3" s="195" t="s">
        <v>162</v>
      </c>
      <c r="F3" s="195"/>
      <c r="G3" s="195"/>
      <c r="H3" s="195"/>
      <c r="I3" s="195"/>
    </row>
    <row r="4" spans="1:9" s="34" customFormat="1" ht="14.25" customHeight="1">
      <c r="A4" s="197" t="s">
        <v>42</v>
      </c>
      <c r="B4" s="198" t="s">
        <v>43</v>
      </c>
      <c r="C4" s="198" t="s">
        <v>44</v>
      </c>
      <c r="D4" s="200"/>
      <c r="E4" s="202" t="s">
        <v>35</v>
      </c>
      <c r="F4" s="196" t="s">
        <v>163</v>
      </c>
      <c r="G4" s="196"/>
      <c r="H4" s="196"/>
      <c r="I4" s="43" t="s">
        <v>164</v>
      </c>
    </row>
    <row r="5" spans="1:9" s="34" customFormat="1" ht="37.5" customHeight="1">
      <c r="A5" s="197"/>
      <c r="B5" s="198"/>
      <c r="C5" s="198"/>
      <c r="D5" s="201"/>
      <c r="E5" s="202"/>
      <c r="F5" s="42" t="s">
        <v>165</v>
      </c>
      <c r="G5" s="42" t="s">
        <v>166</v>
      </c>
      <c r="H5" s="42" t="s">
        <v>167</v>
      </c>
      <c r="I5" s="42" t="s">
        <v>165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0"/>
  <sheetViews>
    <sheetView showGridLines="0" showZeros="0" topLeftCell="A4" workbookViewId="0">
      <selection activeCell="C16" sqref="C16:C17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3" t="s">
        <v>277</v>
      </c>
      <c r="B1" s="203"/>
      <c r="C1" s="203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192</v>
      </c>
      <c r="B3" s="29" t="s">
        <v>193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19.690000000000001</v>
      </c>
      <c r="D4" s="33"/>
    </row>
    <row r="5" spans="1:4" ht="20.100000000000001" customHeight="1">
      <c r="A5" s="30" t="s">
        <v>245</v>
      </c>
      <c r="B5" s="31"/>
      <c r="C5" s="32">
        <f>SUM(C6:C20)</f>
        <v>19.690000000000001</v>
      </c>
    </row>
    <row r="6" spans="1:4" ht="20.100000000000001" customHeight="1">
      <c r="A6" s="30" t="s">
        <v>278</v>
      </c>
      <c r="B6" s="31" t="s">
        <v>244</v>
      </c>
      <c r="C6" s="32">
        <v>0.42</v>
      </c>
    </row>
    <row r="7" spans="1:4" ht="20.100000000000001" customHeight="1">
      <c r="A7" s="30" t="s">
        <v>278</v>
      </c>
      <c r="B7" s="31" t="s">
        <v>245</v>
      </c>
      <c r="C7" s="32">
        <v>1.92</v>
      </c>
    </row>
    <row r="8" spans="1:4" ht="20.100000000000001" customHeight="1">
      <c r="A8" s="30" t="s">
        <v>279</v>
      </c>
      <c r="B8" s="31" t="s">
        <v>244</v>
      </c>
      <c r="C8" s="32">
        <v>0.24</v>
      </c>
    </row>
    <row r="9" spans="1:4" ht="20.100000000000001" customHeight="1">
      <c r="A9" s="30" t="s">
        <v>279</v>
      </c>
      <c r="B9" s="31" t="s">
        <v>245</v>
      </c>
      <c r="C9" s="32">
        <v>1.28</v>
      </c>
    </row>
    <row r="10" spans="1:4" ht="20.100000000000001" customHeight="1">
      <c r="A10" s="30" t="s">
        <v>280</v>
      </c>
      <c r="B10" s="31" t="s">
        <v>245</v>
      </c>
      <c r="C10" s="32">
        <v>1.28</v>
      </c>
    </row>
    <row r="11" spans="1:4" ht="20.100000000000001" customHeight="1">
      <c r="A11" s="30" t="s">
        <v>280</v>
      </c>
      <c r="B11" s="31" t="s">
        <v>244</v>
      </c>
      <c r="C11" s="32">
        <v>0.72</v>
      </c>
    </row>
    <row r="12" spans="1:4" ht="20.100000000000001" customHeight="1">
      <c r="A12" s="30" t="s">
        <v>281</v>
      </c>
      <c r="B12" s="31" t="s">
        <v>245</v>
      </c>
      <c r="C12" s="32">
        <v>0.96</v>
      </c>
    </row>
    <row r="13" spans="1:4" ht="20.100000000000001" customHeight="1">
      <c r="A13" s="30" t="s">
        <v>281</v>
      </c>
      <c r="B13" s="31" t="s">
        <v>244</v>
      </c>
      <c r="C13" s="32">
        <v>0.18</v>
      </c>
    </row>
    <row r="14" spans="1:4" ht="20.100000000000001" customHeight="1">
      <c r="A14" s="30" t="s">
        <v>282</v>
      </c>
      <c r="B14" s="31" t="s">
        <v>245</v>
      </c>
      <c r="C14" s="32">
        <v>3.2</v>
      </c>
    </row>
    <row r="15" spans="1:4" ht="20.100000000000001" customHeight="1">
      <c r="A15" s="30" t="s">
        <v>282</v>
      </c>
      <c r="B15" s="31" t="s">
        <v>244</v>
      </c>
      <c r="C15" s="32">
        <v>0.6</v>
      </c>
    </row>
    <row r="16" spans="1:4" ht="20.100000000000001" customHeight="1">
      <c r="A16" s="30" t="s">
        <v>283</v>
      </c>
      <c r="B16" s="31" t="s">
        <v>256</v>
      </c>
      <c r="C16" s="32">
        <v>0.35</v>
      </c>
    </row>
    <row r="17" spans="1:3" ht="20.100000000000001" customHeight="1">
      <c r="A17" s="30" t="s">
        <v>283</v>
      </c>
      <c r="B17" s="31" t="s">
        <v>245</v>
      </c>
      <c r="C17" s="32">
        <v>1.35</v>
      </c>
    </row>
    <row r="18" spans="1:3" ht="20.100000000000001" customHeight="1">
      <c r="A18" s="30" t="s">
        <v>284</v>
      </c>
      <c r="B18" s="31" t="s">
        <v>259</v>
      </c>
      <c r="C18" s="32">
        <v>0.17</v>
      </c>
    </row>
    <row r="19" spans="1:3" ht="20.100000000000001" customHeight="1">
      <c r="A19" s="30" t="s">
        <v>285</v>
      </c>
      <c r="B19" s="31" t="s">
        <v>245</v>
      </c>
      <c r="C19" s="32">
        <v>2.4</v>
      </c>
    </row>
    <row r="20" spans="1:3" ht="20.100000000000001" customHeight="1">
      <c r="A20" s="30" t="s">
        <v>286</v>
      </c>
      <c r="B20" s="31" t="s">
        <v>244</v>
      </c>
      <c r="C20" s="32">
        <v>4.62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2019-03-19T00:43:44Z</cp:lastPrinted>
  <dcterms:created xsi:type="dcterms:W3CDTF">2016-11-17T09:58:00Z</dcterms:created>
  <dcterms:modified xsi:type="dcterms:W3CDTF">2019-03-28T06:06:16Z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265150</vt:i4>
  </property>
  <property fmtid="{D5CDD505-2E9C-101B-9397-08002B2CF9AE}" pid="3" name="KSOProductBuildVer">
    <vt:lpwstr>2052-11.1.0.8389</vt:lpwstr>
  </property>
</Properties>
</file>