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'2部门收入总体情况表'!$A$1:$V$51</definedName>
    <definedName name="_xlnm.Print_Area" localSheetId="2">'3部门支出总体情况表'!$A$1:$J$49</definedName>
    <definedName name="_xlnm.Print_Area" localSheetId="3">'4部门财政拨款收支总体情况表'!$A$1:$D$19</definedName>
    <definedName name="_xlnm.Print_Area" localSheetId="4">'5一般公共预算支出情况表'!$A$1:$I$49</definedName>
    <definedName name="_xlnm.Print_Area" localSheetId="5">'6一般公共预算基本支出情况表'!$A$1:$V$55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4" i="57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45"/>
  <c r="U45"/>
  <c r="T45"/>
  <c r="S45"/>
  <c r="R45"/>
  <c r="Q45"/>
  <c r="P45"/>
  <c r="O45"/>
  <c r="N45"/>
  <c r="M45"/>
  <c r="L45"/>
  <c r="K45"/>
  <c r="J45"/>
  <c r="I45"/>
  <c r="H45"/>
  <c r="G45"/>
  <c r="V44"/>
  <c r="U44"/>
  <c r="T44"/>
  <c r="S44"/>
  <c r="R44"/>
  <c r="Q44"/>
  <c r="P44"/>
  <c r="O44"/>
  <c r="N44"/>
  <c r="M44"/>
  <c r="L44"/>
  <c r="K44"/>
  <c r="J44"/>
  <c r="I44"/>
  <c r="H44"/>
  <c r="G44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8" i="32"/>
  <c r="H48"/>
  <c r="G48"/>
  <c r="F48"/>
  <c r="E48"/>
  <c r="I47"/>
  <c r="H47"/>
  <c r="G47"/>
  <c r="F47"/>
  <c r="E47"/>
  <c r="I46"/>
  <c r="H46"/>
  <c r="G46"/>
  <c r="F46"/>
  <c r="E46"/>
  <c r="I44"/>
  <c r="H44"/>
  <c r="G44"/>
  <c r="F44"/>
  <c r="E44"/>
  <c r="I43"/>
  <c r="H43"/>
  <c r="G43"/>
  <c r="F43"/>
  <c r="E43"/>
  <c r="I42"/>
  <c r="H42"/>
  <c r="G42"/>
  <c r="F42"/>
  <c r="E42"/>
  <c r="I40"/>
  <c r="H40"/>
  <c r="G40"/>
  <c r="F40"/>
  <c r="E40"/>
  <c r="I38"/>
  <c r="H38"/>
  <c r="G38"/>
  <c r="F38"/>
  <c r="E38"/>
  <c r="I36"/>
  <c r="H36"/>
  <c r="G36"/>
  <c r="F36"/>
  <c r="E36"/>
  <c r="I35"/>
  <c r="H35"/>
  <c r="G35"/>
  <c r="F35"/>
  <c r="E35"/>
  <c r="I33"/>
  <c r="H33"/>
  <c r="G33"/>
  <c r="F33"/>
  <c r="E33"/>
  <c r="I32"/>
  <c r="H32"/>
  <c r="G32"/>
  <c r="F32"/>
  <c r="E32"/>
  <c r="I31"/>
  <c r="H31"/>
  <c r="G31"/>
  <c r="F31"/>
  <c r="E31"/>
  <c r="I26"/>
  <c r="H26"/>
  <c r="G26"/>
  <c r="F26"/>
  <c r="E26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8" i="9"/>
  <c r="I48"/>
  <c r="H48"/>
  <c r="G48"/>
  <c r="F48"/>
  <c r="E48"/>
  <c r="J47"/>
  <c r="I47"/>
  <c r="H47"/>
  <c r="G47"/>
  <c r="F47"/>
  <c r="E47"/>
  <c r="J46"/>
  <c r="I46"/>
  <c r="H46"/>
  <c r="G46"/>
  <c r="F46"/>
  <c r="E46"/>
  <c r="J44"/>
  <c r="I44"/>
  <c r="H44"/>
  <c r="G44"/>
  <c r="F44"/>
  <c r="E44"/>
  <c r="J43"/>
  <c r="I43"/>
  <c r="H43"/>
  <c r="G43"/>
  <c r="F43"/>
  <c r="E43"/>
  <c r="J42"/>
  <c r="I42"/>
  <c r="H42"/>
  <c r="G42"/>
  <c r="F42"/>
  <c r="E42"/>
  <c r="J40"/>
  <c r="I40"/>
  <c r="H40"/>
  <c r="G40"/>
  <c r="F40"/>
  <c r="E40"/>
  <c r="J38"/>
  <c r="I38"/>
  <c r="H38"/>
  <c r="G38"/>
  <c r="F38"/>
  <c r="E38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2"/>
  <c r="I32"/>
  <c r="H32"/>
  <c r="G32"/>
  <c r="F32"/>
  <c r="E32"/>
  <c r="J31"/>
  <c r="I31"/>
  <c r="H31"/>
  <c r="G31"/>
  <c r="F31"/>
  <c r="E31"/>
  <c r="J26"/>
  <c r="I26"/>
  <c r="H26"/>
  <c r="G26"/>
  <c r="F26"/>
  <c r="E26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9" i="5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<sst xmlns="http://schemas.openxmlformats.org/spreadsheetml/2006/main" count="826" uniqueCount="283">
  <si>
    <t>2019年部门收支总体情况表</t>
  </si>
  <si>
    <t>单位名称：焦作市中站区人民代表大会常务委员会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</si>
  <si>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</si>
  <si>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</si>
  <si>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</si>
  <si>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</si>
  <si>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</si>
  <si>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</si>
  <si>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</si>
  <si>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</si>
  <si>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</si>
  <si>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</si>
  <si>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</si>
  <si>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</si>
  <si>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</si>
  <si>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</si>
  <si>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</si>
  <si>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</si>
  <si>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</si>
  <si>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</si>
  <si>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</si>
  <si>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</si>
  <si>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</si>
  <si>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</si>
  <si>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</si>
  <si>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</si>
  <si>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</si>
  <si>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</si>
  <si>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</si>
  <si>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</si>
  <si>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</si>
  <si>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</si>
  <si>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</si>
  <si>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</si>
  <si>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</si>
  <si>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</si>
  <si>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</si>
  <si>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</si>
  <si>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</si>
  <si>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</si>
  <si>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</si>
  <si>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</si>
  <si>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</si>
  <si>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</si>
  <si>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</si>
  <si>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</si>
  <si>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</si>
  <si>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</si>
  <si>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</si>
  <si>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</si>
  <si>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</si>
  <si>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</si>
  <si>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</si>
  <si>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</si>
  <si>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</si>
  <si>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</si>
  <si>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人大事务</t>
  </si>
  <si>
    <t xml:space="preserve">    行政运行（人大事务）</t>
  </si>
  <si>
    <t>201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</si>
  <si>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</si>
  <si>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</si>
  <si>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</si>
  <si>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</si>
  <si>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</si>
  <si>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</si>
  <si>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</si>
  <si>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</si>
  <si>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</si>
  <si>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</si>
  <si>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</si>
  <si>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</si>
  <si>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</si>
  <si>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</si>
  <si>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</si>
  <si>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代表履职网络平台建设预算监督网络平台建设</t>
  </si>
  <si>
    <t xml:space="preserve">    人大会议</t>
  </si>
  <si>
    <t>04</t>
  </si>
  <si>
    <t xml:space="preserve">      补选代表经费</t>
  </si>
  <si>
    <t xml:space="preserve">      常委会会议经费</t>
  </si>
  <si>
    <t xml:space="preserve">      代表活动经费</t>
  </si>
  <si>
    <t xml:space="preserve">      人代会会议经费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</si>
  <si>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</si>
  <si>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</si>
  <si>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</si>
  <si>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</si>
  <si>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</si>
  <si>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</si>
  <si>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</si>
  <si>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</si>
  <si>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</si>
  <si>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</si>
  <si>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</si>
  <si>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</si>
  <si>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</si>
  <si>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</si>
  <si>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</si>
  <si>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</si>
  <si>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</si>
  <si>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</si>
  <si>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</si>
  <si>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</si>
  <si>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</si>
  <si>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</si>
  <si>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</si>
  <si>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</si>
  <si>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</si>
  <si>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</si>
  <si>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</si>
  <si>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</si>
  <si>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</si>
  <si>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</si>
  <si>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</si>
  <si>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</si>
  <si>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</si>
  <si>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</si>
  <si>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</si>
  <si>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</si>
  <si>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</si>
  <si>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01</t>
  </si>
  <si>
    <t xml:space="preserve">  04</t>
  </si>
  <si>
    <t xml:space="preserve">  208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</si>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</sst>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#,##0.0000"/>
    <numFmt numFmtId="178" formatCode="#,##0.0_);[Red]\(#,##0.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2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6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6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6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1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203.83</v>
      </c>
      <c r="C4" s="99" t="s">
        <v>7</v>
      </c>
      <c r="D4" s="100">
        <v>142.83000000000001</v>
      </c>
    </row>
    <row r="5" spans="1:10" s="89" customFormat="1" ht="23.25" customHeight="1">
      <c r="A5" s="97" t="s">
        <v>8</v>
      </c>
      <c r="B5" s="101">
        <v>203.83</v>
      </c>
      <c r="C5" s="99" t="s">
        <v>9</v>
      </c>
      <c r="D5" s="100">
        <v>121.34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21.49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61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203.83</v>
      </c>
      <c r="C15" s="121" t="s">
        <v>19</v>
      </c>
      <c r="D15" s="100">
        <v>203.83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203.83</v>
      </c>
      <c r="C19" s="127" t="s">
        <v>25</v>
      </c>
      <c r="D19" s="128">
        <v>203.83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225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226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227</v>
      </c>
      <c r="B4" s="201"/>
      <c r="C4" s="201"/>
      <c r="D4" s="201"/>
      <c r="E4" s="201"/>
      <c r="F4" s="201"/>
      <c r="G4" s="201"/>
      <c r="H4" s="201"/>
      <c r="I4" s="201"/>
      <c r="J4" s="201" t="s">
        <v>228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229</v>
      </c>
      <c r="B5" s="201" t="s">
        <v>230</v>
      </c>
      <c r="C5" s="201"/>
      <c r="D5" s="201"/>
      <c r="E5" s="201"/>
      <c r="F5" s="201"/>
      <c r="G5" s="201"/>
      <c r="H5" s="201"/>
      <c r="I5" s="201"/>
      <c r="J5" s="201" t="s">
        <v>231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232</v>
      </c>
      <c r="C6" s="201"/>
      <c r="D6" s="201"/>
      <c r="E6" s="201"/>
      <c r="F6" s="201"/>
      <c r="G6" s="201"/>
      <c r="H6" s="201"/>
      <c r="I6" s="201"/>
      <c r="J6" s="201" t="s">
        <v>233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234</v>
      </c>
      <c r="C7" s="205"/>
      <c r="D7" s="205"/>
      <c r="E7" s="205"/>
      <c r="F7" s="205"/>
      <c r="G7" s="205"/>
      <c r="H7" s="23" t="s">
        <v>235</v>
      </c>
      <c r="I7" s="23"/>
      <c r="J7" s="205" t="s">
        <v>236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237</v>
      </c>
      <c r="C8" s="201"/>
      <c r="D8" s="201"/>
      <c r="E8" s="201"/>
      <c r="F8" s="201"/>
      <c r="G8" s="201"/>
      <c r="H8" s="22" t="s">
        <v>111</v>
      </c>
      <c r="I8" s="22"/>
      <c r="J8" s="201" t="s">
        <v>238</v>
      </c>
      <c r="K8" s="201"/>
      <c r="L8" s="201"/>
      <c r="M8" s="201"/>
      <c r="N8" s="201"/>
      <c r="O8" s="201"/>
      <c r="P8" s="201"/>
      <c r="Q8" s="22" t="s">
        <v>239</v>
      </c>
      <c r="R8" s="201"/>
      <c r="S8" s="201"/>
      <c r="T8" s="201"/>
    </row>
    <row r="9" spans="1:20" ht="20.100000000000001" customHeight="1">
      <c r="A9" s="201"/>
      <c r="B9" s="201" t="s">
        <v>240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241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242</v>
      </c>
      <c r="B11" s="201" t="s">
        <v>243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244</v>
      </c>
      <c r="C12" s="201"/>
      <c r="D12" s="201" t="s">
        <v>245</v>
      </c>
      <c r="E12" s="201"/>
      <c r="F12" s="201" t="s">
        <v>246</v>
      </c>
      <c r="G12" s="201"/>
      <c r="H12" s="201" t="s">
        <v>247</v>
      </c>
      <c r="I12" s="201"/>
      <c r="J12" s="201"/>
      <c r="K12" s="201"/>
      <c r="L12" s="201"/>
      <c r="M12" s="201"/>
      <c r="N12" s="201"/>
      <c r="O12" s="201"/>
      <c r="P12" s="201" t="s">
        <v>248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249</v>
      </c>
      <c r="E13" s="201"/>
      <c r="F13" s="201" t="s">
        <v>250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251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252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253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254</v>
      </c>
      <c r="E17" s="201"/>
      <c r="F17" s="201" t="s">
        <v>255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256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257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258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259</v>
      </c>
      <c r="E21" s="201"/>
      <c r="F21" s="201" t="s">
        <v>260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261</v>
      </c>
      <c r="B22" s="202"/>
      <c r="C22" s="202"/>
      <c r="D22" s="202"/>
      <c r="E22" s="202"/>
      <c r="F22" s="202"/>
      <c r="G22" s="202"/>
      <c r="H22" s="203" t="s">
        <v>262</v>
      </c>
      <c r="I22" s="203"/>
      <c r="J22" s="204"/>
      <c r="K22" s="204"/>
      <c r="L22" s="204" t="s">
        <v>263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20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264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265</v>
      </c>
      <c r="B3" s="7" t="s">
        <v>266</v>
      </c>
      <c r="C3" s="6" t="s">
        <v>265</v>
      </c>
      <c r="D3" s="7" t="s">
        <v>267</v>
      </c>
    </row>
    <row r="4" spans="1:4" s="1" customFormat="1" ht="30" customHeight="1">
      <c r="A4" s="8" t="s">
        <v>268</v>
      </c>
      <c r="B4" s="9"/>
      <c r="C4" s="10" t="s">
        <v>269</v>
      </c>
      <c r="D4" s="11">
        <v>0</v>
      </c>
    </row>
    <row r="5" spans="1:4" s="1" customFormat="1" ht="30" customHeight="1">
      <c r="A5" s="8" t="s">
        <v>270</v>
      </c>
      <c r="B5" s="9"/>
      <c r="C5" s="10" t="s">
        <v>271</v>
      </c>
      <c r="D5" s="9"/>
    </row>
    <row r="6" spans="1:4" s="1" customFormat="1" ht="30" customHeight="1">
      <c r="A6" s="8" t="s">
        <v>272</v>
      </c>
      <c r="B6" s="9"/>
      <c r="C6" s="10" t="s">
        <v>273</v>
      </c>
      <c r="D6" s="9"/>
    </row>
    <row r="7" spans="1:4" s="1" customFormat="1" ht="30" customHeight="1">
      <c r="A7" s="8" t="s">
        <v>274</v>
      </c>
      <c r="B7" s="9"/>
      <c r="C7" s="10" t="s">
        <v>275</v>
      </c>
      <c r="D7" s="9"/>
    </row>
    <row r="8" spans="1:4" s="1" customFormat="1" ht="30" customHeight="1">
      <c r="A8" s="8" t="s">
        <v>276</v>
      </c>
      <c r="B8" s="9"/>
      <c r="C8" s="10" t="s">
        <v>277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278</v>
      </c>
      <c r="B10" s="13"/>
      <c r="C10" s="14" t="s">
        <v>279</v>
      </c>
      <c r="D10" s="13"/>
    </row>
    <row r="11" spans="1:4" s="1" customFormat="1" ht="30" customHeight="1">
      <c r="A11" s="15" t="s">
        <v>280</v>
      </c>
      <c r="B11" s="9"/>
      <c r="C11" s="16" t="s">
        <v>281</v>
      </c>
      <c r="D11" s="9"/>
    </row>
    <row r="12" spans="1:4" s="1" customFormat="1" ht="30" customHeight="1">
      <c r="A12" s="16" t="s">
        <v>282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37" workbookViewId="0">
      <selection activeCell="A43" sqref="A43:XFD43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E9+E32+E43+E47</f>
        <v>203.83</v>
      </c>
      <c r="F8" s="139">
        <f t="shared" si="0"/>
        <v>203.83</v>
      </c>
      <c r="G8" s="140">
        <f t="shared" si="0"/>
        <v>203.83</v>
      </c>
      <c r="H8" s="140">
        <f t="shared" si="0"/>
        <v>203.83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</f>
        <v>181.78</v>
      </c>
      <c r="F9" s="139">
        <f t="shared" si="1"/>
        <v>181.78</v>
      </c>
      <c r="G9" s="140">
        <f t="shared" si="1"/>
        <v>181.78</v>
      </c>
      <c r="H9" s="140">
        <f t="shared" si="1"/>
        <v>181.78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E11+E27</f>
        <v>181.78</v>
      </c>
      <c r="F10" s="139">
        <f t="shared" si="2"/>
        <v>181.78</v>
      </c>
      <c r="G10" s="140">
        <f t="shared" si="2"/>
        <v>181.78</v>
      </c>
      <c r="H10" s="140">
        <f t="shared" si="2"/>
        <v>181.78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SUM(E12:E26)</f>
        <v>135.78</v>
      </c>
      <c r="F11" s="139">
        <f t="shared" si="3"/>
        <v>135.78</v>
      </c>
      <c r="G11" s="140">
        <f t="shared" si="3"/>
        <v>135.78</v>
      </c>
      <c r="H11" s="140">
        <f t="shared" si="3"/>
        <v>135.78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59</v>
      </c>
      <c r="D12" s="138" t="s">
        <v>60</v>
      </c>
      <c r="E12" s="139">
        <v>53.86</v>
      </c>
      <c r="F12" s="139">
        <v>53.86</v>
      </c>
      <c r="G12" s="140">
        <v>53.86</v>
      </c>
      <c r="H12" s="140">
        <v>53.86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59</v>
      </c>
      <c r="D13" s="138" t="s">
        <v>61</v>
      </c>
      <c r="E13" s="139">
        <v>4.49</v>
      </c>
      <c r="F13" s="139">
        <v>4.49</v>
      </c>
      <c r="G13" s="140">
        <v>4.49</v>
      </c>
      <c r="H13" s="140">
        <v>4.49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59</v>
      </c>
      <c r="D14" s="138" t="s">
        <v>62</v>
      </c>
      <c r="E14" s="139">
        <v>1.57</v>
      </c>
      <c r="F14" s="139">
        <v>1.57</v>
      </c>
      <c r="G14" s="140">
        <v>1.57</v>
      </c>
      <c r="H14" s="140">
        <v>1.57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59</v>
      </c>
      <c r="D15" s="138" t="s">
        <v>63</v>
      </c>
      <c r="E15" s="139">
        <v>4.49</v>
      </c>
      <c r="F15" s="139">
        <v>4.49</v>
      </c>
      <c r="G15" s="140">
        <v>4.49</v>
      </c>
      <c r="H15" s="140">
        <v>4.49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59</v>
      </c>
      <c r="D16" s="138" t="s">
        <v>64</v>
      </c>
      <c r="E16" s="139">
        <v>10.08</v>
      </c>
      <c r="F16" s="139">
        <v>10.08</v>
      </c>
      <c r="G16" s="140">
        <v>10.08</v>
      </c>
      <c r="H16" s="140">
        <v>10.08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59</v>
      </c>
      <c r="D17" s="138" t="s">
        <v>65</v>
      </c>
      <c r="E17" s="139">
        <v>6.52</v>
      </c>
      <c r="F17" s="139">
        <v>6.52</v>
      </c>
      <c r="G17" s="140">
        <v>6.52</v>
      </c>
      <c r="H17" s="140">
        <v>6.52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59</v>
      </c>
      <c r="D18" s="138" t="s">
        <v>66</v>
      </c>
      <c r="E18" s="139">
        <v>13.65</v>
      </c>
      <c r="F18" s="139">
        <v>13.65</v>
      </c>
      <c r="G18" s="140">
        <v>13.65</v>
      </c>
      <c r="H18" s="140">
        <v>13.65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59</v>
      </c>
      <c r="D19" s="138" t="s">
        <v>67</v>
      </c>
      <c r="E19" s="139">
        <v>0.04</v>
      </c>
      <c r="F19" s="139">
        <v>0.04</v>
      </c>
      <c r="G19" s="140">
        <v>0.04</v>
      </c>
      <c r="H19" s="140">
        <v>0.04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59</v>
      </c>
      <c r="D20" s="138" t="s">
        <v>68</v>
      </c>
      <c r="E20" s="139">
        <v>2.16</v>
      </c>
      <c r="F20" s="139">
        <v>2.16</v>
      </c>
      <c r="G20" s="140">
        <v>2.16</v>
      </c>
      <c r="H20" s="140">
        <v>2.16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59</v>
      </c>
      <c r="D21" s="138" t="s">
        <v>69</v>
      </c>
      <c r="E21" s="139">
        <v>1.08</v>
      </c>
      <c r="F21" s="139">
        <v>1.08</v>
      </c>
      <c r="G21" s="140">
        <v>1.08</v>
      </c>
      <c r="H21" s="140">
        <v>1.08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59</v>
      </c>
      <c r="D22" s="138" t="s">
        <v>70</v>
      </c>
      <c r="E22" s="139">
        <v>1.35</v>
      </c>
      <c r="F22" s="139">
        <v>1.35</v>
      </c>
      <c r="G22" s="140">
        <v>1.35</v>
      </c>
      <c r="H22" s="140">
        <v>1.35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59</v>
      </c>
      <c r="D23" s="138" t="s">
        <v>71</v>
      </c>
      <c r="E23" s="139">
        <v>10.69</v>
      </c>
      <c r="F23" s="139">
        <v>10.69</v>
      </c>
      <c r="G23" s="140">
        <v>10.69</v>
      </c>
      <c r="H23" s="140">
        <v>10.69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59</v>
      </c>
      <c r="D24" s="138" t="s">
        <v>72</v>
      </c>
      <c r="E24" s="139">
        <v>3</v>
      </c>
      <c r="F24" s="139">
        <v>3</v>
      </c>
      <c r="G24" s="140">
        <v>3</v>
      </c>
      <c r="H24" s="140">
        <v>3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59</v>
      </c>
      <c r="D25" s="138" t="s">
        <v>73</v>
      </c>
      <c r="E25" s="139">
        <v>7.8</v>
      </c>
      <c r="F25" s="139">
        <v>7.8</v>
      </c>
      <c r="G25" s="140">
        <v>7.8</v>
      </c>
      <c r="H25" s="140">
        <v>7.8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59</v>
      </c>
      <c r="D26" s="138" t="s">
        <v>74</v>
      </c>
      <c r="E26" s="139">
        <v>15</v>
      </c>
      <c r="F26" s="139">
        <v>15</v>
      </c>
      <c r="G26" s="140">
        <v>15</v>
      </c>
      <c r="H26" s="140">
        <v>15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/>
      <c r="B27" s="137"/>
      <c r="C27" s="137"/>
      <c r="D27" s="138" t="s">
        <v>75</v>
      </c>
      <c r="E27" s="139">
        <f t="shared" ref="E27:V27" si="4">SUM(E28:E31)</f>
        <v>46</v>
      </c>
      <c r="F27" s="139">
        <f t="shared" si="4"/>
        <v>46</v>
      </c>
      <c r="G27" s="140">
        <f t="shared" si="4"/>
        <v>46</v>
      </c>
      <c r="H27" s="140">
        <f t="shared" si="4"/>
        <v>46</v>
      </c>
      <c r="I27" s="140">
        <f t="shared" si="4"/>
        <v>0</v>
      </c>
      <c r="J27" s="140">
        <f t="shared" si="4"/>
        <v>0</v>
      </c>
      <c r="K27" s="139">
        <f t="shared" si="4"/>
        <v>0</v>
      </c>
      <c r="L27" s="139">
        <f t="shared" si="4"/>
        <v>0</v>
      </c>
      <c r="M27" s="139">
        <f t="shared" si="4"/>
        <v>0</v>
      </c>
      <c r="N27" s="139">
        <f t="shared" si="4"/>
        <v>0</v>
      </c>
      <c r="O27" s="139">
        <f t="shared" si="4"/>
        <v>0</v>
      </c>
      <c r="P27" s="139">
        <f t="shared" si="4"/>
        <v>0</v>
      </c>
      <c r="Q27" s="139">
        <f t="shared" si="4"/>
        <v>0</v>
      </c>
      <c r="R27" s="139">
        <f t="shared" si="4"/>
        <v>0</v>
      </c>
      <c r="S27" s="139">
        <f t="shared" si="4"/>
        <v>0</v>
      </c>
      <c r="T27" s="139">
        <f t="shared" si="4"/>
        <v>0</v>
      </c>
      <c r="U27" s="139">
        <f t="shared" si="4"/>
        <v>0</v>
      </c>
      <c r="V27" s="140">
        <f t="shared" si="4"/>
        <v>0</v>
      </c>
    </row>
    <row r="28" spans="1:22" ht="20.100000000000001" customHeight="1">
      <c r="A28" s="137" t="s">
        <v>58</v>
      </c>
      <c r="B28" s="137" t="s">
        <v>59</v>
      </c>
      <c r="C28" s="137" t="s">
        <v>76</v>
      </c>
      <c r="D28" s="138" t="s">
        <v>77</v>
      </c>
      <c r="E28" s="139">
        <v>2</v>
      </c>
      <c r="F28" s="139">
        <v>2</v>
      </c>
      <c r="G28" s="140">
        <v>2</v>
      </c>
      <c r="H28" s="140">
        <v>2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76</v>
      </c>
      <c r="D29" s="138" t="s">
        <v>78</v>
      </c>
      <c r="E29" s="139">
        <v>5</v>
      </c>
      <c r="F29" s="139">
        <v>5</v>
      </c>
      <c r="G29" s="140">
        <v>5</v>
      </c>
      <c r="H29" s="140">
        <v>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76</v>
      </c>
      <c r="D30" s="138" t="s">
        <v>79</v>
      </c>
      <c r="E30" s="139">
        <v>14</v>
      </c>
      <c r="F30" s="139">
        <v>14</v>
      </c>
      <c r="G30" s="140">
        <v>14</v>
      </c>
      <c r="H30" s="140">
        <v>14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76</v>
      </c>
      <c r="D31" s="138" t="s">
        <v>80</v>
      </c>
      <c r="E31" s="139">
        <v>25</v>
      </c>
      <c r="F31" s="139">
        <v>25</v>
      </c>
      <c r="G31" s="140">
        <v>25</v>
      </c>
      <c r="H31" s="140">
        <v>25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/>
      <c r="B32" s="137"/>
      <c r="C32" s="137"/>
      <c r="D32" s="138" t="s">
        <v>81</v>
      </c>
      <c r="E32" s="139">
        <f t="shared" ref="E32:V32" si="5">E33+E36</f>
        <v>11.81</v>
      </c>
      <c r="F32" s="139">
        <f t="shared" si="5"/>
        <v>11.81</v>
      </c>
      <c r="G32" s="140">
        <f t="shared" si="5"/>
        <v>11.81</v>
      </c>
      <c r="H32" s="140">
        <f t="shared" si="5"/>
        <v>11.81</v>
      </c>
      <c r="I32" s="140">
        <f t="shared" si="5"/>
        <v>0</v>
      </c>
      <c r="J32" s="140">
        <f t="shared" si="5"/>
        <v>0</v>
      </c>
      <c r="K32" s="139">
        <f t="shared" si="5"/>
        <v>0</v>
      </c>
      <c r="L32" s="139">
        <f t="shared" si="5"/>
        <v>0</v>
      </c>
      <c r="M32" s="139">
        <f t="shared" si="5"/>
        <v>0</v>
      </c>
      <c r="N32" s="139">
        <f t="shared" si="5"/>
        <v>0</v>
      </c>
      <c r="O32" s="139">
        <f t="shared" si="5"/>
        <v>0</v>
      </c>
      <c r="P32" s="139">
        <f t="shared" si="5"/>
        <v>0</v>
      </c>
      <c r="Q32" s="139">
        <f t="shared" si="5"/>
        <v>0</v>
      </c>
      <c r="R32" s="139">
        <f t="shared" si="5"/>
        <v>0</v>
      </c>
      <c r="S32" s="139">
        <f t="shared" si="5"/>
        <v>0</v>
      </c>
      <c r="T32" s="139">
        <f t="shared" si="5"/>
        <v>0</v>
      </c>
      <c r="U32" s="139">
        <f t="shared" si="5"/>
        <v>0</v>
      </c>
      <c r="V32" s="140">
        <f t="shared" si="5"/>
        <v>0</v>
      </c>
    </row>
    <row r="33" spans="1:22" ht="20.100000000000001" customHeight="1">
      <c r="A33" s="137"/>
      <c r="B33" s="137"/>
      <c r="C33" s="137"/>
      <c r="D33" s="138" t="s">
        <v>82</v>
      </c>
      <c r="E33" s="139">
        <f t="shared" ref="E33:N34" si="6">E34</f>
        <v>10.78</v>
      </c>
      <c r="F33" s="139">
        <f t="shared" si="6"/>
        <v>10.78</v>
      </c>
      <c r="G33" s="140">
        <f t="shared" si="6"/>
        <v>10.78</v>
      </c>
      <c r="H33" s="140">
        <f t="shared" si="6"/>
        <v>10.78</v>
      </c>
      <c r="I33" s="140">
        <f t="shared" si="6"/>
        <v>0</v>
      </c>
      <c r="J33" s="140">
        <f t="shared" si="6"/>
        <v>0</v>
      </c>
      <c r="K33" s="139">
        <f t="shared" si="6"/>
        <v>0</v>
      </c>
      <c r="L33" s="139">
        <f t="shared" si="6"/>
        <v>0</v>
      </c>
      <c r="M33" s="139">
        <f t="shared" si="6"/>
        <v>0</v>
      </c>
      <c r="N33" s="139">
        <f t="shared" si="6"/>
        <v>0</v>
      </c>
      <c r="O33" s="139">
        <f t="shared" ref="O33:V34" si="7">O34</f>
        <v>0</v>
      </c>
      <c r="P33" s="139">
        <f t="shared" si="7"/>
        <v>0</v>
      </c>
      <c r="Q33" s="139">
        <f t="shared" si="7"/>
        <v>0</v>
      </c>
      <c r="R33" s="139">
        <f t="shared" si="7"/>
        <v>0</v>
      </c>
      <c r="S33" s="139">
        <f t="shared" si="7"/>
        <v>0</v>
      </c>
      <c r="T33" s="139">
        <f t="shared" si="7"/>
        <v>0</v>
      </c>
      <c r="U33" s="139">
        <f t="shared" si="7"/>
        <v>0</v>
      </c>
      <c r="V33" s="140">
        <f t="shared" si="7"/>
        <v>0</v>
      </c>
    </row>
    <row r="34" spans="1:22" ht="20.100000000000001" customHeight="1">
      <c r="A34" s="137"/>
      <c r="B34" s="137"/>
      <c r="C34" s="137"/>
      <c r="D34" s="138" t="s">
        <v>83</v>
      </c>
      <c r="E34" s="139">
        <f t="shared" si="6"/>
        <v>10.78</v>
      </c>
      <c r="F34" s="139">
        <f t="shared" si="6"/>
        <v>10.78</v>
      </c>
      <c r="G34" s="140">
        <f t="shared" si="6"/>
        <v>10.78</v>
      </c>
      <c r="H34" s="140">
        <f t="shared" si="6"/>
        <v>10.78</v>
      </c>
      <c r="I34" s="140">
        <f t="shared" si="6"/>
        <v>0</v>
      </c>
      <c r="J34" s="140">
        <f t="shared" si="6"/>
        <v>0</v>
      </c>
      <c r="K34" s="139">
        <f t="shared" si="6"/>
        <v>0</v>
      </c>
      <c r="L34" s="139">
        <f t="shared" si="6"/>
        <v>0</v>
      </c>
      <c r="M34" s="139">
        <f t="shared" si="6"/>
        <v>0</v>
      </c>
      <c r="N34" s="139">
        <f t="shared" si="6"/>
        <v>0</v>
      </c>
      <c r="O34" s="139">
        <f t="shared" si="7"/>
        <v>0</v>
      </c>
      <c r="P34" s="139">
        <f t="shared" si="7"/>
        <v>0</v>
      </c>
      <c r="Q34" s="139">
        <f t="shared" si="7"/>
        <v>0</v>
      </c>
      <c r="R34" s="139">
        <f t="shared" si="7"/>
        <v>0</v>
      </c>
      <c r="S34" s="139">
        <f t="shared" si="7"/>
        <v>0</v>
      </c>
      <c r="T34" s="139">
        <f t="shared" si="7"/>
        <v>0</v>
      </c>
      <c r="U34" s="139">
        <f t="shared" si="7"/>
        <v>0</v>
      </c>
      <c r="V34" s="140">
        <f t="shared" si="7"/>
        <v>0</v>
      </c>
    </row>
    <row r="35" spans="1:22" ht="20.100000000000001" customHeight="1">
      <c r="A35" s="137" t="s">
        <v>84</v>
      </c>
      <c r="B35" s="137" t="s">
        <v>85</v>
      </c>
      <c r="C35" s="137" t="s">
        <v>85</v>
      </c>
      <c r="D35" s="138" t="s">
        <v>86</v>
      </c>
      <c r="E35" s="139">
        <v>10.78</v>
      </c>
      <c r="F35" s="139">
        <v>10.78</v>
      </c>
      <c r="G35" s="140">
        <v>10.78</v>
      </c>
      <c r="H35" s="140">
        <v>10.78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/>
      <c r="B36" s="137"/>
      <c r="C36" s="137"/>
      <c r="D36" s="138" t="s">
        <v>87</v>
      </c>
      <c r="E36" s="139">
        <f t="shared" ref="E36:V36" si="8">E37+E39+E41</f>
        <v>1.03</v>
      </c>
      <c r="F36" s="139">
        <f t="shared" si="8"/>
        <v>1.03</v>
      </c>
      <c r="G36" s="140">
        <f t="shared" si="8"/>
        <v>1.03</v>
      </c>
      <c r="H36" s="140">
        <f t="shared" si="8"/>
        <v>1.03</v>
      </c>
      <c r="I36" s="140">
        <f t="shared" si="8"/>
        <v>0</v>
      </c>
      <c r="J36" s="140">
        <f t="shared" si="8"/>
        <v>0</v>
      </c>
      <c r="K36" s="139">
        <f t="shared" si="8"/>
        <v>0</v>
      </c>
      <c r="L36" s="139">
        <f t="shared" si="8"/>
        <v>0</v>
      </c>
      <c r="M36" s="139">
        <f t="shared" si="8"/>
        <v>0</v>
      </c>
      <c r="N36" s="139">
        <f t="shared" si="8"/>
        <v>0</v>
      </c>
      <c r="O36" s="139">
        <f t="shared" si="8"/>
        <v>0</v>
      </c>
      <c r="P36" s="139">
        <f t="shared" si="8"/>
        <v>0</v>
      </c>
      <c r="Q36" s="139">
        <f t="shared" si="8"/>
        <v>0</v>
      </c>
      <c r="R36" s="139">
        <f t="shared" si="8"/>
        <v>0</v>
      </c>
      <c r="S36" s="139">
        <f t="shared" si="8"/>
        <v>0</v>
      </c>
      <c r="T36" s="139">
        <f t="shared" si="8"/>
        <v>0</v>
      </c>
      <c r="U36" s="139">
        <f t="shared" si="8"/>
        <v>0</v>
      </c>
      <c r="V36" s="140">
        <f t="shared" si="8"/>
        <v>0</v>
      </c>
    </row>
    <row r="37" spans="1:22" ht="20.100000000000001" customHeight="1">
      <c r="A37" s="137"/>
      <c r="B37" s="137"/>
      <c r="C37" s="137"/>
      <c r="D37" s="138" t="s">
        <v>88</v>
      </c>
      <c r="E37" s="139">
        <f t="shared" ref="E37:V37" si="9">E38</f>
        <v>0.38</v>
      </c>
      <c r="F37" s="139">
        <f t="shared" si="9"/>
        <v>0.38</v>
      </c>
      <c r="G37" s="140">
        <f t="shared" si="9"/>
        <v>0.38</v>
      </c>
      <c r="H37" s="140">
        <f t="shared" si="9"/>
        <v>0.38</v>
      </c>
      <c r="I37" s="140">
        <f t="shared" si="9"/>
        <v>0</v>
      </c>
      <c r="J37" s="140">
        <f t="shared" si="9"/>
        <v>0</v>
      </c>
      <c r="K37" s="139">
        <f t="shared" si="9"/>
        <v>0</v>
      </c>
      <c r="L37" s="139">
        <f t="shared" si="9"/>
        <v>0</v>
      </c>
      <c r="M37" s="139">
        <f t="shared" si="9"/>
        <v>0</v>
      </c>
      <c r="N37" s="139">
        <f t="shared" si="9"/>
        <v>0</v>
      </c>
      <c r="O37" s="139">
        <f t="shared" si="9"/>
        <v>0</v>
      </c>
      <c r="P37" s="139">
        <f t="shared" si="9"/>
        <v>0</v>
      </c>
      <c r="Q37" s="139">
        <f t="shared" si="9"/>
        <v>0</v>
      </c>
      <c r="R37" s="139">
        <f t="shared" si="9"/>
        <v>0</v>
      </c>
      <c r="S37" s="139">
        <f t="shared" si="9"/>
        <v>0</v>
      </c>
      <c r="T37" s="139">
        <f t="shared" si="9"/>
        <v>0</v>
      </c>
      <c r="U37" s="139">
        <f t="shared" si="9"/>
        <v>0</v>
      </c>
      <c r="V37" s="140">
        <f t="shared" si="9"/>
        <v>0</v>
      </c>
    </row>
    <row r="38" spans="1:22" ht="20.100000000000001" customHeight="1">
      <c r="A38" s="137" t="s">
        <v>84</v>
      </c>
      <c r="B38" s="137" t="s">
        <v>89</v>
      </c>
      <c r="C38" s="137" t="s">
        <v>59</v>
      </c>
      <c r="D38" s="138" t="s">
        <v>90</v>
      </c>
      <c r="E38" s="139">
        <v>0.38</v>
      </c>
      <c r="F38" s="139">
        <v>0.38</v>
      </c>
      <c r="G38" s="140">
        <v>0.38</v>
      </c>
      <c r="H38" s="140">
        <v>0.38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/>
      <c r="B39" s="137"/>
      <c r="C39" s="137"/>
      <c r="D39" s="138" t="s">
        <v>91</v>
      </c>
      <c r="E39" s="139">
        <f t="shared" ref="E39:V39" si="10">E40</f>
        <v>0.38</v>
      </c>
      <c r="F39" s="139">
        <f t="shared" si="10"/>
        <v>0.38</v>
      </c>
      <c r="G39" s="140">
        <f t="shared" si="10"/>
        <v>0.38</v>
      </c>
      <c r="H39" s="140">
        <f t="shared" si="10"/>
        <v>0.38</v>
      </c>
      <c r="I39" s="140">
        <f t="shared" si="10"/>
        <v>0</v>
      </c>
      <c r="J39" s="140">
        <f t="shared" si="10"/>
        <v>0</v>
      </c>
      <c r="K39" s="139">
        <f t="shared" si="10"/>
        <v>0</v>
      </c>
      <c r="L39" s="139">
        <f t="shared" si="10"/>
        <v>0</v>
      </c>
      <c r="M39" s="139">
        <f t="shared" si="10"/>
        <v>0</v>
      </c>
      <c r="N39" s="139">
        <f t="shared" si="10"/>
        <v>0</v>
      </c>
      <c r="O39" s="139">
        <f t="shared" si="10"/>
        <v>0</v>
      </c>
      <c r="P39" s="139">
        <f t="shared" si="10"/>
        <v>0</v>
      </c>
      <c r="Q39" s="139">
        <f t="shared" si="10"/>
        <v>0</v>
      </c>
      <c r="R39" s="139">
        <f t="shared" si="10"/>
        <v>0</v>
      </c>
      <c r="S39" s="139">
        <f t="shared" si="10"/>
        <v>0</v>
      </c>
      <c r="T39" s="139">
        <f t="shared" si="10"/>
        <v>0</v>
      </c>
      <c r="U39" s="139">
        <f t="shared" si="10"/>
        <v>0</v>
      </c>
      <c r="V39" s="140">
        <f t="shared" si="10"/>
        <v>0</v>
      </c>
    </row>
    <row r="40" spans="1:22" ht="20.100000000000001" customHeight="1">
      <c r="A40" s="137" t="s">
        <v>84</v>
      </c>
      <c r="B40" s="137" t="s">
        <v>89</v>
      </c>
      <c r="C40" s="137" t="s">
        <v>92</v>
      </c>
      <c r="D40" s="138" t="s">
        <v>93</v>
      </c>
      <c r="E40" s="139">
        <v>0.38</v>
      </c>
      <c r="F40" s="139">
        <v>0.38</v>
      </c>
      <c r="G40" s="140">
        <v>0.38</v>
      </c>
      <c r="H40" s="140">
        <v>0.38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94</v>
      </c>
      <c r="E41" s="139">
        <f t="shared" ref="E41:V41" si="11">E42</f>
        <v>0.27</v>
      </c>
      <c r="F41" s="139">
        <f t="shared" si="11"/>
        <v>0.27</v>
      </c>
      <c r="G41" s="140">
        <f t="shared" si="11"/>
        <v>0.27</v>
      </c>
      <c r="H41" s="140">
        <f t="shared" si="11"/>
        <v>0.27</v>
      </c>
      <c r="I41" s="140">
        <f t="shared" si="11"/>
        <v>0</v>
      </c>
      <c r="J41" s="140">
        <f t="shared" si="11"/>
        <v>0</v>
      </c>
      <c r="K41" s="139">
        <f t="shared" si="11"/>
        <v>0</v>
      </c>
      <c r="L41" s="139">
        <f t="shared" si="11"/>
        <v>0</v>
      </c>
      <c r="M41" s="139">
        <f t="shared" si="11"/>
        <v>0</v>
      </c>
      <c r="N41" s="139">
        <f t="shared" si="11"/>
        <v>0</v>
      </c>
      <c r="O41" s="139">
        <f t="shared" si="11"/>
        <v>0</v>
      </c>
      <c r="P41" s="139">
        <f t="shared" si="11"/>
        <v>0</v>
      </c>
      <c r="Q41" s="139">
        <f t="shared" si="11"/>
        <v>0</v>
      </c>
      <c r="R41" s="139">
        <f t="shared" si="11"/>
        <v>0</v>
      </c>
      <c r="S41" s="139">
        <f t="shared" si="11"/>
        <v>0</v>
      </c>
      <c r="T41" s="139">
        <f t="shared" si="11"/>
        <v>0</v>
      </c>
      <c r="U41" s="139">
        <f t="shared" si="11"/>
        <v>0</v>
      </c>
      <c r="V41" s="140">
        <f t="shared" si="11"/>
        <v>0</v>
      </c>
    </row>
    <row r="42" spans="1:22" ht="20.100000000000001" customHeight="1">
      <c r="A42" s="137" t="s">
        <v>84</v>
      </c>
      <c r="B42" s="137" t="s">
        <v>89</v>
      </c>
      <c r="C42" s="137" t="s">
        <v>95</v>
      </c>
      <c r="D42" s="138" t="s">
        <v>96</v>
      </c>
      <c r="E42" s="139">
        <v>0.27</v>
      </c>
      <c r="F42" s="139">
        <v>0.27</v>
      </c>
      <c r="G42" s="140">
        <v>0.27</v>
      </c>
      <c r="H42" s="140">
        <v>0.27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/>
      <c r="B43" s="137"/>
      <c r="C43" s="137"/>
      <c r="D43" s="138" t="s">
        <v>97</v>
      </c>
      <c r="E43" s="139">
        <f t="shared" ref="E43:N45" si="12">E44</f>
        <v>3.77</v>
      </c>
      <c r="F43" s="139">
        <f t="shared" si="12"/>
        <v>3.77</v>
      </c>
      <c r="G43" s="140">
        <f t="shared" si="12"/>
        <v>3.77</v>
      </c>
      <c r="H43" s="140">
        <f t="shared" si="12"/>
        <v>3.77</v>
      </c>
      <c r="I43" s="140">
        <f t="shared" si="12"/>
        <v>0</v>
      </c>
      <c r="J43" s="140">
        <f t="shared" si="12"/>
        <v>0</v>
      </c>
      <c r="K43" s="139">
        <f t="shared" si="12"/>
        <v>0</v>
      </c>
      <c r="L43" s="139">
        <f t="shared" si="12"/>
        <v>0</v>
      </c>
      <c r="M43" s="139">
        <f t="shared" si="12"/>
        <v>0</v>
      </c>
      <c r="N43" s="139">
        <f t="shared" si="12"/>
        <v>0</v>
      </c>
      <c r="O43" s="139">
        <f t="shared" ref="O43:V45" si="13">O44</f>
        <v>0</v>
      </c>
      <c r="P43" s="139">
        <f t="shared" si="13"/>
        <v>0</v>
      </c>
      <c r="Q43" s="139">
        <f t="shared" si="13"/>
        <v>0</v>
      </c>
      <c r="R43" s="139">
        <f t="shared" si="13"/>
        <v>0</v>
      </c>
      <c r="S43" s="139">
        <f t="shared" si="13"/>
        <v>0</v>
      </c>
      <c r="T43" s="139">
        <f t="shared" si="13"/>
        <v>0</v>
      </c>
      <c r="U43" s="139">
        <f t="shared" si="13"/>
        <v>0</v>
      </c>
      <c r="V43" s="140">
        <f t="shared" si="13"/>
        <v>0</v>
      </c>
    </row>
    <row r="44" spans="1:22" ht="20.100000000000001" customHeight="1">
      <c r="A44" s="137"/>
      <c r="B44" s="137"/>
      <c r="C44" s="137"/>
      <c r="D44" s="138" t="s">
        <v>98</v>
      </c>
      <c r="E44" s="139">
        <f t="shared" si="12"/>
        <v>3.77</v>
      </c>
      <c r="F44" s="139">
        <f t="shared" si="12"/>
        <v>3.77</v>
      </c>
      <c r="G44" s="140">
        <f t="shared" si="12"/>
        <v>3.77</v>
      </c>
      <c r="H44" s="140">
        <f t="shared" si="12"/>
        <v>3.77</v>
      </c>
      <c r="I44" s="140">
        <f t="shared" si="12"/>
        <v>0</v>
      </c>
      <c r="J44" s="140">
        <f t="shared" si="12"/>
        <v>0</v>
      </c>
      <c r="K44" s="139">
        <f t="shared" si="12"/>
        <v>0</v>
      </c>
      <c r="L44" s="139">
        <f t="shared" si="12"/>
        <v>0</v>
      </c>
      <c r="M44" s="139">
        <f t="shared" si="12"/>
        <v>0</v>
      </c>
      <c r="N44" s="139">
        <f t="shared" si="12"/>
        <v>0</v>
      </c>
      <c r="O44" s="139">
        <f t="shared" si="13"/>
        <v>0</v>
      </c>
      <c r="P44" s="139">
        <f t="shared" si="13"/>
        <v>0</v>
      </c>
      <c r="Q44" s="139">
        <f t="shared" si="13"/>
        <v>0</v>
      </c>
      <c r="R44" s="139">
        <f t="shared" si="13"/>
        <v>0</v>
      </c>
      <c r="S44" s="139">
        <f t="shared" si="13"/>
        <v>0</v>
      </c>
      <c r="T44" s="139">
        <f t="shared" si="13"/>
        <v>0</v>
      </c>
      <c r="U44" s="139">
        <f t="shared" si="13"/>
        <v>0</v>
      </c>
      <c r="V44" s="140">
        <f t="shared" si="13"/>
        <v>0</v>
      </c>
    </row>
    <row r="45" spans="1:22" ht="20.100000000000001" customHeight="1">
      <c r="A45" s="137"/>
      <c r="B45" s="137"/>
      <c r="C45" s="137"/>
      <c r="D45" s="138" t="s">
        <v>99</v>
      </c>
      <c r="E45" s="139">
        <f t="shared" si="12"/>
        <v>3.77</v>
      </c>
      <c r="F45" s="139">
        <f t="shared" si="12"/>
        <v>3.77</v>
      </c>
      <c r="G45" s="140">
        <f t="shared" si="12"/>
        <v>3.77</v>
      </c>
      <c r="H45" s="140">
        <f t="shared" si="12"/>
        <v>3.77</v>
      </c>
      <c r="I45" s="140">
        <f t="shared" si="12"/>
        <v>0</v>
      </c>
      <c r="J45" s="140">
        <f t="shared" si="12"/>
        <v>0</v>
      </c>
      <c r="K45" s="139">
        <f t="shared" si="12"/>
        <v>0</v>
      </c>
      <c r="L45" s="139">
        <f t="shared" si="12"/>
        <v>0</v>
      </c>
      <c r="M45" s="139">
        <f t="shared" si="12"/>
        <v>0</v>
      </c>
      <c r="N45" s="139">
        <f t="shared" si="12"/>
        <v>0</v>
      </c>
      <c r="O45" s="139">
        <f t="shared" si="13"/>
        <v>0</v>
      </c>
      <c r="P45" s="139">
        <f t="shared" si="13"/>
        <v>0</v>
      </c>
      <c r="Q45" s="139">
        <f t="shared" si="13"/>
        <v>0</v>
      </c>
      <c r="R45" s="139">
        <f t="shared" si="13"/>
        <v>0</v>
      </c>
      <c r="S45" s="139">
        <f t="shared" si="13"/>
        <v>0</v>
      </c>
      <c r="T45" s="139">
        <f t="shared" si="13"/>
        <v>0</v>
      </c>
      <c r="U45" s="139">
        <f t="shared" si="13"/>
        <v>0</v>
      </c>
      <c r="V45" s="140">
        <f t="shared" si="13"/>
        <v>0</v>
      </c>
    </row>
    <row r="46" spans="1:22" ht="20.100000000000001" customHeight="1">
      <c r="A46" s="137" t="s">
        <v>100</v>
      </c>
      <c r="B46" s="137" t="s">
        <v>101</v>
      </c>
      <c r="C46" s="137" t="s">
        <v>59</v>
      </c>
      <c r="D46" s="138" t="s">
        <v>102</v>
      </c>
      <c r="E46" s="139">
        <v>3.77</v>
      </c>
      <c r="F46" s="139">
        <v>3.77</v>
      </c>
      <c r="G46" s="140">
        <v>3.77</v>
      </c>
      <c r="H46" s="140">
        <v>3.77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/>
      <c r="B47" s="137"/>
      <c r="C47" s="137"/>
      <c r="D47" s="138" t="s">
        <v>103</v>
      </c>
      <c r="E47" s="139">
        <f t="shared" ref="E47:N49" si="14">E48</f>
        <v>6.47</v>
      </c>
      <c r="F47" s="139">
        <f t="shared" si="14"/>
        <v>6.47</v>
      </c>
      <c r="G47" s="140">
        <f t="shared" si="14"/>
        <v>6.47</v>
      </c>
      <c r="H47" s="140">
        <f t="shared" si="14"/>
        <v>6.47</v>
      </c>
      <c r="I47" s="140">
        <f t="shared" si="14"/>
        <v>0</v>
      </c>
      <c r="J47" s="140">
        <f t="shared" si="14"/>
        <v>0</v>
      </c>
      <c r="K47" s="139">
        <f t="shared" si="14"/>
        <v>0</v>
      </c>
      <c r="L47" s="139">
        <f t="shared" si="14"/>
        <v>0</v>
      </c>
      <c r="M47" s="139">
        <f t="shared" si="14"/>
        <v>0</v>
      </c>
      <c r="N47" s="139">
        <f t="shared" si="14"/>
        <v>0</v>
      </c>
      <c r="O47" s="139">
        <f t="shared" ref="O47:V49" si="15">O48</f>
        <v>0</v>
      </c>
      <c r="P47" s="139">
        <f t="shared" si="15"/>
        <v>0</v>
      </c>
      <c r="Q47" s="139">
        <f t="shared" si="15"/>
        <v>0</v>
      </c>
      <c r="R47" s="139">
        <f t="shared" si="15"/>
        <v>0</v>
      </c>
      <c r="S47" s="139">
        <f t="shared" si="15"/>
        <v>0</v>
      </c>
      <c r="T47" s="139">
        <f t="shared" si="15"/>
        <v>0</v>
      </c>
      <c r="U47" s="139">
        <f t="shared" si="15"/>
        <v>0</v>
      </c>
      <c r="V47" s="140">
        <f t="shared" si="15"/>
        <v>0</v>
      </c>
    </row>
    <row r="48" spans="1:22" ht="20.100000000000001" customHeight="1">
      <c r="A48" s="137"/>
      <c r="B48" s="137"/>
      <c r="C48" s="137"/>
      <c r="D48" s="138" t="s">
        <v>104</v>
      </c>
      <c r="E48" s="139">
        <f t="shared" si="14"/>
        <v>6.47</v>
      </c>
      <c r="F48" s="139">
        <f t="shared" si="14"/>
        <v>6.47</v>
      </c>
      <c r="G48" s="140">
        <f t="shared" si="14"/>
        <v>6.47</v>
      </c>
      <c r="H48" s="140">
        <f t="shared" si="14"/>
        <v>6.47</v>
      </c>
      <c r="I48" s="140">
        <f t="shared" si="14"/>
        <v>0</v>
      </c>
      <c r="J48" s="140">
        <f t="shared" si="14"/>
        <v>0</v>
      </c>
      <c r="K48" s="139">
        <f t="shared" si="14"/>
        <v>0</v>
      </c>
      <c r="L48" s="139">
        <f t="shared" si="14"/>
        <v>0</v>
      </c>
      <c r="M48" s="139">
        <f t="shared" si="14"/>
        <v>0</v>
      </c>
      <c r="N48" s="139">
        <f t="shared" si="14"/>
        <v>0</v>
      </c>
      <c r="O48" s="139">
        <f t="shared" si="15"/>
        <v>0</v>
      </c>
      <c r="P48" s="139">
        <f t="shared" si="15"/>
        <v>0</v>
      </c>
      <c r="Q48" s="139">
        <f t="shared" si="15"/>
        <v>0</v>
      </c>
      <c r="R48" s="139">
        <f t="shared" si="15"/>
        <v>0</v>
      </c>
      <c r="S48" s="139">
        <f t="shared" si="15"/>
        <v>0</v>
      </c>
      <c r="T48" s="139">
        <f t="shared" si="15"/>
        <v>0</v>
      </c>
      <c r="U48" s="139">
        <f t="shared" si="15"/>
        <v>0</v>
      </c>
      <c r="V48" s="140">
        <f t="shared" si="15"/>
        <v>0</v>
      </c>
    </row>
    <row r="49" spans="1:22" ht="20.100000000000001" customHeight="1">
      <c r="A49" s="137"/>
      <c r="B49" s="137"/>
      <c r="C49" s="137"/>
      <c r="D49" s="138" t="s">
        <v>105</v>
      </c>
      <c r="E49" s="139">
        <f t="shared" si="14"/>
        <v>6.47</v>
      </c>
      <c r="F49" s="139">
        <f t="shared" si="14"/>
        <v>6.47</v>
      </c>
      <c r="G49" s="140">
        <f t="shared" si="14"/>
        <v>6.47</v>
      </c>
      <c r="H49" s="140">
        <f t="shared" si="14"/>
        <v>6.47</v>
      </c>
      <c r="I49" s="140">
        <f t="shared" si="14"/>
        <v>0</v>
      </c>
      <c r="J49" s="140">
        <f t="shared" si="14"/>
        <v>0</v>
      </c>
      <c r="K49" s="139">
        <f t="shared" si="14"/>
        <v>0</v>
      </c>
      <c r="L49" s="139">
        <f t="shared" si="14"/>
        <v>0</v>
      </c>
      <c r="M49" s="139">
        <f t="shared" si="14"/>
        <v>0</v>
      </c>
      <c r="N49" s="139">
        <f t="shared" si="14"/>
        <v>0</v>
      </c>
      <c r="O49" s="139">
        <f t="shared" si="15"/>
        <v>0</v>
      </c>
      <c r="P49" s="139">
        <f t="shared" si="15"/>
        <v>0</v>
      </c>
      <c r="Q49" s="139">
        <f t="shared" si="15"/>
        <v>0</v>
      </c>
      <c r="R49" s="139">
        <f t="shared" si="15"/>
        <v>0</v>
      </c>
      <c r="S49" s="139">
        <f t="shared" si="15"/>
        <v>0</v>
      </c>
      <c r="T49" s="139">
        <f t="shared" si="15"/>
        <v>0</v>
      </c>
      <c r="U49" s="139">
        <f t="shared" si="15"/>
        <v>0</v>
      </c>
      <c r="V49" s="140">
        <f t="shared" si="15"/>
        <v>0</v>
      </c>
    </row>
    <row r="50" spans="1:22" ht="20.100000000000001" customHeight="1">
      <c r="A50" s="137" t="s">
        <v>106</v>
      </c>
      <c r="B50" s="137" t="s">
        <v>92</v>
      </c>
      <c r="C50" s="137" t="s">
        <v>59</v>
      </c>
      <c r="D50" s="138" t="s">
        <v>107</v>
      </c>
      <c r="E50" s="139">
        <v>6.47</v>
      </c>
      <c r="F50" s="139">
        <v>6.47</v>
      </c>
      <c r="G50" s="140">
        <v>6.47</v>
      </c>
      <c r="H50" s="140">
        <v>6.47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showGridLines="0" showZeros="0" topLeftCell="A4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109</v>
      </c>
      <c r="B3" s="157"/>
      <c r="C3" s="158"/>
      <c r="D3" s="163" t="s">
        <v>110</v>
      </c>
      <c r="E3" s="166" t="s">
        <v>29</v>
      </c>
      <c r="F3" s="159" t="s">
        <v>111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112</v>
      </c>
      <c r="H4" s="160"/>
      <c r="I4" s="160"/>
      <c r="J4" s="82" t="s">
        <v>113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114</v>
      </c>
      <c r="H5" s="79" t="s">
        <v>115</v>
      </c>
      <c r="I5" s="79" t="s">
        <v>116</v>
      </c>
      <c r="J5" s="79" t="s">
        <v>114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E8+E31+E42+E46</f>
        <v>203.83</v>
      </c>
      <c r="F7" s="87">
        <f t="shared" si="0"/>
        <v>203.83</v>
      </c>
      <c r="G7" s="87">
        <f t="shared" si="0"/>
        <v>142.83000000000001</v>
      </c>
      <c r="H7" s="87">
        <f t="shared" si="0"/>
        <v>121.34</v>
      </c>
      <c r="I7" s="87">
        <f t="shared" si="0"/>
        <v>21.49</v>
      </c>
      <c r="J7" s="87">
        <f t="shared" si="0"/>
        <v>61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181.78</v>
      </c>
      <c r="F8" s="87">
        <f t="shared" si="1"/>
        <v>181.78</v>
      </c>
      <c r="G8" s="87">
        <f t="shared" si="1"/>
        <v>120.78</v>
      </c>
      <c r="H8" s="87">
        <f t="shared" si="1"/>
        <v>99.29</v>
      </c>
      <c r="I8" s="87">
        <f t="shared" si="1"/>
        <v>21.49</v>
      </c>
      <c r="J8" s="87">
        <f t="shared" si="1"/>
        <v>61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E10+E26</f>
        <v>181.78</v>
      </c>
      <c r="F9" s="87">
        <f t="shared" si="2"/>
        <v>181.78</v>
      </c>
      <c r="G9" s="87">
        <f t="shared" si="2"/>
        <v>120.78</v>
      </c>
      <c r="H9" s="87">
        <f t="shared" si="2"/>
        <v>99.29</v>
      </c>
      <c r="I9" s="87">
        <f t="shared" si="2"/>
        <v>21.49</v>
      </c>
      <c r="J9" s="87">
        <f t="shared" si="2"/>
        <v>61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ref="E10:J10" si="3">SUM(E11:E25)</f>
        <v>135.78</v>
      </c>
      <c r="F10" s="87">
        <f t="shared" si="3"/>
        <v>135.78</v>
      </c>
      <c r="G10" s="87">
        <f t="shared" si="3"/>
        <v>120.78</v>
      </c>
      <c r="H10" s="87">
        <f t="shared" si="3"/>
        <v>99.29</v>
      </c>
      <c r="I10" s="87">
        <f t="shared" si="3"/>
        <v>21.49</v>
      </c>
      <c r="J10" s="87">
        <f t="shared" si="3"/>
        <v>15</v>
      </c>
    </row>
    <row r="11" spans="1:10" s="36" customFormat="1" ht="20.100000000000001" customHeight="1">
      <c r="A11" s="84" t="s">
        <v>117</v>
      </c>
      <c r="B11" s="85" t="s">
        <v>118</v>
      </c>
      <c r="C11" s="85" t="s">
        <v>118</v>
      </c>
      <c r="D11" s="85" t="s">
        <v>67</v>
      </c>
      <c r="E11" s="87">
        <v>0.04</v>
      </c>
      <c r="F11" s="87">
        <v>0.04</v>
      </c>
      <c r="G11" s="87">
        <v>0.04</v>
      </c>
      <c r="H11" s="87">
        <v>0.04</v>
      </c>
      <c r="I11" s="87">
        <v>0</v>
      </c>
      <c r="J11" s="87">
        <v>0</v>
      </c>
    </row>
    <row r="12" spans="1:10" s="36" customFormat="1" ht="20.100000000000001" customHeight="1">
      <c r="A12" s="84" t="s">
        <v>117</v>
      </c>
      <c r="B12" s="85" t="s">
        <v>118</v>
      </c>
      <c r="C12" s="85" t="s">
        <v>118</v>
      </c>
      <c r="D12" s="85" t="s">
        <v>63</v>
      </c>
      <c r="E12" s="87">
        <v>4.49</v>
      </c>
      <c r="F12" s="87">
        <v>4.49</v>
      </c>
      <c r="G12" s="87">
        <v>4.49</v>
      </c>
      <c r="H12" s="87">
        <v>4.49</v>
      </c>
      <c r="I12" s="87">
        <v>0</v>
      </c>
      <c r="J12" s="87">
        <v>0</v>
      </c>
    </row>
    <row r="13" spans="1:10" s="36" customFormat="1" ht="20.100000000000001" customHeight="1">
      <c r="A13" s="84" t="s">
        <v>117</v>
      </c>
      <c r="B13" s="85" t="s">
        <v>118</v>
      </c>
      <c r="C13" s="85" t="s">
        <v>118</v>
      </c>
      <c r="D13" s="85" t="s">
        <v>70</v>
      </c>
      <c r="E13" s="87">
        <v>1.35</v>
      </c>
      <c r="F13" s="87">
        <v>1.35</v>
      </c>
      <c r="G13" s="87">
        <v>1.35</v>
      </c>
      <c r="H13" s="87">
        <v>1.35</v>
      </c>
      <c r="I13" s="87">
        <v>0</v>
      </c>
      <c r="J13" s="87">
        <v>0</v>
      </c>
    </row>
    <row r="14" spans="1:10" s="36" customFormat="1" ht="20.100000000000001" customHeight="1">
      <c r="A14" s="84" t="s">
        <v>117</v>
      </c>
      <c r="B14" s="85" t="s">
        <v>118</v>
      </c>
      <c r="C14" s="85" t="s">
        <v>118</v>
      </c>
      <c r="D14" s="85" t="s">
        <v>62</v>
      </c>
      <c r="E14" s="87">
        <v>1.57</v>
      </c>
      <c r="F14" s="87">
        <v>1.57</v>
      </c>
      <c r="G14" s="87">
        <v>1.57</v>
      </c>
      <c r="H14" s="87">
        <v>1.57</v>
      </c>
      <c r="I14" s="87">
        <v>0</v>
      </c>
      <c r="J14" s="87">
        <v>0</v>
      </c>
    </row>
    <row r="15" spans="1:10" s="36" customFormat="1" ht="20.100000000000001" customHeight="1">
      <c r="A15" s="84" t="s">
        <v>117</v>
      </c>
      <c r="B15" s="85" t="s">
        <v>118</v>
      </c>
      <c r="C15" s="85" t="s">
        <v>118</v>
      </c>
      <c r="D15" s="85" t="s">
        <v>68</v>
      </c>
      <c r="E15" s="87">
        <v>2.16</v>
      </c>
      <c r="F15" s="87">
        <v>2.16</v>
      </c>
      <c r="G15" s="87">
        <v>2.16</v>
      </c>
      <c r="H15" s="87">
        <v>2.16</v>
      </c>
      <c r="I15" s="87">
        <v>0</v>
      </c>
      <c r="J15" s="87">
        <v>0</v>
      </c>
    </row>
    <row r="16" spans="1:10" s="36" customFormat="1" ht="20.100000000000001" customHeight="1">
      <c r="A16" s="84" t="s">
        <v>117</v>
      </c>
      <c r="B16" s="85" t="s">
        <v>118</v>
      </c>
      <c r="C16" s="85" t="s">
        <v>118</v>
      </c>
      <c r="D16" s="85" t="s">
        <v>71</v>
      </c>
      <c r="E16" s="87">
        <v>10.69</v>
      </c>
      <c r="F16" s="87">
        <v>10.69</v>
      </c>
      <c r="G16" s="87">
        <v>10.69</v>
      </c>
      <c r="H16" s="87">
        <v>0</v>
      </c>
      <c r="I16" s="87">
        <v>10.69</v>
      </c>
      <c r="J16" s="87">
        <v>0</v>
      </c>
    </row>
    <row r="17" spans="1:10" s="36" customFormat="1" ht="20.100000000000001" customHeight="1">
      <c r="A17" s="84" t="s">
        <v>117</v>
      </c>
      <c r="B17" s="85" t="s">
        <v>118</v>
      </c>
      <c r="C17" s="85" t="s">
        <v>118</v>
      </c>
      <c r="D17" s="85" t="s">
        <v>69</v>
      </c>
      <c r="E17" s="87">
        <v>1.08</v>
      </c>
      <c r="F17" s="87">
        <v>1.08</v>
      </c>
      <c r="G17" s="87">
        <v>1.08</v>
      </c>
      <c r="H17" s="87">
        <v>1.08</v>
      </c>
      <c r="I17" s="87">
        <v>0</v>
      </c>
      <c r="J17" s="87">
        <v>0</v>
      </c>
    </row>
    <row r="18" spans="1:10" s="36" customFormat="1" ht="20.100000000000001" customHeight="1">
      <c r="A18" s="84" t="s">
        <v>117</v>
      </c>
      <c r="B18" s="85" t="s">
        <v>118</v>
      </c>
      <c r="C18" s="85" t="s">
        <v>118</v>
      </c>
      <c r="D18" s="85" t="s">
        <v>73</v>
      </c>
      <c r="E18" s="87">
        <v>7.8</v>
      </c>
      <c r="F18" s="87">
        <v>7.8</v>
      </c>
      <c r="G18" s="87">
        <v>7.8</v>
      </c>
      <c r="H18" s="87">
        <v>0</v>
      </c>
      <c r="I18" s="87">
        <v>7.8</v>
      </c>
      <c r="J18" s="87">
        <v>0</v>
      </c>
    </row>
    <row r="19" spans="1:10" s="36" customFormat="1" ht="20.100000000000001" customHeight="1">
      <c r="A19" s="84" t="s">
        <v>117</v>
      </c>
      <c r="B19" s="85" t="s">
        <v>118</v>
      </c>
      <c r="C19" s="85" t="s">
        <v>118</v>
      </c>
      <c r="D19" s="85" t="s">
        <v>74</v>
      </c>
      <c r="E19" s="87">
        <v>15</v>
      </c>
      <c r="F19" s="87">
        <v>15</v>
      </c>
      <c r="G19" s="87">
        <v>0</v>
      </c>
      <c r="H19" s="87">
        <v>0</v>
      </c>
      <c r="I19" s="87">
        <v>0</v>
      </c>
      <c r="J19" s="87">
        <v>15</v>
      </c>
    </row>
    <row r="20" spans="1:10" s="36" customFormat="1" ht="20.100000000000001" customHeight="1">
      <c r="A20" s="84" t="s">
        <v>117</v>
      </c>
      <c r="B20" s="85" t="s">
        <v>118</v>
      </c>
      <c r="C20" s="85" t="s">
        <v>118</v>
      </c>
      <c r="D20" s="85" t="s">
        <v>72</v>
      </c>
      <c r="E20" s="87">
        <v>3</v>
      </c>
      <c r="F20" s="87">
        <v>3</v>
      </c>
      <c r="G20" s="87">
        <v>3</v>
      </c>
      <c r="H20" s="87">
        <v>0</v>
      </c>
      <c r="I20" s="87">
        <v>3</v>
      </c>
      <c r="J20" s="87">
        <v>0</v>
      </c>
    </row>
    <row r="21" spans="1:10" s="36" customFormat="1" ht="20.100000000000001" customHeight="1">
      <c r="A21" s="84" t="s">
        <v>117</v>
      </c>
      <c r="B21" s="85" t="s">
        <v>118</v>
      </c>
      <c r="C21" s="85" t="s">
        <v>118</v>
      </c>
      <c r="D21" s="85" t="s">
        <v>64</v>
      </c>
      <c r="E21" s="87">
        <v>10.08</v>
      </c>
      <c r="F21" s="87">
        <v>10.08</v>
      </c>
      <c r="G21" s="87">
        <v>10.08</v>
      </c>
      <c r="H21" s="87">
        <v>10.08</v>
      </c>
      <c r="I21" s="87">
        <v>0</v>
      </c>
      <c r="J21" s="87">
        <v>0</v>
      </c>
    </row>
    <row r="22" spans="1:10" s="36" customFormat="1" ht="20.100000000000001" customHeight="1">
      <c r="A22" s="84" t="s">
        <v>117</v>
      </c>
      <c r="B22" s="85" t="s">
        <v>118</v>
      </c>
      <c r="C22" s="85" t="s">
        <v>118</v>
      </c>
      <c r="D22" s="85" t="s">
        <v>65</v>
      </c>
      <c r="E22" s="87">
        <v>6.52</v>
      </c>
      <c r="F22" s="87">
        <v>6.52</v>
      </c>
      <c r="G22" s="87">
        <v>6.52</v>
      </c>
      <c r="H22" s="87">
        <v>6.52</v>
      </c>
      <c r="I22" s="87">
        <v>0</v>
      </c>
      <c r="J22" s="87">
        <v>0</v>
      </c>
    </row>
    <row r="23" spans="1:10" s="36" customFormat="1" ht="20.100000000000001" customHeight="1">
      <c r="A23" s="84" t="s">
        <v>117</v>
      </c>
      <c r="B23" s="85" t="s">
        <v>118</v>
      </c>
      <c r="C23" s="85" t="s">
        <v>118</v>
      </c>
      <c r="D23" s="85" t="s">
        <v>66</v>
      </c>
      <c r="E23" s="87">
        <v>13.65</v>
      </c>
      <c r="F23" s="87">
        <v>13.65</v>
      </c>
      <c r="G23" s="87">
        <v>13.65</v>
      </c>
      <c r="H23" s="87">
        <v>13.65</v>
      </c>
      <c r="I23" s="87">
        <v>0</v>
      </c>
      <c r="J23" s="87">
        <v>0</v>
      </c>
    </row>
    <row r="24" spans="1:10" s="36" customFormat="1" ht="20.100000000000001" customHeight="1">
      <c r="A24" s="84" t="s">
        <v>117</v>
      </c>
      <c r="B24" s="85" t="s">
        <v>118</v>
      </c>
      <c r="C24" s="85" t="s">
        <v>118</v>
      </c>
      <c r="D24" s="85" t="s">
        <v>61</v>
      </c>
      <c r="E24" s="87">
        <v>4.49</v>
      </c>
      <c r="F24" s="87">
        <v>4.49</v>
      </c>
      <c r="G24" s="87">
        <v>4.49</v>
      </c>
      <c r="H24" s="87">
        <v>4.49</v>
      </c>
      <c r="I24" s="87">
        <v>0</v>
      </c>
      <c r="J24" s="87">
        <v>0</v>
      </c>
    </row>
    <row r="25" spans="1:10" s="36" customFormat="1" ht="20.100000000000001" customHeight="1">
      <c r="A25" s="84" t="s">
        <v>117</v>
      </c>
      <c r="B25" s="85" t="s">
        <v>118</v>
      </c>
      <c r="C25" s="85" t="s">
        <v>118</v>
      </c>
      <c r="D25" s="85" t="s">
        <v>60</v>
      </c>
      <c r="E25" s="87">
        <v>53.86</v>
      </c>
      <c r="F25" s="87">
        <v>53.86</v>
      </c>
      <c r="G25" s="87">
        <v>53.86</v>
      </c>
      <c r="H25" s="87">
        <v>53.86</v>
      </c>
      <c r="I25" s="87">
        <v>0</v>
      </c>
      <c r="J25" s="87">
        <v>0</v>
      </c>
    </row>
    <row r="26" spans="1:10" s="36" customFormat="1" ht="20.100000000000001" customHeight="1">
      <c r="A26" s="84"/>
      <c r="B26" s="85"/>
      <c r="C26" s="85" t="s">
        <v>76</v>
      </c>
      <c r="D26" s="85" t="s">
        <v>75</v>
      </c>
      <c r="E26" s="87">
        <f t="shared" ref="E26:J26" si="4">SUM(E27:E30)</f>
        <v>46</v>
      </c>
      <c r="F26" s="87">
        <f t="shared" si="4"/>
        <v>46</v>
      </c>
      <c r="G26" s="87">
        <f t="shared" si="4"/>
        <v>0</v>
      </c>
      <c r="H26" s="87">
        <f t="shared" si="4"/>
        <v>0</v>
      </c>
      <c r="I26" s="87">
        <f t="shared" si="4"/>
        <v>0</v>
      </c>
      <c r="J26" s="87">
        <f t="shared" si="4"/>
        <v>46</v>
      </c>
    </row>
    <row r="27" spans="1:10" s="36" customFormat="1" ht="20.100000000000001" customHeight="1">
      <c r="A27" s="84" t="s">
        <v>117</v>
      </c>
      <c r="B27" s="85" t="s">
        <v>118</v>
      </c>
      <c r="C27" s="85" t="s">
        <v>119</v>
      </c>
      <c r="D27" s="85" t="s">
        <v>79</v>
      </c>
      <c r="E27" s="87">
        <v>14</v>
      </c>
      <c r="F27" s="87">
        <v>14</v>
      </c>
      <c r="G27" s="87">
        <v>0</v>
      </c>
      <c r="H27" s="87">
        <v>0</v>
      </c>
      <c r="I27" s="87">
        <v>0</v>
      </c>
      <c r="J27" s="87">
        <v>14</v>
      </c>
    </row>
    <row r="28" spans="1:10" s="36" customFormat="1" ht="20.100000000000001" customHeight="1">
      <c r="A28" s="84" t="s">
        <v>117</v>
      </c>
      <c r="B28" s="85" t="s">
        <v>118</v>
      </c>
      <c r="C28" s="85" t="s">
        <v>119</v>
      </c>
      <c r="D28" s="85" t="s">
        <v>80</v>
      </c>
      <c r="E28" s="87">
        <v>25</v>
      </c>
      <c r="F28" s="87">
        <v>25</v>
      </c>
      <c r="G28" s="87">
        <v>0</v>
      </c>
      <c r="H28" s="87">
        <v>0</v>
      </c>
      <c r="I28" s="87">
        <v>0</v>
      </c>
      <c r="J28" s="87">
        <v>25</v>
      </c>
    </row>
    <row r="29" spans="1:10" s="36" customFormat="1" ht="20.100000000000001" customHeight="1">
      <c r="A29" s="84" t="s">
        <v>117</v>
      </c>
      <c r="B29" s="85" t="s">
        <v>118</v>
      </c>
      <c r="C29" s="85" t="s">
        <v>119</v>
      </c>
      <c r="D29" s="85" t="s">
        <v>77</v>
      </c>
      <c r="E29" s="87">
        <v>2</v>
      </c>
      <c r="F29" s="87">
        <v>2</v>
      </c>
      <c r="G29" s="87">
        <v>0</v>
      </c>
      <c r="H29" s="87">
        <v>0</v>
      </c>
      <c r="I29" s="87">
        <v>0</v>
      </c>
      <c r="J29" s="87">
        <v>2</v>
      </c>
    </row>
    <row r="30" spans="1:10" s="36" customFormat="1" ht="20.100000000000001" customHeight="1">
      <c r="A30" s="84" t="s">
        <v>117</v>
      </c>
      <c r="B30" s="85" t="s">
        <v>118</v>
      </c>
      <c r="C30" s="85" t="s">
        <v>119</v>
      </c>
      <c r="D30" s="85" t="s">
        <v>78</v>
      </c>
      <c r="E30" s="87">
        <v>5</v>
      </c>
      <c r="F30" s="87">
        <v>5</v>
      </c>
      <c r="G30" s="87">
        <v>0</v>
      </c>
      <c r="H30" s="87">
        <v>0</v>
      </c>
      <c r="I30" s="87">
        <v>0</v>
      </c>
      <c r="J30" s="87">
        <v>5</v>
      </c>
    </row>
    <row r="31" spans="1:10" s="36" customFormat="1" ht="20.100000000000001" customHeight="1">
      <c r="A31" s="84" t="s">
        <v>84</v>
      </c>
      <c r="B31" s="85"/>
      <c r="C31" s="85"/>
      <c r="D31" s="85" t="s">
        <v>81</v>
      </c>
      <c r="E31" s="87">
        <f t="shared" ref="E31:J31" si="5">E32+E35</f>
        <v>11.81</v>
      </c>
      <c r="F31" s="87">
        <f t="shared" si="5"/>
        <v>11.81</v>
      </c>
      <c r="G31" s="87">
        <f t="shared" si="5"/>
        <v>11.81</v>
      </c>
      <c r="H31" s="87">
        <f t="shared" si="5"/>
        <v>11.81</v>
      </c>
      <c r="I31" s="87">
        <f t="shared" si="5"/>
        <v>0</v>
      </c>
      <c r="J31" s="87">
        <f t="shared" si="5"/>
        <v>0</v>
      </c>
    </row>
    <row r="32" spans="1:10" ht="20.100000000000001" customHeight="1">
      <c r="A32" s="84"/>
      <c r="B32" s="85" t="s">
        <v>85</v>
      </c>
      <c r="C32" s="85"/>
      <c r="D32" s="85" t="s">
        <v>82</v>
      </c>
      <c r="E32" s="87">
        <f t="shared" ref="E32:J33" si="6">E33</f>
        <v>10.78</v>
      </c>
      <c r="F32" s="87">
        <f t="shared" si="6"/>
        <v>10.78</v>
      </c>
      <c r="G32" s="87">
        <f t="shared" si="6"/>
        <v>10.78</v>
      </c>
      <c r="H32" s="87">
        <f t="shared" si="6"/>
        <v>10.78</v>
      </c>
      <c r="I32" s="87">
        <f t="shared" si="6"/>
        <v>0</v>
      </c>
      <c r="J32" s="87">
        <f t="shared" si="6"/>
        <v>0</v>
      </c>
    </row>
    <row r="33" spans="1:10" ht="20.100000000000001" customHeight="1">
      <c r="A33" s="84"/>
      <c r="B33" s="85"/>
      <c r="C33" s="85" t="s">
        <v>85</v>
      </c>
      <c r="D33" s="85" t="s">
        <v>83</v>
      </c>
      <c r="E33" s="87">
        <f t="shared" si="6"/>
        <v>10.78</v>
      </c>
      <c r="F33" s="87">
        <f t="shared" si="6"/>
        <v>10.78</v>
      </c>
      <c r="G33" s="87">
        <f t="shared" si="6"/>
        <v>10.78</v>
      </c>
      <c r="H33" s="87">
        <f t="shared" si="6"/>
        <v>10.78</v>
      </c>
      <c r="I33" s="87">
        <f t="shared" si="6"/>
        <v>0</v>
      </c>
      <c r="J33" s="87">
        <f t="shared" si="6"/>
        <v>0</v>
      </c>
    </row>
    <row r="34" spans="1:10" ht="20.100000000000001" customHeight="1">
      <c r="A34" s="84" t="s">
        <v>120</v>
      </c>
      <c r="B34" s="85" t="s">
        <v>121</v>
      </c>
      <c r="C34" s="85" t="s">
        <v>121</v>
      </c>
      <c r="D34" s="85" t="s">
        <v>86</v>
      </c>
      <c r="E34" s="87">
        <v>10.78</v>
      </c>
      <c r="F34" s="87">
        <v>10.78</v>
      </c>
      <c r="G34" s="87">
        <v>10.78</v>
      </c>
      <c r="H34" s="87">
        <v>10.78</v>
      </c>
      <c r="I34" s="87">
        <v>0</v>
      </c>
      <c r="J34" s="87">
        <v>0</v>
      </c>
    </row>
    <row r="35" spans="1:10" ht="20.100000000000001" customHeight="1">
      <c r="A35" s="84"/>
      <c r="B35" s="85" t="s">
        <v>89</v>
      </c>
      <c r="C35" s="85"/>
      <c r="D35" s="85" t="s">
        <v>87</v>
      </c>
      <c r="E35" s="87">
        <f t="shared" ref="E35:J35" si="7">E36+E38+E40</f>
        <v>1.03</v>
      </c>
      <c r="F35" s="87">
        <f t="shared" si="7"/>
        <v>1.03</v>
      </c>
      <c r="G35" s="87">
        <f t="shared" si="7"/>
        <v>1.03</v>
      </c>
      <c r="H35" s="87">
        <f t="shared" si="7"/>
        <v>1.03</v>
      </c>
      <c r="I35" s="87">
        <f t="shared" si="7"/>
        <v>0</v>
      </c>
      <c r="J35" s="87">
        <f t="shared" si="7"/>
        <v>0</v>
      </c>
    </row>
    <row r="36" spans="1:10" ht="20.100000000000001" customHeight="1">
      <c r="A36" s="84"/>
      <c r="B36" s="85"/>
      <c r="C36" s="85" t="s">
        <v>59</v>
      </c>
      <c r="D36" s="85" t="s">
        <v>88</v>
      </c>
      <c r="E36" s="87">
        <f t="shared" ref="E36:J36" si="8">E37</f>
        <v>0.38</v>
      </c>
      <c r="F36" s="87">
        <f t="shared" si="8"/>
        <v>0.38</v>
      </c>
      <c r="G36" s="87">
        <f t="shared" si="8"/>
        <v>0.38</v>
      </c>
      <c r="H36" s="87">
        <f t="shared" si="8"/>
        <v>0.38</v>
      </c>
      <c r="I36" s="87">
        <f t="shared" si="8"/>
        <v>0</v>
      </c>
      <c r="J36" s="87">
        <f t="shared" si="8"/>
        <v>0</v>
      </c>
    </row>
    <row r="37" spans="1:10" ht="20.100000000000001" customHeight="1">
      <c r="A37" s="84" t="s">
        <v>120</v>
      </c>
      <c r="B37" s="85" t="s">
        <v>122</v>
      </c>
      <c r="C37" s="85" t="s">
        <v>118</v>
      </c>
      <c r="D37" s="85" t="s">
        <v>90</v>
      </c>
      <c r="E37" s="87">
        <v>0.38</v>
      </c>
      <c r="F37" s="87">
        <v>0.38</v>
      </c>
      <c r="G37" s="87">
        <v>0.38</v>
      </c>
      <c r="H37" s="87">
        <v>0.38</v>
      </c>
      <c r="I37" s="87">
        <v>0</v>
      </c>
      <c r="J37" s="87">
        <v>0</v>
      </c>
    </row>
    <row r="38" spans="1:10" ht="20.100000000000001" customHeight="1">
      <c r="A38" s="84"/>
      <c r="B38" s="85"/>
      <c r="C38" s="85" t="s">
        <v>92</v>
      </c>
      <c r="D38" s="85" t="s">
        <v>91</v>
      </c>
      <c r="E38" s="87">
        <f t="shared" ref="E38:J38" si="9">E39</f>
        <v>0.38</v>
      </c>
      <c r="F38" s="87">
        <f t="shared" si="9"/>
        <v>0.38</v>
      </c>
      <c r="G38" s="87">
        <f t="shared" si="9"/>
        <v>0.38</v>
      </c>
      <c r="H38" s="87">
        <f t="shared" si="9"/>
        <v>0.38</v>
      </c>
      <c r="I38" s="87">
        <f t="shared" si="9"/>
        <v>0</v>
      </c>
      <c r="J38" s="87">
        <f t="shared" si="9"/>
        <v>0</v>
      </c>
    </row>
    <row r="39" spans="1:10" ht="20.100000000000001" customHeight="1">
      <c r="A39" s="84" t="s">
        <v>120</v>
      </c>
      <c r="B39" s="85" t="s">
        <v>122</v>
      </c>
      <c r="C39" s="85" t="s">
        <v>123</v>
      </c>
      <c r="D39" s="85" t="s">
        <v>93</v>
      </c>
      <c r="E39" s="87">
        <v>0.38</v>
      </c>
      <c r="F39" s="87">
        <v>0.38</v>
      </c>
      <c r="G39" s="87">
        <v>0.38</v>
      </c>
      <c r="H39" s="87">
        <v>0.38</v>
      </c>
      <c r="I39" s="87">
        <v>0</v>
      </c>
      <c r="J39" s="87">
        <v>0</v>
      </c>
    </row>
    <row r="40" spans="1:10" ht="20.100000000000001" customHeight="1">
      <c r="A40" s="84"/>
      <c r="B40" s="85"/>
      <c r="C40" s="85" t="s">
        <v>95</v>
      </c>
      <c r="D40" s="85" t="s">
        <v>94</v>
      </c>
      <c r="E40" s="87">
        <f t="shared" ref="E40:J40" si="10">E41</f>
        <v>0.27</v>
      </c>
      <c r="F40" s="87">
        <f t="shared" si="10"/>
        <v>0.27</v>
      </c>
      <c r="G40" s="87">
        <f t="shared" si="10"/>
        <v>0.27</v>
      </c>
      <c r="H40" s="87">
        <f t="shared" si="10"/>
        <v>0.27</v>
      </c>
      <c r="I40" s="87">
        <f t="shared" si="10"/>
        <v>0</v>
      </c>
      <c r="J40" s="87">
        <f t="shared" si="10"/>
        <v>0</v>
      </c>
    </row>
    <row r="41" spans="1:10" ht="20.100000000000001" customHeight="1">
      <c r="A41" s="84" t="s">
        <v>120</v>
      </c>
      <c r="B41" s="85" t="s">
        <v>122</v>
      </c>
      <c r="C41" s="85" t="s">
        <v>124</v>
      </c>
      <c r="D41" s="85" t="s">
        <v>96</v>
      </c>
      <c r="E41" s="87">
        <v>0.27</v>
      </c>
      <c r="F41" s="87">
        <v>0.27</v>
      </c>
      <c r="G41" s="87">
        <v>0.27</v>
      </c>
      <c r="H41" s="87">
        <v>0.27</v>
      </c>
      <c r="I41" s="87">
        <v>0</v>
      </c>
      <c r="J41" s="87">
        <v>0</v>
      </c>
    </row>
    <row r="42" spans="1:10" ht="20.100000000000001" customHeight="1">
      <c r="A42" s="84" t="s">
        <v>100</v>
      </c>
      <c r="B42" s="85"/>
      <c r="C42" s="85"/>
      <c r="D42" s="85" t="s">
        <v>97</v>
      </c>
      <c r="E42" s="87">
        <f t="shared" ref="E42:J44" si="11">E43</f>
        <v>3.77</v>
      </c>
      <c r="F42" s="87">
        <f t="shared" si="11"/>
        <v>3.77</v>
      </c>
      <c r="G42" s="87">
        <f t="shared" si="11"/>
        <v>3.77</v>
      </c>
      <c r="H42" s="87">
        <f t="shared" si="11"/>
        <v>3.77</v>
      </c>
      <c r="I42" s="87">
        <f t="shared" si="11"/>
        <v>0</v>
      </c>
      <c r="J42" s="87">
        <f t="shared" si="11"/>
        <v>0</v>
      </c>
    </row>
    <row r="43" spans="1:10" ht="20.100000000000001" customHeight="1">
      <c r="A43" s="84"/>
      <c r="B43" s="85" t="s">
        <v>101</v>
      </c>
      <c r="C43" s="85"/>
      <c r="D43" s="85" t="s">
        <v>98</v>
      </c>
      <c r="E43" s="87">
        <f t="shared" si="11"/>
        <v>3.77</v>
      </c>
      <c r="F43" s="87">
        <f t="shared" si="11"/>
        <v>3.77</v>
      </c>
      <c r="G43" s="87">
        <f t="shared" si="11"/>
        <v>3.77</v>
      </c>
      <c r="H43" s="87">
        <f t="shared" si="11"/>
        <v>3.77</v>
      </c>
      <c r="I43" s="87">
        <f t="shared" si="11"/>
        <v>0</v>
      </c>
      <c r="J43" s="87">
        <f t="shared" si="11"/>
        <v>0</v>
      </c>
    </row>
    <row r="44" spans="1:10" ht="20.100000000000001" customHeight="1">
      <c r="A44" s="84"/>
      <c r="B44" s="85"/>
      <c r="C44" s="85" t="s">
        <v>59</v>
      </c>
      <c r="D44" s="85" t="s">
        <v>99</v>
      </c>
      <c r="E44" s="87">
        <f t="shared" si="11"/>
        <v>3.77</v>
      </c>
      <c r="F44" s="87">
        <f t="shared" si="11"/>
        <v>3.77</v>
      </c>
      <c r="G44" s="87">
        <f t="shared" si="11"/>
        <v>3.77</v>
      </c>
      <c r="H44" s="87">
        <f t="shared" si="11"/>
        <v>3.77</v>
      </c>
      <c r="I44" s="87">
        <f t="shared" si="11"/>
        <v>0</v>
      </c>
      <c r="J44" s="87">
        <f t="shared" si="11"/>
        <v>0</v>
      </c>
    </row>
    <row r="45" spans="1:10" ht="20.100000000000001" customHeight="1">
      <c r="A45" s="84" t="s">
        <v>125</v>
      </c>
      <c r="B45" s="85" t="s">
        <v>126</v>
      </c>
      <c r="C45" s="85" t="s">
        <v>118</v>
      </c>
      <c r="D45" s="85" t="s">
        <v>102</v>
      </c>
      <c r="E45" s="87">
        <v>3.77</v>
      </c>
      <c r="F45" s="87">
        <v>3.77</v>
      </c>
      <c r="G45" s="87">
        <v>3.77</v>
      </c>
      <c r="H45" s="87">
        <v>3.77</v>
      </c>
      <c r="I45" s="87">
        <v>0</v>
      </c>
      <c r="J45" s="87">
        <v>0</v>
      </c>
    </row>
    <row r="46" spans="1:10" ht="20.100000000000001" customHeight="1">
      <c r="A46" s="84" t="s">
        <v>106</v>
      </c>
      <c r="B46" s="85"/>
      <c r="C46" s="85"/>
      <c r="D46" s="85" t="s">
        <v>103</v>
      </c>
      <c r="E46" s="87">
        <f t="shared" ref="E46:J48" si="12">E47</f>
        <v>6.47</v>
      </c>
      <c r="F46" s="87">
        <f t="shared" si="12"/>
        <v>6.47</v>
      </c>
      <c r="G46" s="87">
        <f t="shared" si="12"/>
        <v>6.47</v>
      </c>
      <c r="H46" s="87">
        <f t="shared" si="12"/>
        <v>6.47</v>
      </c>
      <c r="I46" s="87">
        <f t="shared" si="12"/>
        <v>0</v>
      </c>
      <c r="J46" s="87">
        <f t="shared" si="12"/>
        <v>0</v>
      </c>
    </row>
    <row r="47" spans="1:10" ht="20.100000000000001" customHeight="1">
      <c r="A47" s="84"/>
      <c r="B47" s="85" t="s">
        <v>92</v>
      </c>
      <c r="C47" s="85"/>
      <c r="D47" s="85" t="s">
        <v>104</v>
      </c>
      <c r="E47" s="87">
        <f t="shared" si="12"/>
        <v>6.47</v>
      </c>
      <c r="F47" s="87">
        <f t="shared" si="12"/>
        <v>6.47</v>
      </c>
      <c r="G47" s="87">
        <f t="shared" si="12"/>
        <v>6.47</v>
      </c>
      <c r="H47" s="87">
        <f t="shared" si="12"/>
        <v>6.47</v>
      </c>
      <c r="I47" s="87">
        <f t="shared" si="12"/>
        <v>0</v>
      </c>
      <c r="J47" s="87">
        <f t="shared" si="12"/>
        <v>0</v>
      </c>
    </row>
    <row r="48" spans="1:10" ht="20.100000000000001" customHeight="1">
      <c r="A48" s="84"/>
      <c r="B48" s="85"/>
      <c r="C48" s="85" t="s">
        <v>59</v>
      </c>
      <c r="D48" s="85" t="s">
        <v>105</v>
      </c>
      <c r="E48" s="87">
        <f t="shared" si="12"/>
        <v>6.47</v>
      </c>
      <c r="F48" s="87">
        <f t="shared" si="12"/>
        <v>6.47</v>
      </c>
      <c r="G48" s="87">
        <f t="shared" si="12"/>
        <v>6.47</v>
      </c>
      <c r="H48" s="87">
        <f t="shared" si="12"/>
        <v>6.47</v>
      </c>
      <c r="I48" s="87">
        <f t="shared" si="12"/>
        <v>0</v>
      </c>
      <c r="J48" s="87">
        <f t="shared" si="12"/>
        <v>0</v>
      </c>
    </row>
    <row r="49" spans="1:10" ht="20.100000000000001" customHeight="1">
      <c r="A49" s="84" t="s">
        <v>127</v>
      </c>
      <c r="B49" s="85" t="s">
        <v>123</v>
      </c>
      <c r="C49" s="85" t="s">
        <v>118</v>
      </c>
      <c r="D49" s="85" t="s">
        <v>107</v>
      </c>
      <c r="E49" s="87">
        <v>6.47</v>
      </c>
      <c r="F49" s="87">
        <v>6.47</v>
      </c>
      <c r="G49" s="87">
        <v>6.47</v>
      </c>
      <c r="H49" s="87">
        <v>6.47</v>
      </c>
      <c r="I49" s="87">
        <v>0</v>
      </c>
      <c r="J49" s="87">
        <v>0</v>
      </c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128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203.83</v>
      </c>
      <c r="C4" s="99" t="s">
        <v>7</v>
      </c>
      <c r="D4" s="100">
        <v>142.83000000000001</v>
      </c>
    </row>
    <row r="5" spans="1:10" s="89" customFormat="1" ht="23.25" customHeight="1">
      <c r="A5" s="97" t="s">
        <v>8</v>
      </c>
      <c r="B5" s="101">
        <v>203.83</v>
      </c>
      <c r="C5" s="99" t="s">
        <v>9</v>
      </c>
      <c r="D5" s="100">
        <v>121.34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21.49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61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203.83</v>
      </c>
      <c r="C15" s="121" t="s">
        <v>19</v>
      </c>
      <c r="D15" s="100">
        <v>203.83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129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130</v>
      </c>
      <c r="D18" s="124">
        <v>0</v>
      </c>
    </row>
    <row r="19" spans="1:10" s="89" customFormat="1" ht="20.100000000000001" customHeight="1">
      <c r="A19" s="126" t="s">
        <v>24</v>
      </c>
      <c r="B19" s="106">
        <v>203.83</v>
      </c>
      <c r="C19" s="127" t="s">
        <v>25</v>
      </c>
      <c r="D19" s="128">
        <v>203.83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131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109</v>
      </c>
      <c r="B3" s="157"/>
      <c r="C3" s="158"/>
      <c r="D3" s="163" t="s">
        <v>110</v>
      </c>
      <c r="E3" s="166" t="s">
        <v>29</v>
      </c>
      <c r="F3" s="159" t="s">
        <v>111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112</v>
      </c>
      <c r="G4" s="160"/>
      <c r="H4" s="160"/>
      <c r="I4" s="82" t="s">
        <v>113</v>
      </c>
    </row>
    <row r="5" spans="1:9" s="77" customFormat="1" ht="37.5" customHeight="1">
      <c r="A5" s="161"/>
      <c r="B5" s="162"/>
      <c r="C5" s="162"/>
      <c r="D5" s="165"/>
      <c r="E5" s="166"/>
      <c r="F5" s="79" t="s">
        <v>114</v>
      </c>
      <c r="G5" s="79" t="s">
        <v>115</v>
      </c>
      <c r="H5" s="79" t="s">
        <v>116</v>
      </c>
      <c r="I5" s="79" t="s">
        <v>114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E8+E31+E42+E46</f>
        <v>203.83</v>
      </c>
      <c r="F7" s="87">
        <f>F8+F31+F42+F46</f>
        <v>142.83000000000001</v>
      </c>
      <c r="G7" s="87">
        <f>G8+G31+G42+G46</f>
        <v>121.34</v>
      </c>
      <c r="H7" s="87">
        <f>H8+H31+H42+H46</f>
        <v>21.49</v>
      </c>
      <c r="I7" s="87">
        <f>I8+I31+I42+I46</f>
        <v>61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</f>
        <v>181.78</v>
      </c>
      <c r="F8" s="87">
        <f>F9</f>
        <v>120.78</v>
      </c>
      <c r="G8" s="87">
        <f>G9</f>
        <v>99.29</v>
      </c>
      <c r="H8" s="87">
        <f>H9</f>
        <v>21.49</v>
      </c>
      <c r="I8" s="87">
        <f>I9</f>
        <v>61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E10+E26</f>
        <v>181.78</v>
      </c>
      <c r="F9" s="87">
        <f>F10+F26</f>
        <v>120.78</v>
      </c>
      <c r="G9" s="87">
        <f>G10+G26</f>
        <v>99.29</v>
      </c>
      <c r="H9" s="87">
        <f>H10+H26</f>
        <v>21.49</v>
      </c>
      <c r="I9" s="87">
        <f>I10+I26</f>
        <v>61</v>
      </c>
    </row>
    <row r="10" spans="1:9" s="36" customFormat="1" ht="20.100000000000001" customHeight="1">
      <c r="A10" s="84"/>
      <c r="B10" s="85"/>
      <c r="C10" s="85" t="s">
        <v>59</v>
      </c>
      <c r="D10" s="86" t="s">
        <v>57</v>
      </c>
      <c r="E10" s="87">
        <f>SUM(E11:E25)</f>
        <v>135.78</v>
      </c>
      <c r="F10" s="87">
        <f>SUM(F11:F25)</f>
        <v>120.78</v>
      </c>
      <c r="G10" s="87">
        <f>SUM(G11:G25)</f>
        <v>99.29</v>
      </c>
      <c r="H10" s="87">
        <f>SUM(H11:H25)</f>
        <v>21.49</v>
      </c>
      <c r="I10" s="87">
        <f>SUM(I11:I25)</f>
        <v>15</v>
      </c>
    </row>
    <row r="11" spans="1:9" s="36" customFormat="1" ht="20.100000000000001" customHeight="1">
      <c r="A11" s="84" t="s">
        <v>117</v>
      </c>
      <c r="B11" s="85" t="s">
        <v>118</v>
      </c>
      <c r="C11" s="85" t="s">
        <v>118</v>
      </c>
      <c r="D11" s="86" t="s">
        <v>65</v>
      </c>
      <c r="E11" s="87">
        <v>6.52</v>
      </c>
      <c r="F11" s="87">
        <v>6.52</v>
      </c>
      <c r="G11" s="87">
        <v>6.52</v>
      </c>
      <c r="H11" s="87">
        <v>0</v>
      </c>
      <c r="I11" s="87">
        <v>0</v>
      </c>
    </row>
    <row r="12" spans="1:9" s="36" customFormat="1" ht="20.100000000000001" customHeight="1">
      <c r="A12" s="84" t="s">
        <v>117</v>
      </c>
      <c r="B12" s="85" t="s">
        <v>118</v>
      </c>
      <c r="C12" s="85" t="s">
        <v>118</v>
      </c>
      <c r="D12" s="86" t="s">
        <v>70</v>
      </c>
      <c r="E12" s="87">
        <v>1.35</v>
      </c>
      <c r="F12" s="87">
        <v>1.35</v>
      </c>
      <c r="G12" s="87">
        <v>1.35</v>
      </c>
      <c r="H12" s="87">
        <v>0</v>
      </c>
      <c r="I12" s="87">
        <v>0</v>
      </c>
    </row>
    <row r="13" spans="1:9" s="36" customFormat="1" ht="20.100000000000001" customHeight="1">
      <c r="A13" s="84" t="s">
        <v>117</v>
      </c>
      <c r="B13" s="85" t="s">
        <v>118</v>
      </c>
      <c r="C13" s="85" t="s">
        <v>118</v>
      </c>
      <c r="D13" s="86" t="s">
        <v>72</v>
      </c>
      <c r="E13" s="87">
        <v>3</v>
      </c>
      <c r="F13" s="87">
        <v>3</v>
      </c>
      <c r="G13" s="87">
        <v>0</v>
      </c>
      <c r="H13" s="87">
        <v>3</v>
      </c>
      <c r="I13" s="87">
        <v>0</v>
      </c>
    </row>
    <row r="14" spans="1:9" s="36" customFormat="1" ht="20.100000000000001" customHeight="1">
      <c r="A14" s="84" t="s">
        <v>117</v>
      </c>
      <c r="B14" s="85" t="s">
        <v>118</v>
      </c>
      <c r="C14" s="85" t="s">
        <v>118</v>
      </c>
      <c r="D14" s="86" t="s">
        <v>73</v>
      </c>
      <c r="E14" s="87">
        <v>7.8</v>
      </c>
      <c r="F14" s="87">
        <v>7.8</v>
      </c>
      <c r="G14" s="87">
        <v>0</v>
      </c>
      <c r="H14" s="87">
        <v>7.8</v>
      </c>
      <c r="I14" s="87">
        <v>0</v>
      </c>
    </row>
    <row r="15" spans="1:9" s="36" customFormat="1" ht="20.100000000000001" customHeight="1">
      <c r="A15" s="84" t="s">
        <v>117</v>
      </c>
      <c r="B15" s="85" t="s">
        <v>118</v>
      </c>
      <c r="C15" s="85" t="s">
        <v>118</v>
      </c>
      <c r="D15" s="86" t="s">
        <v>67</v>
      </c>
      <c r="E15" s="87">
        <v>0.04</v>
      </c>
      <c r="F15" s="87">
        <v>0.04</v>
      </c>
      <c r="G15" s="87">
        <v>0.04</v>
      </c>
      <c r="H15" s="87">
        <v>0</v>
      </c>
      <c r="I15" s="87">
        <v>0</v>
      </c>
    </row>
    <row r="16" spans="1:9" s="36" customFormat="1" ht="20.100000000000001" customHeight="1">
      <c r="A16" s="84" t="s">
        <v>117</v>
      </c>
      <c r="B16" s="85" t="s">
        <v>118</v>
      </c>
      <c r="C16" s="85" t="s">
        <v>118</v>
      </c>
      <c r="D16" s="86" t="s">
        <v>68</v>
      </c>
      <c r="E16" s="87">
        <v>2.16</v>
      </c>
      <c r="F16" s="87">
        <v>2.16</v>
      </c>
      <c r="G16" s="87">
        <v>2.16</v>
      </c>
      <c r="H16" s="87">
        <v>0</v>
      </c>
      <c r="I16" s="87">
        <v>0</v>
      </c>
    </row>
    <row r="17" spans="1:9" s="36" customFormat="1" ht="20.100000000000001" customHeight="1">
      <c r="A17" s="84" t="s">
        <v>117</v>
      </c>
      <c r="B17" s="85" t="s">
        <v>118</v>
      </c>
      <c r="C17" s="85" t="s">
        <v>118</v>
      </c>
      <c r="D17" s="86" t="s">
        <v>66</v>
      </c>
      <c r="E17" s="87">
        <v>13.65</v>
      </c>
      <c r="F17" s="87">
        <v>13.65</v>
      </c>
      <c r="G17" s="87">
        <v>13.65</v>
      </c>
      <c r="H17" s="87">
        <v>0</v>
      </c>
      <c r="I17" s="87">
        <v>0</v>
      </c>
    </row>
    <row r="18" spans="1:9" s="36" customFormat="1" ht="20.100000000000001" customHeight="1">
      <c r="A18" s="84" t="s">
        <v>117</v>
      </c>
      <c r="B18" s="85" t="s">
        <v>118</v>
      </c>
      <c r="C18" s="85" t="s">
        <v>118</v>
      </c>
      <c r="D18" s="86" t="s">
        <v>69</v>
      </c>
      <c r="E18" s="87">
        <v>1.08</v>
      </c>
      <c r="F18" s="87">
        <v>1.08</v>
      </c>
      <c r="G18" s="87">
        <v>1.08</v>
      </c>
      <c r="H18" s="87">
        <v>0</v>
      </c>
      <c r="I18" s="87">
        <v>0</v>
      </c>
    </row>
    <row r="19" spans="1:9" s="36" customFormat="1" ht="20.100000000000001" customHeight="1">
      <c r="A19" s="84" t="s">
        <v>117</v>
      </c>
      <c r="B19" s="85" t="s">
        <v>118</v>
      </c>
      <c r="C19" s="85" t="s">
        <v>118</v>
      </c>
      <c r="D19" s="86" t="s">
        <v>61</v>
      </c>
      <c r="E19" s="87">
        <v>4.49</v>
      </c>
      <c r="F19" s="87">
        <v>4.49</v>
      </c>
      <c r="G19" s="87">
        <v>4.49</v>
      </c>
      <c r="H19" s="87">
        <v>0</v>
      </c>
      <c r="I19" s="87">
        <v>0</v>
      </c>
    </row>
    <row r="20" spans="1:9" s="36" customFormat="1" ht="20.100000000000001" customHeight="1">
      <c r="A20" s="84" t="s">
        <v>117</v>
      </c>
      <c r="B20" s="85" t="s">
        <v>118</v>
      </c>
      <c r="C20" s="85" t="s">
        <v>118</v>
      </c>
      <c r="D20" s="86" t="s">
        <v>62</v>
      </c>
      <c r="E20" s="87">
        <v>1.57</v>
      </c>
      <c r="F20" s="87">
        <v>1.57</v>
      </c>
      <c r="G20" s="87">
        <v>1.57</v>
      </c>
      <c r="H20" s="87">
        <v>0</v>
      </c>
      <c r="I20" s="87">
        <v>0</v>
      </c>
    </row>
    <row r="21" spans="1:9" s="36" customFormat="1" ht="20.100000000000001" customHeight="1">
      <c r="A21" s="84" t="s">
        <v>117</v>
      </c>
      <c r="B21" s="85" t="s">
        <v>118</v>
      </c>
      <c r="C21" s="85" t="s">
        <v>118</v>
      </c>
      <c r="D21" s="86" t="s">
        <v>64</v>
      </c>
      <c r="E21" s="87">
        <v>10.08</v>
      </c>
      <c r="F21" s="87">
        <v>10.08</v>
      </c>
      <c r="G21" s="87">
        <v>10.08</v>
      </c>
      <c r="H21" s="87">
        <v>0</v>
      </c>
      <c r="I21" s="87">
        <v>0</v>
      </c>
    </row>
    <row r="22" spans="1:9" s="36" customFormat="1" ht="20.100000000000001" customHeight="1">
      <c r="A22" s="84" t="s">
        <v>117</v>
      </c>
      <c r="B22" s="85" t="s">
        <v>118</v>
      </c>
      <c r="C22" s="85" t="s">
        <v>118</v>
      </c>
      <c r="D22" s="86" t="s">
        <v>63</v>
      </c>
      <c r="E22" s="87">
        <v>4.49</v>
      </c>
      <c r="F22" s="87">
        <v>4.49</v>
      </c>
      <c r="G22" s="87">
        <v>4.49</v>
      </c>
      <c r="H22" s="87">
        <v>0</v>
      </c>
      <c r="I22" s="87">
        <v>0</v>
      </c>
    </row>
    <row r="23" spans="1:9" s="36" customFormat="1" ht="20.100000000000001" customHeight="1">
      <c r="A23" s="84" t="s">
        <v>117</v>
      </c>
      <c r="B23" s="85" t="s">
        <v>118</v>
      </c>
      <c r="C23" s="85" t="s">
        <v>118</v>
      </c>
      <c r="D23" s="86" t="s">
        <v>74</v>
      </c>
      <c r="E23" s="87">
        <v>15</v>
      </c>
      <c r="F23" s="87">
        <v>0</v>
      </c>
      <c r="G23" s="87">
        <v>0</v>
      </c>
      <c r="H23" s="87">
        <v>0</v>
      </c>
      <c r="I23" s="87">
        <v>15</v>
      </c>
    </row>
    <row r="24" spans="1:9" s="36" customFormat="1" ht="20.100000000000001" customHeight="1">
      <c r="A24" s="84" t="s">
        <v>117</v>
      </c>
      <c r="B24" s="85" t="s">
        <v>118</v>
      </c>
      <c r="C24" s="85" t="s">
        <v>118</v>
      </c>
      <c r="D24" s="86" t="s">
        <v>71</v>
      </c>
      <c r="E24" s="87">
        <v>10.69</v>
      </c>
      <c r="F24" s="87">
        <v>10.69</v>
      </c>
      <c r="G24" s="87">
        <v>0</v>
      </c>
      <c r="H24" s="87">
        <v>10.69</v>
      </c>
      <c r="I24" s="87">
        <v>0</v>
      </c>
    </row>
    <row r="25" spans="1:9" s="36" customFormat="1" ht="20.100000000000001" customHeight="1">
      <c r="A25" s="84" t="s">
        <v>117</v>
      </c>
      <c r="B25" s="85" t="s">
        <v>118</v>
      </c>
      <c r="C25" s="85" t="s">
        <v>118</v>
      </c>
      <c r="D25" s="86" t="s">
        <v>60</v>
      </c>
      <c r="E25" s="87">
        <v>53.86</v>
      </c>
      <c r="F25" s="87">
        <v>53.86</v>
      </c>
      <c r="G25" s="87">
        <v>53.86</v>
      </c>
      <c r="H25" s="87">
        <v>0</v>
      </c>
      <c r="I25" s="87">
        <v>0</v>
      </c>
    </row>
    <row r="26" spans="1:9" s="36" customFormat="1" ht="20.100000000000001" customHeight="1">
      <c r="A26" s="84"/>
      <c r="B26" s="85"/>
      <c r="C26" s="85" t="s">
        <v>76</v>
      </c>
      <c r="D26" s="86" t="s">
        <v>75</v>
      </c>
      <c r="E26" s="87">
        <f>SUM(E27:E30)</f>
        <v>46</v>
      </c>
      <c r="F26" s="87">
        <f>SUM(F27:F30)</f>
        <v>0</v>
      </c>
      <c r="G26" s="87">
        <f>SUM(G27:G30)</f>
        <v>0</v>
      </c>
      <c r="H26" s="87">
        <f>SUM(H27:H30)</f>
        <v>0</v>
      </c>
      <c r="I26" s="87">
        <f>SUM(I27:I30)</f>
        <v>46</v>
      </c>
    </row>
    <row r="27" spans="1:9" s="36" customFormat="1" ht="20.100000000000001" customHeight="1">
      <c r="A27" s="84" t="s">
        <v>117</v>
      </c>
      <c r="B27" s="85" t="s">
        <v>118</v>
      </c>
      <c r="C27" s="85" t="s">
        <v>119</v>
      </c>
      <c r="D27" s="86" t="s">
        <v>79</v>
      </c>
      <c r="E27" s="87">
        <v>14</v>
      </c>
      <c r="F27" s="87">
        <v>0</v>
      </c>
      <c r="G27" s="87">
        <v>0</v>
      </c>
      <c r="H27" s="87">
        <v>0</v>
      </c>
      <c r="I27" s="87">
        <v>14</v>
      </c>
    </row>
    <row r="28" spans="1:9" s="36" customFormat="1" ht="20.100000000000001" customHeight="1">
      <c r="A28" s="84" t="s">
        <v>117</v>
      </c>
      <c r="B28" s="85" t="s">
        <v>118</v>
      </c>
      <c r="C28" s="85" t="s">
        <v>119</v>
      </c>
      <c r="D28" s="86" t="s">
        <v>78</v>
      </c>
      <c r="E28" s="87">
        <v>5</v>
      </c>
      <c r="F28" s="87">
        <v>0</v>
      </c>
      <c r="G28" s="87">
        <v>0</v>
      </c>
      <c r="H28" s="87">
        <v>0</v>
      </c>
      <c r="I28" s="87">
        <v>5</v>
      </c>
    </row>
    <row r="29" spans="1:9" s="36" customFormat="1" ht="20.100000000000001" customHeight="1">
      <c r="A29" s="84" t="s">
        <v>117</v>
      </c>
      <c r="B29" s="85" t="s">
        <v>118</v>
      </c>
      <c r="C29" s="85" t="s">
        <v>119</v>
      </c>
      <c r="D29" s="86" t="s">
        <v>80</v>
      </c>
      <c r="E29" s="87">
        <v>25</v>
      </c>
      <c r="F29" s="87">
        <v>0</v>
      </c>
      <c r="G29" s="87">
        <v>0</v>
      </c>
      <c r="H29" s="87">
        <v>0</v>
      </c>
      <c r="I29" s="87">
        <v>25</v>
      </c>
    </row>
    <row r="30" spans="1:9" s="36" customFormat="1" ht="20.100000000000001" customHeight="1">
      <c r="A30" s="84" t="s">
        <v>117</v>
      </c>
      <c r="B30" s="85" t="s">
        <v>118</v>
      </c>
      <c r="C30" s="85" t="s">
        <v>119</v>
      </c>
      <c r="D30" s="86" t="s">
        <v>77</v>
      </c>
      <c r="E30" s="87">
        <v>2</v>
      </c>
      <c r="F30" s="87">
        <v>0</v>
      </c>
      <c r="G30" s="87">
        <v>0</v>
      </c>
      <c r="H30" s="87">
        <v>0</v>
      </c>
      <c r="I30" s="87">
        <v>2</v>
      </c>
    </row>
    <row r="31" spans="1:9" s="36" customFormat="1" ht="20.100000000000001" customHeight="1">
      <c r="A31" s="84" t="s">
        <v>84</v>
      </c>
      <c r="B31" s="85"/>
      <c r="C31" s="85"/>
      <c r="D31" s="86" t="s">
        <v>81</v>
      </c>
      <c r="E31" s="87">
        <f>E32+E35</f>
        <v>11.81</v>
      </c>
      <c r="F31" s="87">
        <f>F32+F35</f>
        <v>11.81</v>
      </c>
      <c r="G31" s="87">
        <f>G32+G35</f>
        <v>11.81</v>
      </c>
      <c r="H31" s="87">
        <f>H32+H35</f>
        <v>0</v>
      </c>
      <c r="I31" s="87">
        <f>I32+I35</f>
        <v>0</v>
      </c>
    </row>
    <row r="32" spans="1:9" ht="20.100000000000001" customHeight="1">
      <c r="A32" s="84"/>
      <c r="B32" s="85" t="s">
        <v>85</v>
      </c>
      <c r="C32" s="85"/>
      <c r="D32" s="86" t="s">
        <v>82</v>
      </c>
      <c r="E32" s="87">
        <f t="shared" ref="E32:I33" si="0">E33</f>
        <v>10.78</v>
      </c>
      <c r="F32" s="87">
        <f t="shared" si="0"/>
        <v>10.78</v>
      </c>
      <c r="G32" s="87">
        <f t="shared" si="0"/>
        <v>10.78</v>
      </c>
      <c r="H32" s="87">
        <f t="shared" si="0"/>
        <v>0</v>
      </c>
      <c r="I32" s="87">
        <f t="shared" si="0"/>
        <v>0</v>
      </c>
    </row>
    <row r="33" spans="1:9" ht="20.100000000000001" customHeight="1">
      <c r="A33" s="84"/>
      <c r="B33" s="85"/>
      <c r="C33" s="85" t="s">
        <v>85</v>
      </c>
      <c r="D33" s="86" t="s">
        <v>83</v>
      </c>
      <c r="E33" s="87">
        <f t="shared" si="0"/>
        <v>10.78</v>
      </c>
      <c r="F33" s="87">
        <f t="shared" si="0"/>
        <v>10.78</v>
      </c>
      <c r="G33" s="87">
        <f t="shared" si="0"/>
        <v>10.78</v>
      </c>
      <c r="H33" s="87">
        <f t="shared" si="0"/>
        <v>0</v>
      </c>
      <c r="I33" s="87">
        <f t="shared" si="0"/>
        <v>0</v>
      </c>
    </row>
    <row r="34" spans="1:9" ht="20.100000000000001" customHeight="1">
      <c r="A34" s="84" t="s">
        <v>120</v>
      </c>
      <c r="B34" s="85" t="s">
        <v>121</v>
      </c>
      <c r="C34" s="85" t="s">
        <v>121</v>
      </c>
      <c r="D34" s="86" t="s">
        <v>86</v>
      </c>
      <c r="E34" s="87">
        <v>10.78</v>
      </c>
      <c r="F34" s="87">
        <v>10.78</v>
      </c>
      <c r="G34" s="87">
        <v>10.78</v>
      </c>
      <c r="H34" s="87">
        <v>0</v>
      </c>
      <c r="I34" s="87">
        <v>0</v>
      </c>
    </row>
    <row r="35" spans="1:9" ht="20.100000000000001" customHeight="1">
      <c r="A35" s="84"/>
      <c r="B35" s="85" t="s">
        <v>89</v>
      </c>
      <c r="C35" s="85"/>
      <c r="D35" s="86" t="s">
        <v>87</v>
      </c>
      <c r="E35" s="87">
        <f>E36+E38+E40</f>
        <v>1.03</v>
      </c>
      <c r="F35" s="87">
        <f>F36+F38+F40</f>
        <v>1.03</v>
      </c>
      <c r="G35" s="87">
        <f>G36+G38+G40</f>
        <v>1.03</v>
      </c>
      <c r="H35" s="87">
        <f>H36+H38+H40</f>
        <v>0</v>
      </c>
      <c r="I35" s="87">
        <f>I36+I38+I40</f>
        <v>0</v>
      </c>
    </row>
    <row r="36" spans="1:9" ht="20.100000000000001" customHeight="1">
      <c r="A36" s="84"/>
      <c r="B36" s="85"/>
      <c r="C36" s="85" t="s">
        <v>59</v>
      </c>
      <c r="D36" s="86" t="s">
        <v>88</v>
      </c>
      <c r="E36" s="87">
        <f>E37</f>
        <v>0.38</v>
      </c>
      <c r="F36" s="87">
        <f>F37</f>
        <v>0.38</v>
      </c>
      <c r="G36" s="87">
        <f>G37</f>
        <v>0.38</v>
      </c>
      <c r="H36" s="87">
        <f>H37</f>
        <v>0</v>
      </c>
      <c r="I36" s="87">
        <f>I37</f>
        <v>0</v>
      </c>
    </row>
    <row r="37" spans="1:9" ht="20.100000000000001" customHeight="1">
      <c r="A37" s="84" t="s">
        <v>120</v>
      </c>
      <c r="B37" s="85" t="s">
        <v>122</v>
      </c>
      <c r="C37" s="85" t="s">
        <v>118</v>
      </c>
      <c r="D37" s="86" t="s">
        <v>90</v>
      </c>
      <c r="E37" s="87">
        <v>0.38</v>
      </c>
      <c r="F37" s="87">
        <v>0.38</v>
      </c>
      <c r="G37" s="87">
        <v>0.38</v>
      </c>
      <c r="H37" s="87">
        <v>0</v>
      </c>
      <c r="I37" s="87">
        <v>0</v>
      </c>
    </row>
    <row r="38" spans="1:9" ht="20.100000000000001" customHeight="1">
      <c r="A38" s="84"/>
      <c r="B38" s="85"/>
      <c r="C38" s="85" t="s">
        <v>92</v>
      </c>
      <c r="D38" s="86" t="s">
        <v>91</v>
      </c>
      <c r="E38" s="87">
        <f>E39</f>
        <v>0.38</v>
      </c>
      <c r="F38" s="87">
        <f>F39</f>
        <v>0.38</v>
      </c>
      <c r="G38" s="87">
        <f>G39</f>
        <v>0.38</v>
      </c>
      <c r="H38" s="87">
        <f>H39</f>
        <v>0</v>
      </c>
      <c r="I38" s="87">
        <f>I39</f>
        <v>0</v>
      </c>
    </row>
    <row r="39" spans="1:9" ht="20.100000000000001" customHeight="1">
      <c r="A39" s="84" t="s">
        <v>120</v>
      </c>
      <c r="B39" s="85" t="s">
        <v>122</v>
      </c>
      <c r="C39" s="85" t="s">
        <v>123</v>
      </c>
      <c r="D39" s="86" t="s">
        <v>93</v>
      </c>
      <c r="E39" s="87">
        <v>0.38</v>
      </c>
      <c r="F39" s="87">
        <v>0.38</v>
      </c>
      <c r="G39" s="87">
        <v>0.38</v>
      </c>
      <c r="H39" s="87">
        <v>0</v>
      </c>
      <c r="I39" s="87">
        <v>0</v>
      </c>
    </row>
    <row r="40" spans="1:9" ht="20.100000000000001" customHeight="1">
      <c r="A40" s="84"/>
      <c r="B40" s="85"/>
      <c r="C40" s="85" t="s">
        <v>95</v>
      </c>
      <c r="D40" s="86" t="s">
        <v>94</v>
      </c>
      <c r="E40" s="87">
        <f>E41</f>
        <v>0.27</v>
      </c>
      <c r="F40" s="87">
        <f>F41</f>
        <v>0.27</v>
      </c>
      <c r="G40" s="87">
        <f>G41</f>
        <v>0.27</v>
      </c>
      <c r="H40" s="87">
        <f>H41</f>
        <v>0</v>
      </c>
      <c r="I40" s="87">
        <f>I41</f>
        <v>0</v>
      </c>
    </row>
    <row r="41" spans="1:9" ht="20.100000000000001" customHeight="1">
      <c r="A41" s="84" t="s">
        <v>120</v>
      </c>
      <c r="B41" s="85" t="s">
        <v>122</v>
      </c>
      <c r="C41" s="85" t="s">
        <v>124</v>
      </c>
      <c r="D41" s="86" t="s">
        <v>96</v>
      </c>
      <c r="E41" s="87">
        <v>0.27</v>
      </c>
      <c r="F41" s="87">
        <v>0.27</v>
      </c>
      <c r="G41" s="87">
        <v>0.27</v>
      </c>
      <c r="H41" s="87">
        <v>0</v>
      </c>
      <c r="I41" s="87">
        <v>0</v>
      </c>
    </row>
    <row r="42" spans="1:9" ht="20.100000000000001" customHeight="1">
      <c r="A42" s="84" t="s">
        <v>100</v>
      </c>
      <c r="B42" s="85"/>
      <c r="C42" s="85"/>
      <c r="D42" s="86" t="s">
        <v>97</v>
      </c>
      <c r="E42" s="87">
        <f t="shared" ref="E42:I44" si="1">E43</f>
        <v>3.77</v>
      </c>
      <c r="F42" s="87">
        <f t="shared" si="1"/>
        <v>3.77</v>
      </c>
      <c r="G42" s="87">
        <f t="shared" si="1"/>
        <v>3.77</v>
      </c>
      <c r="H42" s="87">
        <f t="shared" si="1"/>
        <v>0</v>
      </c>
      <c r="I42" s="87">
        <f t="shared" si="1"/>
        <v>0</v>
      </c>
    </row>
    <row r="43" spans="1:9" ht="20.100000000000001" customHeight="1">
      <c r="A43" s="84"/>
      <c r="B43" s="85" t="s">
        <v>101</v>
      </c>
      <c r="C43" s="85"/>
      <c r="D43" s="86" t="s">
        <v>98</v>
      </c>
      <c r="E43" s="87">
        <f t="shared" si="1"/>
        <v>3.77</v>
      </c>
      <c r="F43" s="87">
        <f t="shared" si="1"/>
        <v>3.77</v>
      </c>
      <c r="G43" s="87">
        <f t="shared" si="1"/>
        <v>3.77</v>
      </c>
      <c r="H43" s="87">
        <f t="shared" si="1"/>
        <v>0</v>
      </c>
      <c r="I43" s="87">
        <f t="shared" si="1"/>
        <v>0</v>
      </c>
    </row>
    <row r="44" spans="1:9" ht="20.100000000000001" customHeight="1">
      <c r="A44" s="84"/>
      <c r="B44" s="85"/>
      <c r="C44" s="85" t="s">
        <v>59</v>
      </c>
      <c r="D44" s="86" t="s">
        <v>99</v>
      </c>
      <c r="E44" s="87">
        <f t="shared" si="1"/>
        <v>3.77</v>
      </c>
      <c r="F44" s="87">
        <f t="shared" si="1"/>
        <v>3.77</v>
      </c>
      <c r="G44" s="87">
        <f t="shared" si="1"/>
        <v>3.77</v>
      </c>
      <c r="H44" s="87">
        <f t="shared" si="1"/>
        <v>0</v>
      </c>
      <c r="I44" s="87">
        <f t="shared" si="1"/>
        <v>0</v>
      </c>
    </row>
    <row r="45" spans="1:9" ht="20.100000000000001" customHeight="1">
      <c r="A45" s="84" t="s">
        <v>125</v>
      </c>
      <c r="B45" s="85" t="s">
        <v>126</v>
      </c>
      <c r="C45" s="85" t="s">
        <v>118</v>
      </c>
      <c r="D45" s="86" t="s">
        <v>102</v>
      </c>
      <c r="E45" s="87">
        <v>3.77</v>
      </c>
      <c r="F45" s="87">
        <v>3.77</v>
      </c>
      <c r="G45" s="87">
        <v>3.77</v>
      </c>
      <c r="H45" s="87">
        <v>0</v>
      </c>
      <c r="I45" s="87">
        <v>0</v>
      </c>
    </row>
    <row r="46" spans="1:9" ht="20.100000000000001" customHeight="1">
      <c r="A46" s="84" t="s">
        <v>106</v>
      </c>
      <c r="B46" s="85"/>
      <c r="C46" s="85"/>
      <c r="D46" s="86" t="s">
        <v>103</v>
      </c>
      <c r="E46" s="87">
        <f t="shared" ref="E46:I48" si="2">E47</f>
        <v>6.47</v>
      </c>
      <c r="F46" s="87">
        <f t="shared" si="2"/>
        <v>6.47</v>
      </c>
      <c r="G46" s="87">
        <f t="shared" si="2"/>
        <v>6.47</v>
      </c>
      <c r="H46" s="87">
        <f t="shared" si="2"/>
        <v>0</v>
      </c>
      <c r="I46" s="87">
        <f t="shared" si="2"/>
        <v>0</v>
      </c>
    </row>
    <row r="47" spans="1:9" ht="20.100000000000001" customHeight="1">
      <c r="A47" s="84"/>
      <c r="B47" s="85" t="s">
        <v>92</v>
      </c>
      <c r="C47" s="85"/>
      <c r="D47" s="86" t="s">
        <v>104</v>
      </c>
      <c r="E47" s="87">
        <f t="shared" si="2"/>
        <v>6.47</v>
      </c>
      <c r="F47" s="87">
        <f t="shared" si="2"/>
        <v>6.47</v>
      </c>
      <c r="G47" s="87">
        <f t="shared" si="2"/>
        <v>6.47</v>
      </c>
      <c r="H47" s="87">
        <f t="shared" si="2"/>
        <v>0</v>
      </c>
      <c r="I47" s="87">
        <f t="shared" si="2"/>
        <v>0</v>
      </c>
    </row>
    <row r="48" spans="1:9" ht="20.100000000000001" customHeight="1">
      <c r="A48" s="84"/>
      <c r="B48" s="85"/>
      <c r="C48" s="85" t="s">
        <v>59</v>
      </c>
      <c r="D48" s="86" t="s">
        <v>105</v>
      </c>
      <c r="E48" s="87">
        <f t="shared" si="2"/>
        <v>6.47</v>
      </c>
      <c r="F48" s="87">
        <f t="shared" si="2"/>
        <v>6.47</v>
      </c>
      <c r="G48" s="87">
        <f t="shared" si="2"/>
        <v>6.47</v>
      </c>
      <c r="H48" s="87">
        <f t="shared" si="2"/>
        <v>0</v>
      </c>
      <c r="I48" s="87">
        <f t="shared" si="2"/>
        <v>0</v>
      </c>
    </row>
    <row r="49" spans="1:9" ht="20.100000000000001" customHeight="1">
      <c r="A49" s="84" t="s">
        <v>127</v>
      </c>
      <c r="B49" s="85" t="s">
        <v>123</v>
      </c>
      <c r="C49" s="85" t="s">
        <v>118</v>
      </c>
      <c r="D49" s="86" t="s">
        <v>107</v>
      </c>
      <c r="E49" s="87">
        <v>6.47</v>
      </c>
      <c r="F49" s="87">
        <v>6.47</v>
      </c>
      <c r="G49" s="87">
        <v>6.47</v>
      </c>
      <c r="H49" s="87">
        <v>0</v>
      </c>
      <c r="I49" s="87">
        <v>0</v>
      </c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37" workbookViewId="0">
      <selection activeCell="G46" sqref="G46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133</v>
      </c>
      <c r="B3" s="174"/>
      <c r="C3" s="171"/>
      <c r="D3" s="170" t="s">
        <v>134</v>
      </c>
      <c r="E3" s="174"/>
      <c r="F3" s="171"/>
      <c r="G3" s="183" t="s">
        <v>111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135</v>
      </c>
      <c r="R4" s="167" t="s">
        <v>136</v>
      </c>
      <c r="S4" s="170" t="s">
        <v>137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114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138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G8+G44</f>
        <v>142.83000000000001</v>
      </c>
      <c r="H7" s="76">
        <f t="shared" si="0"/>
        <v>142.83000000000001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139</v>
      </c>
      <c r="D8" s="74"/>
      <c r="E8" s="74"/>
      <c r="F8" s="74"/>
      <c r="G8" s="76">
        <f t="shared" ref="G8:V8" si="1">G9+G12+G14+G16+G18+G20+G22+G24+G26+G28+G30+G32+G34+G36+G38+G40+G42</f>
        <v>121.34</v>
      </c>
      <c r="H8" s="76">
        <f t="shared" si="1"/>
        <v>121.34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1" customHeight="1">
      <c r="A9" s="73"/>
      <c r="B9" s="74"/>
      <c r="C9" s="73" t="s">
        <v>140</v>
      </c>
      <c r="D9" s="74"/>
      <c r="E9" s="74"/>
      <c r="F9" s="74"/>
      <c r="G9" s="76">
        <f t="shared" ref="G9:V9" si="2">SUM(G10:G11)</f>
        <v>53.86</v>
      </c>
      <c r="H9" s="76">
        <f t="shared" si="2"/>
        <v>53.86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59</v>
      </c>
      <c r="C10" s="73" t="s">
        <v>141</v>
      </c>
      <c r="D10" s="74" t="s">
        <v>142</v>
      </c>
      <c r="E10" s="74" t="s">
        <v>59</v>
      </c>
      <c r="F10" s="74" t="s">
        <v>143</v>
      </c>
      <c r="G10" s="76">
        <v>35.43</v>
      </c>
      <c r="H10" s="76">
        <v>35.43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92</v>
      </c>
      <c r="C11" s="73" t="s">
        <v>144</v>
      </c>
      <c r="D11" s="74" t="s">
        <v>142</v>
      </c>
      <c r="E11" s="74" t="s">
        <v>59</v>
      </c>
      <c r="F11" s="74" t="s">
        <v>143</v>
      </c>
      <c r="G11" s="76">
        <v>18.43</v>
      </c>
      <c r="H11" s="76">
        <v>18.43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145</v>
      </c>
      <c r="D12" s="74"/>
      <c r="E12" s="74"/>
      <c r="F12" s="74"/>
      <c r="G12" s="76">
        <f t="shared" ref="G12:V12" si="3">G13</f>
        <v>4.49</v>
      </c>
      <c r="H12" s="76">
        <f t="shared" si="3"/>
        <v>4.49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95</v>
      </c>
      <c r="C13" s="73" t="s">
        <v>146</v>
      </c>
      <c r="D13" s="74" t="s">
        <v>142</v>
      </c>
      <c r="E13" s="74" t="s">
        <v>59</v>
      </c>
      <c r="F13" s="74" t="s">
        <v>143</v>
      </c>
      <c r="G13" s="76">
        <v>4.49</v>
      </c>
      <c r="H13" s="76">
        <v>4.49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147</v>
      </c>
      <c r="D14" s="74"/>
      <c r="E14" s="74"/>
      <c r="F14" s="74"/>
      <c r="G14" s="76">
        <f t="shared" ref="G14:V14" si="4">G15</f>
        <v>3.77</v>
      </c>
      <c r="H14" s="76">
        <f t="shared" si="4"/>
        <v>3.77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148</v>
      </c>
      <c r="C15" s="73" t="s">
        <v>149</v>
      </c>
      <c r="D15" s="74" t="s">
        <v>142</v>
      </c>
      <c r="E15" s="74" t="s">
        <v>92</v>
      </c>
      <c r="F15" s="74" t="s">
        <v>150</v>
      </c>
      <c r="G15" s="76">
        <v>3.77</v>
      </c>
      <c r="H15" s="76">
        <v>3.77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151</v>
      </c>
      <c r="D16" s="74"/>
      <c r="E16" s="74"/>
      <c r="F16" s="74"/>
      <c r="G16" s="76">
        <f t="shared" ref="G16:V16" si="5">G17</f>
        <v>10.78</v>
      </c>
      <c r="H16" s="76">
        <f t="shared" si="5"/>
        <v>10.78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152</v>
      </c>
      <c r="C17" s="73" t="s">
        <v>153</v>
      </c>
      <c r="D17" s="74" t="s">
        <v>142</v>
      </c>
      <c r="E17" s="74" t="s">
        <v>92</v>
      </c>
      <c r="F17" s="74" t="s">
        <v>150</v>
      </c>
      <c r="G17" s="76">
        <v>10.78</v>
      </c>
      <c r="H17" s="76">
        <v>10.78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154</v>
      </c>
      <c r="D18" s="74"/>
      <c r="E18" s="74"/>
      <c r="F18" s="74"/>
      <c r="G18" s="76">
        <f t="shared" ref="G18:V18" si="6">G19</f>
        <v>0.38</v>
      </c>
      <c r="H18" s="76">
        <f t="shared" si="6"/>
        <v>0.38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155</v>
      </c>
      <c r="C19" s="73" t="s">
        <v>156</v>
      </c>
      <c r="D19" s="74" t="s">
        <v>142</v>
      </c>
      <c r="E19" s="74" t="s">
        <v>92</v>
      </c>
      <c r="F19" s="74" t="s">
        <v>150</v>
      </c>
      <c r="G19" s="76">
        <v>0.38</v>
      </c>
      <c r="H19" s="76">
        <v>0.38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157</v>
      </c>
      <c r="D20" s="74"/>
      <c r="E20" s="74"/>
      <c r="F20" s="74"/>
      <c r="G20" s="76">
        <f t="shared" ref="G20:V20" si="7">G21</f>
        <v>0.38</v>
      </c>
      <c r="H20" s="76">
        <f t="shared" si="7"/>
        <v>0.38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155</v>
      </c>
      <c r="C21" s="73" t="s">
        <v>156</v>
      </c>
      <c r="D21" s="74" t="s">
        <v>142</v>
      </c>
      <c r="E21" s="74" t="s">
        <v>92</v>
      </c>
      <c r="F21" s="74" t="s">
        <v>150</v>
      </c>
      <c r="G21" s="76">
        <v>0.38</v>
      </c>
      <c r="H21" s="76">
        <v>0.38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158</v>
      </c>
      <c r="D22" s="74"/>
      <c r="E22" s="74"/>
      <c r="F22" s="74"/>
      <c r="G22" s="76">
        <f t="shared" ref="G22:V22" si="8">G23</f>
        <v>0.27</v>
      </c>
      <c r="H22" s="76">
        <f t="shared" si="8"/>
        <v>0.27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155</v>
      </c>
      <c r="C23" s="73" t="s">
        <v>156</v>
      </c>
      <c r="D23" s="74" t="s">
        <v>142</v>
      </c>
      <c r="E23" s="74" t="s">
        <v>92</v>
      </c>
      <c r="F23" s="74" t="s">
        <v>150</v>
      </c>
      <c r="G23" s="76">
        <v>0.27</v>
      </c>
      <c r="H23" s="76">
        <v>0.27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159</v>
      </c>
      <c r="D24" s="74"/>
      <c r="E24" s="74"/>
      <c r="F24" s="74"/>
      <c r="G24" s="76">
        <f t="shared" ref="G24:V24" si="9">G25</f>
        <v>6.47</v>
      </c>
      <c r="H24" s="76">
        <f t="shared" si="9"/>
        <v>6.47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160</v>
      </c>
      <c r="C25" s="73" t="s">
        <v>105</v>
      </c>
      <c r="D25" s="74" t="s">
        <v>142</v>
      </c>
      <c r="E25" s="74" t="s">
        <v>95</v>
      </c>
      <c r="F25" s="74" t="s">
        <v>161</v>
      </c>
      <c r="G25" s="76">
        <v>6.47</v>
      </c>
      <c r="H25" s="76">
        <v>6.47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162</v>
      </c>
      <c r="D26" s="74"/>
      <c r="E26" s="74"/>
      <c r="F26" s="74"/>
      <c r="G26" s="76">
        <f t="shared" ref="G26:V26" si="10">G27</f>
        <v>1.57</v>
      </c>
      <c r="H26" s="76">
        <f t="shared" si="10"/>
        <v>1.57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92</v>
      </c>
      <c r="C27" s="73" t="s">
        <v>144</v>
      </c>
      <c r="D27" s="74" t="s">
        <v>142</v>
      </c>
      <c r="E27" s="74" t="s">
        <v>59</v>
      </c>
      <c r="F27" s="74" t="s">
        <v>143</v>
      </c>
      <c r="G27" s="76">
        <v>1.57</v>
      </c>
      <c r="H27" s="76">
        <v>1.57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163</v>
      </c>
      <c r="D28" s="74"/>
      <c r="E28" s="74"/>
      <c r="F28" s="74"/>
      <c r="G28" s="76">
        <f t="shared" ref="G28:V28" si="11">G29</f>
        <v>4.49</v>
      </c>
      <c r="H28" s="76">
        <f t="shared" si="11"/>
        <v>4.49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95</v>
      </c>
      <c r="C29" s="73" t="s">
        <v>146</v>
      </c>
      <c r="D29" s="74" t="s">
        <v>142</v>
      </c>
      <c r="E29" s="74" t="s">
        <v>59</v>
      </c>
      <c r="F29" s="74" t="s">
        <v>143</v>
      </c>
      <c r="G29" s="76">
        <v>4.49</v>
      </c>
      <c r="H29" s="76">
        <v>4.49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164</v>
      </c>
      <c r="D30" s="74"/>
      <c r="E30" s="74"/>
      <c r="F30" s="74"/>
      <c r="G30" s="76">
        <f t="shared" ref="G30:V30" si="12">G31</f>
        <v>10.08</v>
      </c>
      <c r="H30" s="76">
        <f t="shared" si="12"/>
        <v>10.08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95</v>
      </c>
      <c r="C31" s="73" t="s">
        <v>146</v>
      </c>
      <c r="D31" s="74" t="s">
        <v>142</v>
      </c>
      <c r="E31" s="74" t="s">
        <v>59</v>
      </c>
      <c r="F31" s="74" t="s">
        <v>143</v>
      </c>
      <c r="G31" s="76">
        <v>10.08</v>
      </c>
      <c r="H31" s="76">
        <v>10.08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165</v>
      </c>
      <c r="D32" s="74"/>
      <c r="E32" s="74"/>
      <c r="F32" s="74"/>
      <c r="G32" s="76">
        <f t="shared" ref="G32:V32" si="13">G33</f>
        <v>6.52</v>
      </c>
      <c r="H32" s="76">
        <f t="shared" si="13"/>
        <v>6.52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303</v>
      </c>
      <c r="B33" s="74" t="s">
        <v>92</v>
      </c>
      <c r="C33" s="73" t="s">
        <v>166</v>
      </c>
      <c r="D33" s="74" t="s">
        <v>167</v>
      </c>
      <c r="E33" s="74" t="s">
        <v>85</v>
      </c>
      <c r="F33" s="74" t="s">
        <v>168</v>
      </c>
      <c r="G33" s="76">
        <v>6.52</v>
      </c>
      <c r="H33" s="76">
        <v>6.52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169</v>
      </c>
      <c r="D34" s="74"/>
      <c r="E34" s="74"/>
      <c r="F34" s="74"/>
      <c r="G34" s="76">
        <f t="shared" ref="G34:V34" si="14">G35</f>
        <v>13.65</v>
      </c>
      <c r="H34" s="76">
        <f t="shared" si="14"/>
        <v>13.65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303</v>
      </c>
      <c r="B35" s="74" t="s">
        <v>92</v>
      </c>
      <c r="C35" s="73" t="s">
        <v>166</v>
      </c>
      <c r="D35" s="74" t="s">
        <v>167</v>
      </c>
      <c r="E35" s="74" t="s">
        <v>85</v>
      </c>
      <c r="F35" s="74" t="s">
        <v>168</v>
      </c>
      <c r="G35" s="76">
        <v>13.65</v>
      </c>
      <c r="H35" s="76">
        <v>13.65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170</v>
      </c>
      <c r="D36" s="74"/>
      <c r="E36" s="74"/>
      <c r="F36" s="74"/>
      <c r="G36" s="76">
        <f t="shared" ref="G36:V36" si="15">G37</f>
        <v>0.04</v>
      </c>
      <c r="H36" s="76">
        <f t="shared" si="15"/>
        <v>0.04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301</v>
      </c>
      <c r="B37" s="74" t="s">
        <v>171</v>
      </c>
      <c r="C37" s="73" t="s">
        <v>172</v>
      </c>
      <c r="D37" s="74" t="s">
        <v>142</v>
      </c>
      <c r="E37" s="74" t="s">
        <v>171</v>
      </c>
      <c r="F37" s="74" t="s">
        <v>173</v>
      </c>
      <c r="G37" s="76">
        <v>0.04</v>
      </c>
      <c r="H37" s="76">
        <v>0.04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174</v>
      </c>
      <c r="D38" s="74"/>
      <c r="E38" s="74"/>
      <c r="F38" s="74"/>
      <c r="G38" s="76">
        <f t="shared" ref="G38:V38" si="16">G39</f>
        <v>2.16</v>
      </c>
      <c r="H38" s="76">
        <f t="shared" si="16"/>
        <v>2.16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>
        <v>301</v>
      </c>
      <c r="B39" s="74" t="s">
        <v>175</v>
      </c>
      <c r="C39" s="73" t="s">
        <v>176</v>
      </c>
      <c r="D39" s="74" t="s">
        <v>142</v>
      </c>
      <c r="E39" s="74" t="s">
        <v>92</v>
      </c>
      <c r="F39" s="74" t="s">
        <v>150</v>
      </c>
      <c r="G39" s="76">
        <v>2.16</v>
      </c>
      <c r="H39" s="76">
        <v>2.16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/>
      <c r="B40" s="74"/>
      <c r="C40" s="73" t="s">
        <v>177</v>
      </c>
      <c r="D40" s="74"/>
      <c r="E40" s="74"/>
      <c r="F40" s="74"/>
      <c r="G40" s="76">
        <f t="shared" ref="G40:V40" si="17">G41</f>
        <v>1.08</v>
      </c>
      <c r="H40" s="76">
        <f t="shared" si="17"/>
        <v>1.08</v>
      </c>
      <c r="I40" s="76">
        <f t="shared" si="17"/>
        <v>0</v>
      </c>
      <c r="J40" s="76">
        <f t="shared" si="17"/>
        <v>0</v>
      </c>
      <c r="K40" s="76">
        <f t="shared" si="17"/>
        <v>0</v>
      </c>
      <c r="L40" s="76">
        <f t="shared" si="17"/>
        <v>0</v>
      </c>
      <c r="M40" s="76">
        <f t="shared" si="17"/>
        <v>0</v>
      </c>
      <c r="N40" s="76">
        <f t="shared" si="17"/>
        <v>0</v>
      </c>
      <c r="O40" s="76">
        <f t="shared" si="17"/>
        <v>0</v>
      </c>
      <c r="P40" s="76">
        <f t="shared" si="17"/>
        <v>0</v>
      </c>
      <c r="Q40" s="76">
        <f t="shared" si="17"/>
        <v>0</v>
      </c>
      <c r="R40" s="76">
        <f t="shared" si="17"/>
        <v>0</v>
      </c>
      <c r="S40" s="76">
        <f t="shared" si="17"/>
        <v>0</v>
      </c>
      <c r="T40" s="76">
        <f t="shared" si="17"/>
        <v>0</v>
      </c>
      <c r="U40" s="76">
        <f t="shared" si="17"/>
        <v>0</v>
      </c>
      <c r="V40" s="76">
        <f t="shared" si="17"/>
        <v>0</v>
      </c>
    </row>
    <row r="41" spans="1:22" ht="20.100000000000001" customHeight="1">
      <c r="A41" s="73">
        <v>302</v>
      </c>
      <c r="B41" s="74" t="s">
        <v>178</v>
      </c>
      <c r="C41" s="73" t="s">
        <v>179</v>
      </c>
      <c r="D41" s="74" t="s">
        <v>180</v>
      </c>
      <c r="E41" s="74" t="s">
        <v>59</v>
      </c>
      <c r="F41" s="74" t="s">
        <v>181</v>
      </c>
      <c r="G41" s="76">
        <v>1.08</v>
      </c>
      <c r="H41" s="76">
        <v>1.08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182</v>
      </c>
      <c r="D42" s="74"/>
      <c r="E42" s="74"/>
      <c r="F42" s="74"/>
      <c r="G42" s="76">
        <f t="shared" ref="G42:V42" si="18">G43</f>
        <v>1.35</v>
      </c>
      <c r="H42" s="76">
        <f t="shared" si="18"/>
        <v>1.35</v>
      </c>
      <c r="I42" s="76">
        <f t="shared" si="18"/>
        <v>0</v>
      </c>
      <c r="J42" s="76">
        <f t="shared" si="18"/>
        <v>0</v>
      </c>
      <c r="K42" s="76">
        <f t="shared" si="18"/>
        <v>0</v>
      </c>
      <c r="L42" s="76">
        <f t="shared" si="18"/>
        <v>0</v>
      </c>
      <c r="M42" s="76">
        <f t="shared" si="18"/>
        <v>0</v>
      </c>
      <c r="N42" s="76">
        <f t="shared" si="18"/>
        <v>0</v>
      </c>
      <c r="O42" s="76">
        <f t="shared" si="18"/>
        <v>0</v>
      </c>
      <c r="P42" s="76">
        <f t="shared" si="18"/>
        <v>0</v>
      </c>
      <c r="Q42" s="76">
        <f t="shared" si="18"/>
        <v>0</v>
      </c>
      <c r="R42" s="76">
        <f t="shared" si="18"/>
        <v>0</v>
      </c>
      <c r="S42" s="76">
        <f t="shared" si="18"/>
        <v>0</v>
      </c>
      <c r="T42" s="76">
        <f t="shared" si="18"/>
        <v>0</v>
      </c>
      <c r="U42" s="76">
        <f t="shared" si="18"/>
        <v>0</v>
      </c>
      <c r="V42" s="76">
        <f t="shared" si="18"/>
        <v>0</v>
      </c>
    </row>
    <row r="43" spans="1:22" ht="20.100000000000001" customHeight="1">
      <c r="A43" s="73">
        <v>303</v>
      </c>
      <c r="B43" s="74" t="s">
        <v>85</v>
      </c>
      <c r="C43" s="73" t="s">
        <v>183</v>
      </c>
      <c r="D43" s="74" t="s">
        <v>167</v>
      </c>
      <c r="E43" s="74" t="s">
        <v>59</v>
      </c>
      <c r="F43" s="74" t="s">
        <v>184</v>
      </c>
      <c r="G43" s="76">
        <v>1.35</v>
      </c>
      <c r="H43" s="76">
        <v>1.35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/>
      <c r="B44" s="74"/>
      <c r="C44" s="73" t="s">
        <v>185</v>
      </c>
      <c r="D44" s="74"/>
      <c r="E44" s="74"/>
      <c r="F44" s="74"/>
      <c r="G44" s="76">
        <f t="shared" ref="G44:V44" si="19">G45+G52+G54</f>
        <v>21.49</v>
      </c>
      <c r="H44" s="76">
        <f t="shared" si="19"/>
        <v>21.49</v>
      </c>
      <c r="I44" s="76">
        <f t="shared" si="19"/>
        <v>0</v>
      </c>
      <c r="J44" s="76">
        <f t="shared" si="19"/>
        <v>0</v>
      </c>
      <c r="K44" s="76">
        <f t="shared" si="19"/>
        <v>0</v>
      </c>
      <c r="L44" s="76">
        <f t="shared" si="19"/>
        <v>0</v>
      </c>
      <c r="M44" s="76">
        <f t="shared" si="19"/>
        <v>0</v>
      </c>
      <c r="N44" s="76">
        <f t="shared" si="19"/>
        <v>0</v>
      </c>
      <c r="O44" s="76">
        <f t="shared" si="19"/>
        <v>0</v>
      </c>
      <c r="P44" s="76">
        <f t="shared" si="19"/>
        <v>0</v>
      </c>
      <c r="Q44" s="76">
        <f t="shared" si="19"/>
        <v>0</v>
      </c>
      <c r="R44" s="76">
        <f t="shared" si="19"/>
        <v>0</v>
      </c>
      <c r="S44" s="76">
        <f t="shared" si="19"/>
        <v>0</v>
      </c>
      <c r="T44" s="76">
        <f t="shared" si="19"/>
        <v>0</v>
      </c>
      <c r="U44" s="76">
        <f t="shared" si="19"/>
        <v>0</v>
      </c>
      <c r="V44" s="76">
        <f t="shared" si="19"/>
        <v>0</v>
      </c>
    </row>
    <row r="45" spans="1:22" ht="20.100000000000001" customHeight="1">
      <c r="A45" s="73"/>
      <c r="B45" s="74"/>
      <c r="C45" s="73" t="s">
        <v>186</v>
      </c>
      <c r="D45" s="74"/>
      <c r="E45" s="74"/>
      <c r="F45" s="74"/>
      <c r="G45" s="76">
        <f t="shared" ref="G45:V45" si="20">SUM(G46:G51)</f>
        <v>10.69</v>
      </c>
      <c r="H45" s="76">
        <f t="shared" si="20"/>
        <v>10.69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20.100000000000001" customHeight="1">
      <c r="A46" s="73">
        <v>302</v>
      </c>
      <c r="B46" s="74" t="s">
        <v>59</v>
      </c>
      <c r="C46" s="73" t="s">
        <v>187</v>
      </c>
      <c r="D46" s="74" t="s">
        <v>180</v>
      </c>
      <c r="E46" s="74" t="s">
        <v>59</v>
      </c>
      <c r="F46" s="74" t="s">
        <v>181</v>
      </c>
      <c r="G46" s="76">
        <v>1.68</v>
      </c>
      <c r="H46" s="76">
        <v>1.68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302</v>
      </c>
      <c r="B47" s="74" t="s">
        <v>188</v>
      </c>
      <c r="C47" s="73" t="s">
        <v>189</v>
      </c>
      <c r="D47" s="74" t="s">
        <v>180</v>
      </c>
      <c r="E47" s="74" t="s">
        <v>59</v>
      </c>
      <c r="F47" s="74" t="s">
        <v>181</v>
      </c>
      <c r="G47" s="76">
        <v>0.92</v>
      </c>
      <c r="H47" s="76">
        <v>0.92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>
        <v>302</v>
      </c>
      <c r="B48" s="74" t="s">
        <v>101</v>
      </c>
      <c r="C48" s="73" t="s">
        <v>190</v>
      </c>
      <c r="D48" s="74" t="s">
        <v>180</v>
      </c>
      <c r="E48" s="74" t="s">
        <v>59</v>
      </c>
      <c r="F48" s="74" t="s">
        <v>181</v>
      </c>
      <c r="G48" s="76">
        <v>2.2999999999999998</v>
      </c>
      <c r="H48" s="76">
        <v>2.2999999999999998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>
        <v>302</v>
      </c>
      <c r="B49" s="74" t="s">
        <v>191</v>
      </c>
      <c r="C49" s="73" t="s">
        <v>192</v>
      </c>
      <c r="D49" s="74" t="s">
        <v>180</v>
      </c>
      <c r="E49" s="74" t="s">
        <v>95</v>
      </c>
      <c r="F49" s="74" t="s">
        <v>193</v>
      </c>
      <c r="G49" s="76">
        <v>0.53</v>
      </c>
      <c r="H49" s="76">
        <v>0.53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>
        <v>302</v>
      </c>
      <c r="B50" s="74" t="s">
        <v>194</v>
      </c>
      <c r="C50" s="73" t="s">
        <v>195</v>
      </c>
      <c r="D50" s="74" t="s">
        <v>180</v>
      </c>
      <c r="E50" s="74" t="s">
        <v>196</v>
      </c>
      <c r="F50" s="74" t="s">
        <v>197</v>
      </c>
      <c r="G50" s="76">
        <v>0.46</v>
      </c>
      <c r="H50" s="76">
        <v>0.46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302</v>
      </c>
      <c r="B51" s="74" t="s">
        <v>198</v>
      </c>
      <c r="C51" s="73" t="s">
        <v>199</v>
      </c>
      <c r="D51" s="74" t="s">
        <v>180</v>
      </c>
      <c r="E51" s="74" t="s">
        <v>152</v>
      </c>
      <c r="F51" s="74" t="s">
        <v>200</v>
      </c>
      <c r="G51" s="76">
        <v>4.8</v>
      </c>
      <c r="H51" s="76">
        <v>4.8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201</v>
      </c>
      <c r="D52" s="74"/>
      <c r="E52" s="74"/>
      <c r="F52" s="74"/>
      <c r="G52" s="76">
        <f t="shared" ref="G52:V52" si="21">G53</f>
        <v>3</v>
      </c>
      <c r="H52" s="76">
        <f t="shared" si="21"/>
        <v>3</v>
      </c>
      <c r="I52" s="76">
        <f t="shared" si="21"/>
        <v>0</v>
      </c>
      <c r="J52" s="76">
        <f t="shared" si="21"/>
        <v>0</v>
      </c>
      <c r="K52" s="76">
        <f t="shared" si="21"/>
        <v>0</v>
      </c>
      <c r="L52" s="76">
        <f t="shared" si="21"/>
        <v>0</v>
      </c>
      <c r="M52" s="76">
        <f t="shared" si="21"/>
        <v>0</v>
      </c>
      <c r="N52" s="76">
        <f t="shared" si="21"/>
        <v>0</v>
      </c>
      <c r="O52" s="76">
        <f t="shared" si="21"/>
        <v>0</v>
      </c>
      <c r="P52" s="76">
        <f t="shared" si="21"/>
        <v>0</v>
      </c>
      <c r="Q52" s="76">
        <f t="shared" si="21"/>
        <v>0</v>
      </c>
      <c r="R52" s="76">
        <f t="shared" si="21"/>
        <v>0</v>
      </c>
      <c r="S52" s="76">
        <f t="shared" si="21"/>
        <v>0</v>
      </c>
      <c r="T52" s="76">
        <f t="shared" si="21"/>
        <v>0</v>
      </c>
      <c r="U52" s="76">
        <f t="shared" si="21"/>
        <v>0</v>
      </c>
      <c r="V52" s="76">
        <f t="shared" si="21"/>
        <v>0</v>
      </c>
    </row>
    <row r="53" spans="1:22" ht="20.100000000000001" customHeight="1">
      <c r="A53" s="73">
        <v>302</v>
      </c>
      <c r="B53" s="74" t="s">
        <v>188</v>
      </c>
      <c r="C53" s="73" t="s">
        <v>189</v>
      </c>
      <c r="D53" s="74" t="s">
        <v>180</v>
      </c>
      <c r="E53" s="74" t="s">
        <v>59</v>
      </c>
      <c r="F53" s="74" t="s">
        <v>181</v>
      </c>
      <c r="G53" s="76">
        <v>3</v>
      </c>
      <c r="H53" s="76">
        <v>3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/>
      <c r="B54" s="74"/>
      <c r="C54" s="73" t="s">
        <v>202</v>
      </c>
      <c r="D54" s="74"/>
      <c r="E54" s="74"/>
      <c r="F54" s="74"/>
      <c r="G54" s="76">
        <f t="shared" ref="G54:V54" si="22">G55</f>
        <v>7.8</v>
      </c>
      <c r="H54" s="76">
        <f t="shared" si="22"/>
        <v>7.8</v>
      </c>
      <c r="I54" s="76">
        <f t="shared" si="22"/>
        <v>0</v>
      </c>
      <c r="J54" s="76">
        <f t="shared" si="22"/>
        <v>0</v>
      </c>
      <c r="K54" s="76">
        <f t="shared" si="22"/>
        <v>0</v>
      </c>
      <c r="L54" s="76">
        <f t="shared" si="22"/>
        <v>0</v>
      </c>
      <c r="M54" s="76">
        <f t="shared" si="22"/>
        <v>0</v>
      </c>
      <c r="N54" s="76">
        <f t="shared" si="22"/>
        <v>0</v>
      </c>
      <c r="O54" s="76">
        <f t="shared" si="22"/>
        <v>0</v>
      </c>
      <c r="P54" s="76">
        <f t="shared" si="22"/>
        <v>0</v>
      </c>
      <c r="Q54" s="76">
        <f t="shared" si="22"/>
        <v>0</v>
      </c>
      <c r="R54" s="76">
        <f t="shared" si="22"/>
        <v>0</v>
      </c>
      <c r="S54" s="76">
        <f t="shared" si="22"/>
        <v>0</v>
      </c>
      <c r="T54" s="76">
        <f t="shared" si="22"/>
        <v>0</v>
      </c>
      <c r="U54" s="76">
        <f t="shared" si="22"/>
        <v>0</v>
      </c>
      <c r="V54" s="76">
        <f t="shared" si="22"/>
        <v>0</v>
      </c>
    </row>
    <row r="55" spans="1:22" ht="20.100000000000001" customHeight="1">
      <c r="A55" s="73">
        <v>302</v>
      </c>
      <c r="B55" s="74" t="s">
        <v>203</v>
      </c>
      <c r="C55" s="73" t="s">
        <v>204</v>
      </c>
      <c r="D55" s="74" t="s">
        <v>180</v>
      </c>
      <c r="E55" s="74" t="s">
        <v>59</v>
      </c>
      <c r="F55" s="74" t="s">
        <v>181</v>
      </c>
      <c r="G55" s="76">
        <v>7.8</v>
      </c>
      <c r="H55" s="76">
        <v>7.8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0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205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206</v>
      </c>
      <c r="B3" s="62" t="s">
        <v>207</v>
      </c>
      <c r="C3" s="57"/>
    </row>
    <row r="4" spans="1:3" s="56" customFormat="1" ht="30" customHeight="1">
      <c r="A4" s="63" t="s">
        <v>208</v>
      </c>
      <c r="B4" s="64">
        <v>5.26</v>
      </c>
      <c r="C4" s="65"/>
    </row>
    <row r="5" spans="1:3" s="56" customFormat="1" ht="30" customHeight="1">
      <c r="A5" s="66" t="s">
        <v>209</v>
      </c>
      <c r="B5" s="64">
        <v>0</v>
      </c>
      <c r="C5" s="65"/>
    </row>
    <row r="6" spans="1:3" s="56" customFormat="1" ht="30" customHeight="1">
      <c r="A6" s="66" t="s">
        <v>210</v>
      </c>
      <c r="B6" s="64">
        <v>0.46</v>
      </c>
      <c r="C6" s="65"/>
    </row>
    <row r="7" spans="1:3" s="56" customFormat="1" ht="30" customHeight="1">
      <c r="A7" s="66" t="s">
        <v>211</v>
      </c>
      <c r="B7" s="64">
        <v>4.8</v>
      </c>
      <c r="C7" s="65"/>
    </row>
    <row r="8" spans="1:3" s="56" customFormat="1" ht="30" customHeight="1">
      <c r="A8" s="66" t="s">
        <v>212</v>
      </c>
      <c r="B8" s="64">
        <v>4.8</v>
      </c>
      <c r="C8" s="65"/>
    </row>
    <row r="9" spans="1:3" s="56" customFormat="1" ht="30" customHeight="1">
      <c r="A9" s="66" t="s">
        <v>213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214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0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215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109</v>
      </c>
      <c r="B3" s="190"/>
      <c r="C3" s="191"/>
      <c r="D3" s="196" t="s">
        <v>110</v>
      </c>
      <c r="E3" s="192" t="s">
        <v>111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112</v>
      </c>
      <c r="G4" s="193"/>
      <c r="H4" s="193"/>
      <c r="I4" s="43" t="s">
        <v>113</v>
      </c>
    </row>
    <row r="5" spans="1:9" s="34" customFormat="1" ht="37.5" customHeight="1">
      <c r="A5" s="194"/>
      <c r="B5" s="195"/>
      <c r="C5" s="195"/>
      <c r="D5" s="198"/>
      <c r="E5" s="199"/>
      <c r="F5" s="42" t="s">
        <v>114</v>
      </c>
      <c r="G5" s="42" t="s">
        <v>115</v>
      </c>
      <c r="H5" s="42" t="s">
        <v>116</v>
      </c>
      <c r="I5" s="42" t="s">
        <v>114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9" sqref="C9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216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133</v>
      </c>
      <c r="B3" s="29" t="s">
        <v>134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21.49</v>
      </c>
      <c r="D4" s="33"/>
    </row>
    <row r="5" spans="1:4" ht="20.100000000000001" customHeight="1">
      <c r="A5" s="30" t="s">
        <v>217</v>
      </c>
      <c r="B5" s="31"/>
      <c r="C5" s="32">
        <f>SUM(C6:C12)</f>
        <v>21.49</v>
      </c>
    </row>
    <row r="6" spans="1:4" ht="20.100000000000001" customHeight="1">
      <c r="A6" s="30" t="s">
        <v>218</v>
      </c>
      <c r="B6" s="31" t="s">
        <v>181</v>
      </c>
      <c r="C6" s="32">
        <v>1.68</v>
      </c>
    </row>
    <row r="7" spans="1:4" ht="20.100000000000001" customHeight="1">
      <c r="A7" s="30" t="s">
        <v>219</v>
      </c>
      <c r="B7" s="31" t="s">
        <v>181</v>
      </c>
      <c r="C7" s="32">
        <v>3.92</v>
      </c>
    </row>
    <row r="8" spans="1:4" ht="20.100000000000001" customHeight="1">
      <c r="A8" s="30" t="s">
        <v>220</v>
      </c>
      <c r="B8" s="31" t="s">
        <v>181</v>
      </c>
      <c r="C8" s="32">
        <v>2.2999999999999998</v>
      </c>
    </row>
    <row r="9" spans="1:4" ht="20.100000000000001" customHeight="1">
      <c r="A9" s="30" t="s">
        <v>221</v>
      </c>
      <c r="B9" s="31" t="s">
        <v>193</v>
      </c>
      <c r="C9" s="32">
        <v>0.53</v>
      </c>
    </row>
    <row r="10" spans="1:4" ht="20.100000000000001" customHeight="1">
      <c r="A10" s="30" t="s">
        <v>222</v>
      </c>
      <c r="B10" s="31" t="s">
        <v>197</v>
      </c>
      <c r="C10" s="32">
        <v>0.46</v>
      </c>
    </row>
    <row r="11" spans="1:4" ht="20.100000000000001" customHeight="1">
      <c r="A11" s="30" t="s">
        <v>223</v>
      </c>
      <c r="B11" s="31" t="s">
        <v>200</v>
      </c>
      <c r="C11" s="32">
        <v>4.8</v>
      </c>
    </row>
    <row r="12" spans="1:4" ht="20.100000000000001" customHeight="1">
      <c r="A12" s="30" t="s">
        <v>224</v>
      </c>
      <c r="B12" s="31" t="s">
        <v>181</v>
      </c>
      <c r="C12" s="32">
        <v>7.8</v>
      </c>
    </row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20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2052-11.1.0.8500</vt:lpwstr>
  </property>
</Properties>
</file>