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'2部门收入总体情况表'!$A$1:$V$70</definedName>
    <definedName name="_xlnm.Print_Area" localSheetId="2">'3部门支出总体情况表'!$A$1:$J$73</definedName>
    <definedName name="_xlnm.Print_Area" localSheetId="3">'4部门财政拨款收支总体情况表'!$A$1:$D$19</definedName>
    <definedName name="_xlnm.Print_Area" localSheetId="4">'5一般公共预算支出情况表'!$A$1:$I$68</definedName>
    <definedName name="_xlnm.Print_Area" localSheetId="5">'6一般公共预算基本支出情况表'!$A$1:$V$87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5" i="57"/>
  <c r="U85"/>
  <c r="T85"/>
  <c r="S85"/>
  <c r="R85"/>
  <c r="Q85"/>
  <c r="P85"/>
  <c r="O85"/>
  <c r="N85"/>
  <c r="M85"/>
  <c r="L85"/>
  <c r="K85"/>
  <c r="J85"/>
  <c r="I85"/>
  <c r="H85"/>
  <c r="G85"/>
  <c r="V83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7" i="32"/>
  <c r="I66" s="1"/>
  <c r="I65" s="1"/>
  <c r="H67"/>
  <c r="G67"/>
  <c r="G66" s="1"/>
  <c r="G65" s="1"/>
  <c r="F67"/>
  <c r="E67"/>
  <c r="E66" s="1"/>
  <c r="E65" s="1"/>
  <c r="H66"/>
  <c r="H65" s="1"/>
  <c r="F66"/>
  <c r="F65" s="1"/>
  <c r="I63"/>
  <c r="H63"/>
  <c r="G63"/>
  <c r="F63"/>
  <c r="E63"/>
  <c r="I61"/>
  <c r="H61"/>
  <c r="G61"/>
  <c r="F61"/>
  <c r="F60" s="1"/>
  <c r="F59" s="1"/>
  <c r="E61"/>
  <c r="G60"/>
  <c r="G59" s="1"/>
  <c r="E60"/>
  <c r="E59" s="1"/>
  <c r="I57"/>
  <c r="H57"/>
  <c r="G57"/>
  <c r="F57"/>
  <c r="E57"/>
  <c r="I55"/>
  <c r="H55"/>
  <c r="H52" s="1"/>
  <c r="G55"/>
  <c r="F55"/>
  <c r="E55"/>
  <c r="I53"/>
  <c r="I52" s="1"/>
  <c r="H53"/>
  <c r="G53"/>
  <c r="G52" s="1"/>
  <c r="F53"/>
  <c r="E53"/>
  <c r="E52" s="1"/>
  <c r="F52"/>
  <c r="I50"/>
  <c r="I49" s="1"/>
  <c r="H50"/>
  <c r="H49" s="1"/>
  <c r="G50"/>
  <c r="G49" s="1"/>
  <c r="F50"/>
  <c r="E50"/>
  <c r="E49" s="1"/>
  <c r="F49"/>
  <c r="I46"/>
  <c r="H46"/>
  <c r="G46"/>
  <c r="F46"/>
  <c r="E46"/>
  <c r="I32"/>
  <c r="H32"/>
  <c r="G32"/>
  <c r="F32"/>
  <c r="E32"/>
  <c r="I30"/>
  <c r="H30"/>
  <c r="G30"/>
  <c r="F30"/>
  <c r="E30"/>
  <c r="I14"/>
  <c r="H14"/>
  <c r="G14"/>
  <c r="F14"/>
  <c r="E14"/>
  <c r="E13" s="1"/>
  <c r="E12" s="1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71" i="9"/>
  <c r="I71"/>
  <c r="H71"/>
  <c r="G71"/>
  <c r="F71"/>
  <c r="E71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3"/>
  <c r="I53"/>
  <c r="H53"/>
  <c r="G53"/>
  <c r="F53"/>
  <c r="E53"/>
  <c r="J50"/>
  <c r="I50"/>
  <c r="H50"/>
  <c r="G50"/>
  <c r="F50"/>
  <c r="E50"/>
  <c r="J49"/>
  <c r="I49"/>
  <c r="H49"/>
  <c r="G49"/>
  <c r="F49"/>
  <c r="E49"/>
  <c r="J48"/>
  <c r="I48"/>
  <c r="H48"/>
  <c r="G48"/>
  <c r="F48"/>
  <c r="E48"/>
  <c r="J46"/>
  <c r="I46"/>
  <c r="H46"/>
  <c r="G46"/>
  <c r="F46"/>
  <c r="E46"/>
  <c r="J32"/>
  <c r="I32"/>
  <c r="H32"/>
  <c r="G32"/>
  <c r="F32"/>
  <c r="E32"/>
  <c r="J30"/>
  <c r="I30"/>
  <c r="H30"/>
  <c r="G30"/>
  <c r="F30"/>
  <c r="E30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8" i="5"/>
  <c r="U68"/>
  <c r="T68"/>
  <c r="S68"/>
  <c r="R68"/>
  <c r="Q68"/>
  <c r="P68"/>
  <c r="O68"/>
  <c r="N68"/>
  <c r="M68"/>
  <c r="L68"/>
  <c r="K68"/>
  <c r="J68"/>
  <c r="I68"/>
  <c r="H68"/>
  <c r="G68"/>
  <c r="F68"/>
  <c r="E68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L9" s="1"/>
  <c r="L8" s="1"/>
  <c r="K10"/>
  <c r="J10"/>
  <c r="I10"/>
  <c r="H10"/>
  <c r="G10"/>
  <c r="F10"/>
  <c r="E10"/>
  <c r="V9"/>
  <c r="U9"/>
  <c r="T9"/>
  <c r="S9"/>
  <c r="R9"/>
  <c r="Q9"/>
  <c r="P9"/>
  <c r="O9"/>
  <c r="N9"/>
  <c r="M9"/>
  <c r="K9"/>
  <c r="J9"/>
  <c r="I9"/>
  <c r="H9"/>
  <c r="G9"/>
  <c r="F9"/>
  <c r="E9"/>
  <c r="V8"/>
  <c r="U8"/>
  <c r="T8"/>
  <c r="S8"/>
  <c r="R8"/>
  <c r="Q8"/>
  <c r="P8"/>
  <c r="O8"/>
  <c r="N8"/>
  <c r="M8"/>
  <c r="K8"/>
  <c r="J8"/>
  <c r="I8"/>
  <c r="H8"/>
  <c r="G8"/>
  <c r="F8"/>
  <c r="E8"/>
  <c r="H60" i="32" l="1"/>
  <c r="H59" s="1"/>
  <c r="G48"/>
  <c r="I60"/>
  <c r="I59" s="1"/>
  <c r="I48"/>
  <c r="F48"/>
  <c r="H48"/>
  <c r="E48"/>
  <c r="I13"/>
  <c r="I12" s="1"/>
  <c r="H13"/>
  <c r="H12" s="1"/>
  <c r="G13"/>
  <c r="G12" s="1"/>
  <c r="G7" s="1"/>
  <c r="F13"/>
  <c r="F12" s="1"/>
  <c r="F7" s="1"/>
  <c r="I7"/>
  <c r="E7"/>
  <c r="H7" l="1"/>
</calcChain>
</file>

<file path=xl/sharedStrings.xml><?xml version="1.0" encoding="utf-8"?>
<sst xmlns="http://schemas.openxmlformats.org/spreadsheetml/2006/main" count="1192" uniqueCount="316">
  <si>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</si>
  <si>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</si>
  <si>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</si>
  <si>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</si>
  <si>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</si>
  <si>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</si>
  <si>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</si>
  <si>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</si>
  <si>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</si>
  <si>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</si>
  <si>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</si>
  <si>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</si>
  <si>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</si>
  <si>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</si>
  <si>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</si>
  <si>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</si>
  <si>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</si>
  <si>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</si>
  <si>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</si>
  <si>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</si>
  <si>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</si>
  <si>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</si>
  <si>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</si>
  <si>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</si>
  <si>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</si>
  <si>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</si>
  <si>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</si>
  <si>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</si>
  <si>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</si>
  <si>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</si>
  <si>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</si>
  <si>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</si>
  <si>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</si>
  <si>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</si>
  <si>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</si>
  <si>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</si>
  <si>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</si>
  <si>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</si>
  <si>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</si>
  <si>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</si>
  <si>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</si>
  <si>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</si>
  <si>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</si>
  <si>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</si>
  <si>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</si>
  <si>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</si>
  <si>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</si>
  <si>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</si>
  <si>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</si>
  <si>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</si>
  <si>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</si>
  <si>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</si>
  <si>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</si>
  <si>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</si>
  <si>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</si>
  <si>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</si>
  <si>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</si>
  <si>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</si>
  <si>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</si>
  <si>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</si>
  <si>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</si>
  <si>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</si>
  <si>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</si>
  <si>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</si>
  <si>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</si>
  <si>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</si>
  <si>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</si>
  <si>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</si>
  <si>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</si>
  <si>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</si>
  <si>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</si>
  <si>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</si>
  <si>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</si>
  <si>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</si>
  <si>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</si>
  <si>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</si>
  <si>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</si>
  <si>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</si>
  <si>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</si>
  <si>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</si>
  <si>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</si>
  <si>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</si>
  <si>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</si>
  <si>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</si>
  <si>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</si>
  <si>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</si>
  <si>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</si>
  <si>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</si>
  <si>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</si>
  <si>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</si>
  <si>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</si>
  <si>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</si>
  <si>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</si>
  <si>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</si>
  <si>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</si>
  <si>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</si>
  <si>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</si>
  <si>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</si>
  <si>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</si>
  <si>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</si>
  <si>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</si>
  <si>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</si>
  <si>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</si>
  <si>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</si>
  <si>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</si>
  <si>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</si>
  <si>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</si>
  <si>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</si>
  <si>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</si>
  <si>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</si>
  <si>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</si>
  <si>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</si>
  <si>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</si>
  <si>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</si>
  <si>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>31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</si>
  <si>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</si>
  <si>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</si>
  <si>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</si>
  <si>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</si>
  <si>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</si>
  <si>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</si>
  <si>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</si>
  <si>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</si>
  <si>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</si>
  <si>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</si>
  <si>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</si>
  <si>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</si>
  <si>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</si>
  <si>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</si>
  <si>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02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</si>
  <si>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</si>
  <si>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</si>
  <si>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</si>
  <si>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</si>
  <si>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</si>
  <si>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</si>
  <si>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</si>
  <si>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</si>
  <si>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</si>
  <si>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</si>
  <si>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</si>
  <si>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</si>
  <si>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</si>
  <si>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</si>
  <si>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</si>
  <si>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</si>
  <si>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</si>
  <si>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</si>
  <si>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</si>
  <si>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</si>
  <si>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</si>
  <si>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</si>
  <si>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</si>
  <si>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</si>
  <si>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</si>
  <si>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</si>
  <si>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</si>
  <si>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</si>
  <si>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02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</si>
  <si>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</si>
  <si>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</si>
  <si>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</si>
  <si>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</si>
  <si>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</si>
  <si>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</si>
  <si>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</si>
  <si>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</si>
  <si>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</si>
  <si>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</si>
  <si>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</si>
  <si>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</si>
  <si>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</si>
  <si>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</si>
  <si>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</si>
  <si>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</si>
  <si>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</si>
  <si>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</si>
  <si>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</si>
  <si>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</si>
  <si>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</si>
  <si>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</si>
  <si>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</si>
  <si>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</si>
  <si>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</si>
  <si>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</si>
  <si>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</si>
  <si>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</si>
  <si>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</si>
  <si>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</si>
  <si>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</si>
  <si>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</si>
  <si>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</si>
  <si>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</si>
  <si>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</si>
  <si>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</si>
  <si>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</si>
  <si>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</si>
  <si>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</si>
  <si>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</si>
  <si>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</si>
  <si>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</si>
  <si>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</si>
  <si>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</si>
  <si>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</si>
  <si>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</si>
  <si>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</si>
  <si>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</si>
  <si>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</si>
  <si>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</si>
  <si>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</si>
  <si>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</si>
  <si>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</si>
  <si>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</si>
  <si>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</si>
  <si>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</si>
  <si>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</si>
  <si>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</si>
  <si>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</si>
  <si>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</si>
  <si>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</si>
  <si>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</si>
  <si>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</si>
  <si>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</si>
  <si>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</si>
  <si>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</si>
  <si>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</si>
  <si>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</si>
  <si>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</si>
  <si>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</si>
  <si>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</si>
  <si>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</si>
  <si>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</si>
  <si>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</si>
  <si>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</si>
  <si>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</si>
  <si>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</si>
  <si>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</si>
  <si>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</si>
  <si>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</si>
  <si>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</si>
  <si>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</si>
  <si>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</si>
  <si>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</si>
  <si>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</si>
  <si>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</si>
  <si>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</si>
  <si>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</si>
  <si>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</si>
  <si>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</si>
  <si>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</si>
  <si>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</si>
  <si>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</si>
  <si>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</si>
  <si>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</si>
  <si>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</si>
  <si>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</si>
  <si>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</si>
  <si>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遗属补助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</si>
  <si>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</si>
  <si>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</si>
  <si>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</si>
  <si>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事业单位医疗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</si>
  <si>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</si>
  <si>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</si>
  <si>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</si>
  <si>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</si>
  <si>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</si>
  <si>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</si>
  <si>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</si>
  <si>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</si>
  <si>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</si>
  <si>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</si>
  <si>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</si>
  <si>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</si>
  <si>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</si>
  <si>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</si>
  <si>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</si>
  <si>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</si>
  <si>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遗属补助</t>
  </si>
  <si>
    <t xml:space="preserve">    生活补助</t>
  </si>
  <si>
    <t>社会福利和救助</t>
  </si>
  <si>
    <t>2019年“三公”经费预算数</t>
  </si>
  <si>
    <t>2020年</t>
  </si>
  <si>
    <t>2021年</t>
  </si>
  <si>
    <t xml:space="preserve">    水费</t>
  </si>
  <si>
    <t xml:space="preserve">    取暖费</t>
  </si>
  <si>
    <t xml:space="preserve">  水费</t>
  </si>
  <si>
    <t xml:space="preserve">  取暖费</t>
  </si>
  <si>
    <t xml:space="preserve">  99</t>
  </si>
  <si>
    <t>50</t>
  </si>
  <si>
    <t xml:space="preserve">  50</t>
  </si>
  <si>
    <t xml:space="preserve">      其他公用经费</t>
  </si>
  <si>
    <t xml:space="preserve">  其他公用经费</t>
  </si>
  <si>
    <t xml:space="preserve">    其他商品和服务支出</t>
  </si>
  <si>
    <t>其他商品和服务支出</t>
  </si>
  <si>
    <t xml:space="preserve">  其他商品和服务支出</t>
  </si>
  <si>
    <t>公共安全支出</t>
  </si>
  <si>
    <t>204</t>
  </si>
  <si>
    <t xml:space="preserve">  204</t>
  </si>
  <si>
    <t xml:space="preserve">      人事代理工资</t>
  </si>
  <si>
    <t xml:space="preserve">  人事代理工资</t>
  </si>
  <si>
    <t>单位名称：焦作市中站区人民法院</t>
    <phoneticPr fontId="2" type="noConversion"/>
  </si>
  <si>
    <t xml:space="preserve">      纪检派驻工作组经费</t>
  </si>
  <si>
    <t xml:space="preserve">  法院</t>
  </si>
  <si>
    <t xml:space="preserve">    行政运行（法院）</t>
  </si>
  <si>
    <t xml:space="preserve">    “两庭”建设</t>
  </si>
  <si>
    <t xml:space="preserve">      审判庭各项工程款</t>
  </si>
  <si>
    <t xml:space="preserve">    事业运行（法院）</t>
  </si>
  <si>
    <t xml:space="preserve">    其他法院支出</t>
  </si>
  <si>
    <t xml:space="preserve">      提前下达2019年政法转移支付</t>
  </si>
  <si>
    <t>单位名称：焦作市中站区人民法院</t>
    <phoneticPr fontId="2" type="noConversion"/>
  </si>
  <si>
    <t xml:space="preserve">  06</t>
  </si>
  <si>
    <t>单位名称：焦作市中站区人民法院</t>
    <phoneticPr fontId="2" type="noConversion"/>
  </si>
  <si>
    <t>单位名称：焦作市中站区人民法院</t>
    <phoneticPr fontId="2" type="noConversion"/>
  </si>
  <si>
    <t>单位名称：焦作市中站区人民法院</t>
    <phoneticPr fontId="2" type="noConversion"/>
  </si>
  <si>
    <t>单位名称：焦作市中站区人民法院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</si>
</sst>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2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2" fillId="0" borderId="0"/>
    <xf numFmtId="0" fontId="1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185" fontId="2" fillId="0" borderId="0" xfId="69" applyNumberFormat="1" applyFont="1" applyAlignment="1">
      <alignment horizontal="right" vertical="center"/>
    </xf>
    <xf numFmtId="185" fontId="2" fillId="0" borderId="10" xfId="69" applyNumberFormat="1" applyFont="1" applyBorder="1" applyAlignment="1">
      <alignment horizontal="center" vertical="center" wrapText="1"/>
    </xf>
    <xf numFmtId="185" fontId="2" fillId="0" borderId="10" xfId="69" applyNumberFormat="1" applyFont="1" applyFill="1" applyBorder="1" applyAlignment="1">
      <alignment horizontal="right" vertical="center"/>
    </xf>
    <xf numFmtId="185" fontId="0" fillId="0" borderId="0" xfId="0" applyNumberFormat="1">
      <alignment vertical="center"/>
    </xf>
    <xf numFmtId="185" fontId="1" fillId="0" borderId="0" xfId="69" applyNumberFormat="1">
      <alignment vertical="center"/>
    </xf>
    <xf numFmtId="185" fontId="1" fillId="0" borderId="0" xfId="69" applyNumberFormat="1" applyFon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24">
    <cellStyle name="20% - 着色 1 2" xfId="1"/>
    <cellStyle name="20% - 着色 1 2 2" xfId="2"/>
    <cellStyle name="20% - 着色 1 2 2 2" xfId="111"/>
    <cellStyle name="20% - 着色 1 2 2 3" xfId="115"/>
    <cellStyle name="20% - 着色 1 2 3" xfId="99"/>
    <cellStyle name="20% - 着色 1 2 4" xfId="104"/>
    <cellStyle name="20% - 着色 1 3" xfId="3"/>
    <cellStyle name="20% - 着色 1 3 2" xfId="109"/>
    <cellStyle name="20% - 着色 1 3 3" xfId="116"/>
    <cellStyle name="20% - 着色 2 2" xfId="4"/>
    <cellStyle name="20% - 着色 2 2 2" xfId="5"/>
    <cellStyle name="20% - 着色 2 2 2 2" xfId="118"/>
    <cellStyle name="20% - 着色 2 2 2 3" xfId="95"/>
    <cellStyle name="20% - 着色 2 2 3" xfId="112"/>
    <cellStyle name="20% - 着色 2 2 4" xfId="107"/>
    <cellStyle name="20% - 着色 2 3" xfId="6"/>
    <cellStyle name="20% - 着色 2 3 2" xfId="119"/>
    <cellStyle name="20% - 着色 2 3 3" xfId="110"/>
    <cellStyle name="20% - 着色 3 2" xfId="7"/>
    <cellStyle name="20% - 着色 3 2 2" xfId="8"/>
    <cellStyle name="20% - 着色 3 2 2 2" xfId="121"/>
    <cellStyle name="20% - 着色 3 2 2 3" xfId="120"/>
    <cellStyle name="20% - 着色 3 2 3" xfId="117"/>
    <cellStyle name="20% - 着色 3 2 4" xfId="114"/>
    <cellStyle name="20% - 着色 3 3" xfId="9"/>
    <cellStyle name="20% - 着色 3 3 2" xfId="123"/>
    <cellStyle name="20% - 着色 3 3 3" xfId="122"/>
    <cellStyle name="20% - 着色 4 2" xfId="10"/>
    <cellStyle name="20% - 着色 4 2 2" xfId="11"/>
    <cellStyle name="20% - 着色 4 2 2 2" xfId="126"/>
    <cellStyle name="20% - 着色 4 2 2 3" xfId="125"/>
    <cellStyle name="20% - 着色 4 2 3" xfId="127"/>
    <cellStyle name="20% - 着色 4 2 4" xfId="124"/>
    <cellStyle name="20% - 着色 4 3" xfId="12"/>
    <cellStyle name="20% - 着色 4 3 2" xfId="129"/>
    <cellStyle name="20% - 着色 4 3 3" xfId="128"/>
    <cellStyle name="20% - 着色 5 2" xfId="13"/>
    <cellStyle name="20% - 着色 5 2 2" xfId="14"/>
    <cellStyle name="20% - 着色 5 2 2 2" xfId="133"/>
    <cellStyle name="20% - 着色 5 2 2 3" xfId="132"/>
    <cellStyle name="20% - 着色 5 2 3" xfId="134"/>
    <cellStyle name="20% - 着色 5 2 4" xfId="130"/>
    <cellStyle name="20% - 着色 5 3" xfId="15"/>
    <cellStyle name="20% - 着色 5 3 2" xfId="136"/>
    <cellStyle name="20% - 着色 5 3 3" xfId="135"/>
    <cellStyle name="20% - 着色 6 2" xfId="16"/>
    <cellStyle name="20% - 着色 6 2 2" xfId="17"/>
    <cellStyle name="20% - 着色 6 2 2 2" xfId="141"/>
    <cellStyle name="20% - 着色 6 2 2 3" xfId="140"/>
    <cellStyle name="20% - 着色 6 2 3" xfId="142"/>
    <cellStyle name="20% - 着色 6 2 4" xfId="138"/>
    <cellStyle name="20% - 着色 6 3" xfId="18"/>
    <cellStyle name="20% - 着色 6 3 2" xfId="144"/>
    <cellStyle name="20% - 着色 6 3 3" xfId="143"/>
    <cellStyle name="40% - 着色 1 2" xfId="19"/>
    <cellStyle name="40% - 着色 1 2 2" xfId="20"/>
    <cellStyle name="40% - 着色 1 2 2 2" xfId="149"/>
    <cellStyle name="40% - 着色 1 2 2 3" xfId="147"/>
    <cellStyle name="40% - 着色 1 2 3" xfId="150"/>
    <cellStyle name="40% - 着色 1 2 4" xfId="145"/>
    <cellStyle name="40% - 着色 1 3" xfId="21"/>
    <cellStyle name="40% - 着色 1 3 2" xfId="101"/>
    <cellStyle name="40% - 着色 1 3 3" xfId="151"/>
    <cellStyle name="40% - 着色 2 2" xfId="22"/>
    <cellStyle name="40% - 着色 2 2 2" xfId="23"/>
    <cellStyle name="40% - 着色 2 2 2 2" xfId="154"/>
    <cellStyle name="40% - 着色 2 2 2 3" xfId="153"/>
    <cellStyle name="40% - 着色 2 2 3" xfId="155"/>
    <cellStyle name="40% - 着色 2 2 4" xfId="152"/>
    <cellStyle name="40% - 着色 2 3" xfId="24"/>
    <cellStyle name="40% - 着色 2 3 2" xfId="148"/>
    <cellStyle name="40% - 着色 2 3 3" xfId="146"/>
    <cellStyle name="40% - 着色 3 2" xfId="25"/>
    <cellStyle name="40% - 着色 3 2 2" xfId="26"/>
    <cellStyle name="40% - 着色 3 2 2 2" xfId="103"/>
    <cellStyle name="40% - 着色 3 2 2 3" xfId="157"/>
    <cellStyle name="40% - 着色 3 2 3" xfId="159"/>
    <cellStyle name="40% - 着色 3 2 4" xfId="156"/>
    <cellStyle name="40% - 着色 3 3" xfId="27"/>
    <cellStyle name="40% - 着色 3 3 2" xfId="160"/>
    <cellStyle name="40% - 着色 3 3 3" xfId="100"/>
    <cellStyle name="40% - 着色 4 2" xfId="28"/>
    <cellStyle name="40% - 着色 4 2 2" xfId="29"/>
    <cellStyle name="40% - 着色 4 2 2 2" xfId="163"/>
    <cellStyle name="40% - 着色 4 2 2 3" xfId="162"/>
    <cellStyle name="40% - 着色 4 2 3" xfId="164"/>
    <cellStyle name="40% - 着色 4 2 4" xfId="161"/>
    <cellStyle name="40% - 着色 4 3" xfId="30"/>
    <cellStyle name="40% - 着色 4 3 2" xfId="166"/>
    <cellStyle name="40% - 着色 4 3 3" xfId="165"/>
    <cellStyle name="40% - 着色 5 2" xfId="31"/>
    <cellStyle name="40% - 着色 5 2 2" xfId="32"/>
    <cellStyle name="40% - 着色 5 2 2 2" xfId="169"/>
    <cellStyle name="40% - 着色 5 2 2 3" xfId="168"/>
    <cellStyle name="40% - 着色 5 2 3" xfId="108"/>
    <cellStyle name="40% - 着色 5 2 4" xfId="106"/>
    <cellStyle name="40% - 着色 5 3" xfId="33"/>
    <cellStyle name="40% - 着色 5 3 2" xfId="171"/>
    <cellStyle name="40% - 着色 5 3 3" xfId="170"/>
    <cellStyle name="40% - 着色 6 2" xfId="34"/>
    <cellStyle name="40% - 着色 6 2 2" xfId="35"/>
    <cellStyle name="40% - 着色 6 2 2 2" xfId="174"/>
    <cellStyle name="40% - 着色 6 2 2 3" xfId="173"/>
    <cellStyle name="40% - 着色 6 2 3" xfId="98"/>
    <cellStyle name="40% - 着色 6 2 4" xfId="172"/>
    <cellStyle name="40% - 着色 6 3" xfId="36"/>
    <cellStyle name="40% - 着色 6 3 2" xfId="176"/>
    <cellStyle name="40% - 着色 6 3 3" xfId="175"/>
    <cellStyle name="60% - 着色 1 2" xfId="37"/>
    <cellStyle name="60% - 着色 1 2 2" xfId="177"/>
    <cellStyle name="60% - 着色 2 2" xfId="38"/>
    <cellStyle name="60% - 着色 2 2 2" xfId="178"/>
    <cellStyle name="60% - 着色 3 2" xfId="39"/>
    <cellStyle name="60% - 着色 3 2 2" xfId="179"/>
    <cellStyle name="60% - 着色 4 2" xfId="40"/>
    <cellStyle name="60% - 着色 4 2 2" xfId="180"/>
    <cellStyle name="60% - 着色 5 2" xfId="41"/>
    <cellStyle name="60% - 着色 5 2 2" xfId="181"/>
    <cellStyle name="60% - 着色 6 2" xfId="42"/>
    <cellStyle name="60% - 着色 6 2 2" xfId="18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83"/>
    <cellStyle name="差_2017预算公开表_(010010010)中国共产党焦作市委员会办公室" xfId="184"/>
    <cellStyle name="差_4901A573031A00CCE0530A08AF0800CC" xfId="49"/>
    <cellStyle name="差_4901A573031A00CCE0530A08AF0800CC 2" xfId="186"/>
    <cellStyle name="差_4901E49D450800C2E0530A08AF0800C2" xfId="50"/>
    <cellStyle name="差_4901E49D450800C2E0530A08AF0800C2 2" xfId="187"/>
    <cellStyle name="差_615D2EB13C93010EE0530A0804CC5EB5" xfId="51"/>
    <cellStyle name="差_615D2EB13C93010EE0530A0804CC5EB5 2" xfId="188"/>
    <cellStyle name="差_61F0C7FF6ABA0038E0530A0804CC3487" xfId="52"/>
    <cellStyle name="差_61F0C7FF6ABA0038E0530A0804CC3487 2" xfId="189"/>
    <cellStyle name="差_64242C78E6F3009AE0530A08AF09009A" xfId="53"/>
    <cellStyle name="差_64242C78E6F3009AE0530A08AF09009A 2" xfId="190"/>
    <cellStyle name="差_64242C78E6F6009AE0530A08AF09009A" xfId="54"/>
    <cellStyle name="差_64242C78E6F6009AE0530A08AF09009A 2" xfId="191"/>
    <cellStyle name="差_64242C78E6F6009AE0530A08AF09009A 3" xfId="102"/>
    <cellStyle name="差_64242C78E6FB009AE0530A08AF09009A" xfId="55"/>
    <cellStyle name="差_64242C78E6FB009AE0530A08AF09009A 2" xfId="94"/>
    <cellStyle name="差_67D34CE2EC6AAB52E050080A1CAF164B" xfId="56"/>
    <cellStyle name="差_67D34CE2EC6AAB52E050080A1CAF164B 2" xfId="167"/>
    <cellStyle name="差_67D34CE2EC6AAB52E050080A1CAF164B 3" xfId="105"/>
    <cellStyle name="常规" xfId="0" builtinId="0"/>
    <cellStyle name="常规 10" xfId="223"/>
    <cellStyle name="常规 11" xfId="57"/>
    <cellStyle name="常规 11 2" xfId="193"/>
    <cellStyle name="常规 11 2 2" xfId="218"/>
    <cellStyle name="常规 11 3" xfId="192"/>
    <cellStyle name="常规 2" xfId="58"/>
    <cellStyle name="常规 2 2" xfId="194"/>
    <cellStyle name="常规 2_67D34CE2EC6AAB52E050080A1CAF164B" xfId="59"/>
    <cellStyle name="常规 3" xfId="60"/>
    <cellStyle name="常规 3 2" xfId="61"/>
    <cellStyle name="常规 3 2 2" xfId="197"/>
    <cellStyle name="常规 3 2 2 2" xfId="219"/>
    <cellStyle name="常规 3 2 3" xfId="196"/>
    <cellStyle name="常规 3 3" xfId="198"/>
    <cellStyle name="常规 3 3 2" xfId="220"/>
    <cellStyle name="常规 3 4" xfId="195"/>
    <cellStyle name="常规 3_6162030C6A600132E0530A0804CCAD99_c" xfId="62"/>
    <cellStyle name="常规 4" xfId="63"/>
    <cellStyle name="常规 4 2" xfId="200"/>
    <cellStyle name="常规 4 2 2" xfId="221"/>
    <cellStyle name="常规 4 3" xfId="199"/>
    <cellStyle name="常规 5" xfId="64"/>
    <cellStyle name="常规 5 2" xfId="97"/>
    <cellStyle name="常规 5 2 2" xfId="137"/>
    <cellStyle name="常规 5 3" xfId="201"/>
    <cellStyle name="常规 6" xfId="96"/>
    <cellStyle name="常规 6 2" xfId="213"/>
    <cellStyle name="常规 7" xfId="185"/>
    <cellStyle name="常规 7 2" xfId="217"/>
    <cellStyle name="常规 8" xfId="203"/>
    <cellStyle name="常规 8 2" xfId="222"/>
    <cellStyle name="常规 9" xfId="215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205"/>
    <cellStyle name="好_2017预算公开表_(010010010)中国共产党焦作市委员会办公室" xfId="158"/>
    <cellStyle name="好_4901A573031A00CCE0530A08AF0800CC" xfId="72"/>
    <cellStyle name="好_4901A573031A00CCE0530A08AF0800CC 2" xfId="206"/>
    <cellStyle name="好_4901E49D450800C2E0530A08AF0800C2" xfId="73"/>
    <cellStyle name="好_4901E49D450800C2E0530A08AF0800C2 2" xfId="207"/>
    <cellStyle name="好_615D2EB13C93010EE0530A0804CC5EB5" xfId="74"/>
    <cellStyle name="好_615D2EB13C93010EE0530A0804CC5EB5 2" xfId="208"/>
    <cellStyle name="好_61F0C7FF6ABA0038E0530A0804CC3487" xfId="75"/>
    <cellStyle name="好_61F0C7FF6ABA0038E0530A0804CC3487 2" xfId="209"/>
    <cellStyle name="好_64242C78E6F6009AE0530A08AF09009A" xfId="76"/>
    <cellStyle name="好_64242C78E6F6009AE0530A08AF09009A 2" xfId="211"/>
    <cellStyle name="好_64242C78E6F6009AE0530A08AF09009A 3" xfId="210"/>
    <cellStyle name="好_67D34CE2EC6AAB52E050080A1CAF164B" xfId="77"/>
    <cellStyle name="好_67D34CE2EC6AAB52E050080A1CAF164B 2" xfId="202"/>
    <cellStyle name="好_67D34CE2EC6AAB52E050080A1CAF164B 3" xfId="212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31"/>
    <cellStyle name="着色 2 2" xfId="88"/>
    <cellStyle name="着色 2 2 2" xfId="139"/>
    <cellStyle name="着色 3 2" xfId="89"/>
    <cellStyle name="着色 3 2 2" xfId="214"/>
    <cellStyle name="着色 4 2" xfId="90"/>
    <cellStyle name="着色 4 2 2" xfId="204"/>
    <cellStyle name="着色 5 2" xfId="91"/>
    <cellStyle name="着色 5 2 2" xfId="113"/>
    <cellStyle name="着色 6 2" xfId="92"/>
    <cellStyle name="着色 6 2 2" xfId="216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G7" sqref="G7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1" t="s">
        <v>234</v>
      </c>
      <c r="B1" s="201"/>
      <c r="C1" s="201"/>
      <c r="D1" s="201"/>
      <c r="E1" s="66"/>
      <c r="F1" s="66"/>
      <c r="G1" s="66"/>
      <c r="H1" s="66"/>
      <c r="I1" s="66"/>
      <c r="J1" s="66"/>
    </row>
    <row r="2" spans="1:10" s="13" customFormat="1" ht="20.100000000000001" customHeight="1">
      <c r="A2" s="32" t="s">
        <v>301</v>
      </c>
      <c r="B2" s="68"/>
      <c r="C2" s="68"/>
      <c r="D2" s="69" t="s">
        <v>76</v>
      </c>
      <c r="E2" s="70"/>
      <c r="F2" s="70"/>
      <c r="G2" s="70"/>
      <c r="H2" s="70"/>
      <c r="I2" s="70"/>
      <c r="J2" s="70"/>
    </row>
    <row r="3" spans="1:10" s="13" customFormat="1" ht="27.75" customHeight="1">
      <c r="A3" s="71" t="s">
        <v>0</v>
      </c>
      <c r="B3" s="72" t="s">
        <v>1</v>
      </c>
      <c r="C3" s="71" t="s">
        <v>2</v>
      </c>
      <c r="D3" s="73" t="s">
        <v>1</v>
      </c>
      <c r="E3" s="70"/>
      <c r="F3" s="70"/>
      <c r="G3" s="70"/>
      <c r="H3" s="70"/>
      <c r="I3" s="70"/>
      <c r="J3" s="70"/>
    </row>
    <row r="4" spans="1:10" s="76" customFormat="1" ht="23.25" customHeight="1">
      <c r="A4" s="74" t="s">
        <v>3</v>
      </c>
      <c r="B4" s="20">
        <v>1194.3499999999999</v>
      </c>
      <c r="C4" s="75" t="s">
        <v>4</v>
      </c>
      <c r="D4" s="21">
        <v>779.55</v>
      </c>
    </row>
    <row r="5" spans="1:10" s="76" customFormat="1" ht="23.25" customHeight="1">
      <c r="A5" s="74" t="s">
        <v>235</v>
      </c>
      <c r="B5" s="22">
        <v>1194.3499999999999</v>
      </c>
      <c r="C5" s="75" t="s">
        <v>236</v>
      </c>
      <c r="D5" s="21">
        <v>660.18</v>
      </c>
    </row>
    <row r="6" spans="1:10" s="76" customFormat="1" ht="23.25" customHeight="1">
      <c r="A6" s="74" t="s">
        <v>237</v>
      </c>
      <c r="B6" s="23">
        <v>0</v>
      </c>
      <c r="C6" s="77" t="s">
        <v>238</v>
      </c>
      <c r="D6" s="21">
        <v>119.37</v>
      </c>
    </row>
    <row r="7" spans="1:10" s="76" customFormat="1" ht="23.25" customHeight="1">
      <c r="A7" s="74" t="s">
        <v>239</v>
      </c>
      <c r="B7" s="20">
        <v>0</v>
      </c>
      <c r="C7" s="77" t="s">
        <v>5</v>
      </c>
      <c r="D7" s="21">
        <v>414.8</v>
      </c>
    </row>
    <row r="8" spans="1:10" s="76" customFormat="1" ht="23.25" customHeight="1">
      <c r="A8" s="74" t="s">
        <v>240</v>
      </c>
      <c r="B8" s="22">
        <v>0</v>
      </c>
      <c r="C8" s="75"/>
      <c r="D8" s="24"/>
    </row>
    <row r="9" spans="1:10" s="76" customFormat="1" ht="23.25" customHeight="1">
      <c r="A9" s="78" t="s">
        <v>241</v>
      </c>
      <c r="B9" s="25">
        <v>0</v>
      </c>
      <c r="C9" s="77"/>
      <c r="D9" s="26"/>
    </row>
    <row r="10" spans="1:10" s="76" customFormat="1" ht="23.25" customHeight="1">
      <c r="A10" s="79" t="s">
        <v>242</v>
      </c>
      <c r="B10" s="23">
        <v>0</v>
      </c>
      <c r="C10" s="80"/>
      <c r="D10" s="27"/>
    </row>
    <row r="11" spans="1:10" s="76" customFormat="1" ht="19.350000000000001" customHeight="1">
      <c r="A11" s="82" t="s">
        <v>243</v>
      </c>
      <c r="B11" s="20">
        <v>0</v>
      </c>
      <c r="C11" s="80"/>
      <c r="D11" s="27"/>
    </row>
    <row r="12" spans="1:10" s="13" customFormat="1" ht="19.350000000000001" customHeight="1">
      <c r="A12" s="82"/>
      <c r="B12" s="83"/>
      <c r="C12" s="80"/>
      <c r="D12" s="81"/>
      <c r="E12" s="76"/>
      <c r="F12" s="76"/>
      <c r="G12" s="76"/>
      <c r="H12" s="70"/>
      <c r="I12" s="76"/>
      <c r="J12" s="70"/>
    </row>
    <row r="13" spans="1:10" s="13" customFormat="1" ht="19.350000000000001" customHeight="1">
      <c r="A13" s="84"/>
      <c r="B13" s="85"/>
      <c r="C13" s="86"/>
      <c r="D13" s="87"/>
      <c r="E13" s="76"/>
      <c r="F13" s="76"/>
      <c r="G13" s="76"/>
      <c r="H13" s="70"/>
      <c r="I13" s="70"/>
      <c r="J13" s="70"/>
    </row>
    <row r="14" spans="1:10" s="13" customFormat="1" ht="19.350000000000001" customHeight="1">
      <c r="A14" s="88"/>
      <c r="B14" s="89"/>
      <c r="C14" s="90"/>
      <c r="D14" s="87"/>
      <c r="E14" s="76"/>
      <c r="F14" s="70"/>
      <c r="G14" s="76"/>
      <c r="H14" s="70"/>
      <c r="I14" s="76"/>
      <c r="J14" s="76"/>
    </row>
    <row r="15" spans="1:10" s="76" customFormat="1" ht="20.100000000000001" customHeight="1">
      <c r="A15" s="91" t="s">
        <v>6</v>
      </c>
      <c r="B15" s="20">
        <v>1194.3499999999999</v>
      </c>
      <c r="C15" s="91" t="s">
        <v>7</v>
      </c>
      <c r="D15" s="21">
        <v>1194.3499999999999</v>
      </c>
    </row>
    <row r="16" spans="1:10" s="76" customFormat="1" ht="20.100000000000001" customHeight="1">
      <c r="A16" s="92" t="s">
        <v>244</v>
      </c>
      <c r="B16" s="22">
        <v>0</v>
      </c>
      <c r="C16" s="93" t="s">
        <v>8</v>
      </c>
      <c r="D16" s="28">
        <v>0</v>
      </c>
    </row>
    <row r="17" spans="1:10" s="76" customFormat="1" ht="20.100000000000001" customHeight="1">
      <c r="A17" s="92" t="s">
        <v>245</v>
      </c>
      <c r="B17" s="25">
        <v>0</v>
      </c>
      <c r="C17" s="93" t="s">
        <v>245</v>
      </c>
      <c r="D17" s="29">
        <v>0</v>
      </c>
    </row>
    <row r="18" spans="1:10" s="76" customFormat="1" ht="20.100000000000001" customHeight="1">
      <c r="A18" s="92" t="s">
        <v>246</v>
      </c>
      <c r="B18" s="25">
        <v>0</v>
      </c>
      <c r="C18" s="93" t="s">
        <v>246</v>
      </c>
      <c r="D18" s="28">
        <v>0</v>
      </c>
    </row>
    <row r="19" spans="1:10" s="76" customFormat="1" ht="20.100000000000001" customHeight="1">
      <c r="A19" s="30" t="s">
        <v>11</v>
      </c>
      <c r="B19" s="25">
        <v>1194.3499999999999</v>
      </c>
      <c r="C19" s="94" t="s">
        <v>12</v>
      </c>
      <c r="D19" s="31">
        <v>1194.3499999999999</v>
      </c>
    </row>
    <row r="20" spans="1:10" ht="9.75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</row>
    <row r="21" spans="1:10" ht="14.25">
      <c r="A21" s="66"/>
      <c r="B21" s="66"/>
      <c r="C21" s="66"/>
      <c r="D21" s="66"/>
      <c r="E21" s="66"/>
      <c r="F21" s="66"/>
      <c r="G21" s="66"/>
      <c r="H21" s="67"/>
      <c r="I21" s="66"/>
      <c r="J21" s="66"/>
    </row>
    <row r="22" spans="1:10" ht="14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4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4.25">
      <c r="A24" s="66"/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14.25">
      <c r="A25" s="66"/>
      <c r="B25" s="67"/>
      <c r="C25" s="66"/>
      <c r="D25" s="66"/>
      <c r="E25" s="66"/>
      <c r="F25" s="66"/>
      <c r="G25" s="66"/>
      <c r="H25" s="66"/>
      <c r="I25" s="66"/>
      <c r="J25" s="66"/>
    </row>
    <row r="26" spans="1:10" ht="14.2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4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4.2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4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4.25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4.25">
      <c r="A31" s="66"/>
      <c r="B31" s="66"/>
      <c r="C31" s="66"/>
      <c r="D31" s="66"/>
      <c r="E31" s="66"/>
      <c r="F31" s="66"/>
      <c r="G31" s="66"/>
      <c r="H31" s="66"/>
      <c r="I31" s="66"/>
      <c r="J31" s="6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2"/>
  <sheetViews>
    <sheetView showGridLines="0" showZeros="0" topLeftCell="A55" workbookViewId="0">
      <selection activeCell="A66" sqref="A66:XFD66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3" t="s">
        <v>247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s="14" customFormat="1" ht="20.100000000000001" customHeight="1">
      <c r="A2" s="202" t="s">
        <v>310</v>
      </c>
      <c r="B2" s="202"/>
      <c r="C2" s="202"/>
      <c r="D2" s="20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7"/>
      <c r="S2" s="97"/>
      <c r="T2" s="97"/>
      <c r="U2" s="97"/>
      <c r="V2" s="98" t="s">
        <v>76</v>
      </c>
    </row>
    <row r="3" spans="1:22" s="14" customFormat="1" ht="20.100000000000001" customHeight="1">
      <c r="A3" s="206" t="s">
        <v>13</v>
      </c>
      <c r="B3" s="206"/>
      <c r="C3" s="206"/>
      <c r="D3" s="205" t="s">
        <v>248</v>
      </c>
      <c r="E3" s="204" t="s">
        <v>14</v>
      </c>
      <c r="F3" s="209" t="s">
        <v>15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1"/>
      <c r="R3" s="204" t="s">
        <v>16</v>
      </c>
      <c r="S3" s="204"/>
      <c r="T3" s="204" t="s">
        <v>249</v>
      </c>
      <c r="U3" s="204" t="s">
        <v>49</v>
      </c>
      <c r="V3" s="204" t="s">
        <v>17</v>
      </c>
    </row>
    <row r="4" spans="1:22" s="14" customFormat="1" ht="20.100000000000001" customHeight="1">
      <c r="A4" s="206"/>
      <c r="B4" s="206"/>
      <c r="C4" s="206"/>
      <c r="D4" s="205"/>
      <c r="E4" s="204"/>
      <c r="F4" s="204" t="s">
        <v>18</v>
      </c>
      <c r="G4" s="209" t="s">
        <v>250</v>
      </c>
      <c r="H4" s="210"/>
      <c r="I4" s="211"/>
      <c r="J4" s="209" t="s">
        <v>251</v>
      </c>
      <c r="K4" s="210"/>
      <c r="L4" s="210"/>
      <c r="M4" s="210"/>
      <c r="N4" s="210"/>
      <c r="O4" s="211"/>
      <c r="P4" s="204" t="s">
        <v>19</v>
      </c>
      <c r="Q4" s="204" t="s">
        <v>20</v>
      </c>
      <c r="R4" s="204" t="s">
        <v>21</v>
      </c>
      <c r="S4" s="204" t="s">
        <v>22</v>
      </c>
      <c r="T4" s="204"/>
      <c r="U4" s="204"/>
      <c r="V4" s="204"/>
    </row>
    <row r="5" spans="1:22" s="14" customFormat="1" ht="20.100000000000001" customHeight="1">
      <c r="A5" s="205" t="s">
        <v>23</v>
      </c>
      <c r="B5" s="205" t="s">
        <v>24</v>
      </c>
      <c r="C5" s="205" t="s">
        <v>25</v>
      </c>
      <c r="D5" s="205"/>
      <c r="E5" s="204"/>
      <c r="F5" s="204"/>
      <c r="G5" s="207" t="s">
        <v>252</v>
      </c>
      <c r="H5" s="207" t="s">
        <v>253</v>
      </c>
      <c r="I5" s="207" t="s">
        <v>254</v>
      </c>
      <c r="J5" s="204" t="s">
        <v>255</v>
      </c>
      <c r="K5" s="204" t="s">
        <v>26</v>
      </c>
      <c r="L5" s="204" t="s">
        <v>27</v>
      </c>
      <c r="M5" s="204" t="s">
        <v>28</v>
      </c>
      <c r="N5" s="204" t="s">
        <v>29</v>
      </c>
      <c r="O5" s="204" t="s">
        <v>256</v>
      </c>
      <c r="P5" s="204"/>
      <c r="Q5" s="204"/>
      <c r="R5" s="204"/>
      <c r="S5" s="204"/>
      <c r="T5" s="204"/>
      <c r="U5" s="204"/>
      <c r="V5" s="204"/>
    </row>
    <row r="6" spans="1:22" s="14" customFormat="1" ht="30" customHeight="1">
      <c r="A6" s="205"/>
      <c r="B6" s="205"/>
      <c r="C6" s="205"/>
      <c r="D6" s="205"/>
      <c r="E6" s="204"/>
      <c r="F6" s="204"/>
      <c r="G6" s="208"/>
      <c r="H6" s="208"/>
      <c r="I6" s="208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</row>
    <row r="7" spans="1:22" s="14" customFormat="1" ht="20.100000000000001" customHeight="1">
      <c r="A7" s="95" t="s">
        <v>30</v>
      </c>
      <c r="B7" s="95" t="s">
        <v>30</v>
      </c>
      <c r="C7" s="95" t="s">
        <v>30</v>
      </c>
      <c r="D7" s="95" t="s">
        <v>30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00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E9+E13+E49+E60+E66</f>
        <v>1194.3499999999997</v>
      </c>
      <c r="F8" s="36">
        <f t="shared" si="0"/>
        <v>1194.3499999999997</v>
      </c>
      <c r="G8" s="37">
        <f t="shared" si="0"/>
        <v>1194.3499999999997</v>
      </c>
      <c r="H8" s="37">
        <f t="shared" si="0"/>
        <v>1194.3499999999997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N11" si="1">E10</f>
        <v>4.8</v>
      </c>
      <c r="F9" s="36">
        <f t="shared" si="1"/>
        <v>4.8</v>
      </c>
      <c r="G9" s="37">
        <f t="shared" si="1"/>
        <v>4.8</v>
      </c>
      <c r="H9" s="37">
        <f t="shared" si="1"/>
        <v>4.8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1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si="1"/>
        <v>4.8</v>
      </c>
      <c r="F10" s="36">
        <f t="shared" si="1"/>
        <v>4.8</v>
      </c>
      <c r="G10" s="37">
        <f t="shared" si="1"/>
        <v>4.8</v>
      </c>
      <c r="H10" s="37">
        <f t="shared" si="1"/>
        <v>4.8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110</v>
      </c>
      <c r="E11" s="36">
        <f t="shared" si="1"/>
        <v>4.8</v>
      </c>
      <c r="F11" s="36">
        <f t="shared" si="1"/>
        <v>4.8</v>
      </c>
      <c r="G11" s="37">
        <f t="shared" si="1"/>
        <v>4.8</v>
      </c>
      <c r="H11" s="37">
        <f t="shared" si="1"/>
        <v>4.8</v>
      </c>
      <c r="I11" s="37">
        <f t="shared" si="1"/>
        <v>0</v>
      </c>
      <c r="J11" s="37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7">
        <f t="shared" si="2"/>
        <v>0</v>
      </c>
    </row>
    <row r="12" spans="1:22" ht="20.100000000000001" customHeight="1">
      <c r="A12" s="33" t="s">
        <v>111</v>
      </c>
      <c r="B12" s="33" t="s">
        <v>112</v>
      </c>
      <c r="C12" s="33" t="s">
        <v>113</v>
      </c>
      <c r="D12" s="34" t="s">
        <v>302</v>
      </c>
      <c r="E12" s="36">
        <v>4.8</v>
      </c>
      <c r="F12" s="36">
        <v>4.8</v>
      </c>
      <c r="G12" s="37">
        <v>4.8</v>
      </c>
      <c r="H12" s="37">
        <v>4.8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/>
      <c r="B13" s="33"/>
      <c r="C13" s="33"/>
      <c r="D13" s="34" t="s">
        <v>296</v>
      </c>
      <c r="E13" s="36">
        <f t="shared" ref="E13:V13" si="3">E14</f>
        <v>1050.26</v>
      </c>
      <c r="F13" s="36">
        <f t="shared" si="3"/>
        <v>1050.26</v>
      </c>
      <c r="G13" s="37">
        <f t="shared" si="3"/>
        <v>1050.26</v>
      </c>
      <c r="H13" s="37">
        <f t="shared" si="3"/>
        <v>1050.26</v>
      </c>
      <c r="I13" s="37">
        <f t="shared" si="3"/>
        <v>0</v>
      </c>
      <c r="J13" s="37">
        <f t="shared" si="3"/>
        <v>0</v>
      </c>
      <c r="K13" s="36">
        <f t="shared" si="3"/>
        <v>0</v>
      </c>
      <c r="L13" s="36">
        <f t="shared" si="3"/>
        <v>0</v>
      </c>
      <c r="M13" s="36">
        <f t="shared" si="3"/>
        <v>0</v>
      </c>
      <c r="N13" s="36">
        <f t="shared" si="3"/>
        <v>0</v>
      </c>
      <c r="O13" s="36">
        <f t="shared" si="3"/>
        <v>0</v>
      </c>
      <c r="P13" s="36">
        <f t="shared" si="3"/>
        <v>0</v>
      </c>
      <c r="Q13" s="36">
        <f t="shared" si="3"/>
        <v>0</v>
      </c>
      <c r="R13" s="36">
        <f t="shared" si="3"/>
        <v>0</v>
      </c>
      <c r="S13" s="36">
        <f t="shared" si="3"/>
        <v>0</v>
      </c>
      <c r="T13" s="36">
        <f t="shared" si="3"/>
        <v>0</v>
      </c>
      <c r="U13" s="36">
        <f t="shared" si="3"/>
        <v>0</v>
      </c>
      <c r="V13" s="37">
        <f t="shared" si="3"/>
        <v>0</v>
      </c>
    </row>
    <row r="14" spans="1:22" ht="20.100000000000001" customHeight="1">
      <c r="A14" s="33"/>
      <c r="B14" s="33"/>
      <c r="C14" s="33"/>
      <c r="D14" s="34" t="s">
        <v>303</v>
      </c>
      <c r="E14" s="36">
        <f t="shared" ref="E14:V14" si="4">E15+E31+E33+E47</f>
        <v>1050.26</v>
      </c>
      <c r="F14" s="36">
        <f t="shared" si="4"/>
        <v>1050.26</v>
      </c>
      <c r="G14" s="37">
        <f t="shared" si="4"/>
        <v>1050.26</v>
      </c>
      <c r="H14" s="37">
        <f t="shared" si="4"/>
        <v>1050.26</v>
      </c>
      <c r="I14" s="37">
        <f t="shared" si="4"/>
        <v>0</v>
      </c>
      <c r="J14" s="37">
        <f t="shared" si="4"/>
        <v>0</v>
      </c>
      <c r="K14" s="36">
        <f t="shared" si="4"/>
        <v>0</v>
      </c>
      <c r="L14" s="36">
        <f t="shared" si="4"/>
        <v>0</v>
      </c>
      <c r="M14" s="36">
        <f t="shared" si="4"/>
        <v>0</v>
      </c>
      <c r="N14" s="36">
        <f t="shared" si="4"/>
        <v>0</v>
      </c>
      <c r="O14" s="36">
        <f t="shared" si="4"/>
        <v>0</v>
      </c>
      <c r="P14" s="36">
        <f t="shared" si="4"/>
        <v>0</v>
      </c>
      <c r="Q14" s="36">
        <f t="shared" si="4"/>
        <v>0</v>
      </c>
      <c r="R14" s="36">
        <f t="shared" si="4"/>
        <v>0</v>
      </c>
      <c r="S14" s="36">
        <f t="shared" si="4"/>
        <v>0</v>
      </c>
      <c r="T14" s="36">
        <f t="shared" si="4"/>
        <v>0</v>
      </c>
      <c r="U14" s="36">
        <f t="shared" si="4"/>
        <v>0</v>
      </c>
      <c r="V14" s="37">
        <f t="shared" si="4"/>
        <v>0</v>
      </c>
    </row>
    <row r="15" spans="1:22" ht="20.100000000000001" customHeight="1">
      <c r="A15" s="33"/>
      <c r="B15" s="33"/>
      <c r="C15" s="33"/>
      <c r="D15" s="34" t="s">
        <v>304</v>
      </c>
      <c r="E15" s="36">
        <f t="shared" ref="E15:V15" si="5">SUM(E16:E30)</f>
        <v>525.88</v>
      </c>
      <c r="F15" s="36">
        <f t="shared" si="5"/>
        <v>525.88</v>
      </c>
      <c r="G15" s="37">
        <f t="shared" si="5"/>
        <v>525.88</v>
      </c>
      <c r="H15" s="37">
        <f t="shared" si="5"/>
        <v>525.88</v>
      </c>
      <c r="I15" s="37">
        <f t="shared" si="5"/>
        <v>0</v>
      </c>
      <c r="J15" s="37">
        <f t="shared" si="5"/>
        <v>0</v>
      </c>
      <c r="K15" s="36">
        <f t="shared" si="5"/>
        <v>0</v>
      </c>
      <c r="L15" s="36">
        <f t="shared" si="5"/>
        <v>0</v>
      </c>
      <c r="M15" s="36">
        <f t="shared" si="5"/>
        <v>0</v>
      </c>
      <c r="N15" s="36">
        <f t="shared" si="5"/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7">
        <f t="shared" si="5"/>
        <v>0</v>
      </c>
    </row>
    <row r="16" spans="1:22" ht="20.100000000000001" customHeight="1">
      <c r="A16" s="33" t="s">
        <v>297</v>
      </c>
      <c r="B16" s="33" t="s">
        <v>113</v>
      </c>
      <c r="C16" s="33" t="s">
        <v>115</v>
      </c>
      <c r="D16" s="34" t="s">
        <v>116</v>
      </c>
      <c r="E16" s="36">
        <v>253.92</v>
      </c>
      <c r="F16" s="36">
        <v>253.92</v>
      </c>
      <c r="G16" s="37">
        <v>253.92</v>
      </c>
      <c r="H16" s="37">
        <v>253.92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297</v>
      </c>
      <c r="B17" s="33" t="s">
        <v>113</v>
      </c>
      <c r="C17" s="33" t="s">
        <v>115</v>
      </c>
      <c r="D17" s="34" t="s">
        <v>117</v>
      </c>
      <c r="E17" s="36">
        <v>24.07</v>
      </c>
      <c r="F17" s="36">
        <v>24.07</v>
      </c>
      <c r="G17" s="37">
        <v>24.07</v>
      </c>
      <c r="H17" s="37">
        <v>24.07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297</v>
      </c>
      <c r="B18" s="33" t="s">
        <v>113</v>
      </c>
      <c r="C18" s="33" t="s">
        <v>115</v>
      </c>
      <c r="D18" s="34" t="s">
        <v>118</v>
      </c>
      <c r="E18" s="36">
        <v>7.68</v>
      </c>
      <c r="F18" s="36">
        <v>7.68</v>
      </c>
      <c r="G18" s="37">
        <v>7.68</v>
      </c>
      <c r="H18" s="37">
        <v>7.68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297</v>
      </c>
      <c r="B19" s="33" t="s">
        <v>113</v>
      </c>
      <c r="C19" s="33" t="s">
        <v>115</v>
      </c>
      <c r="D19" s="34" t="s">
        <v>119</v>
      </c>
      <c r="E19" s="36">
        <v>24.07</v>
      </c>
      <c r="F19" s="36">
        <v>24.07</v>
      </c>
      <c r="G19" s="37">
        <v>24.07</v>
      </c>
      <c r="H19" s="37">
        <v>24.07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297</v>
      </c>
      <c r="B20" s="33" t="s">
        <v>113</v>
      </c>
      <c r="C20" s="33" t="s">
        <v>115</v>
      </c>
      <c r="D20" s="34" t="s">
        <v>120</v>
      </c>
      <c r="E20" s="36">
        <v>51.84</v>
      </c>
      <c r="F20" s="36">
        <v>51.84</v>
      </c>
      <c r="G20" s="37">
        <v>51.84</v>
      </c>
      <c r="H20" s="37">
        <v>51.84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297</v>
      </c>
      <c r="B21" s="33" t="s">
        <v>113</v>
      </c>
      <c r="C21" s="33" t="s">
        <v>115</v>
      </c>
      <c r="D21" s="34" t="s">
        <v>121</v>
      </c>
      <c r="E21" s="36">
        <v>2.44</v>
      </c>
      <c r="F21" s="36">
        <v>2.44</v>
      </c>
      <c r="G21" s="37">
        <v>2.44</v>
      </c>
      <c r="H21" s="37">
        <v>2.44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297</v>
      </c>
      <c r="B22" s="33" t="s">
        <v>113</v>
      </c>
      <c r="C22" s="33" t="s">
        <v>115</v>
      </c>
      <c r="D22" s="34" t="s">
        <v>122</v>
      </c>
      <c r="E22" s="36">
        <v>5.19</v>
      </c>
      <c r="F22" s="36">
        <v>5.19</v>
      </c>
      <c r="G22" s="37">
        <v>5.19</v>
      </c>
      <c r="H22" s="37">
        <v>5.19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297</v>
      </c>
      <c r="B23" s="33" t="s">
        <v>113</v>
      </c>
      <c r="C23" s="33" t="s">
        <v>115</v>
      </c>
      <c r="D23" s="34" t="s">
        <v>123</v>
      </c>
      <c r="E23" s="36">
        <v>34.86</v>
      </c>
      <c r="F23" s="36">
        <v>34.86</v>
      </c>
      <c r="G23" s="37">
        <v>34.86</v>
      </c>
      <c r="H23" s="37">
        <v>34.86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297</v>
      </c>
      <c r="B24" s="33" t="s">
        <v>113</v>
      </c>
      <c r="C24" s="33" t="s">
        <v>115</v>
      </c>
      <c r="D24" s="34" t="s">
        <v>124</v>
      </c>
      <c r="E24" s="36">
        <v>11.55</v>
      </c>
      <c r="F24" s="36">
        <v>11.55</v>
      </c>
      <c r="G24" s="37">
        <v>11.55</v>
      </c>
      <c r="H24" s="37">
        <v>11.55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297</v>
      </c>
      <c r="B25" s="33" t="s">
        <v>113</v>
      </c>
      <c r="C25" s="33" t="s">
        <v>115</v>
      </c>
      <c r="D25" s="34" t="s">
        <v>125</v>
      </c>
      <c r="E25" s="36">
        <v>5.78</v>
      </c>
      <c r="F25" s="36">
        <v>5.78</v>
      </c>
      <c r="G25" s="37">
        <v>5.78</v>
      </c>
      <c r="H25" s="37">
        <v>5.78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 t="s">
        <v>297</v>
      </c>
      <c r="B26" s="33" t="s">
        <v>113</v>
      </c>
      <c r="C26" s="33" t="s">
        <v>115</v>
      </c>
      <c r="D26" s="34" t="s">
        <v>257</v>
      </c>
      <c r="E26" s="36">
        <v>2.71</v>
      </c>
      <c r="F26" s="36">
        <v>2.71</v>
      </c>
      <c r="G26" s="37">
        <v>2.71</v>
      </c>
      <c r="H26" s="37">
        <v>2.71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 t="s">
        <v>297</v>
      </c>
      <c r="B27" s="33" t="s">
        <v>113</v>
      </c>
      <c r="C27" s="33" t="s">
        <v>115</v>
      </c>
      <c r="D27" s="34" t="s">
        <v>126</v>
      </c>
      <c r="E27" s="36">
        <v>31.52</v>
      </c>
      <c r="F27" s="36">
        <v>31.52</v>
      </c>
      <c r="G27" s="37">
        <v>31.52</v>
      </c>
      <c r="H27" s="37">
        <v>31.52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297</v>
      </c>
      <c r="B28" s="33" t="s">
        <v>113</v>
      </c>
      <c r="C28" s="33" t="s">
        <v>115</v>
      </c>
      <c r="D28" s="34" t="s">
        <v>127</v>
      </c>
      <c r="E28" s="36">
        <v>1.32</v>
      </c>
      <c r="F28" s="36">
        <v>1.32</v>
      </c>
      <c r="G28" s="37">
        <v>1.32</v>
      </c>
      <c r="H28" s="37">
        <v>1.32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297</v>
      </c>
      <c r="B29" s="33" t="s">
        <v>113</v>
      </c>
      <c r="C29" s="33" t="s">
        <v>115</v>
      </c>
      <c r="D29" s="34" t="s">
        <v>128</v>
      </c>
      <c r="E29" s="36">
        <v>31.37</v>
      </c>
      <c r="F29" s="36">
        <v>31.37</v>
      </c>
      <c r="G29" s="37">
        <v>31.37</v>
      </c>
      <c r="H29" s="37">
        <v>31.37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297</v>
      </c>
      <c r="B30" s="33" t="s">
        <v>113</v>
      </c>
      <c r="C30" s="33" t="s">
        <v>115</v>
      </c>
      <c r="D30" s="34" t="s">
        <v>291</v>
      </c>
      <c r="E30" s="36">
        <v>37.56</v>
      </c>
      <c r="F30" s="36">
        <v>37.56</v>
      </c>
      <c r="G30" s="37">
        <v>37.56</v>
      </c>
      <c r="H30" s="37">
        <v>37.56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/>
      <c r="B31" s="33"/>
      <c r="C31" s="33"/>
      <c r="D31" s="34" t="s">
        <v>305</v>
      </c>
      <c r="E31" s="36">
        <f t="shared" ref="E31:V31" si="6">E32</f>
        <v>300</v>
      </c>
      <c r="F31" s="36">
        <f t="shared" si="6"/>
        <v>300</v>
      </c>
      <c r="G31" s="37">
        <f t="shared" si="6"/>
        <v>300</v>
      </c>
      <c r="H31" s="37">
        <f t="shared" si="6"/>
        <v>300</v>
      </c>
      <c r="I31" s="37">
        <f t="shared" si="6"/>
        <v>0</v>
      </c>
      <c r="J31" s="37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0</v>
      </c>
      <c r="U31" s="36">
        <f t="shared" si="6"/>
        <v>0</v>
      </c>
      <c r="V31" s="37">
        <f t="shared" si="6"/>
        <v>0</v>
      </c>
    </row>
    <row r="32" spans="1:22" ht="20.100000000000001" customHeight="1">
      <c r="A32" s="33" t="s">
        <v>297</v>
      </c>
      <c r="B32" s="33" t="s">
        <v>113</v>
      </c>
      <c r="C32" s="33" t="s">
        <v>218</v>
      </c>
      <c r="D32" s="34" t="s">
        <v>306</v>
      </c>
      <c r="E32" s="36">
        <v>300</v>
      </c>
      <c r="F32" s="36">
        <v>300</v>
      </c>
      <c r="G32" s="37">
        <v>300</v>
      </c>
      <c r="H32" s="37">
        <v>300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/>
      <c r="B33" s="33"/>
      <c r="C33" s="33"/>
      <c r="D33" s="34" t="s">
        <v>307</v>
      </c>
      <c r="E33" s="36">
        <f t="shared" ref="E33:V33" si="7">SUM(E34:E46)</f>
        <v>114.38</v>
      </c>
      <c r="F33" s="36">
        <f t="shared" si="7"/>
        <v>114.38</v>
      </c>
      <c r="G33" s="37">
        <f t="shared" si="7"/>
        <v>114.38</v>
      </c>
      <c r="H33" s="37">
        <f t="shared" si="7"/>
        <v>114.38</v>
      </c>
      <c r="I33" s="37">
        <f t="shared" si="7"/>
        <v>0</v>
      </c>
      <c r="J33" s="37">
        <f t="shared" si="7"/>
        <v>0</v>
      </c>
      <c r="K33" s="36">
        <f t="shared" si="7"/>
        <v>0</v>
      </c>
      <c r="L33" s="36">
        <f t="shared" si="7"/>
        <v>0</v>
      </c>
      <c r="M33" s="36">
        <f t="shared" si="7"/>
        <v>0</v>
      </c>
      <c r="N33" s="36">
        <f t="shared" si="7"/>
        <v>0</v>
      </c>
      <c r="O33" s="36">
        <f t="shared" si="7"/>
        <v>0</v>
      </c>
      <c r="P33" s="36">
        <f t="shared" si="7"/>
        <v>0</v>
      </c>
      <c r="Q33" s="36">
        <f t="shared" si="7"/>
        <v>0</v>
      </c>
      <c r="R33" s="36">
        <f t="shared" si="7"/>
        <v>0</v>
      </c>
      <c r="S33" s="36">
        <f t="shared" si="7"/>
        <v>0</v>
      </c>
      <c r="T33" s="36">
        <f t="shared" si="7"/>
        <v>0</v>
      </c>
      <c r="U33" s="36">
        <f t="shared" si="7"/>
        <v>0</v>
      </c>
      <c r="V33" s="37">
        <f t="shared" si="7"/>
        <v>0</v>
      </c>
    </row>
    <row r="34" spans="1:22" ht="20.100000000000001" customHeight="1">
      <c r="A34" s="33" t="s">
        <v>297</v>
      </c>
      <c r="B34" s="33" t="s">
        <v>113</v>
      </c>
      <c r="C34" s="33" t="s">
        <v>289</v>
      </c>
      <c r="D34" s="34" t="s">
        <v>258</v>
      </c>
      <c r="E34" s="36">
        <v>28.52</v>
      </c>
      <c r="F34" s="36">
        <v>28.52</v>
      </c>
      <c r="G34" s="37">
        <v>28.52</v>
      </c>
      <c r="H34" s="37">
        <v>28.52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297</v>
      </c>
      <c r="B35" s="33" t="s">
        <v>113</v>
      </c>
      <c r="C35" s="33" t="s">
        <v>289</v>
      </c>
      <c r="D35" s="34" t="s">
        <v>259</v>
      </c>
      <c r="E35" s="36">
        <v>14.06</v>
      </c>
      <c r="F35" s="36">
        <v>14.06</v>
      </c>
      <c r="G35" s="37">
        <v>14.06</v>
      </c>
      <c r="H35" s="37">
        <v>14.06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297</v>
      </c>
      <c r="B36" s="33" t="s">
        <v>113</v>
      </c>
      <c r="C36" s="33" t="s">
        <v>289</v>
      </c>
      <c r="D36" s="34" t="s">
        <v>260</v>
      </c>
      <c r="E36" s="36">
        <v>6.02</v>
      </c>
      <c r="F36" s="36">
        <v>6.02</v>
      </c>
      <c r="G36" s="37">
        <v>6.02</v>
      </c>
      <c r="H36" s="37">
        <v>6.02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297</v>
      </c>
      <c r="B37" s="33" t="s">
        <v>113</v>
      </c>
      <c r="C37" s="33" t="s">
        <v>289</v>
      </c>
      <c r="D37" s="34" t="s">
        <v>117</v>
      </c>
      <c r="E37" s="36">
        <v>4.32</v>
      </c>
      <c r="F37" s="36">
        <v>4.32</v>
      </c>
      <c r="G37" s="37">
        <v>4.32</v>
      </c>
      <c r="H37" s="37">
        <v>4.32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297</v>
      </c>
      <c r="B38" s="33" t="s">
        <v>113</v>
      </c>
      <c r="C38" s="33" t="s">
        <v>289</v>
      </c>
      <c r="D38" s="34" t="s">
        <v>118</v>
      </c>
      <c r="E38" s="36">
        <v>1.69</v>
      </c>
      <c r="F38" s="36">
        <v>1.69</v>
      </c>
      <c r="G38" s="37">
        <v>1.69</v>
      </c>
      <c r="H38" s="37">
        <v>1.69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297</v>
      </c>
      <c r="B39" s="33" t="s">
        <v>113</v>
      </c>
      <c r="C39" s="33" t="s">
        <v>289</v>
      </c>
      <c r="D39" s="34" t="s">
        <v>119</v>
      </c>
      <c r="E39" s="36">
        <v>4.32</v>
      </c>
      <c r="F39" s="36">
        <v>4.32</v>
      </c>
      <c r="G39" s="37">
        <v>4.32</v>
      </c>
      <c r="H39" s="37">
        <v>4.32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297</v>
      </c>
      <c r="B40" s="33" t="s">
        <v>113</v>
      </c>
      <c r="C40" s="33" t="s">
        <v>289</v>
      </c>
      <c r="D40" s="34" t="s">
        <v>120</v>
      </c>
      <c r="E40" s="36">
        <v>27.36</v>
      </c>
      <c r="F40" s="36">
        <v>27.36</v>
      </c>
      <c r="G40" s="37">
        <v>27.36</v>
      </c>
      <c r="H40" s="37">
        <v>27.36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 t="s">
        <v>297</v>
      </c>
      <c r="B41" s="33" t="s">
        <v>113</v>
      </c>
      <c r="C41" s="33" t="s">
        <v>289</v>
      </c>
      <c r="D41" s="34" t="s">
        <v>123</v>
      </c>
      <c r="E41" s="36">
        <v>3.22</v>
      </c>
      <c r="F41" s="36">
        <v>3.22</v>
      </c>
      <c r="G41" s="37">
        <v>3.22</v>
      </c>
      <c r="H41" s="37">
        <v>3.22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297</v>
      </c>
      <c r="B42" s="33" t="s">
        <v>113</v>
      </c>
      <c r="C42" s="33" t="s">
        <v>289</v>
      </c>
      <c r="D42" s="34" t="s">
        <v>124</v>
      </c>
      <c r="E42" s="36">
        <v>2.0699999999999998</v>
      </c>
      <c r="F42" s="36">
        <v>2.0699999999999998</v>
      </c>
      <c r="G42" s="37">
        <v>2.0699999999999998</v>
      </c>
      <c r="H42" s="37">
        <v>2.0699999999999998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 t="s">
        <v>297</v>
      </c>
      <c r="B43" s="33" t="s">
        <v>113</v>
      </c>
      <c r="C43" s="33" t="s">
        <v>289</v>
      </c>
      <c r="D43" s="34" t="s">
        <v>125</v>
      </c>
      <c r="E43" s="36">
        <v>1.04</v>
      </c>
      <c r="F43" s="36">
        <v>1.04</v>
      </c>
      <c r="G43" s="37">
        <v>1.04</v>
      </c>
      <c r="H43" s="37">
        <v>1.04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 s="33" t="s">
        <v>297</v>
      </c>
      <c r="B44" s="33" t="s">
        <v>113</v>
      </c>
      <c r="C44" s="33" t="s">
        <v>289</v>
      </c>
      <c r="D44" s="34" t="s">
        <v>299</v>
      </c>
      <c r="E44" s="36">
        <v>4.16</v>
      </c>
      <c r="F44" s="36">
        <v>4.16</v>
      </c>
      <c r="G44" s="37">
        <v>4.16</v>
      </c>
      <c r="H44" s="37">
        <v>4.16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 t="s">
        <v>297</v>
      </c>
      <c r="B45" s="33" t="s">
        <v>113</v>
      </c>
      <c r="C45" s="33" t="s">
        <v>289</v>
      </c>
      <c r="D45" s="34" t="s">
        <v>126</v>
      </c>
      <c r="E45" s="36">
        <v>3.39</v>
      </c>
      <c r="F45" s="36">
        <v>3.39</v>
      </c>
      <c r="G45" s="37">
        <v>3.39</v>
      </c>
      <c r="H45" s="37">
        <v>3.39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 t="s">
        <v>297</v>
      </c>
      <c r="B46" s="33" t="s">
        <v>113</v>
      </c>
      <c r="C46" s="33" t="s">
        <v>289</v>
      </c>
      <c r="D46" s="34" t="s">
        <v>291</v>
      </c>
      <c r="E46" s="36">
        <v>14.21</v>
      </c>
      <c r="F46" s="36">
        <v>14.21</v>
      </c>
      <c r="G46" s="37">
        <v>14.21</v>
      </c>
      <c r="H46" s="37">
        <v>14.21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/>
      <c r="B47" s="33"/>
      <c r="C47" s="33"/>
      <c r="D47" s="34" t="s">
        <v>308</v>
      </c>
      <c r="E47" s="36">
        <f t="shared" ref="E47:V47" si="8">E48</f>
        <v>110</v>
      </c>
      <c r="F47" s="36">
        <f t="shared" si="8"/>
        <v>110</v>
      </c>
      <c r="G47" s="37">
        <f t="shared" si="8"/>
        <v>110</v>
      </c>
      <c r="H47" s="37">
        <f t="shared" si="8"/>
        <v>110</v>
      </c>
      <c r="I47" s="37">
        <f t="shared" si="8"/>
        <v>0</v>
      </c>
      <c r="J47" s="37">
        <f t="shared" si="8"/>
        <v>0</v>
      </c>
      <c r="K47" s="36">
        <f t="shared" si="8"/>
        <v>0</v>
      </c>
      <c r="L47" s="36">
        <f t="shared" si="8"/>
        <v>0</v>
      </c>
      <c r="M47" s="36">
        <f t="shared" si="8"/>
        <v>0</v>
      </c>
      <c r="N47" s="36">
        <f t="shared" si="8"/>
        <v>0</v>
      </c>
      <c r="O47" s="36">
        <f t="shared" si="8"/>
        <v>0</v>
      </c>
      <c r="P47" s="36">
        <f t="shared" si="8"/>
        <v>0</v>
      </c>
      <c r="Q47" s="36">
        <f t="shared" si="8"/>
        <v>0</v>
      </c>
      <c r="R47" s="36">
        <f t="shared" si="8"/>
        <v>0</v>
      </c>
      <c r="S47" s="36">
        <f t="shared" si="8"/>
        <v>0</v>
      </c>
      <c r="T47" s="36">
        <f t="shared" si="8"/>
        <v>0</v>
      </c>
      <c r="U47" s="36">
        <f t="shared" si="8"/>
        <v>0</v>
      </c>
      <c r="V47" s="37">
        <f t="shared" si="8"/>
        <v>0</v>
      </c>
    </row>
    <row r="48" spans="1:22" ht="20.100000000000001" customHeight="1">
      <c r="A48" s="33" t="s">
        <v>297</v>
      </c>
      <c r="B48" s="33" t="s">
        <v>113</v>
      </c>
      <c r="C48" s="33" t="s">
        <v>196</v>
      </c>
      <c r="D48" s="34" t="s">
        <v>309</v>
      </c>
      <c r="E48" s="36">
        <v>110</v>
      </c>
      <c r="F48" s="36">
        <v>110</v>
      </c>
      <c r="G48" s="37">
        <v>110</v>
      </c>
      <c r="H48" s="37">
        <v>110</v>
      </c>
      <c r="I48" s="37">
        <v>0</v>
      </c>
      <c r="J48" s="37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7">
        <v>0</v>
      </c>
    </row>
    <row r="49" spans="1:22" ht="20.100000000000001" customHeight="1">
      <c r="A49" s="33"/>
      <c r="B49" s="33"/>
      <c r="C49" s="33"/>
      <c r="D49" s="34" t="s">
        <v>130</v>
      </c>
      <c r="E49" s="36">
        <f t="shared" ref="E49:V49" si="9">E50+E53</f>
        <v>74.58</v>
      </c>
      <c r="F49" s="36">
        <f t="shared" si="9"/>
        <v>74.58</v>
      </c>
      <c r="G49" s="37">
        <f t="shared" si="9"/>
        <v>74.58</v>
      </c>
      <c r="H49" s="37">
        <f t="shared" si="9"/>
        <v>74.58</v>
      </c>
      <c r="I49" s="37">
        <f t="shared" si="9"/>
        <v>0</v>
      </c>
      <c r="J49" s="37">
        <f t="shared" si="9"/>
        <v>0</v>
      </c>
      <c r="K49" s="36">
        <f t="shared" si="9"/>
        <v>0</v>
      </c>
      <c r="L49" s="36">
        <f t="shared" si="9"/>
        <v>0</v>
      </c>
      <c r="M49" s="36">
        <f t="shared" si="9"/>
        <v>0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0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7">
        <f t="shared" si="9"/>
        <v>0</v>
      </c>
    </row>
    <row r="50" spans="1:22" ht="20.100000000000001" customHeight="1">
      <c r="A50" s="33"/>
      <c r="B50" s="33"/>
      <c r="C50" s="33"/>
      <c r="D50" s="34" t="s">
        <v>131</v>
      </c>
      <c r="E50" s="36">
        <f t="shared" ref="E50:N51" si="10">E51</f>
        <v>68.12</v>
      </c>
      <c r="F50" s="36">
        <f t="shared" si="10"/>
        <v>68.12</v>
      </c>
      <c r="G50" s="37">
        <f t="shared" si="10"/>
        <v>68.12</v>
      </c>
      <c r="H50" s="37">
        <f t="shared" si="10"/>
        <v>68.12</v>
      </c>
      <c r="I50" s="37">
        <f t="shared" si="10"/>
        <v>0</v>
      </c>
      <c r="J50" s="37">
        <f t="shared" si="10"/>
        <v>0</v>
      </c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ref="O50:V51" si="11">O51</f>
        <v>0</v>
      </c>
      <c r="P50" s="36">
        <f t="shared" si="11"/>
        <v>0</v>
      </c>
      <c r="Q50" s="36">
        <f t="shared" si="11"/>
        <v>0</v>
      </c>
      <c r="R50" s="36">
        <f t="shared" si="11"/>
        <v>0</v>
      </c>
      <c r="S50" s="36">
        <f t="shared" si="11"/>
        <v>0</v>
      </c>
      <c r="T50" s="36">
        <f t="shared" si="11"/>
        <v>0</v>
      </c>
      <c r="U50" s="36">
        <f t="shared" si="11"/>
        <v>0</v>
      </c>
      <c r="V50" s="37">
        <f t="shared" si="11"/>
        <v>0</v>
      </c>
    </row>
    <row r="51" spans="1:22" ht="20.100000000000001" customHeight="1">
      <c r="A51" s="33"/>
      <c r="B51" s="33"/>
      <c r="C51" s="33"/>
      <c r="D51" s="34" t="s">
        <v>132</v>
      </c>
      <c r="E51" s="36">
        <f t="shared" si="10"/>
        <v>68.12</v>
      </c>
      <c r="F51" s="36">
        <f t="shared" si="10"/>
        <v>68.12</v>
      </c>
      <c r="G51" s="37">
        <f t="shared" si="10"/>
        <v>68.12</v>
      </c>
      <c r="H51" s="37">
        <f t="shared" si="10"/>
        <v>68.12</v>
      </c>
      <c r="I51" s="37">
        <f t="shared" si="10"/>
        <v>0</v>
      </c>
      <c r="J51" s="37">
        <f t="shared" si="10"/>
        <v>0</v>
      </c>
      <c r="K51" s="36">
        <f t="shared" si="10"/>
        <v>0</v>
      </c>
      <c r="L51" s="36">
        <f t="shared" si="10"/>
        <v>0</v>
      </c>
      <c r="M51" s="36">
        <f t="shared" si="10"/>
        <v>0</v>
      </c>
      <c r="N51" s="36">
        <f t="shared" si="10"/>
        <v>0</v>
      </c>
      <c r="O51" s="36">
        <f t="shared" si="11"/>
        <v>0</v>
      </c>
      <c r="P51" s="36">
        <f t="shared" si="11"/>
        <v>0</v>
      </c>
      <c r="Q51" s="36">
        <f t="shared" si="11"/>
        <v>0</v>
      </c>
      <c r="R51" s="36">
        <f t="shared" si="11"/>
        <v>0</v>
      </c>
      <c r="S51" s="36">
        <f t="shared" si="11"/>
        <v>0</v>
      </c>
      <c r="T51" s="36">
        <f t="shared" si="11"/>
        <v>0</v>
      </c>
      <c r="U51" s="36">
        <f t="shared" si="11"/>
        <v>0</v>
      </c>
      <c r="V51" s="37">
        <f t="shared" si="11"/>
        <v>0</v>
      </c>
    </row>
    <row r="52" spans="1:22" ht="20.100000000000001" customHeight="1">
      <c r="A52" s="33" t="s">
        <v>133</v>
      </c>
      <c r="B52" s="33" t="s">
        <v>113</v>
      </c>
      <c r="C52" s="33" t="s">
        <v>113</v>
      </c>
      <c r="D52" s="34" t="s">
        <v>134</v>
      </c>
      <c r="E52" s="36">
        <v>68.12</v>
      </c>
      <c r="F52" s="36">
        <v>68.12</v>
      </c>
      <c r="G52" s="37">
        <v>68.12</v>
      </c>
      <c r="H52" s="37">
        <v>68.12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/>
      <c r="B53" s="33"/>
      <c r="C53" s="33"/>
      <c r="D53" s="34" t="s">
        <v>135</v>
      </c>
      <c r="E53" s="36">
        <f t="shared" ref="E53:V53" si="12">E54+E56+E58</f>
        <v>6.46</v>
      </c>
      <c r="F53" s="36">
        <f t="shared" si="12"/>
        <v>6.46</v>
      </c>
      <c r="G53" s="37">
        <f t="shared" si="12"/>
        <v>6.46</v>
      </c>
      <c r="H53" s="37">
        <f t="shared" si="12"/>
        <v>6.46</v>
      </c>
      <c r="I53" s="37">
        <f t="shared" si="12"/>
        <v>0</v>
      </c>
      <c r="J53" s="37">
        <f t="shared" si="12"/>
        <v>0</v>
      </c>
      <c r="K53" s="36">
        <f t="shared" si="12"/>
        <v>0</v>
      </c>
      <c r="L53" s="36">
        <f t="shared" si="12"/>
        <v>0</v>
      </c>
      <c r="M53" s="36">
        <f t="shared" si="12"/>
        <v>0</v>
      </c>
      <c r="N53" s="36">
        <f t="shared" si="12"/>
        <v>0</v>
      </c>
      <c r="O53" s="36">
        <f t="shared" si="12"/>
        <v>0</v>
      </c>
      <c r="P53" s="36">
        <f t="shared" si="12"/>
        <v>0</v>
      </c>
      <c r="Q53" s="36">
        <f t="shared" si="12"/>
        <v>0</v>
      </c>
      <c r="R53" s="36">
        <f t="shared" si="12"/>
        <v>0</v>
      </c>
      <c r="S53" s="36">
        <f t="shared" si="12"/>
        <v>0</v>
      </c>
      <c r="T53" s="36">
        <f t="shared" si="12"/>
        <v>0</v>
      </c>
      <c r="U53" s="36">
        <f t="shared" si="12"/>
        <v>0</v>
      </c>
      <c r="V53" s="37">
        <f t="shared" si="12"/>
        <v>0</v>
      </c>
    </row>
    <row r="54" spans="1:22" ht="20.100000000000001" customHeight="1">
      <c r="A54" s="33"/>
      <c r="B54" s="33"/>
      <c r="C54" s="33"/>
      <c r="D54" s="34" t="s">
        <v>136</v>
      </c>
      <c r="E54" s="36">
        <f t="shared" ref="E54:V54" si="13">E55</f>
        <v>2.38</v>
      </c>
      <c r="F54" s="36">
        <f t="shared" si="13"/>
        <v>2.38</v>
      </c>
      <c r="G54" s="37">
        <f t="shared" si="13"/>
        <v>2.38</v>
      </c>
      <c r="H54" s="37">
        <f t="shared" si="13"/>
        <v>2.38</v>
      </c>
      <c r="I54" s="37">
        <f t="shared" si="13"/>
        <v>0</v>
      </c>
      <c r="J54" s="37">
        <f t="shared" si="13"/>
        <v>0</v>
      </c>
      <c r="K54" s="36">
        <f t="shared" si="13"/>
        <v>0</v>
      </c>
      <c r="L54" s="36">
        <f t="shared" si="13"/>
        <v>0</v>
      </c>
      <c r="M54" s="36">
        <f t="shared" si="13"/>
        <v>0</v>
      </c>
      <c r="N54" s="36">
        <f t="shared" si="13"/>
        <v>0</v>
      </c>
      <c r="O54" s="36">
        <f t="shared" si="13"/>
        <v>0</v>
      </c>
      <c r="P54" s="36">
        <f t="shared" si="13"/>
        <v>0</v>
      </c>
      <c r="Q54" s="36">
        <f t="shared" si="13"/>
        <v>0</v>
      </c>
      <c r="R54" s="36">
        <f t="shared" si="13"/>
        <v>0</v>
      </c>
      <c r="S54" s="36">
        <f t="shared" si="13"/>
        <v>0</v>
      </c>
      <c r="T54" s="36">
        <f t="shared" si="13"/>
        <v>0</v>
      </c>
      <c r="U54" s="36">
        <f t="shared" si="13"/>
        <v>0</v>
      </c>
      <c r="V54" s="37">
        <f t="shared" si="13"/>
        <v>0</v>
      </c>
    </row>
    <row r="55" spans="1:22" ht="20.100000000000001" customHeight="1">
      <c r="A55" s="33" t="s">
        <v>133</v>
      </c>
      <c r="B55" s="33" t="s">
        <v>137</v>
      </c>
      <c r="C55" s="33" t="s">
        <v>115</v>
      </c>
      <c r="D55" s="34" t="s">
        <v>138</v>
      </c>
      <c r="E55" s="36">
        <v>2.38</v>
      </c>
      <c r="F55" s="36">
        <v>2.38</v>
      </c>
      <c r="G55" s="37">
        <v>2.38</v>
      </c>
      <c r="H55" s="37">
        <v>2.38</v>
      </c>
      <c r="I55" s="37">
        <v>0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7">
        <v>0</v>
      </c>
    </row>
    <row r="56" spans="1:22" ht="20.100000000000001" customHeight="1">
      <c r="A56" s="33"/>
      <c r="B56" s="33"/>
      <c r="C56" s="33"/>
      <c r="D56" s="34" t="s">
        <v>139</v>
      </c>
      <c r="E56" s="36">
        <f t="shared" ref="E56:V56" si="14">E57</f>
        <v>2.38</v>
      </c>
      <c r="F56" s="36">
        <f t="shared" si="14"/>
        <v>2.38</v>
      </c>
      <c r="G56" s="37">
        <f t="shared" si="14"/>
        <v>2.38</v>
      </c>
      <c r="H56" s="37">
        <f t="shared" si="14"/>
        <v>2.38</v>
      </c>
      <c r="I56" s="37">
        <f t="shared" si="14"/>
        <v>0</v>
      </c>
      <c r="J56" s="37">
        <f t="shared" si="14"/>
        <v>0</v>
      </c>
      <c r="K56" s="36">
        <f t="shared" si="14"/>
        <v>0</v>
      </c>
      <c r="L56" s="36">
        <f t="shared" si="14"/>
        <v>0</v>
      </c>
      <c r="M56" s="36">
        <f t="shared" si="14"/>
        <v>0</v>
      </c>
      <c r="N56" s="36">
        <f t="shared" si="14"/>
        <v>0</v>
      </c>
      <c r="O56" s="36">
        <f t="shared" si="14"/>
        <v>0</v>
      </c>
      <c r="P56" s="36">
        <f t="shared" si="14"/>
        <v>0</v>
      </c>
      <c r="Q56" s="36">
        <f t="shared" si="14"/>
        <v>0</v>
      </c>
      <c r="R56" s="36">
        <f t="shared" si="14"/>
        <v>0</v>
      </c>
      <c r="S56" s="36">
        <f t="shared" si="14"/>
        <v>0</v>
      </c>
      <c r="T56" s="36">
        <f t="shared" si="14"/>
        <v>0</v>
      </c>
      <c r="U56" s="36">
        <f t="shared" si="14"/>
        <v>0</v>
      </c>
      <c r="V56" s="37">
        <f t="shared" si="14"/>
        <v>0</v>
      </c>
    </row>
    <row r="57" spans="1:22" ht="20.100000000000001" customHeight="1">
      <c r="A57" s="33" t="s">
        <v>133</v>
      </c>
      <c r="B57" s="33" t="s">
        <v>137</v>
      </c>
      <c r="C57" s="33" t="s">
        <v>129</v>
      </c>
      <c r="D57" s="34" t="s">
        <v>140</v>
      </c>
      <c r="E57" s="36">
        <v>2.38</v>
      </c>
      <c r="F57" s="36">
        <v>2.38</v>
      </c>
      <c r="G57" s="37">
        <v>2.38</v>
      </c>
      <c r="H57" s="37">
        <v>2.38</v>
      </c>
      <c r="I57" s="37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7">
        <v>0</v>
      </c>
    </row>
    <row r="58" spans="1:22" ht="20.100000000000001" customHeight="1">
      <c r="A58" s="33"/>
      <c r="B58" s="33"/>
      <c r="C58" s="33"/>
      <c r="D58" s="34" t="s">
        <v>141</v>
      </c>
      <c r="E58" s="36">
        <f t="shared" ref="E58:V58" si="15">E59</f>
        <v>1.7</v>
      </c>
      <c r="F58" s="36">
        <f t="shared" si="15"/>
        <v>1.7</v>
      </c>
      <c r="G58" s="37">
        <f t="shared" si="15"/>
        <v>1.7</v>
      </c>
      <c r="H58" s="37">
        <f t="shared" si="15"/>
        <v>1.7</v>
      </c>
      <c r="I58" s="37">
        <f t="shared" si="15"/>
        <v>0</v>
      </c>
      <c r="J58" s="37">
        <f t="shared" si="15"/>
        <v>0</v>
      </c>
      <c r="K58" s="36">
        <f t="shared" si="15"/>
        <v>0</v>
      </c>
      <c r="L58" s="36">
        <f t="shared" si="15"/>
        <v>0</v>
      </c>
      <c r="M58" s="36">
        <f t="shared" si="15"/>
        <v>0</v>
      </c>
      <c r="N58" s="36">
        <f t="shared" si="15"/>
        <v>0</v>
      </c>
      <c r="O58" s="36">
        <f t="shared" si="15"/>
        <v>0</v>
      </c>
      <c r="P58" s="36">
        <f t="shared" si="15"/>
        <v>0</v>
      </c>
      <c r="Q58" s="36">
        <f t="shared" si="15"/>
        <v>0</v>
      </c>
      <c r="R58" s="36">
        <f t="shared" si="15"/>
        <v>0</v>
      </c>
      <c r="S58" s="36">
        <f t="shared" si="15"/>
        <v>0</v>
      </c>
      <c r="T58" s="36">
        <f t="shared" si="15"/>
        <v>0</v>
      </c>
      <c r="U58" s="36">
        <f t="shared" si="15"/>
        <v>0</v>
      </c>
      <c r="V58" s="37">
        <f t="shared" si="15"/>
        <v>0</v>
      </c>
    </row>
    <row r="59" spans="1:22" ht="20.100000000000001" customHeight="1">
      <c r="A59" s="33" t="s">
        <v>133</v>
      </c>
      <c r="B59" s="33" t="s">
        <v>137</v>
      </c>
      <c r="C59" s="33" t="s">
        <v>142</v>
      </c>
      <c r="D59" s="34" t="s">
        <v>143</v>
      </c>
      <c r="E59" s="36">
        <v>1.7</v>
      </c>
      <c r="F59" s="36">
        <v>1.7</v>
      </c>
      <c r="G59" s="37">
        <v>1.7</v>
      </c>
      <c r="H59" s="37">
        <v>1.7</v>
      </c>
      <c r="I59" s="37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7">
        <v>0</v>
      </c>
    </row>
    <row r="60" spans="1:22" ht="20.100000000000001" customHeight="1">
      <c r="A60" s="33"/>
      <c r="B60" s="33"/>
      <c r="C60" s="33"/>
      <c r="D60" s="34" t="s">
        <v>144</v>
      </c>
      <c r="E60" s="36">
        <f t="shared" ref="E60:V60" si="16">E61</f>
        <v>23.84</v>
      </c>
      <c r="F60" s="36">
        <f t="shared" si="16"/>
        <v>23.84</v>
      </c>
      <c r="G60" s="37">
        <f t="shared" si="16"/>
        <v>23.84</v>
      </c>
      <c r="H60" s="37">
        <f t="shared" si="16"/>
        <v>23.84</v>
      </c>
      <c r="I60" s="37">
        <f t="shared" si="16"/>
        <v>0</v>
      </c>
      <c r="J60" s="37">
        <f t="shared" si="16"/>
        <v>0</v>
      </c>
      <c r="K60" s="36">
        <f t="shared" si="16"/>
        <v>0</v>
      </c>
      <c r="L60" s="36">
        <f t="shared" si="16"/>
        <v>0</v>
      </c>
      <c r="M60" s="36">
        <f t="shared" si="16"/>
        <v>0</v>
      </c>
      <c r="N60" s="36">
        <f t="shared" si="16"/>
        <v>0</v>
      </c>
      <c r="O60" s="36">
        <f t="shared" si="16"/>
        <v>0</v>
      </c>
      <c r="P60" s="36">
        <f t="shared" si="16"/>
        <v>0</v>
      </c>
      <c r="Q60" s="36">
        <f t="shared" si="16"/>
        <v>0</v>
      </c>
      <c r="R60" s="36">
        <f t="shared" si="16"/>
        <v>0</v>
      </c>
      <c r="S60" s="36">
        <f t="shared" si="16"/>
        <v>0</v>
      </c>
      <c r="T60" s="36">
        <f t="shared" si="16"/>
        <v>0</v>
      </c>
      <c r="U60" s="36">
        <f t="shared" si="16"/>
        <v>0</v>
      </c>
      <c r="V60" s="37">
        <f t="shared" si="16"/>
        <v>0</v>
      </c>
    </row>
    <row r="61" spans="1:22" ht="20.100000000000001" customHeight="1">
      <c r="A61" s="33"/>
      <c r="B61" s="33"/>
      <c r="C61" s="33"/>
      <c r="D61" s="34" t="s">
        <v>145</v>
      </c>
      <c r="E61" s="36">
        <f t="shared" ref="E61:V61" si="17">E62+E64</f>
        <v>23.84</v>
      </c>
      <c r="F61" s="36">
        <f t="shared" si="17"/>
        <v>23.84</v>
      </c>
      <c r="G61" s="37">
        <f t="shared" si="17"/>
        <v>23.84</v>
      </c>
      <c r="H61" s="37">
        <f t="shared" si="17"/>
        <v>23.84</v>
      </c>
      <c r="I61" s="37">
        <f t="shared" si="17"/>
        <v>0</v>
      </c>
      <c r="J61" s="37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7">
        <f t="shared" si="17"/>
        <v>0</v>
      </c>
    </row>
    <row r="62" spans="1:22" ht="20.100000000000001" customHeight="1">
      <c r="A62" s="33"/>
      <c r="B62" s="33"/>
      <c r="C62" s="33"/>
      <c r="D62" s="34" t="s">
        <v>146</v>
      </c>
      <c r="E62" s="36">
        <f t="shared" ref="E62:V62" si="18">E63</f>
        <v>20.21</v>
      </c>
      <c r="F62" s="36">
        <f t="shared" si="18"/>
        <v>20.21</v>
      </c>
      <c r="G62" s="37">
        <f t="shared" si="18"/>
        <v>20.21</v>
      </c>
      <c r="H62" s="37">
        <f t="shared" si="18"/>
        <v>20.21</v>
      </c>
      <c r="I62" s="37">
        <f t="shared" si="18"/>
        <v>0</v>
      </c>
      <c r="J62" s="37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7">
        <f t="shared" si="18"/>
        <v>0</v>
      </c>
    </row>
    <row r="63" spans="1:22" ht="20.100000000000001" customHeight="1">
      <c r="A63" s="33" t="s">
        <v>147</v>
      </c>
      <c r="B63" s="33" t="s">
        <v>112</v>
      </c>
      <c r="C63" s="33" t="s">
        <v>115</v>
      </c>
      <c r="D63" s="34" t="s">
        <v>148</v>
      </c>
      <c r="E63" s="36">
        <v>20.21</v>
      </c>
      <c r="F63" s="36">
        <v>20.21</v>
      </c>
      <c r="G63" s="37">
        <v>20.21</v>
      </c>
      <c r="H63" s="37">
        <v>20.21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 s="33"/>
      <c r="B64" s="33"/>
      <c r="C64" s="33"/>
      <c r="D64" s="34" t="s">
        <v>261</v>
      </c>
      <c r="E64" s="36">
        <f t="shared" ref="E64:V64" si="19">E65</f>
        <v>3.63</v>
      </c>
      <c r="F64" s="36">
        <f t="shared" si="19"/>
        <v>3.63</v>
      </c>
      <c r="G64" s="37">
        <f t="shared" si="19"/>
        <v>3.63</v>
      </c>
      <c r="H64" s="37">
        <f t="shared" si="19"/>
        <v>3.63</v>
      </c>
      <c r="I64" s="37">
        <f t="shared" si="19"/>
        <v>0</v>
      </c>
      <c r="J64" s="37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7">
        <f t="shared" si="19"/>
        <v>0</v>
      </c>
    </row>
    <row r="65" spans="1:22" ht="20.100000000000001" customHeight="1">
      <c r="A65" s="33" t="s">
        <v>147</v>
      </c>
      <c r="B65" s="33" t="s">
        <v>112</v>
      </c>
      <c r="C65" s="33" t="s">
        <v>129</v>
      </c>
      <c r="D65" s="34" t="s">
        <v>148</v>
      </c>
      <c r="E65" s="36">
        <v>3.63</v>
      </c>
      <c r="F65" s="36">
        <v>3.63</v>
      </c>
      <c r="G65" s="37">
        <v>3.63</v>
      </c>
      <c r="H65" s="37">
        <v>3.63</v>
      </c>
      <c r="I65" s="37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7">
        <v>0</v>
      </c>
    </row>
    <row r="66" spans="1:22" ht="20.100000000000001" customHeight="1">
      <c r="A66" s="33"/>
      <c r="B66" s="33"/>
      <c r="C66" s="33"/>
      <c r="D66" s="34" t="s">
        <v>149</v>
      </c>
      <c r="E66" s="36">
        <f t="shared" ref="E66:N68" si="20">E67</f>
        <v>40.869999999999997</v>
      </c>
      <c r="F66" s="36">
        <f t="shared" si="20"/>
        <v>40.869999999999997</v>
      </c>
      <c r="G66" s="37">
        <f t="shared" si="20"/>
        <v>40.869999999999997</v>
      </c>
      <c r="H66" s="37">
        <f t="shared" si="20"/>
        <v>40.869999999999997</v>
      </c>
      <c r="I66" s="37">
        <f t="shared" si="20"/>
        <v>0</v>
      </c>
      <c r="J66" s="37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0"/>
        <v>0</v>
      </c>
      <c r="O66" s="36">
        <f t="shared" ref="O66:V68" si="21">O67</f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7">
        <f t="shared" si="21"/>
        <v>0</v>
      </c>
    </row>
    <row r="67" spans="1:22" ht="20.100000000000001" customHeight="1">
      <c r="A67" s="33"/>
      <c r="B67" s="33"/>
      <c r="C67" s="33"/>
      <c r="D67" s="34" t="s">
        <v>150</v>
      </c>
      <c r="E67" s="36">
        <f t="shared" si="20"/>
        <v>40.869999999999997</v>
      </c>
      <c r="F67" s="36">
        <f t="shared" si="20"/>
        <v>40.869999999999997</v>
      </c>
      <c r="G67" s="37">
        <f t="shared" si="20"/>
        <v>40.869999999999997</v>
      </c>
      <c r="H67" s="37">
        <f t="shared" si="20"/>
        <v>40.869999999999997</v>
      </c>
      <c r="I67" s="37">
        <f t="shared" si="20"/>
        <v>0</v>
      </c>
      <c r="J67" s="37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0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7">
        <f t="shared" si="21"/>
        <v>0</v>
      </c>
    </row>
    <row r="68" spans="1:22" ht="20.100000000000001" customHeight="1">
      <c r="A68" s="33"/>
      <c r="B68" s="33"/>
      <c r="C68" s="33"/>
      <c r="D68" s="34" t="s">
        <v>151</v>
      </c>
      <c r="E68" s="36">
        <f t="shared" si="20"/>
        <v>40.869999999999997</v>
      </c>
      <c r="F68" s="36">
        <f t="shared" si="20"/>
        <v>40.869999999999997</v>
      </c>
      <c r="G68" s="37">
        <f t="shared" si="20"/>
        <v>40.869999999999997</v>
      </c>
      <c r="H68" s="37">
        <f t="shared" si="20"/>
        <v>40.869999999999997</v>
      </c>
      <c r="I68" s="37">
        <f t="shared" si="20"/>
        <v>0</v>
      </c>
      <c r="J68" s="37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0"/>
        <v>0</v>
      </c>
      <c r="O68" s="36">
        <f t="shared" si="21"/>
        <v>0</v>
      </c>
      <c r="P68" s="36">
        <f t="shared" si="21"/>
        <v>0</v>
      </c>
      <c r="Q68" s="36">
        <f t="shared" si="21"/>
        <v>0</v>
      </c>
      <c r="R68" s="36">
        <f t="shared" si="21"/>
        <v>0</v>
      </c>
      <c r="S68" s="36">
        <f t="shared" si="21"/>
        <v>0</v>
      </c>
      <c r="T68" s="36">
        <f t="shared" si="21"/>
        <v>0</v>
      </c>
      <c r="U68" s="36">
        <f t="shared" si="21"/>
        <v>0</v>
      </c>
      <c r="V68" s="37">
        <f t="shared" si="21"/>
        <v>0</v>
      </c>
    </row>
    <row r="69" spans="1:22" ht="20.100000000000001" customHeight="1">
      <c r="A69" s="33" t="s">
        <v>152</v>
      </c>
      <c r="B69" s="33" t="s">
        <v>129</v>
      </c>
      <c r="C69" s="33" t="s">
        <v>115</v>
      </c>
      <c r="D69" s="34" t="s">
        <v>153</v>
      </c>
      <c r="E69" s="36">
        <v>40.869999999999997</v>
      </c>
      <c r="F69" s="36">
        <v>40.869999999999997</v>
      </c>
      <c r="G69" s="37">
        <v>40.869999999999997</v>
      </c>
      <c r="H69" s="37">
        <v>40.869999999999997</v>
      </c>
      <c r="I69" s="37">
        <v>0</v>
      </c>
      <c r="J69" s="37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7">
        <v>0</v>
      </c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4" t="s">
        <v>262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20.100000000000001" customHeight="1">
      <c r="A2" s="212" t="s">
        <v>310</v>
      </c>
      <c r="B2" s="213"/>
      <c r="C2" s="213"/>
      <c r="D2" s="213"/>
      <c r="E2" s="106"/>
      <c r="F2" s="106"/>
      <c r="G2" s="107"/>
      <c r="H2" s="107"/>
      <c r="I2" s="107"/>
      <c r="J2" s="109" t="s">
        <v>76</v>
      </c>
    </row>
    <row r="3" spans="1:10" s="15" customFormat="1" ht="16.5" customHeight="1">
      <c r="A3" s="215" t="s">
        <v>31</v>
      </c>
      <c r="B3" s="216"/>
      <c r="C3" s="217"/>
      <c r="D3" s="219" t="s">
        <v>38</v>
      </c>
      <c r="E3" s="222" t="s">
        <v>14</v>
      </c>
      <c r="F3" s="218" t="s">
        <v>51</v>
      </c>
      <c r="G3" s="218"/>
      <c r="H3" s="218"/>
      <c r="I3" s="218"/>
      <c r="J3" s="218"/>
    </row>
    <row r="4" spans="1:10" s="15" customFormat="1" ht="14.25" customHeight="1">
      <c r="A4" s="223" t="s">
        <v>23</v>
      </c>
      <c r="B4" s="224" t="s">
        <v>24</v>
      </c>
      <c r="C4" s="224" t="s">
        <v>25</v>
      </c>
      <c r="D4" s="220"/>
      <c r="E4" s="222"/>
      <c r="F4" s="222" t="s">
        <v>18</v>
      </c>
      <c r="G4" s="225" t="s">
        <v>32</v>
      </c>
      <c r="H4" s="225"/>
      <c r="I4" s="225"/>
      <c r="J4" s="104" t="s">
        <v>33</v>
      </c>
    </row>
    <row r="5" spans="1:10" s="15" customFormat="1" ht="27" customHeight="1">
      <c r="A5" s="223"/>
      <c r="B5" s="224"/>
      <c r="C5" s="224"/>
      <c r="D5" s="221"/>
      <c r="E5" s="222"/>
      <c r="F5" s="222"/>
      <c r="G5" s="103" t="s">
        <v>34</v>
      </c>
      <c r="H5" s="103" t="s">
        <v>35</v>
      </c>
      <c r="I5" s="103" t="s">
        <v>36</v>
      </c>
      <c r="J5" s="103" t="s">
        <v>34</v>
      </c>
    </row>
    <row r="6" spans="1:10" s="15" customFormat="1" ht="20.100000000000001" customHeight="1">
      <c r="A6" s="108" t="s">
        <v>30</v>
      </c>
      <c r="B6" s="105" t="s">
        <v>30</v>
      </c>
      <c r="C6" s="105" t="s">
        <v>30</v>
      </c>
      <c r="D6" s="105" t="s">
        <v>30</v>
      </c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E8+E12+E48+E63+E69</f>
        <v>1194.3499999999997</v>
      </c>
      <c r="F7" s="40">
        <f t="shared" si="0"/>
        <v>1194.3499999999997</v>
      </c>
      <c r="G7" s="40">
        <f t="shared" si="0"/>
        <v>779.55000000000007</v>
      </c>
      <c r="H7" s="40">
        <f t="shared" si="0"/>
        <v>660.18000000000006</v>
      </c>
      <c r="I7" s="40">
        <f t="shared" si="0"/>
        <v>119.37</v>
      </c>
      <c r="J7" s="40">
        <f t="shared" si="0"/>
        <v>414.8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10" si="1">E9</f>
        <v>4.8</v>
      </c>
      <c r="F8" s="40">
        <f t="shared" si="1"/>
        <v>4.8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4.8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si="1"/>
        <v>4.8</v>
      </c>
      <c r="F9" s="40">
        <f t="shared" si="1"/>
        <v>4.8</v>
      </c>
      <c r="G9" s="40">
        <f t="shared" si="1"/>
        <v>0</v>
      </c>
      <c r="H9" s="40">
        <f t="shared" si="1"/>
        <v>0</v>
      </c>
      <c r="I9" s="40">
        <f t="shared" si="1"/>
        <v>0</v>
      </c>
      <c r="J9" s="40">
        <f t="shared" si="1"/>
        <v>4.8</v>
      </c>
    </row>
    <row r="10" spans="1:10" s="5" customFormat="1" ht="20.100000000000001" customHeight="1">
      <c r="A10" s="38"/>
      <c r="B10" s="39"/>
      <c r="C10" s="39" t="s">
        <v>113</v>
      </c>
      <c r="D10" s="39" t="s">
        <v>110</v>
      </c>
      <c r="E10" s="40">
        <f t="shared" si="1"/>
        <v>4.8</v>
      </c>
      <c r="F10" s="40">
        <f t="shared" si="1"/>
        <v>4.8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4.8</v>
      </c>
    </row>
    <row r="11" spans="1:10" s="5" customFormat="1" ht="20.100000000000001" customHeight="1">
      <c r="A11" s="38" t="s">
        <v>154</v>
      </c>
      <c r="B11" s="39" t="s">
        <v>155</v>
      </c>
      <c r="C11" s="39" t="s">
        <v>156</v>
      </c>
      <c r="D11" s="39" t="s">
        <v>302</v>
      </c>
      <c r="E11" s="40">
        <v>4.8</v>
      </c>
      <c r="F11" s="40">
        <v>4.8</v>
      </c>
      <c r="G11" s="40">
        <v>0</v>
      </c>
      <c r="H11" s="40">
        <v>0</v>
      </c>
      <c r="I11" s="40">
        <v>0</v>
      </c>
      <c r="J11" s="40">
        <v>4.8</v>
      </c>
    </row>
    <row r="12" spans="1:10" s="5" customFormat="1" ht="20.100000000000001" customHeight="1">
      <c r="A12" s="38" t="s">
        <v>297</v>
      </c>
      <c r="B12" s="39"/>
      <c r="C12" s="39"/>
      <c r="D12" s="39" t="s">
        <v>296</v>
      </c>
      <c r="E12" s="40">
        <f t="shared" ref="E12:J12" si="2">E13</f>
        <v>1050.26</v>
      </c>
      <c r="F12" s="40">
        <f t="shared" si="2"/>
        <v>1050.26</v>
      </c>
      <c r="G12" s="40">
        <f t="shared" si="2"/>
        <v>640.26</v>
      </c>
      <c r="H12" s="40">
        <f t="shared" si="2"/>
        <v>520.89</v>
      </c>
      <c r="I12" s="40">
        <f t="shared" si="2"/>
        <v>119.37</v>
      </c>
      <c r="J12" s="40">
        <f t="shared" si="2"/>
        <v>410</v>
      </c>
    </row>
    <row r="13" spans="1:10" s="5" customFormat="1" ht="20.100000000000001" customHeight="1">
      <c r="A13" s="38"/>
      <c r="B13" s="39" t="s">
        <v>113</v>
      </c>
      <c r="C13" s="39"/>
      <c r="D13" s="39" t="s">
        <v>303</v>
      </c>
      <c r="E13" s="40">
        <f t="shared" ref="E13:J13" si="3">E14+E30+E32+E46</f>
        <v>1050.26</v>
      </c>
      <c r="F13" s="40">
        <f t="shared" si="3"/>
        <v>1050.26</v>
      </c>
      <c r="G13" s="40">
        <f t="shared" si="3"/>
        <v>640.26</v>
      </c>
      <c r="H13" s="40">
        <f t="shared" si="3"/>
        <v>520.89</v>
      </c>
      <c r="I13" s="40">
        <f t="shared" si="3"/>
        <v>119.37</v>
      </c>
      <c r="J13" s="40">
        <f t="shared" si="3"/>
        <v>410</v>
      </c>
    </row>
    <row r="14" spans="1:10" s="5" customFormat="1" ht="20.100000000000001" customHeight="1">
      <c r="A14" s="38"/>
      <c r="B14" s="39"/>
      <c r="C14" s="39" t="s">
        <v>115</v>
      </c>
      <c r="D14" s="39" t="s">
        <v>304</v>
      </c>
      <c r="E14" s="40">
        <f t="shared" ref="E14:J14" si="4">SUM(E15:E29)</f>
        <v>525.88</v>
      </c>
      <c r="F14" s="40">
        <f t="shared" si="4"/>
        <v>525.88</v>
      </c>
      <c r="G14" s="40">
        <f t="shared" si="4"/>
        <v>525.88</v>
      </c>
      <c r="H14" s="40">
        <f t="shared" si="4"/>
        <v>424.11</v>
      </c>
      <c r="I14" s="40">
        <f t="shared" si="4"/>
        <v>101.77</v>
      </c>
      <c r="J14" s="40">
        <f t="shared" si="4"/>
        <v>0</v>
      </c>
    </row>
    <row r="15" spans="1:10" s="5" customFormat="1" ht="20.100000000000001" customHeight="1">
      <c r="A15" s="38" t="s">
        <v>298</v>
      </c>
      <c r="B15" s="39" t="s">
        <v>156</v>
      </c>
      <c r="C15" s="39" t="s">
        <v>157</v>
      </c>
      <c r="D15" s="39" t="s">
        <v>116</v>
      </c>
      <c r="E15" s="40">
        <v>253.92</v>
      </c>
      <c r="F15" s="40">
        <v>253.92</v>
      </c>
      <c r="G15" s="40">
        <v>253.92</v>
      </c>
      <c r="H15" s="40">
        <v>253.92</v>
      </c>
      <c r="I15" s="40">
        <v>0</v>
      </c>
      <c r="J15" s="40">
        <v>0</v>
      </c>
    </row>
    <row r="16" spans="1:10" s="5" customFormat="1" ht="20.100000000000001" customHeight="1">
      <c r="A16" s="38" t="s">
        <v>298</v>
      </c>
      <c r="B16" s="39" t="s">
        <v>156</v>
      </c>
      <c r="C16" s="39" t="s">
        <v>157</v>
      </c>
      <c r="D16" s="39" t="s">
        <v>125</v>
      </c>
      <c r="E16" s="40">
        <v>5.78</v>
      </c>
      <c r="F16" s="40">
        <v>5.78</v>
      </c>
      <c r="G16" s="40">
        <v>5.78</v>
      </c>
      <c r="H16" s="40">
        <v>5.78</v>
      </c>
      <c r="I16" s="40">
        <v>0</v>
      </c>
      <c r="J16" s="40">
        <v>0</v>
      </c>
    </row>
    <row r="17" spans="1:10" s="5" customFormat="1" ht="20.100000000000001" customHeight="1">
      <c r="A17" s="38" t="s">
        <v>298</v>
      </c>
      <c r="B17" s="39" t="s">
        <v>156</v>
      </c>
      <c r="C17" s="39" t="s">
        <v>157</v>
      </c>
      <c r="D17" s="39" t="s">
        <v>122</v>
      </c>
      <c r="E17" s="40">
        <v>5.19</v>
      </c>
      <c r="F17" s="40">
        <v>5.19</v>
      </c>
      <c r="G17" s="40">
        <v>5.19</v>
      </c>
      <c r="H17" s="40">
        <v>5.19</v>
      </c>
      <c r="I17" s="40">
        <v>0</v>
      </c>
      <c r="J17" s="40">
        <v>0</v>
      </c>
    </row>
    <row r="18" spans="1:10" s="5" customFormat="1" ht="20.100000000000001" customHeight="1">
      <c r="A18" s="38" t="s">
        <v>298</v>
      </c>
      <c r="B18" s="39" t="s">
        <v>156</v>
      </c>
      <c r="C18" s="39" t="s">
        <v>157</v>
      </c>
      <c r="D18" s="39" t="s">
        <v>126</v>
      </c>
      <c r="E18" s="40">
        <v>31.52</v>
      </c>
      <c r="F18" s="40">
        <v>31.52</v>
      </c>
      <c r="G18" s="40">
        <v>31.52</v>
      </c>
      <c r="H18" s="40">
        <v>0</v>
      </c>
      <c r="I18" s="40">
        <v>31.52</v>
      </c>
      <c r="J18" s="40">
        <v>0</v>
      </c>
    </row>
    <row r="19" spans="1:10" s="5" customFormat="1" ht="20.100000000000001" customHeight="1">
      <c r="A19" s="38" t="s">
        <v>298</v>
      </c>
      <c r="B19" s="39" t="s">
        <v>156</v>
      </c>
      <c r="C19" s="39" t="s">
        <v>157</v>
      </c>
      <c r="D19" s="39" t="s">
        <v>121</v>
      </c>
      <c r="E19" s="40">
        <v>2.44</v>
      </c>
      <c r="F19" s="40">
        <v>2.44</v>
      </c>
      <c r="G19" s="40">
        <v>2.44</v>
      </c>
      <c r="H19" s="40">
        <v>2.44</v>
      </c>
      <c r="I19" s="40">
        <v>0</v>
      </c>
      <c r="J19" s="40">
        <v>0</v>
      </c>
    </row>
    <row r="20" spans="1:10" s="5" customFormat="1" ht="20.100000000000001" customHeight="1">
      <c r="A20" s="38" t="s">
        <v>298</v>
      </c>
      <c r="B20" s="39" t="s">
        <v>156</v>
      </c>
      <c r="C20" s="39" t="s">
        <v>157</v>
      </c>
      <c r="D20" s="39" t="s">
        <v>291</v>
      </c>
      <c r="E20" s="40">
        <v>37.56</v>
      </c>
      <c r="F20" s="40">
        <v>37.56</v>
      </c>
      <c r="G20" s="40">
        <v>37.56</v>
      </c>
      <c r="H20" s="40">
        <v>0</v>
      </c>
      <c r="I20" s="40">
        <v>37.56</v>
      </c>
      <c r="J20" s="40">
        <v>0</v>
      </c>
    </row>
    <row r="21" spans="1:10" s="5" customFormat="1" ht="20.100000000000001" customHeight="1">
      <c r="A21" s="38" t="s">
        <v>298</v>
      </c>
      <c r="B21" s="39" t="s">
        <v>156</v>
      </c>
      <c r="C21" s="39" t="s">
        <v>157</v>
      </c>
      <c r="D21" s="39" t="s">
        <v>119</v>
      </c>
      <c r="E21" s="40">
        <v>24.07</v>
      </c>
      <c r="F21" s="40">
        <v>24.07</v>
      </c>
      <c r="G21" s="40">
        <v>24.07</v>
      </c>
      <c r="H21" s="40">
        <v>24.07</v>
      </c>
      <c r="I21" s="40">
        <v>0</v>
      </c>
      <c r="J21" s="40">
        <v>0</v>
      </c>
    </row>
    <row r="22" spans="1:10" s="5" customFormat="1" ht="20.100000000000001" customHeight="1">
      <c r="A22" s="38" t="s">
        <v>298</v>
      </c>
      <c r="B22" s="39" t="s">
        <v>156</v>
      </c>
      <c r="C22" s="39" t="s">
        <v>157</v>
      </c>
      <c r="D22" s="39" t="s">
        <v>123</v>
      </c>
      <c r="E22" s="40">
        <v>34.86</v>
      </c>
      <c r="F22" s="40">
        <v>34.86</v>
      </c>
      <c r="G22" s="40">
        <v>34.86</v>
      </c>
      <c r="H22" s="40">
        <v>34.86</v>
      </c>
      <c r="I22" s="40">
        <v>0</v>
      </c>
      <c r="J22" s="40">
        <v>0</v>
      </c>
    </row>
    <row r="23" spans="1:10" s="5" customFormat="1" ht="20.100000000000001" customHeight="1">
      <c r="A23" s="38" t="s">
        <v>298</v>
      </c>
      <c r="B23" s="39" t="s">
        <v>156</v>
      </c>
      <c r="C23" s="39" t="s">
        <v>157</v>
      </c>
      <c r="D23" s="39" t="s">
        <v>118</v>
      </c>
      <c r="E23" s="40">
        <v>7.68</v>
      </c>
      <c r="F23" s="40">
        <v>7.68</v>
      </c>
      <c r="G23" s="40">
        <v>7.68</v>
      </c>
      <c r="H23" s="40">
        <v>7.68</v>
      </c>
      <c r="I23" s="40">
        <v>0</v>
      </c>
      <c r="J23" s="40">
        <v>0</v>
      </c>
    </row>
    <row r="24" spans="1:10" s="5" customFormat="1" ht="20.100000000000001" customHeight="1">
      <c r="A24" s="38" t="s">
        <v>298</v>
      </c>
      <c r="B24" s="39" t="s">
        <v>156</v>
      </c>
      <c r="C24" s="39" t="s">
        <v>157</v>
      </c>
      <c r="D24" s="39" t="s">
        <v>124</v>
      </c>
      <c r="E24" s="40">
        <v>11.55</v>
      </c>
      <c r="F24" s="40">
        <v>11.55</v>
      </c>
      <c r="G24" s="40">
        <v>11.55</v>
      </c>
      <c r="H24" s="40">
        <v>11.55</v>
      </c>
      <c r="I24" s="40">
        <v>0</v>
      </c>
      <c r="J24" s="40">
        <v>0</v>
      </c>
    </row>
    <row r="25" spans="1:10" s="5" customFormat="1" ht="20.100000000000001" customHeight="1">
      <c r="A25" s="38" t="s">
        <v>298</v>
      </c>
      <c r="B25" s="39" t="s">
        <v>156</v>
      </c>
      <c r="C25" s="39" t="s">
        <v>157</v>
      </c>
      <c r="D25" s="39" t="s">
        <v>120</v>
      </c>
      <c r="E25" s="40">
        <v>51.84</v>
      </c>
      <c r="F25" s="40">
        <v>51.84</v>
      </c>
      <c r="G25" s="40">
        <v>51.84</v>
      </c>
      <c r="H25" s="40">
        <v>51.84</v>
      </c>
      <c r="I25" s="40">
        <v>0</v>
      </c>
      <c r="J25" s="40">
        <v>0</v>
      </c>
    </row>
    <row r="26" spans="1:10" s="5" customFormat="1" ht="20.100000000000001" customHeight="1">
      <c r="A26" s="38" t="s">
        <v>298</v>
      </c>
      <c r="B26" s="39" t="s">
        <v>156</v>
      </c>
      <c r="C26" s="39" t="s">
        <v>157</v>
      </c>
      <c r="D26" s="39" t="s">
        <v>117</v>
      </c>
      <c r="E26" s="40">
        <v>24.07</v>
      </c>
      <c r="F26" s="40">
        <v>24.07</v>
      </c>
      <c r="G26" s="40">
        <v>24.07</v>
      </c>
      <c r="H26" s="40">
        <v>24.07</v>
      </c>
      <c r="I26" s="40">
        <v>0</v>
      </c>
      <c r="J26" s="40">
        <v>0</v>
      </c>
    </row>
    <row r="27" spans="1:10" s="5" customFormat="1" ht="20.100000000000001" customHeight="1">
      <c r="A27" s="38" t="s">
        <v>298</v>
      </c>
      <c r="B27" s="39" t="s">
        <v>156</v>
      </c>
      <c r="C27" s="39" t="s">
        <v>157</v>
      </c>
      <c r="D27" s="39" t="s">
        <v>128</v>
      </c>
      <c r="E27" s="40">
        <v>31.37</v>
      </c>
      <c r="F27" s="40">
        <v>31.37</v>
      </c>
      <c r="G27" s="40">
        <v>31.37</v>
      </c>
      <c r="H27" s="40">
        <v>0</v>
      </c>
      <c r="I27" s="40">
        <v>31.37</v>
      </c>
      <c r="J27" s="40">
        <v>0</v>
      </c>
    </row>
    <row r="28" spans="1:10" s="5" customFormat="1" ht="20.100000000000001" customHeight="1">
      <c r="A28" s="38" t="s">
        <v>298</v>
      </c>
      <c r="B28" s="39" t="s">
        <v>156</v>
      </c>
      <c r="C28" s="39" t="s">
        <v>157</v>
      </c>
      <c r="D28" s="39" t="s">
        <v>257</v>
      </c>
      <c r="E28" s="40">
        <v>2.71</v>
      </c>
      <c r="F28" s="40">
        <v>2.71</v>
      </c>
      <c r="G28" s="40">
        <v>2.71</v>
      </c>
      <c r="H28" s="40">
        <v>2.71</v>
      </c>
      <c r="I28" s="40">
        <v>0</v>
      </c>
      <c r="J28" s="40">
        <v>0</v>
      </c>
    </row>
    <row r="29" spans="1:10" s="5" customFormat="1" ht="20.100000000000001" customHeight="1">
      <c r="A29" s="38" t="s">
        <v>298</v>
      </c>
      <c r="B29" s="39" t="s">
        <v>156</v>
      </c>
      <c r="C29" s="39" t="s">
        <v>157</v>
      </c>
      <c r="D29" s="39" t="s">
        <v>127</v>
      </c>
      <c r="E29" s="40">
        <v>1.32</v>
      </c>
      <c r="F29" s="40">
        <v>1.32</v>
      </c>
      <c r="G29" s="40">
        <v>1.32</v>
      </c>
      <c r="H29" s="40">
        <v>0</v>
      </c>
      <c r="I29" s="40">
        <v>1.32</v>
      </c>
      <c r="J29" s="40">
        <v>0</v>
      </c>
    </row>
    <row r="30" spans="1:10" s="5" customFormat="1" ht="20.100000000000001" customHeight="1">
      <c r="A30" s="38"/>
      <c r="B30" s="39"/>
      <c r="C30" s="39" t="s">
        <v>218</v>
      </c>
      <c r="D30" s="39" t="s">
        <v>305</v>
      </c>
      <c r="E30" s="40">
        <f t="shared" ref="E30:J30" si="5">E31</f>
        <v>300</v>
      </c>
      <c r="F30" s="40">
        <f t="shared" si="5"/>
        <v>300</v>
      </c>
      <c r="G30" s="40">
        <f t="shared" si="5"/>
        <v>0</v>
      </c>
      <c r="H30" s="40">
        <f t="shared" si="5"/>
        <v>0</v>
      </c>
      <c r="I30" s="40">
        <f t="shared" si="5"/>
        <v>0</v>
      </c>
      <c r="J30" s="40">
        <f t="shared" si="5"/>
        <v>300</v>
      </c>
    </row>
    <row r="31" spans="1:10" s="5" customFormat="1" ht="20.100000000000001" customHeight="1">
      <c r="A31" s="38" t="s">
        <v>298</v>
      </c>
      <c r="B31" s="39" t="s">
        <v>156</v>
      </c>
      <c r="C31" s="39" t="s">
        <v>311</v>
      </c>
      <c r="D31" s="39" t="s">
        <v>306</v>
      </c>
      <c r="E31" s="40">
        <v>300</v>
      </c>
      <c r="F31" s="40">
        <v>300</v>
      </c>
      <c r="G31" s="40">
        <v>0</v>
      </c>
      <c r="H31" s="40">
        <v>0</v>
      </c>
      <c r="I31" s="40">
        <v>0</v>
      </c>
      <c r="J31" s="40">
        <v>300</v>
      </c>
    </row>
    <row r="32" spans="1:10" ht="20.100000000000001" customHeight="1">
      <c r="A32" s="38"/>
      <c r="B32" s="39"/>
      <c r="C32" s="39" t="s">
        <v>289</v>
      </c>
      <c r="D32" s="39" t="s">
        <v>307</v>
      </c>
      <c r="E32" s="40">
        <f t="shared" ref="E32:J32" si="6">SUM(E33:E45)</f>
        <v>114.38</v>
      </c>
      <c r="F32" s="40">
        <f t="shared" si="6"/>
        <v>114.38</v>
      </c>
      <c r="G32" s="40">
        <f t="shared" si="6"/>
        <v>114.38</v>
      </c>
      <c r="H32" s="40">
        <f t="shared" si="6"/>
        <v>96.78</v>
      </c>
      <c r="I32" s="40">
        <f t="shared" si="6"/>
        <v>17.600000000000001</v>
      </c>
      <c r="J32" s="40">
        <f t="shared" si="6"/>
        <v>0</v>
      </c>
    </row>
    <row r="33" spans="1:10" ht="20.100000000000001" customHeight="1">
      <c r="A33" s="38" t="s">
        <v>298</v>
      </c>
      <c r="B33" s="39" t="s">
        <v>156</v>
      </c>
      <c r="C33" s="39" t="s">
        <v>290</v>
      </c>
      <c r="D33" s="39" t="s">
        <v>260</v>
      </c>
      <c r="E33" s="40">
        <v>6.02</v>
      </c>
      <c r="F33" s="40">
        <v>6.02</v>
      </c>
      <c r="G33" s="40">
        <v>6.02</v>
      </c>
      <c r="H33" s="40">
        <v>6.02</v>
      </c>
      <c r="I33" s="40">
        <v>0</v>
      </c>
      <c r="J33" s="40">
        <v>0</v>
      </c>
    </row>
    <row r="34" spans="1:10" ht="20.100000000000001" customHeight="1">
      <c r="A34" s="38" t="s">
        <v>298</v>
      </c>
      <c r="B34" s="39" t="s">
        <v>156</v>
      </c>
      <c r="C34" s="39" t="s">
        <v>290</v>
      </c>
      <c r="D34" s="39" t="s">
        <v>299</v>
      </c>
      <c r="E34" s="40">
        <v>4.16</v>
      </c>
      <c r="F34" s="40">
        <v>4.16</v>
      </c>
      <c r="G34" s="40">
        <v>4.16</v>
      </c>
      <c r="H34" s="40">
        <v>4.16</v>
      </c>
      <c r="I34" s="40">
        <v>0</v>
      </c>
      <c r="J34" s="40">
        <v>0</v>
      </c>
    </row>
    <row r="35" spans="1:10" ht="20.100000000000001" customHeight="1">
      <c r="A35" s="38" t="s">
        <v>298</v>
      </c>
      <c r="B35" s="39" t="s">
        <v>156</v>
      </c>
      <c r="C35" s="39" t="s">
        <v>290</v>
      </c>
      <c r="D35" s="39" t="s">
        <v>118</v>
      </c>
      <c r="E35" s="40">
        <v>1.69</v>
      </c>
      <c r="F35" s="40">
        <v>1.69</v>
      </c>
      <c r="G35" s="40">
        <v>1.69</v>
      </c>
      <c r="H35" s="40">
        <v>1.69</v>
      </c>
      <c r="I35" s="40">
        <v>0</v>
      </c>
      <c r="J35" s="40">
        <v>0</v>
      </c>
    </row>
    <row r="36" spans="1:10" ht="20.100000000000001" customHeight="1">
      <c r="A36" s="38" t="s">
        <v>298</v>
      </c>
      <c r="B36" s="39" t="s">
        <v>156</v>
      </c>
      <c r="C36" s="39" t="s">
        <v>290</v>
      </c>
      <c r="D36" s="39" t="s">
        <v>119</v>
      </c>
      <c r="E36" s="40">
        <v>4.32</v>
      </c>
      <c r="F36" s="40">
        <v>4.32</v>
      </c>
      <c r="G36" s="40">
        <v>4.32</v>
      </c>
      <c r="H36" s="40">
        <v>4.32</v>
      </c>
      <c r="I36" s="40">
        <v>0</v>
      </c>
      <c r="J36" s="40">
        <v>0</v>
      </c>
    </row>
    <row r="37" spans="1:10" ht="20.100000000000001" customHeight="1">
      <c r="A37" s="38" t="s">
        <v>298</v>
      </c>
      <c r="B37" s="39" t="s">
        <v>156</v>
      </c>
      <c r="C37" s="39" t="s">
        <v>290</v>
      </c>
      <c r="D37" s="39" t="s">
        <v>124</v>
      </c>
      <c r="E37" s="40">
        <v>2.0699999999999998</v>
      </c>
      <c r="F37" s="40">
        <v>2.0699999999999998</v>
      </c>
      <c r="G37" s="40">
        <v>2.0699999999999998</v>
      </c>
      <c r="H37" s="40">
        <v>2.0699999999999998</v>
      </c>
      <c r="I37" s="40">
        <v>0</v>
      </c>
      <c r="J37" s="40">
        <v>0</v>
      </c>
    </row>
    <row r="38" spans="1:10" ht="20.100000000000001" customHeight="1">
      <c r="A38" s="38" t="s">
        <v>298</v>
      </c>
      <c r="B38" s="39" t="s">
        <v>156</v>
      </c>
      <c r="C38" s="39" t="s">
        <v>290</v>
      </c>
      <c r="D38" s="39" t="s">
        <v>291</v>
      </c>
      <c r="E38" s="40">
        <v>14.21</v>
      </c>
      <c r="F38" s="40">
        <v>14.21</v>
      </c>
      <c r="G38" s="40">
        <v>14.21</v>
      </c>
      <c r="H38" s="40">
        <v>0</v>
      </c>
      <c r="I38" s="40">
        <v>14.21</v>
      </c>
      <c r="J38" s="40">
        <v>0</v>
      </c>
    </row>
    <row r="39" spans="1:10" ht="20.100000000000001" customHeight="1">
      <c r="A39" s="38" t="s">
        <v>298</v>
      </c>
      <c r="B39" s="39" t="s">
        <v>156</v>
      </c>
      <c r="C39" s="39" t="s">
        <v>290</v>
      </c>
      <c r="D39" s="39" t="s">
        <v>123</v>
      </c>
      <c r="E39" s="40">
        <v>3.22</v>
      </c>
      <c r="F39" s="40">
        <v>3.22</v>
      </c>
      <c r="G39" s="40">
        <v>3.22</v>
      </c>
      <c r="H39" s="40">
        <v>3.22</v>
      </c>
      <c r="I39" s="40">
        <v>0</v>
      </c>
      <c r="J39" s="40">
        <v>0</v>
      </c>
    </row>
    <row r="40" spans="1:10" ht="20.100000000000001" customHeight="1">
      <c r="A40" s="38" t="s">
        <v>298</v>
      </c>
      <c r="B40" s="39" t="s">
        <v>156</v>
      </c>
      <c r="C40" s="39" t="s">
        <v>290</v>
      </c>
      <c r="D40" s="39" t="s">
        <v>125</v>
      </c>
      <c r="E40" s="40">
        <v>1.04</v>
      </c>
      <c r="F40" s="40">
        <v>1.04</v>
      </c>
      <c r="G40" s="40">
        <v>1.04</v>
      </c>
      <c r="H40" s="40">
        <v>1.04</v>
      </c>
      <c r="I40" s="40">
        <v>0</v>
      </c>
      <c r="J40" s="40">
        <v>0</v>
      </c>
    </row>
    <row r="41" spans="1:10" ht="20.100000000000001" customHeight="1">
      <c r="A41" s="38" t="s">
        <v>298</v>
      </c>
      <c r="B41" s="39" t="s">
        <v>156</v>
      </c>
      <c r="C41" s="39" t="s">
        <v>290</v>
      </c>
      <c r="D41" s="39" t="s">
        <v>117</v>
      </c>
      <c r="E41" s="40">
        <v>4.32</v>
      </c>
      <c r="F41" s="40">
        <v>4.32</v>
      </c>
      <c r="G41" s="40">
        <v>4.32</v>
      </c>
      <c r="H41" s="40">
        <v>4.32</v>
      </c>
      <c r="I41" s="40">
        <v>0</v>
      </c>
      <c r="J41" s="40">
        <v>0</v>
      </c>
    </row>
    <row r="42" spans="1:10" ht="20.100000000000001" customHeight="1">
      <c r="A42" s="38" t="s">
        <v>298</v>
      </c>
      <c r="B42" s="39" t="s">
        <v>156</v>
      </c>
      <c r="C42" s="39" t="s">
        <v>290</v>
      </c>
      <c r="D42" s="39" t="s">
        <v>259</v>
      </c>
      <c r="E42" s="40">
        <v>14.06</v>
      </c>
      <c r="F42" s="40">
        <v>14.06</v>
      </c>
      <c r="G42" s="40">
        <v>14.06</v>
      </c>
      <c r="H42" s="40">
        <v>14.06</v>
      </c>
      <c r="I42" s="40">
        <v>0</v>
      </c>
      <c r="J42" s="40">
        <v>0</v>
      </c>
    </row>
    <row r="43" spans="1:10" ht="20.100000000000001" customHeight="1">
      <c r="A43" s="38" t="s">
        <v>298</v>
      </c>
      <c r="B43" s="39" t="s">
        <v>156</v>
      </c>
      <c r="C43" s="39" t="s">
        <v>290</v>
      </c>
      <c r="D43" s="39" t="s">
        <v>258</v>
      </c>
      <c r="E43" s="40">
        <v>28.52</v>
      </c>
      <c r="F43" s="40">
        <v>28.52</v>
      </c>
      <c r="G43" s="40">
        <v>28.52</v>
      </c>
      <c r="H43" s="40">
        <v>28.52</v>
      </c>
      <c r="I43" s="40">
        <v>0</v>
      </c>
      <c r="J43" s="40">
        <v>0</v>
      </c>
    </row>
    <row r="44" spans="1:10" ht="20.100000000000001" customHeight="1">
      <c r="A44" s="38" t="s">
        <v>298</v>
      </c>
      <c r="B44" s="39" t="s">
        <v>156</v>
      </c>
      <c r="C44" s="39" t="s">
        <v>290</v>
      </c>
      <c r="D44" s="39" t="s">
        <v>120</v>
      </c>
      <c r="E44" s="40">
        <v>27.36</v>
      </c>
      <c r="F44" s="40">
        <v>27.36</v>
      </c>
      <c r="G44" s="40">
        <v>27.36</v>
      </c>
      <c r="H44" s="40">
        <v>27.36</v>
      </c>
      <c r="I44" s="40">
        <v>0</v>
      </c>
      <c r="J44" s="40">
        <v>0</v>
      </c>
    </row>
    <row r="45" spans="1:10" ht="20.100000000000001" customHeight="1">
      <c r="A45" s="38" t="s">
        <v>298</v>
      </c>
      <c r="B45" s="39" t="s">
        <v>156</v>
      </c>
      <c r="C45" s="39" t="s">
        <v>290</v>
      </c>
      <c r="D45" s="39" t="s">
        <v>126</v>
      </c>
      <c r="E45" s="40">
        <v>3.39</v>
      </c>
      <c r="F45" s="40">
        <v>3.39</v>
      </c>
      <c r="G45" s="40">
        <v>3.39</v>
      </c>
      <c r="H45" s="40">
        <v>0</v>
      </c>
      <c r="I45" s="40">
        <v>3.39</v>
      </c>
      <c r="J45" s="40">
        <v>0</v>
      </c>
    </row>
    <row r="46" spans="1:10" ht="20.100000000000001" customHeight="1">
      <c r="A46" s="38"/>
      <c r="B46" s="39"/>
      <c r="C46" s="39" t="s">
        <v>196</v>
      </c>
      <c r="D46" s="39" t="s">
        <v>308</v>
      </c>
      <c r="E46" s="40">
        <f t="shared" ref="E46:J46" si="7">E47</f>
        <v>110</v>
      </c>
      <c r="F46" s="40">
        <f t="shared" si="7"/>
        <v>110</v>
      </c>
      <c r="G46" s="40">
        <f t="shared" si="7"/>
        <v>0</v>
      </c>
      <c r="H46" s="40">
        <f t="shared" si="7"/>
        <v>0</v>
      </c>
      <c r="I46" s="40">
        <f t="shared" si="7"/>
        <v>0</v>
      </c>
      <c r="J46" s="40">
        <f t="shared" si="7"/>
        <v>110</v>
      </c>
    </row>
    <row r="47" spans="1:10" ht="20.100000000000001" customHeight="1">
      <c r="A47" s="38" t="s">
        <v>298</v>
      </c>
      <c r="B47" s="39" t="s">
        <v>156</v>
      </c>
      <c r="C47" s="39" t="s">
        <v>288</v>
      </c>
      <c r="D47" s="39" t="s">
        <v>309</v>
      </c>
      <c r="E47" s="40">
        <v>110</v>
      </c>
      <c r="F47" s="40">
        <v>110</v>
      </c>
      <c r="G47" s="40">
        <v>0</v>
      </c>
      <c r="H47" s="40">
        <v>0</v>
      </c>
      <c r="I47" s="40">
        <v>0</v>
      </c>
      <c r="J47" s="40">
        <v>110</v>
      </c>
    </row>
    <row r="48" spans="1:10" ht="20.100000000000001" customHeight="1">
      <c r="A48" s="38" t="s">
        <v>133</v>
      </c>
      <c r="B48" s="39"/>
      <c r="C48" s="39"/>
      <c r="D48" s="39" t="s">
        <v>130</v>
      </c>
      <c r="E48" s="40">
        <f t="shared" ref="E48:J48" si="8">E49+E53</f>
        <v>74.58</v>
      </c>
      <c r="F48" s="40">
        <f t="shared" si="8"/>
        <v>74.58</v>
      </c>
      <c r="G48" s="40">
        <f t="shared" si="8"/>
        <v>74.58</v>
      </c>
      <c r="H48" s="40">
        <f t="shared" si="8"/>
        <v>74.58</v>
      </c>
      <c r="I48" s="40">
        <f t="shared" si="8"/>
        <v>0</v>
      </c>
      <c r="J48" s="40">
        <f t="shared" si="8"/>
        <v>0</v>
      </c>
    </row>
    <row r="49" spans="1:10" ht="20.100000000000001" customHeight="1">
      <c r="A49" s="38"/>
      <c r="B49" s="39" t="s">
        <v>113</v>
      </c>
      <c r="C49" s="39"/>
      <c r="D49" s="39" t="s">
        <v>131</v>
      </c>
      <c r="E49" s="40">
        <f t="shared" ref="E49:J49" si="9">E50</f>
        <v>68.12</v>
      </c>
      <c r="F49" s="40">
        <f t="shared" si="9"/>
        <v>68.12</v>
      </c>
      <c r="G49" s="40">
        <f t="shared" si="9"/>
        <v>68.12</v>
      </c>
      <c r="H49" s="40">
        <f t="shared" si="9"/>
        <v>68.12</v>
      </c>
      <c r="I49" s="40">
        <f t="shared" si="9"/>
        <v>0</v>
      </c>
      <c r="J49" s="40">
        <f t="shared" si="9"/>
        <v>0</v>
      </c>
    </row>
    <row r="50" spans="1:10" ht="20.100000000000001" customHeight="1">
      <c r="A50" s="38"/>
      <c r="B50" s="39"/>
      <c r="C50" s="39" t="s">
        <v>113</v>
      </c>
      <c r="D50" s="39" t="s">
        <v>132</v>
      </c>
      <c r="E50" s="40">
        <f t="shared" ref="E50:J50" si="10">SUM(E51:E52)</f>
        <v>68.12</v>
      </c>
      <c r="F50" s="40">
        <f t="shared" si="10"/>
        <v>68.12</v>
      </c>
      <c r="G50" s="40">
        <f t="shared" si="10"/>
        <v>68.12</v>
      </c>
      <c r="H50" s="40">
        <f t="shared" si="10"/>
        <v>68.12</v>
      </c>
      <c r="I50" s="40">
        <f t="shared" si="10"/>
        <v>0</v>
      </c>
      <c r="J50" s="40">
        <f t="shared" si="10"/>
        <v>0</v>
      </c>
    </row>
    <row r="51" spans="1:10" ht="20.100000000000001" customHeight="1">
      <c r="A51" s="38" t="s">
        <v>159</v>
      </c>
      <c r="B51" s="39" t="s">
        <v>156</v>
      </c>
      <c r="C51" s="39" t="s">
        <v>156</v>
      </c>
      <c r="D51" s="39" t="s">
        <v>134</v>
      </c>
      <c r="E51" s="40">
        <v>57.76</v>
      </c>
      <c r="F51" s="40">
        <v>57.76</v>
      </c>
      <c r="G51" s="40">
        <v>57.76</v>
      </c>
      <c r="H51" s="40">
        <v>57.76</v>
      </c>
      <c r="I51" s="40">
        <v>0</v>
      </c>
      <c r="J51" s="40">
        <v>0</v>
      </c>
    </row>
    <row r="52" spans="1:10" ht="20.100000000000001" customHeight="1">
      <c r="A52" s="38" t="s">
        <v>159</v>
      </c>
      <c r="B52" s="39" t="s">
        <v>156</v>
      </c>
      <c r="C52" s="39" t="s">
        <v>156</v>
      </c>
      <c r="D52" s="39" t="s">
        <v>134</v>
      </c>
      <c r="E52" s="40">
        <v>10.36</v>
      </c>
      <c r="F52" s="40">
        <v>10.36</v>
      </c>
      <c r="G52" s="40">
        <v>10.36</v>
      </c>
      <c r="H52" s="40">
        <v>10.36</v>
      </c>
      <c r="I52" s="40">
        <v>0</v>
      </c>
      <c r="J52" s="40">
        <v>0</v>
      </c>
    </row>
    <row r="53" spans="1:10" ht="20.100000000000001" customHeight="1">
      <c r="A53" s="38"/>
      <c r="B53" s="39" t="s">
        <v>137</v>
      </c>
      <c r="C53" s="39"/>
      <c r="D53" s="39" t="s">
        <v>135</v>
      </c>
      <c r="E53" s="40">
        <f t="shared" ref="E53:J53" si="11">E54+E57+E60</f>
        <v>6.46</v>
      </c>
      <c r="F53" s="40">
        <f t="shared" si="11"/>
        <v>6.46</v>
      </c>
      <c r="G53" s="40">
        <f t="shared" si="11"/>
        <v>6.46</v>
      </c>
      <c r="H53" s="40">
        <f t="shared" si="11"/>
        <v>6.46</v>
      </c>
      <c r="I53" s="40">
        <f t="shared" si="11"/>
        <v>0</v>
      </c>
      <c r="J53" s="40">
        <f t="shared" si="11"/>
        <v>0</v>
      </c>
    </row>
    <row r="54" spans="1:10" ht="20.100000000000001" customHeight="1">
      <c r="A54" s="38"/>
      <c r="B54" s="39"/>
      <c r="C54" s="39" t="s">
        <v>115</v>
      </c>
      <c r="D54" s="39" t="s">
        <v>136</v>
      </c>
      <c r="E54" s="40">
        <f t="shared" ref="E54:J54" si="12">SUM(E55:E56)</f>
        <v>2.38</v>
      </c>
      <c r="F54" s="40">
        <f t="shared" si="12"/>
        <v>2.38</v>
      </c>
      <c r="G54" s="40">
        <f t="shared" si="12"/>
        <v>2.38</v>
      </c>
      <c r="H54" s="40">
        <f t="shared" si="12"/>
        <v>2.38</v>
      </c>
      <c r="I54" s="40">
        <f t="shared" si="12"/>
        <v>0</v>
      </c>
      <c r="J54" s="40">
        <f t="shared" si="12"/>
        <v>0</v>
      </c>
    </row>
    <row r="55" spans="1:10" ht="20.100000000000001" customHeight="1">
      <c r="A55" s="38" t="s">
        <v>159</v>
      </c>
      <c r="B55" s="39" t="s">
        <v>160</v>
      </c>
      <c r="C55" s="39" t="s">
        <v>157</v>
      </c>
      <c r="D55" s="39" t="s">
        <v>138</v>
      </c>
      <c r="E55" s="40">
        <v>2.02</v>
      </c>
      <c r="F55" s="40">
        <v>2.02</v>
      </c>
      <c r="G55" s="40">
        <v>2.02</v>
      </c>
      <c r="H55" s="40">
        <v>2.02</v>
      </c>
      <c r="I55" s="40">
        <v>0</v>
      </c>
      <c r="J55" s="40">
        <v>0</v>
      </c>
    </row>
    <row r="56" spans="1:10" ht="20.100000000000001" customHeight="1">
      <c r="A56" s="38" t="s">
        <v>159</v>
      </c>
      <c r="B56" s="39" t="s">
        <v>160</v>
      </c>
      <c r="C56" s="39" t="s">
        <v>157</v>
      </c>
      <c r="D56" s="39" t="s">
        <v>138</v>
      </c>
      <c r="E56" s="40">
        <v>0.36</v>
      </c>
      <c r="F56" s="40">
        <v>0.36</v>
      </c>
      <c r="G56" s="40">
        <v>0.36</v>
      </c>
      <c r="H56" s="40">
        <v>0.36</v>
      </c>
      <c r="I56" s="40">
        <v>0</v>
      </c>
      <c r="J56" s="40">
        <v>0</v>
      </c>
    </row>
    <row r="57" spans="1:10" ht="20.100000000000001" customHeight="1">
      <c r="A57" s="38"/>
      <c r="B57" s="39"/>
      <c r="C57" s="39" t="s">
        <v>129</v>
      </c>
      <c r="D57" s="39" t="s">
        <v>139</v>
      </c>
      <c r="E57" s="40">
        <f t="shared" ref="E57:J57" si="13">SUM(E58:E59)</f>
        <v>2.38</v>
      </c>
      <c r="F57" s="40">
        <f t="shared" si="13"/>
        <v>2.38</v>
      </c>
      <c r="G57" s="40">
        <f t="shared" si="13"/>
        <v>2.38</v>
      </c>
      <c r="H57" s="40">
        <f t="shared" si="13"/>
        <v>2.38</v>
      </c>
      <c r="I57" s="40">
        <f t="shared" si="13"/>
        <v>0</v>
      </c>
      <c r="J57" s="40">
        <f t="shared" si="13"/>
        <v>0</v>
      </c>
    </row>
    <row r="58" spans="1:10" ht="20.100000000000001" customHeight="1">
      <c r="A58" s="38" t="s">
        <v>159</v>
      </c>
      <c r="B58" s="39" t="s">
        <v>160</v>
      </c>
      <c r="C58" s="39" t="s">
        <v>158</v>
      </c>
      <c r="D58" s="39" t="s">
        <v>140</v>
      </c>
      <c r="E58" s="40">
        <v>2.02</v>
      </c>
      <c r="F58" s="40">
        <v>2.02</v>
      </c>
      <c r="G58" s="40">
        <v>2.02</v>
      </c>
      <c r="H58" s="40">
        <v>2.02</v>
      </c>
      <c r="I58" s="40">
        <v>0</v>
      </c>
      <c r="J58" s="40">
        <v>0</v>
      </c>
    </row>
    <row r="59" spans="1:10" ht="20.100000000000001" customHeight="1">
      <c r="A59" s="38" t="s">
        <v>159</v>
      </c>
      <c r="B59" s="39" t="s">
        <v>160</v>
      </c>
      <c r="C59" s="39" t="s">
        <v>158</v>
      </c>
      <c r="D59" s="39" t="s">
        <v>140</v>
      </c>
      <c r="E59" s="40">
        <v>0.36</v>
      </c>
      <c r="F59" s="40">
        <v>0.36</v>
      </c>
      <c r="G59" s="40">
        <v>0.36</v>
      </c>
      <c r="H59" s="40">
        <v>0.36</v>
      </c>
      <c r="I59" s="40">
        <v>0</v>
      </c>
      <c r="J59" s="40">
        <v>0</v>
      </c>
    </row>
    <row r="60" spans="1:10" ht="20.100000000000001" customHeight="1">
      <c r="A60" s="38"/>
      <c r="B60" s="39"/>
      <c r="C60" s="39" t="s">
        <v>142</v>
      </c>
      <c r="D60" s="39" t="s">
        <v>141</v>
      </c>
      <c r="E60" s="40">
        <f t="shared" ref="E60:J60" si="14">SUM(E61:E62)</f>
        <v>1.7</v>
      </c>
      <c r="F60" s="40">
        <f t="shared" si="14"/>
        <v>1.7</v>
      </c>
      <c r="G60" s="40">
        <f t="shared" si="14"/>
        <v>1.7</v>
      </c>
      <c r="H60" s="40">
        <f t="shared" si="14"/>
        <v>1.7</v>
      </c>
      <c r="I60" s="40">
        <f t="shared" si="14"/>
        <v>0</v>
      </c>
      <c r="J60" s="40">
        <f t="shared" si="14"/>
        <v>0</v>
      </c>
    </row>
    <row r="61" spans="1:10" ht="20.100000000000001" customHeight="1">
      <c r="A61" s="38" t="s">
        <v>159</v>
      </c>
      <c r="B61" s="39" t="s">
        <v>160</v>
      </c>
      <c r="C61" s="39" t="s">
        <v>161</v>
      </c>
      <c r="D61" s="39" t="s">
        <v>143</v>
      </c>
      <c r="E61" s="40">
        <v>1.44</v>
      </c>
      <c r="F61" s="40">
        <v>1.44</v>
      </c>
      <c r="G61" s="40">
        <v>1.44</v>
      </c>
      <c r="H61" s="40">
        <v>1.44</v>
      </c>
      <c r="I61" s="40">
        <v>0</v>
      </c>
      <c r="J61" s="40">
        <v>0</v>
      </c>
    </row>
    <row r="62" spans="1:10" ht="20.100000000000001" customHeight="1">
      <c r="A62" s="38" t="s">
        <v>159</v>
      </c>
      <c r="B62" s="39" t="s">
        <v>160</v>
      </c>
      <c r="C62" s="39" t="s">
        <v>161</v>
      </c>
      <c r="D62" s="39" t="s">
        <v>143</v>
      </c>
      <c r="E62" s="40">
        <v>0.26</v>
      </c>
      <c r="F62" s="40">
        <v>0.26</v>
      </c>
      <c r="G62" s="40">
        <v>0.26</v>
      </c>
      <c r="H62" s="40">
        <v>0.26</v>
      </c>
      <c r="I62" s="40">
        <v>0</v>
      </c>
      <c r="J62" s="40">
        <v>0</v>
      </c>
    </row>
    <row r="63" spans="1:10" ht="20.100000000000001" customHeight="1">
      <c r="A63" s="38" t="s">
        <v>147</v>
      </c>
      <c r="B63" s="39"/>
      <c r="C63" s="39"/>
      <c r="D63" s="39" t="s">
        <v>144</v>
      </c>
      <c r="E63" s="40">
        <f t="shared" ref="E63:J63" si="15">E64</f>
        <v>23.84</v>
      </c>
      <c r="F63" s="40">
        <f t="shared" si="15"/>
        <v>23.84</v>
      </c>
      <c r="G63" s="40">
        <f t="shared" si="15"/>
        <v>23.84</v>
      </c>
      <c r="H63" s="40">
        <f t="shared" si="15"/>
        <v>23.84</v>
      </c>
      <c r="I63" s="40">
        <f t="shared" si="15"/>
        <v>0</v>
      </c>
      <c r="J63" s="40">
        <f t="shared" si="15"/>
        <v>0</v>
      </c>
    </row>
    <row r="64" spans="1:10" ht="20.100000000000001" customHeight="1">
      <c r="A64" s="38"/>
      <c r="B64" s="39" t="s">
        <v>112</v>
      </c>
      <c r="C64" s="39"/>
      <c r="D64" s="39" t="s">
        <v>145</v>
      </c>
      <c r="E64" s="40">
        <f t="shared" ref="E64:J64" si="16">E65+E67</f>
        <v>23.84</v>
      </c>
      <c r="F64" s="40">
        <f t="shared" si="16"/>
        <v>23.84</v>
      </c>
      <c r="G64" s="40">
        <f t="shared" si="16"/>
        <v>23.84</v>
      </c>
      <c r="H64" s="40">
        <f t="shared" si="16"/>
        <v>23.84</v>
      </c>
      <c r="I64" s="40">
        <f t="shared" si="16"/>
        <v>0</v>
      </c>
      <c r="J64" s="40">
        <f t="shared" si="16"/>
        <v>0</v>
      </c>
    </row>
    <row r="65" spans="1:10" ht="20.100000000000001" customHeight="1">
      <c r="A65" s="38"/>
      <c r="B65" s="39"/>
      <c r="C65" s="39" t="s">
        <v>115</v>
      </c>
      <c r="D65" s="39" t="s">
        <v>146</v>
      </c>
      <c r="E65" s="40">
        <f t="shared" ref="E65:J65" si="17">E66</f>
        <v>20.21</v>
      </c>
      <c r="F65" s="40">
        <f t="shared" si="17"/>
        <v>20.21</v>
      </c>
      <c r="G65" s="40">
        <f t="shared" si="17"/>
        <v>20.21</v>
      </c>
      <c r="H65" s="40">
        <f t="shared" si="17"/>
        <v>20.21</v>
      </c>
      <c r="I65" s="40">
        <f t="shared" si="17"/>
        <v>0</v>
      </c>
      <c r="J65" s="40">
        <f t="shared" si="17"/>
        <v>0</v>
      </c>
    </row>
    <row r="66" spans="1:10" ht="20.100000000000001" customHeight="1">
      <c r="A66" s="38" t="s">
        <v>162</v>
      </c>
      <c r="B66" s="39" t="s">
        <v>155</v>
      </c>
      <c r="C66" s="39" t="s">
        <v>157</v>
      </c>
      <c r="D66" s="39" t="s">
        <v>148</v>
      </c>
      <c r="E66" s="40">
        <v>20.21</v>
      </c>
      <c r="F66" s="40">
        <v>20.21</v>
      </c>
      <c r="G66" s="40">
        <v>20.21</v>
      </c>
      <c r="H66" s="40">
        <v>20.21</v>
      </c>
      <c r="I66" s="40">
        <v>0</v>
      </c>
      <c r="J66" s="40">
        <v>0</v>
      </c>
    </row>
    <row r="67" spans="1:10" ht="20.100000000000001" customHeight="1">
      <c r="A67" s="38"/>
      <c r="B67" s="39"/>
      <c r="C67" s="39" t="s">
        <v>129</v>
      </c>
      <c r="D67" s="39" t="s">
        <v>261</v>
      </c>
      <c r="E67" s="40">
        <f t="shared" ref="E67:J67" si="18">E68</f>
        <v>3.63</v>
      </c>
      <c r="F67" s="40">
        <f t="shared" si="18"/>
        <v>3.63</v>
      </c>
      <c r="G67" s="40">
        <f t="shared" si="18"/>
        <v>3.63</v>
      </c>
      <c r="H67" s="40">
        <f t="shared" si="18"/>
        <v>3.63</v>
      </c>
      <c r="I67" s="40">
        <f t="shared" si="18"/>
        <v>0</v>
      </c>
      <c r="J67" s="40">
        <f t="shared" si="18"/>
        <v>0</v>
      </c>
    </row>
    <row r="68" spans="1:10" ht="20.100000000000001" customHeight="1">
      <c r="A68" s="38" t="s">
        <v>162</v>
      </c>
      <c r="B68" s="39" t="s">
        <v>155</v>
      </c>
      <c r="C68" s="39" t="s">
        <v>158</v>
      </c>
      <c r="D68" s="39" t="s">
        <v>148</v>
      </c>
      <c r="E68" s="40">
        <v>3.63</v>
      </c>
      <c r="F68" s="40">
        <v>3.63</v>
      </c>
      <c r="G68" s="40">
        <v>3.63</v>
      </c>
      <c r="H68" s="40">
        <v>3.63</v>
      </c>
      <c r="I68" s="40">
        <v>0</v>
      </c>
      <c r="J68" s="40">
        <v>0</v>
      </c>
    </row>
    <row r="69" spans="1:10" ht="20.100000000000001" customHeight="1">
      <c r="A69" s="38" t="s">
        <v>152</v>
      </c>
      <c r="B69" s="39"/>
      <c r="C69" s="39"/>
      <c r="D69" s="39" t="s">
        <v>149</v>
      </c>
      <c r="E69" s="40">
        <f t="shared" ref="E69:J70" si="19">E70</f>
        <v>40.869999999999997</v>
      </c>
      <c r="F69" s="40">
        <f t="shared" si="19"/>
        <v>40.869999999999997</v>
      </c>
      <c r="G69" s="40">
        <f t="shared" si="19"/>
        <v>40.869999999999997</v>
      </c>
      <c r="H69" s="40">
        <f t="shared" si="19"/>
        <v>40.869999999999997</v>
      </c>
      <c r="I69" s="40">
        <f t="shared" si="19"/>
        <v>0</v>
      </c>
      <c r="J69" s="40">
        <f t="shared" si="19"/>
        <v>0</v>
      </c>
    </row>
    <row r="70" spans="1:10" ht="20.100000000000001" customHeight="1">
      <c r="A70" s="38"/>
      <c r="B70" s="39" t="s">
        <v>129</v>
      </c>
      <c r="C70" s="39"/>
      <c r="D70" s="39" t="s">
        <v>150</v>
      </c>
      <c r="E70" s="40">
        <f t="shared" si="19"/>
        <v>40.869999999999997</v>
      </c>
      <c r="F70" s="40">
        <f t="shared" si="19"/>
        <v>40.869999999999997</v>
      </c>
      <c r="G70" s="40">
        <f t="shared" si="19"/>
        <v>40.869999999999997</v>
      </c>
      <c r="H70" s="40">
        <f t="shared" si="19"/>
        <v>40.869999999999997</v>
      </c>
      <c r="I70" s="40">
        <f t="shared" si="19"/>
        <v>0</v>
      </c>
      <c r="J70" s="40">
        <f t="shared" si="19"/>
        <v>0</v>
      </c>
    </row>
    <row r="71" spans="1:10" ht="20.100000000000001" customHeight="1">
      <c r="A71" s="38"/>
      <c r="B71" s="39"/>
      <c r="C71" s="39" t="s">
        <v>115</v>
      </c>
      <c r="D71" s="39" t="s">
        <v>151</v>
      </c>
      <c r="E71" s="40">
        <f t="shared" ref="E71:J71" si="20">SUM(E72:E73)</f>
        <v>40.869999999999997</v>
      </c>
      <c r="F71" s="40">
        <f t="shared" si="20"/>
        <v>40.869999999999997</v>
      </c>
      <c r="G71" s="40">
        <f t="shared" si="20"/>
        <v>40.869999999999997</v>
      </c>
      <c r="H71" s="40">
        <f t="shared" si="20"/>
        <v>40.869999999999997</v>
      </c>
      <c r="I71" s="40">
        <f t="shared" si="20"/>
        <v>0</v>
      </c>
      <c r="J71" s="40">
        <f t="shared" si="20"/>
        <v>0</v>
      </c>
    </row>
    <row r="72" spans="1:10" ht="20.100000000000001" customHeight="1">
      <c r="A72" s="38" t="s">
        <v>163</v>
      </c>
      <c r="B72" s="39" t="s">
        <v>158</v>
      </c>
      <c r="C72" s="39" t="s">
        <v>157</v>
      </c>
      <c r="D72" s="39" t="s">
        <v>153</v>
      </c>
      <c r="E72" s="40">
        <v>34.65</v>
      </c>
      <c r="F72" s="40">
        <v>34.65</v>
      </c>
      <c r="G72" s="40">
        <v>34.65</v>
      </c>
      <c r="H72" s="40">
        <v>34.65</v>
      </c>
      <c r="I72" s="40">
        <v>0</v>
      </c>
      <c r="J72" s="40">
        <v>0</v>
      </c>
    </row>
    <row r="73" spans="1:10" ht="20.100000000000001" customHeight="1">
      <c r="A73" s="38" t="s">
        <v>163</v>
      </c>
      <c r="B73" s="39" t="s">
        <v>158</v>
      </c>
      <c r="C73" s="39" t="s">
        <v>157</v>
      </c>
      <c r="D73" s="39" t="s">
        <v>153</v>
      </c>
      <c r="E73" s="40">
        <v>6.22</v>
      </c>
      <c r="F73" s="40">
        <v>6.22</v>
      </c>
      <c r="G73" s="40">
        <v>6.22</v>
      </c>
      <c r="H73" s="40">
        <v>6.22</v>
      </c>
      <c r="I73" s="40">
        <v>0</v>
      </c>
      <c r="J73" s="40">
        <v>0</v>
      </c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1" t="s">
        <v>263</v>
      </c>
      <c r="B1" s="201"/>
      <c r="C1" s="201"/>
      <c r="D1" s="201"/>
      <c r="E1" s="110"/>
      <c r="F1" s="110"/>
      <c r="G1" s="110"/>
      <c r="H1" s="110"/>
      <c r="I1" s="110"/>
      <c r="J1" s="110"/>
    </row>
    <row r="2" spans="1:10" s="13" customFormat="1" ht="20.100000000000001" customHeight="1">
      <c r="A2" s="32" t="s">
        <v>312</v>
      </c>
      <c r="B2" s="112"/>
      <c r="C2" s="112"/>
      <c r="D2" s="113" t="s">
        <v>76</v>
      </c>
      <c r="E2" s="114"/>
      <c r="F2" s="114"/>
      <c r="G2" s="114"/>
      <c r="H2" s="114"/>
      <c r="I2" s="114"/>
      <c r="J2" s="114"/>
    </row>
    <row r="3" spans="1:10" s="13" customFormat="1" ht="27.75" customHeight="1">
      <c r="A3" s="115" t="s">
        <v>0</v>
      </c>
      <c r="B3" s="116" t="s">
        <v>1</v>
      </c>
      <c r="C3" s="115" t="s">
        <v>2</v>
      </c>
      <c r="D3" s="117" t="s">
        <v>1</v>
      </c>
      <c r="E3" s="114"/>
      <c r="F3" s="114"/>
      <c r="G3" s="114"/>
      <c r="H3" s="114"/>
      <c r="I3" s="114"/>
      <c r="J3" s="114"/>
    </row>
    <row r="4" spans="1:10" s="120" customFormat="1" ht="23.25" customHeight="1">
      <c r="A4" s="118" t="s">
        <v>3</v>
      </c>
      <c r="B4" s="20">
        <v>1194.3499999999999</v>
      </c>
      <c r="C4" s="119" t="s">
        <v>4</v>
      </c>
      <c r="D4" s="21">
        <v>779.55</v>
      </c>
    </row>
    <row r="5" spans="1:10" s="120" customFormat="1" ht="23.25" customHeight="1">
      <c r="A5" s="118" t="s">
        <v>235</v>
      </c>
      <c r="B5" s="22">
        <v>1194.3499999999999</v>
      </c>
      <c r="C5" s="119" t="s">
        <v>236</v>
      </c>
      <c r="D5" s="21">
        <v>660.18</v>
      </c>
    </row>
    <row r="6" spans="1:10" s="120" customFormat="1" ht="23.25" customHeight="1">
      <c r="A6" s="118" t="s">
        <v>237</v>
      </c>
      <c r="B6" s="23">
        <v>0</v>
      </c>
      <c r="C6" s="121" t="s">
        <v>238</v>
      </c>
      <c r="D6" s="21">
        <v>119.37</v>
      </c>
    </row>
    <row r="7" spans="1:10" s="120" customFormat="1" ht="23.25" customHeight="1">
      <c r="A7" s="118" t="s">
        <v>239</v>
      </c>
      <c r="B7" s="20">
        <v>0</v>
      </c>
      <c r="C7" s="121" t="s">
        <v>5</v>
      </c>
      <c r="D7" s="21">
        <v>414.8</v>
      </c>
    </row>
    <row r="8" spans="1:10" s="120" customFormat="1" ht="23.25" customHeight="1">
      <c r="A8" s="118" t="s">
        <v>240</v>
      </c>
      <c r="B8" s="22">
        <v>0</v>
      </c>
      <c r="C8" s="119"/>
      <c r="D8" s="24"/>
    </row>
    <row r="9" spans="1:10" s="120" customFormat="1" ht="23.25" customHeight="1">
      <c r="A9" s="122" t="s">
        <v>241</v>
      </c>
      <c r="B9" s="25">
        <v>0</v>
      </c>
      <c r="C9" s="121"/>
      <c r="D9" s="26"/>
    </row>
    <row r="10" spans="1:10" s="120" customFormat="1" ht="23.25" customHeight="1">
      <c r="A10" s="123" t="s">
        <v>242</v>
      </c>
      <c r="B10" s="23">
        <v>0</v>
      </c>
      <c r="C10" s="124"/>
      <c r="D10" s="27"/>
    </row>
    <row r="11" spans="1:10" s="120" customFormat="1" ht="19.350000000000001" customHeight="1">
      <c r="A11" s="126" t="s">
        <v>243</v>
      </c>
      <c r="B11" s="20">
        <v>0</v>
      </c>
      <c r="C11" s="124"/>
      <c r="D11" s="27"/>
    </row>
    <row r="12" spans="1:10" s="13" customFormat="1" ht="19.350000000000001" customHeight="1">
      <c r="A12" s="126"/>
      <c r="B12" s="127"/>
      <c r="C12" s="124"/>
      <c r="D12" s="125"/>
      <c r="E12" s="120"/>
      <c r="F12" s="120"/>
      <c r="G12" s="120"/>
      <c r="H12" s="114"/>
      <c r="I12" s="120"/>
      <c r="J12" s="114"/>
    </row>
    <row r="13" spans="1:10" s="13" customFormat="1" ht="19.350000000000001" customHeight="1">
      <c r="A13" s="128"/>
      <c r="B13" s="129"/>
      <c r="C13" s="130"/>
      <c r="D13" s="131"/>
      <c r="E13" s="120"/>
      <c r="F13" s="120"/>
      <c r="G13" s="120"/>
      <c r="H13" s="114"/>
      <c r="I13" s="114"/>
      <c r="J13" s="114"/>
    </row>
    <row r="14" spans="1:10" s="13" customFormat="1" ht="19.350000000000001" customHeight="1">
      <c r="A14" s="132"/>
      <c r="B14" s="133"/>
      <c r="C14" s="134"/>
      <c r="D14" s="131"/>
      <c r="E14" s="120"/>
      <c r="F14" s="114"/>
      <c r="G14" s="120"/>
      <c r="H14" s="114"/>
      <c r="I14" s="120"/>
      <c r="J14" s="120"/>
    </row>
    <row r="15" spans="1:10" s="120" customFormat="1" ht="20.100000000000001" customHeight="1">
      <c r="A15" s="135" t="s">
        <v>6</v>
      </c>
      <c r="B15" s="20">
        <v>1194.3499999999999</v>
      </c>
      <c r="C15" s="135" t="s">
        <v>7</v>
      </c>
      <c r="D15" s="21">
        <v>1194.3499999999999</v>
      </c>
    </row>
    <row r="16" spans="1:10" s="120" customFormat="1" ht="20.100000000000001" customHeight="1">
      <c r="A16" s="136" t="s">
        <v>244</v>
      </c>
      <c r="B16" s="22">
        <v>0</v>
      </c>
      <c r="C16" s="137" t="s">
        <v>8</v>
      </c>
      <c r="D16" s="28">
        <v>0</v>
      </c>
    </row>
    <row r="17" spans="1:10" s="120" customFormat="1" ht="20.100000000000001" customHeight="1">
      <c r="A17" s="136" t="s">
        <v>245</v>
      </c>
      <c r="B17" s="25">
        <v>0</v>
      </c>
      <c r="C17" s="137" t="s">
        <v>9</v>
      </c>
      <c r="D17" s="29">
        <v>0</v>
      </c>
    </row>
    <row r="18" spans="1:10" s="120" customFormat="1" ht="20.100000000000001" customHeight="1">
      <c r="A18" s="136" t="s">
        <v>246</v>
      </c>
      <c r="B18" s="25">
        <v>0</v>
      </c>
      <c r="C18" s="137" t="s">
        <v>10</v>
      </c>
      <c r="D18" s="28">
        <v>0</v>
      </c>
    </row>
    <row r="19" spans="1:10" s="120" customFormat="1" ht="20.100000000000001" customHeight="1">
      <c r="A19" s="30" t="s">
        <v>11</v>
      </c>
      <c r="B19" s="25">
        <v>1194.3499999999999</v>
      </c>
      <c r="C19" s="138" t="s">
        <v>12</v>
      </c>
      <c r="D19" s="31">
        <v>1194.3499999999999</v>
      </c>
    </row>
    <row r="20" spans="1:10" ht="9.75" customHeight="1">
      <c r="A20" s="110"/>
      <c r="B20" s="111"/>
      <c r="C20" s="110"/>
      <c r="D20" s="110"/>
      <c r="E20" s="110"/>
      <c r="F20" s="110"/>
      <c r="G20" s="110"/>
      <c r="H20" s="110"/>
      <c r="I20" s="110"/>
      <c r="J20" s="110"/>
    </row>
    <row r="21" spans="1:10" ht="14.25">
      <c r="A21" s="110"/>
      <c r="B21" s="110"/>
      <c r="C21" s="110"/>
      <c r="D21" s="110"/>
      <c r="E21" s="110"/>
      <c r="F21" s="110"/>
      <c r="G21" s="110"/>
      <c r="H21" s="111"/>
      <c r="I21" s="110"/>
      <c r="J21" s="110"/>
    </row>
    <row r="22" spans="1:10" ht="14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4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4.25">
      <c r="A24" s="110"/>
      <c r="B24" s="110"/>
      <c r="C24" s="111"/>
      <c r="D24" s="110"/>
      <c r="E24" s="110"/>
      <c r="F24" s="110"/>
      <c r="G24" s="110"/>
      <c r="H24" s="110"/>
      <c r="I24" s="110"/>
      <c r="J24" s="110"/>
    </row>
    <row r="25" spans="1:10" ht="14.25">
      <c r="A25" s="110"/>
      <c r="B25" s="111"/>
      <c r="C25" s="110"/>
      <c r="D25" s="110"/>
      <c r="E25" s="110"/>
      <c r="F25" s="110"/>
      <c r="G25" s="110"/>
      <c r="H25" s="110"/>
      <c r="I25" s="110"/>
      <c r="J25" s="110"/>
    </row>
    <row r="26" spans="1:10" ht="14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ht="14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4.25">
      <c r="A31" s="110"/>
      <c r="B31" s="110"/>
      <c r="C31" s="110"/>
      <c r="D31" s="110"/>
      <c r="E31" s="110"/>
      <c r="F31" s="110"/>
      <c r="G31" s="110"/>
      <c r="H31" s="110"/>
      <c r="I31" s="110"/>
      <c r="J31" s="11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4" t="s">
        <v>264</v>
      </c>
      <c r="B1" s="214"/>
      <c r="C1" s="214"/>
      <c r="D1" s="214"/>
      <c r="E1" s="214"/>
      <c r="F1" s="214"/>
      <c r="G1" s="214"/>
      <c r="H1" s="214"/>
      <c r="I1" s="214"/>
    </row>
    <row r="2" spans="1:9" ht="20.100000000000001" customHeight="1">
      <c r="A2" s="212" t="s">
        <v>310</v>
      </c>
      <c r="B2" s="213"/>
      <c r="C2" s="213"/>
      <c r="D2" s="213"/>
      <c r="E2" s="143"/>
      <c r="F2" s="144"/>
      <c r="G2" s="144"/>
      <c r="H2" s="144"/>
      <c r="I2" s="146" t="s">
        <v>76</v>
      </c>
    </row>
    <row r="3" spans="1:9" s="15" customFormat="1" ht="16.5" customHeight="1">
      <c r="A3" s="215" t="s">
        <v>31</v>
      </c>
      <c r="B3" s="216"/>
      <c r="C3" s="217"/>
      <c r="D3" s="219" t="s">
        <v>38</v>
      </c>
      <c r="E3" s="222" t="s">
        <v>14</v>
      </c>
      <c r="F3" s="218" t="s">
        <v>51</v>
      </c>
      <c r="G3" s="218"/>
      <c r="H3" s="218"/>
      <c r="I3" s="218"/>
    </row>
    <row r="4" spans="1:9" s="15" customFormat="1" ht="14.25" customHeight="1">
      <c r="A4" s="223" t="s">
        <v>23</v>
      </c>
      <c r="B4" s="224" t="s">
        <v>24</v>
      </c>
      <c r="C4" s="224" t="s">
        <v>25</v>
      </c>
      <c r="D4" s="220"/>
      <c r="E4" s="222"/>
      <c r="F4" s="225" t="s">
        <v>32</v>
      </c>
      <c r="G4" s="225"/>
      <c r="H4" s="225"/>
      <c r="I4" s="141" t="s">
        <v>33</v>
      </c>
    </row>
    <row r="5" spans="1:9" s="15" customFormat="1" ht="37.5" customHeight="1">
      <c r="A5" s="223"/>
      <c r="B5" s="224"/>
      <c r="C5" s="224"/>
      <c r="D5" s="221"/>
      <c r="E5" s="222"/>
      <c r="F5" s="140" t="s">
        <v>34</v>
      </c>
      <c r="G5" s="140" t="s">
        <v>35</v>
      </c>
      <c r="H5" s="140" t="s">
        <v>36</v>
      </c>
      <c r="I5" s="140" t="s">
        <v>34</v>
      </c>
    </row>
    <row r="6" spans="1:9" s="15" customFormat="1" ht="20.100000000000001" customHeight="1">
      <c r="A6" s="145" t="s">
        <v>30</v>
      </c>
      <c r="B6" s="142" t="s">
        <v>30</v>
      </c>
      <c r="C6" s="142" t="s">
        <v>30</v>
      </c>
      <c r="D6" s="142" t="s">
        <v>30</v>
      </c>
      <c r="E6" s="139">
        <v>1</v>
      </c>
      <c r="F6" s="139">
        <v>2</v>
      </c>
      <c r="G6" s="139">
        <v>3</v>
      </c>
      <c r="H6" s="139">
        <v>4</v>
      </c>
      <c r="I6" s="139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E8+E12+E48+E59+E65</f>
        <v>1194.3499999999997</v>
      </c>
      <c r="F7" s="40">
        <f>F8+F12+F48+F59+F65</f>
        <v>779.55000000000007</v>
      </c>
      <c r="G7" s="40">
        <f>G8+G12+G48+G59+G65</f>
        <v>660.18000000000006</v>
      </c>
      <c r="H7" s="40">
        <f>H8+H12+H48+H59+H65</f>
        <v>119.37</v>
      </c>
      <c r="I7" s="40">
        <f>I8+I12+I48+I59+I65</f>
        <v>414.8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 t="shared" ref="E8:I10" si="0">E9</f>
        <v>4.8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4.8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 t="shared" si="0"/>
        <v>4.8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4.8</v>
      </c>
    </row>
    <row r="10" spans="1:9" s="5" customFormat="1" ht="20.100000000000001" customHeight="1">
      <c r="A10" s="38"/>
      <c r="B10" s="39"/>
      <c r="C10" s="39" t="s">
        <v>113</v>
      </c>
      <c r="D10" s="42" t="s">
        <v>110</v>
      </c>
      <c r="E10" s="40">
        <f t="shared" si="0"/>
        <v>4.8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4.8</v>
      </c>
    </row>
    <row r="11" spans="1:9" s="5" customFormat="1" ht="20.100000000000001" customHeight="1">
      <c r="A11" s="38" t="s">
        <v>154</v>
      </c>
      <c r="B11" s="39" t="s">
        <v>155</v>
      </c>
      <c r="C11" s="39" t="s">
        <v>156</v>
      </c>
      <c r="D11" s="42" t="s">
        <v>302</v>
      </c>
      <c r="E11" s="40">
        <v>4.8</v>
      </c>
      <c r="F11" s="40">
        <v>0</v>
      </c>
      <c r="G11" s="40">
        <v>0</v>
      </c>
      <c r="H11" s="40">
        <v>0</v>
      </c>
      <c r="I11" s="40">
        <v>4.8</v>
      </c>
    </row>
    <row r="12" spans="1:9" s="5" customFormat="1" ht="20.100000000000001" customHeight="1">
      <c r="A12" s="38" t="s">
        <v>297</v>
      </c>
      <c r="B12" s="39"/>
      <c r="C12" s="39"/>
      <c r="D12" s="42" t="s">
        <v>296</v>
      </c>
      <c r="E12" s="40">
        <f>E13</f>
        <v>1050.26</v>
      </c>
      <c r="F12" s="40">
        <f>F13</f>
        <v>640.26</v>
      </c>
      <c r="G12" s="40">
        <f>G13</f>
        <v>520.89</v>
      </c>
      <c r="H12" s="40">
        <f>H13</f>
        <v>119.37</v>
      </c>
      <c r="I12" s="40">
        <f>I13</f>
        <v>410</v>
      </c>
    </row>
    <row r="13" spans="1:9" s="5" customFormat="1" ht="20.100000000000001" customHeight="1">
      <c r="A13" s="38"/>
      <c r="B13" s="39" t="s">
        <v>113</v>
      </c>
      <c r="C13" s="39"/>
      <c r="D13" s="42" t="s">
        <v>303</v>
      </c>
      <c r="E13" s="40">
        <f>E14+E30+E32+E46</f>
        <v>1050.26</v>
      </c>
      <c r="F13" s="40">
        <f>F14+F30+F32+F46</f>
        <v>640.26</v>
      </c>
      <c r="G13" s="40">
        <f>G14+G30+G32+G46</f>
        <v>520.89</v>
      </c>
      <c r="H13" s="40">
        <f>H14+H30+H32+H46</f>
        <v>119.37</v>
      </c>
      <c r="I13" s="40">
        <f>I14+I30+I32+I46</f>
        <v>410</v>
      </c>
    </row>
    <row r="14" spans="1:9" s="5" customFormat="1" ht="20.100000000000001" customHeight="1">
      <c r="A14" s="38"/>
      <c r="B14" s="39"/>
      <c r="C14" s="39" t="s">
        <v>115</v>
      </c>
      <c r="D14" s="42" t="s">
        <v>304</v>
      </c>
      <c r="E14" s="40">
        <f>SUM(E15:E29)</f>
        <v>525.88</v>
      </c>
      <c r="F14" s="40">
        <f>SUM(F15:F29)</f>
        <v>525.88</v>
      </c>
      <c r="G14" s="40">
        <f>SUM(G15:G29)</f>
        <v>424.11</v>
      </c>
      <c r="H14" s="40">
        <f>SUM(H15:H29)</f>
        <v>101.77</v>
      </c>
      <c r="I14" s="40">
        <f>SUM(I15:I29)</f>
        <v>0</v>
      </c>
    </row>
    <row r="15" spans="1:9" s="5" customFormat="1" ht="20.100000000000001" customHeight="1">
      <c r="A15" s="38" t="s">
        <v>298</v>
      </c>
      <c r="B15" s="39" t="s">
        <v>156</v>
      </c>
      <c r="C15" s="39" t="s">
        <v>157</v>
      </c>
      <c r="D15" s="42" t="s">
        <v>128</v>
      </c>
      <c r="E15" s="40">
        <v>31.37</v>
      </c>
      <c r="F15" s="40">
        <v>31.37</v>
      </c>
      <c r="G15" s="40">
        <v>0</v>
      </c>
      <c r="H15" s="40">
        <v>31.37</v>
      </c>
      <c r="I15" s="40">
        <v>0</v>
      </c>
    </row>
    <row r="16" spans="1:9" s="5" customFormat="1" ht="20.100000000000001" customHeight="1">
      <c r="A16" s="38" t="s">
        <v>298</v>
      </c>
      <c r="B16" s="39" t="s">
        <v>156</v>
      </c>
      <c r="C16" s="39" t="s">
        <v>157</v>
      </c>
      <c r="D16" s="42" t="s">
        <v>124</v>
      </c>
      <c r="E16" s="40">
        <v>11.55</v>
      </c>
      <c r="F16" s="40">
        <v>11.55</v>
      </c>
      <c r="G16" s="40">
        <v>11.55</v>
      </c>
      <c r="H16" s="40">
        <v>0</v>
      </c>
      <c r="I16" s="40">
        <v>0</v>
      </c>
    </row>
    <row r="17" spans="1:9" s="5" customFormat="1" ht="20.100000000000001" customHeight="1">
      <c r="A17" s="38" t="s">
        <v>298</v>
      </c>
      <c r="B17" s="39" t="s">
        <v>156</v>
      </c>
      <c r="C17" s="39" t="s">
        <v>157</v>
      </c>
      <c r="D17" s="42" t="s">
        <v>119</v>
      </c>
      <c r="E17" s="40">
        <v>24.07</v>
      </c>
      <c r="F17" s="40">
        <v>24.07</v>
      </c>
      <c r="G17" s="40">
        <v>24.07</v>
      </c>
      <c r="H17" s="40">
        <v>0</v>
      </c>
      <c r="I17" s="40">
        <v>0</v>
      </c>
    </row>
    <row r="18" spans="1:9" s="5" customFormat="1" ht="20.100000000000001" customHeight="1">
      <c r="A18" s="38" t="s">
        <v>298</v>
      </c>
      <c r="B18" s="39" t="s">
        <v>156</v>
      </c>
      <c r="C18" s="39" t="s">
        <v>157</v>
      </c>
      <c r="D18" s="42" t="s">
        <v>117</v>
      </c>
      <c r="E18" s="40">
        <v>24.07</v>
      </c>
      <c r="F18" s="40">
        <v>24.07</v>
      </c>
      <c r="G18" s="40">
        <v>24.07</v>
      </c>
      <c r="H18" s="40">
        <v>0</v>
      </c>
      <c r="I18" s="40">
        <v>0</v>
      </c>
    </row>
    <row r="19" spans="1:9" s="5" customFormat="1" ht="20.100000000000001" customHeight="1">
      <c r="A19" s="38" t="s">
        <v>298</v>
      </c>
      <c r="B19" s="39" t="s">
        <v>156</v>
      </c>
      <c r="C19" s="39" t="s">
        <v>157</v>
      </c>
      <c r="D19" s="42" t="s">
        <v>121</v>
      </c>
      <c r="E19" s="40">
        <v>2.44</v>
      </c>
      <c r="F19" s="40">
        <v>2.44</v>
      </c>
      <c r="G19" s="40">
        <v>2.44</v>
      </c>
      <c r="H19" s="40">
        <v>0</v>
      </c>
      <c r="I19" s="40">
        <v>0</v>
      </c>
    </row>
    <row r="20" spans="1:9" s="5" customFormat="1" ht="20.100000000000001" customHeight="1">
      <c r="A20" s="38" t="s">
        <v>298</v>
      </c>
      <c r="B20" s="39" t="s">
        <v>156</v>
      </c>
      <c r="C20" s="39" t="s">
        <v>157</v>
      </c>
      <c r="D20" s="42" t="s">
        <v>257</v>
      </c>
      <c r="E20" s="40">
        <v>2.71</v>
      </c>
      <c r="F20" s="40">
        <v>2.71</v>
      </c>
      <c r="G20" s="40">
        <v>2.71</v>
      </c>
      <c r="H20" s="40">
        <v>0</v>
      </c>
      <c r="I20" s="40">
        <v>0</v>
      </c>
    </row>
    <row r="21" spans="1:9" s="5" customFormat="1" ht="20.100000000000001" customHeight="1">
      <c r="A21" s="38" t="s">
        <v>298</v>
      </c>
      <c r="B21" s="39" t="s">
        <v>156</v>
      </c>
      <c r="C21" s="39" t="s">
        <v>157</v>
      </c>
      <c r="D21" s="42" t="s">
        <v>127</v>
      </c>
      <c r="E21" s="40">
        <v>1.32</v>
      </c>
      <c r="F21" s="40">
        <v>1.32</v>
      </c>
      <c r="G21" s="40">
        <v>0</v>
      </c>
      <c r="H21" s="40">
        <v>1.32</v>
      </c>
      <c r="I21" s="40">
        <v>0</v>
      </c>
    </row>
    <row r="22" spans="1:9" s="5" customFormat="1" ht="20.100000000000001" customHeight="1">
      <c r="A22" s="38" t="s">
        <v>298</v>
      </c>
      <c r="B22" s="39" t="s">
        <v>156</v>
      </c>
      <c r="C22" s="39" t="s">
        <v>157</v>
      </c>
      <c r="D22" s="42" t="s">
        <v>291</v>
      </c>
      <c r="E22" s="40">
        <v>37.56</v>
      </c>
      <c r="F22" s="40">
        <v>37.56</v>
      </c>
      <c r="G22" s="40">
        <v>0</v>
      </c>
      <c r="H22" s="40">
        <v>37.56</v>
      </c>
      <c r="I22" s="40">
        <v>0</v>
      </c>
    </row>
    <row r="23" spans="1:9" s="5" customFormat="1" ht="20.100000000000001" customHeight="1">
      <c r="A23" s="38" t="s">
        <v>298</v>
      </c>
      <c r="B23" s="39" t="s">
        <v>156</v>
      </c>
      <c r="C23" s="39" t="s">
        <v>157</v>
      </c>
      <c r="D23" s="42" t="s">
        <v>122</v>
      </c>
      <c r="E23" s="40">
        <v>5.19</v>
      </c>
      <c r="F23" s="40">
        <v>5.19</v>
      </c>
      <c r="G23" s="40">
        <v>5.19</v>
      </c>
      <c r="H23" s="40">
        <v>0</v>
      </c>
      <c r="I23" s="40">
        <v>0</v>
      </c>
    </row>
    <row r="24" spans="1:9" s="5" customFormat="1" ht="20.100000000000001" customHeight="1">
      <c r="A24" s="38" t="s">
        <v>298</v>
      </c>
      <c r="B24" s="39" t="s">
        <v>156</v>
      </c>
      <c r="C24" s="39" t="s">
        <v>157</v>
      </c>
      <c r="D24" s="42" t="s">
        <v>126</v>
      </c>
      <c r="E24" s="40">
        <v>31.52</v>
      </c>
      <c r="F24" s="40">
        <v>31.52</v>
      </c>
      <c r="G24" s="40">
        <v>0</v>
      </c>
      <c r="H24" s="40">
        <v>31.52</v>
      </c>
      <c r="I24" s="40">
        <v>0</v>
      </c>
    </row>
    <row r="25" spans="1:9" s="5" customFormat="1" ht="20.100000000000001" customHeight="1">
      <c r="A25" s="38" t="s">
        <v>298</v>
      </c>
      <c r="B25" s="39" t="s">
        <v>156</v>
      </c>
      <c r="C25" s="39" t="s">
        <v>157</v>
      </c>
      <c r="D25" s="42" t="s">
        <v>120</v>
      </c>
      <c r="E25" s="40">
        <v>51.84</v>
      </c>
      <c r="F25" s="40">
        <v>51.84</v>
      </c>
      <c r="G25" s="40">
        <v>51.84</v>
      </c>
      <c r="H25" s="40">
        <v>0</v>
      </c>
      <c r="I25" s="40">
        <v>0</v>
      </c>
    </row>
    <row r="26" spans="1:9" s="5" customFormat="1" ht="20.100000000000001" customHeight="1">
      <c r="A26" s="38" t="s">
        <v>298</v>
      </c>
      <c r="B26" s="39" t="s">
        <v>156</v>
      </c>
      <c r="C26" s="39" t="s">
        <v>157</v>
      </c>
      <c r="D26" s="42" t="s">
        <v>125</v>
      </c>
      <c r="E26" s="40">
        <v>5.78</v>
      </c>
      <c r="F26" s="40">
        <v>5.78</v>
      </c>
      <c r="G26" s="40">
        <v>5.78</v>
      </c>
      <c r="H26" s="40">
        <v>0</v>
      </c>
      <c r="I26" s="40">
        <v>0</v>
      </c>
    </row>
    <row r="27" spans="1:9" s="5" customFormat="1" ht="20.100000000000001" customHeight="1">
      <c r="A27" s="38" t="s">
        <v>298</v>
      </c>
      <c r="B27" s="39" t="s">
        <v>156</v>
      </c>
      <c r="C27" s="39" t="s">
        <v>157</v>
      </c>
      <c r="D27" s="42" t="s">
        <v>118</v>
      </c>
      <c r="E27" s="40">
        <v>7.68</v>
      </c>
      <c r="F27" s="40">
        <v>7.68</v>
      </c>
      <c r="G27" s="40">
        <v>7.68</v>
      </c>
      <c r="H27" s="40">
        <v>0</v>
      </c>
      <c r="I27" s="40">
        <v>0</v>
      </c>
    </row>
    <row r="28" spans="1:9" s="5" customFormat="1" ht="20.100000000000001" customHeight="1">
      <c r="A28" s="38" t="s">
        <v>298</v>
      </c>
      <c r="B28" s="39" t="s">
        <v>156</v>
      </c>
      <c r="C28" s="39" t="s">
        <v>157</v>
      </c>
      <c r="D28" s="42" t="s">
        <v>116</v>
      </c>
      <c r="E28" s="40">
        <v>253.92</v>
      </c>
      <c r="F28" s="40">
        <v>253.92</v>
      </c>
      <c r="G28" s="40">
        <v>253.92</v>
      </c>
      <c r="H28" s="40">
        <v>0</v>
      </c>
      <c r="I28" s="40">
        <v>0</v>
      </c>
    </row>
    <row r="29" spans="1:9" s="5" customFormat="1" ht="20.100000000000001" customHeight="1">
      <c r="A29" s="38" t="s">
        <v>298</v>
      </c>
      <c r="B29" s="39" t="s">
        <v>156</v>
      </c>
      <c r="C29" s="39" t="s">
        <v>157</v>
      </c>
      <c r="D29" s="42" t="s">
        <v>123</v>
      </c>
      <c r="E29" s="40">
        <v>34.86</v>
      </c>
      <c r="F29" s="40">
        <v>34.86</v>
      </c>
      <c r="G29" s="40">
        <v>34.86</v>
      </c>
      <c r="H29" s="40">
        <v>0</v>
      </c>
      <c r="I29" s="40">
        <v>0</v>
      </c>
    </row>
    <row r="30" spans="1:9" s="5" customFormat="1" ht="20.100000000000001" customHeight="1">
      <c r="A30" s="38"/>
      <c r="B30" s="39"/>
      <c r="C30" s="39" t="s">
        <v>218</v>
      </c>
      <c r="D30" s="42" t="s">
        <v>305</v>
      </c>
      <c r="E30" s="40">
        <f>E31</f>
        <v>300</v>
      </c>
      <c r="F30" s="40">
        <f>F31</f>
        <v>0</v>
      </c>
      <c r="G30" s="40">
        <f>G31</f>
        <v>0</v>
      </c>
      <c r="H30" s="40">
        <f>H31</f>
        <v>0</v>
      </c>
      <c r="I30" s="40">
        <f>I31</f>
        <v>300</v>
      </c>
    </row>
    <row r="31" spans="1:9" s="5" customFormat="1" ht="20.100000000000001" customHeight="1">
      <c r="A31" s="38" t="s">
        <v>298</v>
      </c>
      <c r="B31" s="39" t="s">
        <v>156</v>
      </c>
      <c r="C31" s="39" t="s">
        <v>311</v>
      </c>
      <c r="D31" s="42" t="s">
        <v>306</v>
      </c>
      <c r="E31" s="40">
        <v>300</v>
      </c>
      <c r="F31" s="40">
        <v>0</v>
      </c>
      <c r="G31" s="40">
        <v>0</v>
      </c>
      <c r="H31" s="40">
        <v>0</v>
      </c>
      <c r="I31" s="40">
        <v>300</v>
      </c>
    </row>
    <row r="32" spans="1:9" ht="20.100000000000001" customHeight="1">
      <c r="A32" s="38"/>
      <c r="B32" s="39"/>
      <c r="C32" s="39" t="s">
        <v>289</v>
      </c>
      <c r="D32" s="42" t="s">
        <v>307</v>
      </c>
      <c r="E32" s="40">
        <f>SUM(E33:E45)</f>
        <v>114.38</v>
      </c>
      <c r="F32" s="40">
        <f>SUM(F33:F45)</f>
        <v>114.38</v>
      </c>
      <c r="G32" s="40">
        <f>SUM(G33:G45)</f>
        <v>96.779999999999973</v>
      </c>
      <c r="H32" s="40">
        <f>SUM(H33:H45)</f>
        <v>17.600000000000001</v>
      </c>
      <c r="I32" s="40">
        <f>SUM(I33:I45)</f>
        <v>0</v>
      </c>
    </row>
    <row r="33" spans="1:9" ht="20.100000000000001" customHeight="1">
      <c r="A33" s="38" t="s">
        <v>298</v>
      </c>
      <c r="B33" s="39" t="s">
        <v>156</v>
      </c>
      <c r="C33" s="39" t="s">
        <v>290</v>
      </c>
      <c r="D33" s="42" t="s">
        <v>118</v>
      </c>
      <c r="E33" s="40">
        <v>1.69</v>
      </c>
      <c r="F33" s="40">
        <v>1.69</v>
      </c>
      <c r="G33" s="40">
        <v>1.69</v>
      </c>
      <c r="H33" s="40">
        <v>0</v>
      </c>
      <c r="I33" s="40">
        <v>0</v>
      </c>
    </row>
    <row r="34" spans="1:9" ht="20.100000000000001" customHeight="1">
      <c r="A34" s="38" t="s">
        <v>298</v>
      </c>
      <c r="B34" s="39" t="s">
        <v>156</v>
      </c>
      <c r="C34" s="39" t="s">
        <v>290</v>
      </c>
      <c r="D34" s="42" t="s">
        <v>117</v>
      </c>
      <c r="E34" s="40">
        <v>4.32</v>
      </c>
      <c r="F34" s="40">
        <v>4.32</v>
      </c>
      <c r="G34" s="40">
        <v>4.32</v>
      </c>
      <c r="H34" s="40">
        <v>0</v>
      </c>
      <c r="I34" s="40">
        <v>0</v>
      </c>
    </row>
    <row r="35" spans="1:9" ht="20.100000000000001" customHeight="1">
      <c r="A35" s="38" t="s">
        <v>298</v>
      </c>
      <c r="B35" s="39" t="s">
        <v>156</v>
      </c>
      <c r="C35" s="39" t="s">
        <v>290</v>
      </c>
      <c r="D35" s="42" t="s">
        <v>260</v>
      </c>
      <c r="E35" s="40">
        <v>6.02</v>
      </c>
      <c r="F35" s="40">
        <v>6.02</v>
      </c>
      <c r="G35" s="40">
        <v>6.02</v>
      </c>
      <c r="H35" s="40">
        <v>0</v>
      </c>
      <c r="I35" s="40">
        <v>0</v>
      </c>
    </row>
    <row r="36" spans="1:9" ht="20.100000000000001" customHeight="1">
      <c r="A36" s="38" t="s">
        <v>298</v>
      </c>
      <c r="B36" s="39" t="s">
        <v>156</v>
      </c>
      <c r="C36" s="39" t="s">
        <v>290</v>
      </c>
      <c r="D36" s="42" t="s">
        <v>259</v>
      </c>
      <c r="E36" s="40">
        <v>14.06</v>
      </c>
      <c r="F36" s="40">
        <v>14.06</v>
      </c>
      <c r="G36" s="40">
        <v>14.06</v>
      </c>
      <c r="H36" s="40">
        <v>0</v>
      </c>
      <c r="I36" s="40">
        <v>0</v>
      </c>
    </row>
    <row r="37" spans="1:9" ht="20.100000000000001" customHeight="1">
      <c r="A37" s="38" t="s">
        <v>298</v>
      </c>
      <c r="B37" s="39" t="s">
        <v>156</v>
      </c>
      <c r="C37" s="39" t="s">
        <v>290</v>
      </c>
      <c r="D37" s="42" t="s">
        <v>299</v>
      </c>
      <c r="E37" s="40">
        <v>4.16</v>
      </c>
      <c r="F37" s="40">
        <v>4.16</v>
      </c>
      <c r="G37" s="40">
        <v>4.16</v>
      </c>
      <c r="H37" s="40">
        <v>0</v>
      </c>
      <c r="I37" s="40">
        <v>0</v>
      </c>
    </row>
    <row r="38" spans="1:9" ht="20.100000000000001" customHeight="1">
      <c r="A38" s="38" t="s">
        <v>298</v>
      </c>
      <c r="B38" s="39" t="s">
        <v>156</v>
      </c>
      <c r="C38" s="39" t="s">
        <v>290</v>
      </c>
      <c r="D38" s="42" t="s">
        <v>258</v>
      </c>
      <c r="E38" s="40">
        <v>28.52</v>
      </c>
      <c r="F38" s="40">
        <v>28.52</v>
      </c>
      <c r="G38" s="40">
        <v>28.52</v>
      </c>
      <c r="H38" s="40">
        <v>0</v>
      </c>
      <c r="I38" s="40">
        <v>0</v>
      </c>
    </row>
    <row r="39" spans="1:9" ht="20.100000000000001" customHeight="1">
      <c r="A39" s="38" t="s">
        <v>298</v>
      </c>
      <c r="B39" s="39" t="s">
        <v>156</v>
      </c>
      <c r="C39" s="39" t="s">
        <v>290</v>
      </c>
      <c r="D39" s="42" t="s">
        <v>291</v>
      </c>
      <c r="E39" s="40">
        <v>14.21</v>
      </c>
      <c r="F39" s="40">
        <v>14.21</v>
      </c>
      <c r="G39" s="40">
        <v>0</v>
      </c>
      <c r="H39" s="40">
        <v>14.21</v>
      </c>
      <c r="I39" s="40">
        <v>0</v>
      </c>
    </row>
    <row r="40" spans="1:9" ht="20.100000000000001" customHeight="1">
      <c r="A40" s="38" t="s">
        <v>298</v>
      </c>
      <c r="B40" s="39" t="s">
        <v>156</v>
      </c>
      <c r="C40" s="39" t="s">
        <v>290</v>
      </c>
      <c r="D40" s="42" t="s">
        <v>125</v>
      </c>
      <c r="E40" s="40">
        <v>1.04</v>
      </c>
      <c r="F40" s="40">
        <v>1.04</v>
      </c>
      <c r="G40" s="40">
        <v>1.04</v>
      </c>
      <c r="H40" s="40">
        <v>0</v>
      </c>
      <c r="I40" s="40">
        <v>0</v>
      </c>
    </row>
    <row r="41" spans="1:9" ht="20.100000000000001" customHeight="1">
      <c r="A41" s="38" t="s">
        <v>298</v>
      </c>
      <c r="B41" s="39" t="s">
        <v>156</v>
      </c>
      <c r="C41" s="39" t="s">
        <v>290</v>
      </c>
      <c r="D41" s="42" t="s">
        <v>120</v>
      </c>
      <c r="E41" s="40">
        <v>27.36</v>
      </c>
      <c r="F41" s="40">
        <v>27.36</v>
      </c>
      <c r="G41" s="40">
        <v>27.36</v>
      </c>
      <c r="H41" s="40">
        <v>0</v>
      </c>
      <c r="I41" s="40">
        <v>0</v>
      </c>
    </row>
    <row r="42" spans="1:9" ht="20.100000000000001" customHeight="1">
      <c r="A42" s="38" t="s">
        <v>298</v>
      </c>
      <c r="B42" s="39" t="s">
        <v>156</v>
      </c>
      <c r="C42" s="39" t="s">
        <v>290</v>
      </c>
      <c r="D42" s="42" t="s">
        <v>124</v>
      </c>
      <c r="E42" s="40">
        <v>2.0699999999999998</v>
      </c>
      <c r="F42" s="40">
        <v>2.0699999999999998</v>
      </c>
      <c r="G42" s="40">
        <v>2.0699999999999998</v>
      </c>
      <c r="H42" s="40">
        <v>0</v>
      </c>
      <c r="I42" s="40">
        <v>0</v>
      </c>
    </row>
    <row r="43" spans="1:9" ht="20.100000000000001" customHeight="1">
      <c r="A43" s="38" t="s">
        <v>298</v>
      </c>
      <c r="B43" s="39" t="s">
        <v>156</v>
      </c>
      <c r="C43" s="39" t="s">
        <v>290</v>
      </c>
      <c r="D43" s="42" t="s">
        <v>126</v>
      </c>
      <c r="E43" s="40">
        <v>3.39</v>
      </c>
      <c r="F43" s="40">
        <v>3.39</v>
      </c>
      <c r="G43" s="40">
        <v>0</v>
      </c>
      <c r="H43" s="40">
        <v>3.39</v>
      </c>
      <c r="I43" s="40">
        <v>0</v>
      </c>
    </row>
    <row r="44" spans="1:9" ht="20.100000000000001" customHeight="1">
      <c r="A44" s="38" t="s">
        <v>298</v>
      </c>
      <c r="B44" s="39" t="s">
        <v>156</v>
      </c>
      <c r="C44" s="39" t="s">
        <v>290</v>
      </c>
      <c r="D44" s="42" t="s">
        <v>123</v>
      </c>
      <c r="E44" s="40">
        <v>3.22</v>
      </c>
      <c r="F44" s="40">
        <v>3.22</v>
      </c>
      <c r="G44" s="40">
        <v>3.22</v>
      </c>
      <c r="H44" s="40">
        <v>0</v>
      </c>
      <c r="I44" s="40">
        <v>0</v>
      </c>
    </row>
    <row r="45" spans="1:9" ht="20.100000000000001" customHeight="1">
      <c r="A45" s="38" t="s">
        <v>298</v>
      </c>
      <c r="B45" s="39" t="s">
        <v>156</v>
      </c>
      <c r="C45" s="39" t="s">
        <v>290</v>
      </c>
      <c r="D45" s="42" t="s">
        <v>119</v>
      </c>
      <c r="E45" s="40">
        <v>4.32</v>
      </c>
      <c r="F45" s="40">
        <v>4.32</v>
      </c>
      <c r="G45" s="40">
        <v>4.32</v>
      </c>
      <c r="H45" s="40">
        <v>0</v>
      </c>
      <c r="I45" s="40">
        <v>0</v>
      </c>
    </row>
    <row r="46" spans="1:9" ht="20.100000000000001" customHeight="1">
      <c r="A46" s="38"/>
      <c r="B46" s="39"/>
      <c r="C46" s="39" t="s">
        <v>196</v>
      </c>
      <c r="D46" s="42" t="s">
        <v>308</v>
      </c>
      <c r="E46" s="40">
        <f>E47</f>
        <v>110</v>
      </c>
      <c r="F46" s="40">
        <f>F47</f>
        <v>0</v>
      </c>
      <c r="G46" s="40">
        <f>G47</f>
        <v>0</v>
      </c>
      <c r="H46" s="40">
        <f>H47</f>
        <v>0</v>
      </c>
      <c r="I46" s="40">
        <f>I47</f>
        <v>110</v>
      </c>
    </row>
    <row r="47" spans="1:9" ht="20.100000000000001" customHeight="1">
      <c r="A47" s="38" t="s">
        <v>298</v>
      </c>
      <c r="B47" s="39" t="s">
        <v>156</v>
      </c>
      <c r="C47" s="39" t="s">
        <v>288</v>
      </c>
      <c r="D47" s="42" t="s">
        <v>309</v>
      </c>
      <c r="E47" s="40">
        <v>110</v>
      </c>
      <c r="F47" s="40">
        <v>0</v>
      </c>
      <c r="G47" s="40">
        <v>0</v>
      </c>
      <c r="H47" s="40">
        <v>0</v>
      </c>
      <c r="I47" s="40">
        <v>110</v>
      </c>
    </row>
    <row r="48" spans="1:9" ht="20.100000000000001" customHeight="1">
      <c r="A48" s="38" t="s">
        <v>133</v>
      </c>
      <c r="B48" s="39"/>
      <c r="C48" s="39"/>
      <c r="D48" s="42" t="s">
        <v>130</v>
      </c>
      <c r="E48" s="40">
        <f>E49+E52</f>
        <v>74.58</v>
      </c>
      <c r="F48" s="40">
        <f>F49+F52</f>
        <v>74.58</v>
      </c>
      <c r="G48" s="40">
        <f>G49+G52</f>
        <v>74.58</v>
      </c>
      <c r="H48" s="40">
        <f>H49+H52</f>
        <v>0</v>
      </c>
      <c r="I48" s="40">
        <f>I49+I52</f>
        <v>0</v>
      </c>
    </row>
    <row r="49" spans="1:9" ht="20.100000000000001" customHeight="1">
      <c r="A49" s="38"/>
      <c r="B49" s="39" t="s">
        <v>113</v>
      </c>
      <c r="C49" s="39"/>
      <c r="D49" s="42" t="s">
        <v>131</v>
      </c>
      <c r="E49" s="40">
        <f t="shared" ref="E49:I50" si="1">E50</f>
        <v>68.12</v>
      </c>
      <c r="F49" s="40">
        <f t="shared" si="1"/>
        <v>68.12</v>
      </c>
      <c r="G49" s="40">
        <f t="shared" si="1"/>
        <v>68.12</v>
      </c>
      <c r="H49" s="40">
        <f t="shared" si="1"/>
        <v>0</v>
      </c>
      <c r="I49" s="40">
        <f t="shared" si="1"/>
        <v>0</v>
      </c>
    </row>
    <row r="50" spans="1:9" ht="20.100000000000001" customHeight="1">
      <c r="A50" s="38"/>
      <c r="B50" s="39"/>
      <c r="C50" s="39" t="s">
        <v>113</v>
      </c>
      <c r="D50" s="42" t="s">
        <v>132</v>
      </c>
      <c r="E50" s="40">
        <f t="shared" si="1"/>
        <v>68.12</v>
      </c>
      <c r="F50" s="40">
        <f t="shared" si="1"/>
        <v>68.12</v>
      </c>
      <c r="G50" s="40">
        <f t="shared" si="1"/>
        <v>68.12</v>
      </c>
      <c r="H50" s="40">
        <f t="shared" si="1"/>
        <v>0</v>
      </c>
      <c r="I50" s="40">
        <f t="shared" si="1"/>
        <v>0</v>
      </c>
    </row>
    <row r="51" spans="1:9" ht="20.100000000000001" customHeight="1">
      <c r="A51" s="38" t="s">
        <v>159</v>
      </c>
      <c r="B51" s="39" t="s">
        <v>156</v>
      </c>
      <c r="C51" s="39" t="s">
        <v>156</v>
      </c>
      <c r="D51" s="42" t="s">
        <v>134</v>
      </c>
      <c r="E51" s="40">
        <v>68.12</v>
      </c>
      <c r="F51" s="40">
        <v>68.12</v>
      </c>
      <c r="G51" s="40">
        <v>68.12</v>
      </c>
      <c r="H51" s="40">
        <v>0</v>
      </c>
      <c r="I51" s="40">
        <v>0</v>
      </c>
    </row>
    <row r="52" spans="1:9" ht="20.100000000000001" customHeight="1">
      <c r="A52" s="38"/>
      <c r="B52" s="39" t="s">
        <v>137</v>
      </c>
      <c r="C52" s="39"/>
      <c r="D52" s="42" t="s">
        <v>135</v>
      </c>
      <c r="E52" s="40">
        <f>E53+E55+E57</f>
        <v>6.46</v>
      </c>
      <c r="F52" s="40">
        <f>F53+F55+F57</f>
        <v>6.46</v>
      </c>
      <c r="G52" s="40">
        <f>G53+G55+G57</f>
        <v>6.46</v>
      </c>
      <c r="H52" s="40">
        <f>H53+H55+H57</f>
        <v>0</v>
      </c>
      <c r="I52" s="40">
        <f>I53+I55+I57</f>
        <v>0</v>
      </c>
    </row>
    <row r="53" spans="1:9" ht="20.100000000000001" customHeight="1">
      <c r="A53" s="38"/>
      <c r="B53" s="39"/>
      <c r="C53" s="39" t="s">
        <v>115</v>
      </c>
      <c r="D53" s="42" t="s">
        <v>136</v>
      </c>
      <c r="E53" s="40">
        <f>E54</f>
        <v>2.38</v>
      </c>
      <c r="F53" s="40">
        <f>F54</f>
        <v>2.38</v>
      </c>
      <c r="G53" s="40">
        <f>G54</f>
        <v>2.38</v>
      </c>
      <c r="H53" s="40">
        <f>H54</f>
        <v>0</v>
      </c>
      <c r="I53" s="40">
        <f>I54</f>
        <v>0</v>
      </c>
    </row>
    <row r="54" spans="1:9" ht="20.100000000000001" customHeight="1">
      <c r="A54" s="38" t="s">
        <v>159</v>
      </c>
      <c r="B54" s="39" t="s">
        <v>160</v>
      </c>
      <c r="C54" s="39" t="s">
        <v>157</v>
      </c>
      <c r="D54" s="42" t="s">
        <v>138</v>
      </c>
      <c r="E54" s="40">
        <v>2.38</v>
      </c>
      <c r="F54" s="40">
        <v>2.38</v>
      </c>
      <c r="G54" s="40">
        <v>2.38</v>
      </c>
      <c r="H54" s="40">
        <v>0</v>
      </c>
      <c r="I54" s="40">
        <v>0</v>
      </c>
    </row>
    <row r="55" spans="1:9" ht="20.100000000000001" customHeight="1">
      <c r="A55" s="38"/>
      <c r="B55" s="39"/>
      <c r="C55" s="39" t="s">
        <v>129</v>
      </c>
      <c r="D55" s="42" t="s">
        <v>139</v>
      </c>
      <c r="E55" s="40">
        <f>E56</f>
        <v>2.38</v>
      </c>
      <c r="F55" s="40">
        <f>F56</f>
        <v>2.38</v>
      </c>
      <c r="G55" s="40">
        <f>G56</f>
        <v>2.38</v>
      </c>
      <c r="H55" s="40">
        <f>H56</f>
        <v>0</v>
      </c>
      <c r="I55" s="40">
        <f>I56</f>
        <v>0</v>
      </c>
    </row>
    <row r="56" spans="1:9" ht="20.100000000000001" customHeight="1">
      <c r="A56" s="38" t="s">
        <v>159</v>
      </c>
      <c r="B56" s="39" t="s">
        <v>160</v>
      </c>
      <c r="C56" s="39" t="s">
        <v>158</v>
      </c>
      <c r="D56" s="42" t="s">
        <v>140</v>
      </c>
      <c r="E56" s="40">
        <v>2.38</v>
      </c>
      <c r="F56" s="40">
        <v>2.38</v>
      </c>
      <c r="G56" s="40">
        <v>2.38</v>
      </c>
      <c r="H56" s="40">
        <v>0</v>
      </c>
      <c r="I56" s="40">
        <v>0</v>
      </c>
    </row>
    <row r="57" spans="1:9" ht="20.100000000000001" customHeight="1">
      <c r="A57" s="38"/>
      <c r="B57" s="39"/>
      <c r="C57" s="39" t="s">
        <v>142</v>
      </c>
      <c r="D57" s="42" t="s">
        <v>141</v>
      </c>
      <c r="E57" s="40">
        <f>E58</f>
        <v>1.7</v>
      </c>
      <c r="F57" s="40">
        <f>F58</f>
        <v>1.7</v>
      </c>
      <c r="G57" s="40">
        <f>G58</f>
        <v>1.7</v>
      </c>
      <c r="H57" s="40">
        <f>H58</f>
        <v>0</v>
      </c>
      <c r="I57" s="40">
        <f>I58</f>
        <v>0</v>
      </c>
    </row>
    <row r="58" spans="1:9" ht="20.100000000000001" customHeight="1">
      <c r="A58" s="38" t="s">
        <v>159</v>
      </c>
      <c r="B58" s="39" t="s">
        <v>160</v>
      </c>
      <c r="C58" s="39" t="s">
        <v>161</v>
      </c>
      <c r="D58" s="42" t="s">
        <v>143</v>
      </c>
      <c r="E58" s="40">
        <v>1.7</v>
      </c>
      <c r="F58" s="40">
        <v>1.7</v>
      </c>
      <c r="G58" s="40">
        <v>1.7</v>
      </c>
      <c r="H58" s="40">
        <v>0</v>
      </c>
      <c r="I58" s="40">
        <v>0</v>
      </c>
    </row>
    <row r="59" spans="1:9" ht="20.100000000000001" customHeight="1">
      <c r="A59" s="38" t="s">
        <v>147</v>
      </c>
      <c r="B59" s="39"/>
      <c r="C59" s="39"/>
      <c r="D59" s="42" t="s">
        <v>144</v>
      </c>
      <c r="E59" s="40">
        <f>E60</f>
        <v>23.84</v>
      </c>
      <c r="F59" s="40">
        <f>F60</f>
        <v>23.84</v>
      </c>
      <c r="G59" s="40">
        <f>G60</f>
        <v>23.84</v>
      </c>
      <c r="H59" s="40">
        <f>H60</f>
        <v>0</v>
      </c>
      <c r="I59" s="40">
        <f>I60</f>
        <v>0</v>
      </c>
    </row>
    <row r="60" spans="1:9" ht="20.100000000000001" customHeight="1">
      <c r="A60" s="38"/>
      <c r="B60" s="39" t="s">
        <v>112</v>
      </c>
      <c r="C60" s="39"/>
      <c r="D60" s="42" t="s">
        <v>145</v>
      </c>
      <c r="E60" s="40">
        <f>E61+E63</f>
        <v>23.84</v>
      </c>
      <c r="F60" s="40">
        <f>F61+F63</f>
        <v>23.84</v>
      </c>
      <c r="G60" s="40">
        <f>G61+G63</f>
        <v>23.84</v>
      </c>
      <c r="H60" s="40">
        <f>H61+H63</f>
        <v>0</v>
      </c>
      <c r="I60" s="40">
        <f>I61+I63</f>
        <v>0</v>
      </c>
    </row>
    <row r="61" spans="1:9" ht="20.100000000000001" customHeight="1">
      <c r="A61" s="38"/>
      <c r="B61" s="39"/>
      <c r="C61" s="39" t="s">
        <v>115</v>
      </c>
      <c r="D61" s="42" t="s">
        <v>146</v>
      </c>
      <c r="E61" s="40">
        <f>E62</f>
        <v>20.21</v>
      </c>
      <c r="F61" s="40">
        <f>F62</f>
        <v>20.21</v>
      </c>
      <c r="G61" s="40">
        <f>G62</f>
        <v>20.21</v>
      </c>
      <c r="H61" s="40">
        <f>H62</f>
        <v>0</v>
      </c>
      <c r="I61" s="40">
        <f>I62</f>
        <v>0</v>
      </c>
    </row>
    <row r="62" spans="1:9" ht="20.100000000000001" customHeight="1">
      <c r="A62" s="38" t="s">
        <v>162</v>
      </c>
      <c r="B62" s="39" t="s">
        <v>155</v>
      </c>
      <c r="C62" s="39" t="s">
        <v>157</v>
      </c>
      <c r="D62" s="42" t="s">
        <v>148</v>
      </c>
      <c r="E62" s="40">
        <v>20.21</v>
      </c>
      <c r="F62" s="40">
        <v>20.21</v>
      </c>
      <c r="G62" s="40">
        <v>20.21</v>
      </c>
      <c r="H62" s="40">
        <v>0</v>
      </c>
      <c r="I62" s="40">
        <v>0</v>
      </c>
    </row>
    <row r="63" spans="1:9" ht="20.100000000000001" customHeight="1">
      <c r="A63" s="38"/>
      <c r="B63" s="39"/>
      <c r="C63" s="39" t="s">
        <v>129</v>
      </c>
      <c r="D63" s="42" t="s">
        <v>261</v>
      </c>
      <c r="E63" s="40">
        <f>E64</f>
        <v>3.63</v>
      </c>
      <c r="F63" s="40">
        <f>F64</f>
        <v>3.63</v>
      </c>
      <c r="G63" s="40">
        <f>G64</f>
        <v>3.63</v>
      </c>
      <c r="H63" s="40">
        <f>H64</f>
        <v>0</v>
      </c>
      <c r="I63" s="40">
        <f>I64</f>
        <v>0</v>
      </c>
    </row>
    <row r="64" spans="1:9" ht="20.100000000000001" customHeight="1">
      <c r="A64" s="38" t="s">
        <v>162</v>
      </c>
      <c r="B64" s="39" t="s">
        <v>155</v>
      </c>
      <c r="C64" s="39" t="s">
        <v>158</v>
      </c>
      <c r="D64" s="42" t="s">
        <v>148</v>
      </c>
      <c r="E64" s="40">
        <v>3.63</v>
      </c>
      <c r="F64" s="40">
        <v>3.63</v>
      </c>
      <c r="G64" s="40">
        <v>3.63</v>
      </c>
      <c r="H64" s="40">
        <v>0</v>
      </c>
      <c r="I64" s="40">
        <v>0</v>
      </c>
    </row>
    <row r="65" spans="1:9" ht="20.100000000000001" customHeight="1">
      <c r="A65" s="38" t="s">
        <v>152</v>
      </c>
      <c r="B65" s="39"/>
      <c r="C65" s="39"/>
      <c r="D65" s="42" t="s">
        <v>149</v>
      </c>
      <c r="E65" s="40">
        <f t="shared" ref="E65:I67" si="2">E66</f>
        <v>40.869999999999997</v>
      </c>
      <c r="F65" s="40">
        <f t="shared" si="2"/>
        <v>40.869999999999997</v>
      </c>
      <c r="G65" s="40">
        <f t="shared" si="2"/>
        <v>40.869999999999997</v>
      </c>
      <c r="H65" s="40">
        <f t="shared" si="2"/>
        <v>0</v>
      </c>
      <c r="I65" s="40">
        <f t="shared" si="2"/>
        <v>0</v>
      </c>
    </row>
    <row r="66" spans="1:9" ht="20.100000000000001" customHeight="1">
      <c r="A66" s="38"/>
      <c r="B66" s="39" t="s">
        <v>129</v>
      </c>
      <c r="C66" s="39"/>
      <c r="D66" s="42" t="s">
        <v>150</v>
      </c>
      <c r="E66" s="40">
        <f t="shared" si="2"/>
        <v>40.869999999999997</v>
      </c>
      <c r="F66" s="40">
        <f t="shared" si="2"/>
        <v>40.869999999999997</v>
      </c>
      <c r="G66" s="40">
        <f t="shared" si="2"/>
        <v>40.869999999999997</v>
      </c>
      <c r="H66" s="40">
        <f t="shared" si="2"/>
        <v>0</v>
      </c>
      <c r="I66" s="40">
        <f t="shared" si="2"/>
        <v>0</v>
      </c>
    </row>
    <row r="67" spans="1:9" ht="20.100000000000001" customHeight="1">
      <c r="A67" s="38"/>
      <c r="B67" s="39"/>
      <c r="C67" s="39" t="s">
        <v>115</v>
      </c>
      <c r="D67" s="42" t="s">
        <v>151</v>
      </c>
      <c r="E67" s="40">
        <f t="shared" si="2"/>
        <v>40.869999999999997</v>
      </c>
      <c r="F67" s="40">
        <f t="shared" si="2"/>
        <v>40.869999999999997</v>
      </c>
      <c r="G67" s="40">
        <f t="shared" si="2"/>
        <v>40.869999999999997</v>
      </c>
      <c r="H67" s="40">
        <f t="shared" si="2"/>
        <v>0</v>
      </c>
      <c r="I67" s="40">
        <f t="shared" si="2"/>
        <v>0</v>
      </c>
    </row>
    <row r="68" spans="1:9" ht="20.100000000000001" customHeight="1">
      <c r="A68" s="38" t="s">
        <v>163</v>
      </c>
      <c r="B68" s="39" t="s">
        <v>158</v>
      </c>
      <c r="C68" s="39" t="s">
        <v>157</v>
      </c>
      <c r="D68" s="42" t="s">
        <v>153</v>
      </c>
      <c r="E68" s="40">
        <v>40.869999999999997</v>
      </c>
      <c r="F68" s="40">
        <v>40.869999999999997</v>
      </c>
      <c r="G68" s="40">
        <v>40.869999999999997</v>
      </c>
      <c r="H68" s="40">
        <v>0</v>
      </c>
      <c r="I68" s="40">
        <v>0</v>
      </c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4" t="s">
        <v>265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2" spans="1:22" s="17" customFormat="1" ht="17.25" customHeight="1">
      <c r="A2" s="244" t="s">
        <v>310</v>
      </c>
      <c r="B2" s="245"/>
      <c r="C2" s="245"/>
      <c r="D2" s="245"/>
      <c r="E2" s="245"/>
      <c r="F2" s="245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26" t="s">
        <v>76</v>
      </c>
      <c r="V2" s="226"/>
    </row>
    <row r="3" spans="1:22" s="17" customFormat="1" ht="18" customHeight="1">
      <c r="A3" s="227" t="s">
        <v>266</v>
      </c>
      <c r="B3" s="235"/>
      <c r="C3" s="228"/>
      <c r="D3" s="227" t="s">
        <v>267</v>
      </c>
      <c r="E3" s="235"/>
      <c r="F3" s="228"/>
      <c r="G3" s="240" t="s">
        <v>51</v>
      </c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2"/>
    </row>
    <row r="4" spans="1:22" s="17" customFormat="1" ht="13.5" customHeight="1">
      <c r="A4" s="236"/>
      <c r="B4" s="237"/>
      <c r="C4" s="238"/>
      <c r="D4" s="236"/>
      <c r="E4" s="237"/>
      <c r="F4" s="238"/>
      <c r="G4" s="231" t="s">
        <v>18</v>
      </c>
      <c r="H4" s="227" t="s">
        <v>250</v>
      </c>
      <c r="I4" s="228"/>
      <c r="J4" s="240" t="s">
        <v>251</v>
      </c>
      <c r="K4" s="241"/>
      <c r="L4" s="241"/>
      <c r="M4" s="241"/>
      <c r="N4" s="241"/>
      <c r="O4" s="242"/>
      <c r="P4" s="231" t="s">
        <v>19</v>
      </c>
      <c r="Q4" s="231" t="s">
        <v>268</v>
      </c>
      <c r="R4" s="231" t="s">
        <v>269</v>
      </c>
      <c r="S4" s="227" t="s">
        <v>270</v>
      </c>
      <c r="T4" s="228"/>
      <c r="U4" s="231" t="s">
        <v>249</v>
      </c>
      <c r="V4" s="231" t="s">
        <v>49</v>
      </c>
    </row>
    <row r="5" spans="1:22" s="17" customFormat="1" ht="22.5" customHeight="1">
      <c r="A5" s="229"/>
      <c r="B5" s="239"/>
      <c r="C5" s="230"/>
      <c r="D5" s="229"/>
      <c r="E5" s="239"/>
      <c r="F5" s="230"/>
      <c r="G5" s="232"/>
      <c r="H5" s="229"/>
      <c r="I5" s="230"/>
      <c r="J5" s="243" t="s">
        <v>34</v>
      </c>
      <c r="K5" s="243" t="s">
        <v>26</v>
      </c>
      <c r="L5" s="243" t="s">
        <v>27</v>
      </c>
      <c r="M5" s="243" t="s">
        <v>28</v>
      </c>
      <c r="N5" s="243" t="s">
        <v>29</v>
      </c>
      <c r="O5" s="243" t="s">
        <v>256</v>
      </c>
      <c r="P5" s="232"/>
      <c r="Q5" s="232"/>
      <c r="R5" s="232"/>
      <c r="S5" s="229"/>
      <c r="T5" s="230"/>
      <c r="U5" s="232"/>
      <c r="V5" s="232"/>
    </row>
    <row r="6" spans="1:22" s="17" customFormat="1" ht="22.5" customHeight="1">
      <c r="A6" s="147" t="s">
        <v>23</v>
      </c>
      <c r="B6" s="147" t="s">
        <v>24</v>
      </c>
      <c r="C6" s="147" t="s">
        <v>248</v>
      </c>
      <c r="D6" s="147" t="s">
        <v>23</v>
      </c>
      <c r="E6" s="147" t="s">
        <v>24</v>
      </c>
      <c r="F6" s="147" t="s">
        <v>248</v>
      </c>
      <c r="G6" s="233"/>
      <c r="H6" s="147" t="s">
        <v>253</v>
      </c>
      <c r="I6" s="147" t="s">
        <v>254</v>
      </c>
      <c r="J6" s="243"/>
      <c r="K6" s="243"/>
      <c r="L6" s="243"/>
      <c r="M6" s="243"/>
      <c r="N6" s="243"/>
      <c r="O6" s="243"/>
      <c r="P6" s="233"/>
      <c r="Q6" s="233"/>
      <c r="R6" s="233"/>
      <c r="S6" s="147" t="s">
        <v>271</v>
      </c>
      <c r="T6" s="147" t="s">
        <v>22</v>
      </c>
      <c r="U6" s="233"/>
      <c r="V6" s="233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G8+G65</f>
        <v>779.55000000000018</v>
      </c>
      <c r="H7" s="46">
        <f t="shared" si="0"/>
        <v>779.55000000000018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164</v>
      </c>
      <c r="D8" s="45"/>
      <c r="E8" s="45"/>
      <c r="F8" s="45"/>
      <c r="G8" s="46">
        <f t="shared" ref="G8:V8" si="1">G9+G12+G14+G16+G18+G21+G24+G27+G30+G33+G36+G39+G42+G45+G48+G50+G52+G55+G58+G61+G63</f>
        <v>660.18000000000018</v>
      </c>
      <c r="H8" s="46">
        <f t="shared" si="1"/>
        <v>660.18000000000018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165</v>
      </c>
      <c r="D9" s="45"/>
      <c r="E9" s="45"/>
      <c r="F9" s="45"/>
      <c r="G9" s="46">
        <f t="shared" ref="G9:V9" si="2">SUM(G10:G11)</f>
        <v>253.92000000000002</v>
      </c>
      <c r="H9" s="46">
        <f t="shared" si="2"/>
        <v>253.92000000000002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115</v>
      </c>
      <c r="C10" s="44" t="s">
        <v>166</v>
      </c>
      <c r="D10" s="45" t="s">
        <v>167</v>
      </c>
      <c r="E10" s="45" t="s">
        <v>115</v>
      </c>
      <c r="F10" s="45" t="s">
        <v>168</v>
      </c>
      <c r="G10" s="46">
        <v>163.06</v>
      </c>
      <c r="H10" s="46">
        <v>163.06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129</v>
      </c>
      <c r="C11" s="44" t="s">
        <v>169</v>
      </c>
      <c r="D11" s="45" t="s">
        <v>167</v>
      </c>
      <c r="E11" s="45" t="s">
        <v>115</v>
      </c>
      <c r="F11" s="45" t="s">
        <v>168</v>
      </c>
      <c r="G11" s="46">
        <v>90.86</v>
      </c>
      <c r="H11" s="46">
        <v>90.86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272</v>
      </c>
      <c r="D12" s="45"/>
      <c r="E12" s="45"/>
      <c r="F12" s="45"/>
      <c r="G12" s="46">
        <f t="shared" ref="G12:V12" si="3">G13</f>
        <v>28.52</v>
      </c>
      <c r="H12" s="46">
        <f t="shared" si="3"/>
        <v>28.52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115</v>
      </c>
      <c r="C13" s="44" t="s">
        <v>166</v>
      </c>
      <c r="D13" s="45" t="s">
        <v>273</v>
      </c>
      <c r="E13" s="45" t="s">
        <v>115</v>
      </c>
      <c r="F13" s="45" t="s">
        <v>274</v>
      </c>
      <c r="G13" s="46">
        <v>28.52</v>
      </c>
      <c r="H13" s="46">
        <v>28.52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275</v>
      </c>
      <c r="D14" s="45"/>
      <c r="E14" s="45"/>
      <c r="F14" s="45"/>
      <c r="G14" s="46">
        <f t="shared" ref="G14:V14" si="4">G15</f>
        <v>14.06</v>
      </c>
      <c r="H14" s="46">
        <f t="shared" si="4"/>
        <v>14.06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210</v>
      </c>
      <c r="C15" s="44" t="s">
        <v>276</v>
      </c>
      <c r="D15" s="45" t="s">
        <v>273</v>
      </c>
      <c r="E15" s="45" t="s">
        <v>115</v>
      </c>
      <c r="F15" s="45" t="s">
        <v>274</v>
      </c>
      <c r="G15" s="46">
        <v>14.06</v>
      </c>
      <c r="H15" s="46">
        <v>14.06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277</v>
      </c>
      <c r="D16" s="45"/>
      <c r="E16" s="45"/>
      <c r="F16" s="45"/>
      <c r="G16" s="46">
        <f t="shared" ref="G16:V16" si="5">G17</f>
        <v>6.02</v>
      </c>
      <c r="H16" s="46">
        <f t="shared" si="5"/>
        <v>6.02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210</v>
      </c>
      <c r="C17" s="44" t="s">
        <v>276</v>
      </c>
      <c r="D17" s="45" t="s">
        <v>273</v>
      </c>
      <c r="E17" s="45" t="s">
        <v>115</v>
      </c>
      <c r="F17" s="45" t="s">
        <v>274</v>
      </c>
      <c r="G17" s="46">
        <v>6.02</v>
      </c>
      <c r="H17" s="46">
        <v>6.02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170</v>
      </c>
      <c r="D18" s="45"/>
      <c r="E18" s="45"/>
      <c r="F18" s="45"/>
      <c r="G18" s="46">
        <f t="shared" ref="G18:V18" si="6">SUM(G19:G20)</f>
        <v>28.39</v>
      </c>
      <c r="H18" s="46">
        <f t="shared" si="6"/>
        <v>28.39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142</v>
      </c>
      <c r="C19" s="44" t="s">
        <v>171</v>
      </c>
      <c r="D19" s="45" t="s">
        <v>167</v>
      </c>
      <c r="E19" s="45" t="s">
        <v>115</v>
      </c>
      <c r="F19" s="45" t="s">
        <v>168</v>
      </c>
      <c r="G19" s="46">
        <v>24.07</v>
      </c>
      <c r="H19" s="46">
        <v>24.07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142</v>
      </c>
      <c r="C20" s="44" t="s">
        <v>171</v>
      </c>
      <c r="D20" s="45" t="s">
        <v>273</v>
      </c>
      <c r="E20" s="45" t="s">
        <v>115</v>
      </c>
      <c r="F20" s="45" t="s">
        <v>274</v>
      </c>
      <c r="G20" s="46">
        <v>4.32</v>
      </c>
      <c r="H20" s="46">
        <v>4.32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172</v>
      </c>
      <c r="D21" s="45"/>
      <c r="E21" s="45"/>
      <c r="F21" s="45"/>
      <c r="G21" s="46">
        <f t="shared" ref="G21:V21" si="7">SUM(G22:G23)</f>
        <v>23.84</v>
      </c>
      <c r="H21" s="46">
        <f t="shared" si="7"/>
        <v>23.84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173</v>
      </c>
      <c r="C22" s="44" t="s">
        <v>174</v>
      </c>
      <c r="D22" s="45" t="s">
        <v>167</v>
      </c>
      <c r="E22" s="45" t="s">
        <v>129</v>
      </c>
      <c r="F22" s="45" t="s">
        <v>175</v>
      </c>
      <c r="G22" s="46">
        <v>20.21</v>
      </c>
      <c r="H22" s="46">
        <v>20.21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173</v>
      </c>
      <c r="C23" s="44" t="s">
        <v>174</v>
      </c>
      <c r="D23" s="45" t="s">
        <v>273</v>
      </c>
      <c r="E23" s="45" t="s">
        <v>115</v>
      </c>
      <c r="F23" s="45" t="s">
        <v>274</v>
      </c>
      <c r="G23" s="46">
        <v>3.63</v>
      </c>
      <c r="H23" s="46">
        <v>3.63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176</v>
      </c>
      <c r="D24" s="45"/>
      <c r="E24" s="45"/>
      <c r="F24" s="45"/>
      <c r="G24" s="46">
        <f t="shared" ref="G24:V24" si="8">SUM(G25:G26)</f>
        <v>68.12</v>
      </c>
      <c r="H24" s="46">
        <f t="shared" si="8"/>
        <v>68.12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177</v>
      </c>
      <c r="C25" s="44" t="s">
        <v>178</v>
      </c>
      <c r="D25" s="45" t="s">
        <v>167</v>
      </c>
      <c r="E25" s="45" t="s">
        <v>129</v>
      </c>
      <c r="F25" s="45" t="s">
        <v>175</v>
      </c>
      <c r="G25" s="46">
        <v>57.76</v>
      </c>
      <c r="H25" s="46">
        <v>57.76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177</v>
      </c>
      <c r="C26" s="44" t="s">
        <v>178</v>
      </c>
      <c r="D26" s="45" t="s">
        <v>273</v>
      </c>
      <c r="E26" s="45" t="s">
        <v>115</v>
      </c>
      <c r="F26" s="45" t="s">
        <v>274</v>
      </c>
      <c r="G26" s="46">
        <v>10.36</v>
      </c>
      <c r="H26" s="46">
        <v>10.36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179</v>
      </c>
      <c r="D27" s="45"/>
      <c r="E27" s="45"/>
      <c r="F27" s="45"/>
      <c r="G27" s="46">
        <f t="shared" ref="G27:V27" si="9">SUM(G28:G29)</f>
        <v>2.38</v>
      </c>
      <c r="H27" s="46">
        <f t="shared" si="9"/>
        <v>2.38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180</v>
      </c>
      <c r="C28" s="44" t="s">
        <v>181</v>
      </c>
      <c r="D28" s="45" t="s">
        <v>167</v>
      </c>
      <c r="E28" s="45" t="s">
        <v>129</v>
      </c>
      <c r="F28" s="45" t="s">
        <v>175</v>
      </c>
      <c r="G28" s="46">
        <v>2.02</v>
      </c>
      <c r="H28" s="46">
        <v>2.02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180</v>
      </c>
      <c r="C29" s="44" t="s">
        <v>181</v>
      </c>
      <c r="D29" s="45" t="s">
        <v>273</v>
      </c>
      <c r="E29" s="45" t="s">
        <v>115</v>
      </c>
      <c r="F29" s="45" t="s">
        <v>274</v>
      </c>
      <c r="G29" s="46">
        <v>0.36</v>
      </c>
      <c r="H29" s="46">
        <v>0.36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182</v>
      </c>
      <c r="D30" s="45"/>
      <c r="E30" s="45"/>
      <c r="F30" s="45"/>
      <c r="G30" s="46">
        <f t="shared" ref="G30:V30" si="10">SUM(G31:G32)</f>
        <v>2.38</v>
      </c>
      <c r="H30" s="46">
        <f t="shared" si="10"/>
        <v>2.38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180</v>
      </c>
      <c r="C31" s="44" t="s">
        <v>181</v>
      </c>
      <c r="D31" s="45" t="s">
        <v>167</v>
      </c>
      <c r="E31" s="45" t="s">
        <v>129</v>
      </c>
      <c r="F31" s="45" t="s">
        <v>175</v>
      </c>
      <c r="G31" s="46">
        <v>2.02</v>
      </c>
      <c r="H31" s="46">
        <v>2.02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180</v>
      </c>
      <c r="C32" s="44" t="s">
        <v>181</v>
      </c>
      <c r="D32" s="45" t="s">
        <v>273</v>
      </c>
      <c r="E32" s="45" t="s">
        <v>115</v>
      </c>
      <c r="F32" s="45" t="s">
        <v>274</v>
      </c>
      <c r="G32" s="46">
        <v>0.36</v>
      </c>
      <c r="H32" s="46">
        <v>0.36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183</v>
      </c>
      <c r="D33" s="45"/>
      <c r="E33" s="45"/>
      <c r="F33" s="45"/>
      <c r="G33" s="46">
        <f t="shared" ref="G33:V33" si="11">SUM(G34:G35)</f>
        <v>1.7</v>
      </c>
      <c r="H33" s="46">
        <f t="shared" si="11"/>
        <v>1.7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180</v>
      </c>
      <c r="C34" s="44" t="s">
        <v>181</v>
      </c>
      <c r="D34" s="45" t="s">
        <v>167</v>
      </c>
      <c r="E34" s="45" t="s">
        <v>129</v>
      </c>
      <c r="F34" s="45" t="s">
        <v>175</v>
      </c>
      <c r="G34" s="46">
        <v>1.44</v>
      </c>
      <c r="H34" s="46">
        <v>1.44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180</v>
      </c>
      <c r="C35" s="44" t="s">
        <v>181</v>
      </c>
      <c r="D35" s="45" t="s">
        <v>273</v>
      </c>
      <c r="E35" s="45" t="s">
        <v>115</v>
      </c>
      <c r="F35" s="45" t="s">
        <v>274</v>
      </c>
      <c r="G35" s="46">
        <v>0.26</v>
      </c>
      <c r="H35" s="46">
        <v>0.26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184</v>
      </c>
      <c r="D36" s="45"/>
      <c r="E36" s="45"/>
      <c r="F36" s="45"/>
      <c r="G36" s="46">
        <f t="shared" ref="G36:V36" si="12">SUM(G37:G38)</f>
        <v>40.869999999999997</v>
      </c>
      <c r="H36" s="46">
        <f t="shared" si="12"/>
        <v>40.869999999999997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185</v>
      </c>
      <c r="C37" s="44" t="s">
        <v>151</v>
      </c>
      <c r="D37" s="45" t="s">
        <v>167</v>
      </c>
      <c r="E37" s="45" t="s">
        <v>142</v>
      </c>
      <c r="F37" s="45" t="s">
        <v>186</v>
      </c>
      <c r="G37" s="46">
        <v>34.65</v>
      </c>
      <c r="H37" s="46">
        <v>34.65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185</v>
      </c>
      <c r="C38" s="44" t="s">
        <v>151</v>
      </c>
      <c r="D38" s="45" t="s">
        <v>273</v>
      </c>
      <c r="E38" s="45" t="s">
        <v>115</v>
      </c>
      <c r="F38" s="45" t="s">
        <v>274</v>
      </c>
      <c r="G38" s="46">
        <v>6.22</v>
      </c>
      <c r="H38" s="46">
        <v>6.22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187</v>
      </c>
      <c r="D39" s="45"/>
      <c r="E39" s="45"/>
      <c r="F39" s="45"/>
      <c r="G39" s="46">
        <f t="shared" ref="G39:V39" si="13">SUM(G40:G41)</f>
        <v>9.3699999999999992</v>
      </c>
      <c r="H39" s="46">
        <f t="shared" si="13"/>
        <v>9.3699999999999992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129</v>
      </c>
      <c r="C40" s="44" t="s">
        <v>169</v>
      </c>
      <c r="D40" s="45" t="s">
        <v>167</v>
      </c>
      <c r="E40" s="45" t="s">
        <v>115</v>
      </c>
      <c r="F40" s="45" t="s">
        <v>168</v>
      </c>
      <c r="G40" s="46">
        <v>7.68</v>
      </c>
      <c r="H40" s="46">
        <v>7.68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129</v>
      </c>
      <c r="C41" s="44" t="s">
        <v>169</v>
      </c>
      <c r="D41" s="45" t="s">
        <v>273</v>
      </c>
      <c r="E41" s="45" t="s">
        <v>115</v>
      </c>
      <c r="F41" s="45" t="s">
        <v>274</v>
      </c>
      <c r="G41" s="46">
        <v>1.69</v>
      </c>
      <c r="H41" s="46">
        <v>1.69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188</v>
      </c>
      <c r="D42" s="45"/>
      <c r="E42" s="45"/>
      <c r="F42" s="45"/>
      <c r="G42" s="46">
        <f t="shared" ref="G42:V42" si="14">SUM(G43:G44)</f>
        <v>28.39</v>
      </c>
      <c r="H42" s="46">
        <f t="shared" si="14"/>
        <v>28.39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142</v>
      </c>
      <c r="C43" s="44" t="s">
        <v>171</v>
      </c>
      <c r="D43" s="45" t="s">
        <v>167</v>
      </c>
      <c r="E43" s="45" t="s">
        <v>115</v>
      </c>
      <c r="F43" s="45" t="s">
        <v>168</v>
      </c>
      <c r="G43" s="46">
        <v>24.07</v>
      </c>
      <c r="H43" s="46">
        <v>24.07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142</v>
      </c>
      <c r="C44" s="44" t="s">
        <v>171</v>
      </c>
      <c r="D44" s="45" t="s">
        <v>273</v>
      </c>
      <c r="E44" s="45" t="s">
        <v>115</v>
      </c>
      <c r="F44" s="45" t="s">
        <v>274</v>
      </c>
      <c r="G44" s="46">
        <v>4.32</v>
      </c>
      <c r="H44" s="46">
        <v>4.32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189</v>
      </c>
      <c r="D45" s="45"/>
      <c r="E45" s="45"/>
      <c r="F45" s="45"/>
      <c r="G45" s="46">
        <f t="shared" ref="G45:V45" si="15">SUM(G46:G47)</f>
        <v>79.2</v>
      </c>
      <c r="H45" s="46">
        <f t="shared" si="15"/>
        <v>79.2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142</v>
      </c>
      <c r="C46" s="44" t="s">
        <v>171</v>
      </c>
      <c r="D46" s="45" t="s">
        <v>167</v>
      </c>
      <c r="E46" s="45" t="s">
        <v>115</v>
      </c>
      <c r="F46" s="45" t="s">
        <v>168</v>
      </c>
      <c r="G46" s="46">
        <v>51.84</v>
      </c>
      <c r="H46" s="46">
        <v>51.84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142</v>
      </c>
      <c r="C47" s="44" t="s">
        <v>171</v>
      </c>
      <c r="D47" s="45" t="s">
        <v>273</v>
      </c>
      <c r="E47" s="45" t="s">
        <v>115</v>
      </c>
      <c r="F47" s="45" t="s">
        <v>274</v>
      </c>
      <c r="G47" s="46">
        <v>27.36</v>
      </c>
      <c r="H47" s="46">
        <v>27.36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190</v>
      </c>
      <c r="D48" s="45"/>
      <c r="E48" s="45"/>
      <c r="F48" s="45"/>
      <c r="G48" s="46">
        <f t="shared" ref="G48:V48" si="16">G49</f>
        <v>2.44</v>
      </c>
      <c r="H48" s="46">
        <f t="shared" si="16"/>
        <v>2.44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129</v>
      </c>
      <c r="C49" s="44" t="s">
        <v>191</v>
      </c>
      <c r="D49" s="45" t="s">
        <v>192</v>
      </c>
      <c r="E49" s="45" t="s">
        <v>113</v>
      </c>
      <c r="F49" s="45" t="s">
        <v>193</v>
      </c>
      <c r="G49" s="46">
        <v>2.44</v>
      </c>
      <c r="H49" s="46">
        <v>2.44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194</v>
      </c>
      <c r="D50" s="45"/>
      <c r="E50" s="45"/>
      <c r="F50" s="45"/>
      <c r="G50" s="46">
        <f t="shared" ref="G50:V50" si="17">G51</f>
        <v>5.19</v>
      </c>
      <c r="H50" s="46">
        <f t="shared" si="17"/>
        <v>5.19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129</v>
      </c>
      <c r="C51" s="44" t="s">
        <v>191</v>
      </c>
      <c r="D51" s="45" t="s">
        <v>192</v>
      </c>
      <c r="E51" s="45" t="s">
        <v>113</v>
      </c>
      <c r="F51" s="45" t="s">
        <v>193</v>
      </c>
      <c r="G51" s="46">
        <v>5.19</v>
      </c>
      <c r="H51" s="46">
        <v>5.19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195</v>
      </c>
      <c r="D52" s="45"/>
      <c r="E52" s="45"/>
      <c r="F52" s="45"/>
      <c r="G52" s="46">
        <f t="shared" ref="G52:V52" si="18">SUM(G53:G54)</f>
        <v>38.08</v>
      </c>
      <c r="H52" s="46">
        <f t="shared" si="18"/>
        <v>38.08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196</v>
      </c>
      <c r="C53" s="44" t="s">
        <v>197</v>
      </c>
      <c r="D53" s="45" t="s">
        <v>167</v>
      </c>
      <c r="E53" s="45" t="s">
        <v>196</v>
      </c>
      <c r="F53" s="45" t="s">
        <v>198</v>
      </c>
      <c r="G53" s="46">
        <v>34.86</v>
      </c>
      <c r="H53" s="46">
        <v>34.86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196</v>
      </c>
      <c r="C54" s="44" t="s">
        <v>197</v>
      </c>
      <c r="D54" s="45" t="s">
        <v>273</v>
      </c>
      <c r="E54" s="45" t="s">
        <v>115</v>
      </c>
      <c r="F54" s="45" t="s">
        <v>274</v>
      </c>
      <c r="G54" s="46">
        <v>3.22</v>
      </c>
      <c r="H54" s="46">
        <v>3.22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199</v>
      </c>
      <c r="D55" s="45"/>
      <c r="E55" s="45"/>
      <c r="F55" s="45"/>
      <c r="G55" s="46">
        <f t="shared" ref="G55:V55" si="19">SUM(G56:G57)</f>
        <v>13.620000000000001</v>
      </c>
      <c r="H55" s="46">
        <f t="shared" si="19"/>
        <v>13.620000000000001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200</v>
      </c>
      <c r="C56" s="44" t="s">
        <v>201</v>
      </c>
      <c r="D56" s="45" t="s">
        <v>167</v>
      </c>
      <c r="E56" s="45" t="s">
        <v>129</v>
      </c>
      <c r="F56" s="45" t="s">
        <v>175</v>
      </c>
      <c r="G56" s="46">
        <v>11.55</v>
      </c>
      <c r="H56" s="46">
        <v>11.55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200</v>
      </c>
      <c r="C57" s="44" t="s">
        <v>201</v>
      </c>
      <c r="D57" s="45" t="s">
        <v>273</v>
      </c>
      <c r="E57" s="45" t="s">
        <v>115</v>
      </c>
      <c r="F57" s="45" t="s">
        <v>274</v>
      </c>
      <c r="G57" s="46">
        <v>2.0699999999999998</v>
      </c>
      <c r="H57" s="46">
        <v>2.0699999999999998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202</v>
      </c>
      <c r="D58" s="45"/>
      <c r="E58" s="45"/>
      <c r="F58" s="45"/>
      <c r="G58" s="46">
        <f t="shared" ref="G58:V58" si="20">SUM(G59:G60)</f>
        <v>6.82</v>
      </c>
      <c r="H58" s="46">
        <f t="shared" si="20"/>
        <v>6.82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203</v>
      </c>
      <c r="C59" s="44" t="s">
        <v>204</v>
      </c>
      <c r="D59" s="45" t="s">
        <v>205</v>
      </c>
      <c r="E59" s="45" t="s">
        <v>115</v>
      </c>
      <c r="F59" s="45" t="s">
        <v>206</v>
      </c>
      <c r="G59" s="46">
        <v>5.78</v>
      </c>
      <c r="H59" s="46">
        <v>5.78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203</v>
      </c>
      <c r="C60" s="44" t="s">
        <v>204</v>
      </c>
      <c r="D60" s="45" t="s">
        <v>273</v>
      </c>
      <c r="E60" s="45" t="s">
        <v>129</v>
      </c>
      <c r="F60" s="45" t="s">
        <v>226</v>
      </c>
      <c r="G60" s="46">
        <v>1.04</v>
      </c>
      <c r="H60" s="46">
        <v>1.04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278</v>
      </c>
      <c r="D61" s="45"/>
      <c r="E61" s="45"/>
      <c r="F61" s="45"/>
      <c r="G61" s="46">
        <f t="shared" ref="G61:V61" si="21">G62</f>
        <v>2.71</v>
      </c>
      <c r="H61" s="46">
        <f t="shared" si="21"/>
        <v>2.71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>
        <v>303</v>
      </c>
      <c r="B62" s="45" t="s">
        <v>113</v>
      </c>
      <c r="C62" s="44" t="s">
        <v>279</v>
      </c>
      <c r="D62" s="45" t="s">
        <v>192</v>
      </c>
      <c r="E62" s="45" t="s">
        <v>115</v>
      </c>
      <c r="F62" s="45" t="s">
        <v>280</v>
      </c>
      <c r="G62" s="46">
        <v>2.71</v>
      </c>
      <c r="H62" s="46">
        <v>2.71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/>
      <c r="B63" s="45"/>
      <c r="C63" s="44" t="s">
        <v>300</v>
      </c>
      <c r="D63" s="45"/>
      <c r="E63" s="45"/>
      <c r="F63" s="45"/>
      <c r="G63" s="46">
        <f t="shared" ref="G63:V63" si="22">G64</f>
        <v>4.16</v>
      </c>
      <c r="H63" s="46">
        <f t="shared" si="22"/>
        <v>4.16</v>
      </c>
      <c r="I63" s="46">
        <f t="shared" si="22"/>
        <v>0</v>
      </c>
      <c r="J63" s="46">
        <f t="shared" si="22"/>
        <v>0</v>
      </c>
      <c r="K63" s="46">
        <f t="shared" si="22"/>
        <v>0</v>
      </c>
      <c r="L63" s="46">
        <f t="shared" si="22"/>
        <v>0</v>
      </c>
      <c r="M63" s="46">
        <f t="shared" si="22"/>
        <v>0</v>
      </c>
      <c r="N63" s="46">
        <f t="shared" si="22"/>
        <v>0</v>
      </c>
      <c r="O63" s="46">
        <f t="shared" si="22"/>
        <v>0</v>
      </c>
      <c r="P63" s="46">
        <f t="shared" si="22"/>
        <v>0</v>
      </c>
      <c r="Q63" s="46">
        <f t="shared" si="22"/>
        <v>0</v>
      </c>
      <c r="R63" s="46">
        <f t="shared" si="22"/>
        <v>0</v>
      </c>
      <c r="S63" s="46">
        <f t="shared" si="22"/>
        <v>0</v>
      </c>
      <c r="T63" s="46">
        <f t="shared" si="22"/>
        <v>0</v>
      </c>
      <c r="U63" s="46">
        <f t="shared" si="22"/>
        <v>0</v>
      </c>
      <c r="V63" s="46">
        <f t="shared" si="22"/>
        <v>0</v>
      </c>
    </row>
    <row r="64" spans="1:22" ht="20.100000000000001" customHeight="1">
      <c r="A64" s="44">
        <v>301</v>
      </c>
      <c r="B64" s="45" t="s">
        <v>196</v>
      </c>
      <c r="C64" s="44" t="s">
        <v>197</v>
      </c>
      <c r="D64" s="45" t="s">
        <v>273</v>
      </c>
      <c r="E64" s="45" t="s">
        <v>115</v>
      </c>
      <c r="F64" s="45" t="s">
        <v>274</v>
      </c>
      <c r="G64" s="46">
        <v>4.16</v>
      </c>
      <c r="H64" s="46">
        <v>4.16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/>
      <c r="B65" s="45"/>
      <c r="C65" s="44" t="s">
        <v>207</v>
      </c>
      <c r="D65" s="45"/>
      <c r="E65" s="45"/>
      <c r="F65" s="45"/>
      <c r="G65" s="46">
        <f t="shared" ref="G65:V65" si="23">G66+G81+G83+G85</f>
        <v>119.37</v>
      </c>
      <c r="H65" s="46">
        <f t="shared" si="23"/>
        <v>119.37</v>
      </c>
      <c r="I65" s="46">
        <f t="shared" si="23"/>
        <v>0</v>
      </c>
      <c r="J65" s="46">
        <f t="shared" si="23"/>
        <v>0</v>
      </c>
      <c r="K65" s="46">
        <f t="shared" si="23"/>
        <v>0</v>
      </c>
      <c r="L65" s="46">
        <f t="shared" si="23"/>
        <v>0</v>
      </c>
      <c r="M65" s="46">
        <f t="shared" si="23"/>
        <v>0</v>
      </c>
      <c r="N65" s="46">
        <f t="shared" si="23"/>
        <v>0</v>
      </c>
      <c r="O65" s="46">
        <f t="shared" si="23"/>
        <v>0</v>
      </c>
      <c r="P65" s="46">
        <f t="shared" si="23"/>
        <v>0</v>
      </c>
      <c r="Q65" s="46">
        <f t="shared" si="23"/>
        <v>0</v>
      </c>
      <c r="R65" s="46">
        <f t="shared" si="23"/>
        <v>0</v>
      </c>
      <c r="S65" s="46">
        <f t="shared" si="23"/>
        <v>0</v>
      </c>
      <c r="T65" s="46">
        <f t="shared" si="23"/>
        <v>0</v>
      </c>
      <c r="U65" s="46">
        <f t="shared" si="23"/>
        <v>0</v>
      </c>
      <c r="V65" s="46">
        <f t="shared" si="23"/>
        <v>0</v>
      </c>
    </row>
    <row r="66" spans="1:22" ht="20.100000000000001" customHeight="1">
      <c r="A66" s="44"/>
      <c r="B66" s="45"/>
      <c r="C66" s="44" t="s">
        <v>208</v>
      </c>
      <c r="D66" s="45"/>
      <c r="E66" s="45"/>
      <c r="F66" s="45"/>
      <c r="G66" s="46">
        <f t="shared" ref="G66:V66" si="24">SUM(G67:G80)</f>
        <v>34.909999999999997</v>
      </c>
      <c r="H66" s="46">
        <f t="shared" si="24"/>
        <v>34.909999999999997</v>
      </c>
      <c r="I66" s="46">
        <f t="shared" si="24"/>
        <v>0</v>
      </c>
      <c r="J66" s="46">
        <f t="shared" si="24"/>
        <v>0</v>
      </c>
      <c r="K66" s="46">
        <f t="shared" si="24"/>
        <v>0</v>
      </c>
      <c r="L66" s="46">
        <f t="shared" si="24"/>
        <v>0</v>
      </c>
      <c r="M66" s="46">
        <f t="shared" si="24"/>
        <v>0</v>
      </c>
      <c r="N66" s="46">
        <f t="shared" si="24"/>
        <v>0</v>
      </c>
      <c r="O66" s="46">
        <f t="shared" si="24"/>
        <v>0</v>
      </c>
      <c r="P66" s="46">
        <f t="shared" si="24"/>
        <v>0</v>
      </c>
      <c r="Q66" s="46">
        <f t="shared" si="24"/>
        <v>0</v>
      </c>
      <c r="R66" s="46">
        <f t="shared" si="24"/>
        <v>0</v>
      </c>
      <c r="S66" s="46">
        <f t="shared" si="24"/>
        <v>0</v>
      </c>
      <c r="T66" s="46">
        <f t="shared" si="24"/>
        <v>0</v>
      </c>
      <c r="U66" s="46">
        <f t="shared" si="24"/>
        <v>0</v>
      </c>
      <c r="V66" s="46">
        <f t="shared" si="24"/>
        <v>0</v>
      </c>
    </row>
    <row r="67" spans="1:22" ht="20.100000000000001" customHeight="1">
      <c r="A67" s="44">
        <v>302</v>
      </c>
      <c r="B67" s="45" t="s">
        <v>115</v>
      </c>
      <c r="C67" s="44" t="s">
        <v>209</v>
      </c>
      <c r="D67" s="45" t="s">
        <v>205</v>
      </c>
      <c r="E67" s="45" t="s">
        <v>115</v>
      </c>
      <c r="F67" s="45" t="s">
        <v>206</v>
      </c>
      <c r="G67" s="46">
        <v>2.7</v>
      </c>
      <c r="H67" s="46">
        <v>2.7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115</v>
      </c>
      <c r="C68" s="44" t="s">
        <v>209</v>
      </c>
      <c r="D68" s="45" t="s">
        <v>273</v>
      </c>
      <c r="E68" s="45" t="s">
        <v>129</v>
      </c>
      <c r="F68" s="45" t="s">
        <v>226</v>
      </c>
      <c r="G68" s="46">
        <v>0.66</v>
      </c>
      <c r="H68" s="46">
        <v>0.66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113</v>
      </c>
      <c r="C69" s="44" t="s">
        <v>284</v>
      </c>
      <c r="D69" s="45" t="s">
        <v>205</v>
      </c>
      <c r="E69" s="45" t="s">
        <v>115</v>
      </c>
      <c r="F69" s="45" t="s">
        <v>206</v>
      </c>
      <c r="G69" s="46">
        <v>1.76</v>
      </c>
      <c r="H69" s="46">
        <v>1.76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113</v>
      </c>
      <c r="C70" s="44" t="s">
        <v>284</v>
      </c>
      <c r="D70" s="45" t="s">
        <v>273</v>
      </c>
      <c r="E70" s="45" t="s">
        <v>129</v>
      </c>
      <c r="F70" s="45" t="s">
        <v>226</v>
      </c>
      <c r="G70" s="46">
        <v>0.44</v>
      </c>
      <c r="H70" s="46">
        <v>0.44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210</v>
      </c>
      <c r="C71" s="44" t="s">
        <v>211</v>
      </c>
      <c r="D71" s="45" t="s">
        <v>205</v>
      </c>
      <c r="E71" s="45" t="s">
        <v>115</v>
      </c>
      <c r="F71" s="45" t="s">
        <v>206</v>
      </c>
      <c r="G71" s="46">
        <v>1.76</v>
      </c>
      <c r="H71" s="46">
        <v>1.76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210</v>
      </c>
      <c r="C72" s="44" t="s">
        <v>211</v>
      </c>
      <c r="D72" s="45" t="s">
        <v>273</v>
      </c>
      <c r="E72" s="45" t="s">
        <v>129</v>
      </c>
      <c r="F72" s="45" t="s">
        <v>226</v>
      </c>
      <c r="G72" s="46">
        <v>0.44</v>
      </c>
      <c r="H72" s="46">
        <v>0.44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177</v>
      </c>
      <c r="C73" s="44" t="s">
        <v>285</v>
      </c>
      <c r="D73" s="45" t="s">
        <v>205</v>
      </c>
      <c r="E73" s="45" t="s">
        <v>115</v>
      </c>
      <c r="F73" s="45" t="s">
        <v>206</v>
      </c>
      <c r="G73" s="46">
        <v>1.32</v>
      </c>
      <c r="H73" s="46">
        <v>1.32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177</v>
      </c>
      <c r="C74" s="44" t="s">
        <v>285</v>
      </c>
      <c r="D74" s="45" t="s">
        <v>273</v>
      </c>
      <c r="E74" s="45" t="s">
        <v>129</v>
      </c>
      <c r="F74" s="45" t="s">
        <v>226</v>
      </c>
      <c r="G74" s="46">
        <v>0.33</v>
      </c>
      <c r="H74" s="46">
        <v>0.33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112</v>
      </c>
      <c r="C75" s="44" t="s">
        <v>212</v>
      </c>
      <c r="D75" s="45" t="s">
        <v>205</v>
      </c>
      <c r="E75" s="45" t="s">
        <v>115</v>
      </c>
      <c r="F75" s="45" t="s">
        <v>206</v>
      </c>
      <c r="G75" s="46">
        <v>4.4000000000000004</v>
      </c>
      <c r="H75" s="46">
        <v>4.4000000000000004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112</v>
      </c>
      <c r="C76" s="44" t="s">
        <v>212</v>
      </c>
      <c r="D76" s="45" t="s">
        <v>273</v>
      </c>
      <c r="E76" s="45" t="s">
        <v>129</v>
      </c>
      <c r="F76" s="45" t="s">
        <v>226</v>
      </c>
      <c r="G76" s="46">
        <v>1.1000000000000001</v>
      </c>
      <c r="H76" s="46">
        <v>1.1000000000000001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213</v>
      </c>
      <c r="C77" s="44" t="s">
        <v>214</v>
      </c>
      <c r="D77" s="45" t="s">
        <v>205</v>
      </c>
      <c r="E77" s="45" t="s">
        <v>142</v>
      </c>
      <c r="F77" s="45" t="s">
        <v>215</v>
      </c>
      <c r="G77" s="46">
        <v>2.4500000000000002</v>
      </c>
      <c r="H77" s="46">
        <v>2.4500000000000002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>
        <v>302</v>
      </c>
      <c r="B78" s="45" t="s">
        <v>213</v>
      </c>
      <c r="C78" s="44" t="s">
        <v>214</v>
      </c>
      <c r="D78" s="45" t="s">
        <v>273</v>
      </c>
      <c r="E78" s="45" t="s">
        <v>129</v>
      </c>
      <c r="F78" s="45" t="s">
        <v>226</v>
      </c>
      <c r="G78" s="46">
        <v>0.42</v>
      </c>
      <c r="H78" s="46">
        <v>0.42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>
        <v>302</v>
      </c>
      <c r="B79" s="45" t="s">
        <v>216</v>
      </c>
      <c r="C79" s="44" t="s">
        <v>217</v>
      </c>
      <c r="D79" s="45" t="s">
        <v>205</v>
      </c>
      <c r="E79" s="45" t="s">
        <v>218</v>
      </c>
      <c r="F79" s="45" t="s">
        <v>219</v>
      </c>
      <c r="G79" s="46">
        <v>0.33</v>
      </c>
      <c r="H79" s="46">
        <v>0.33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</row>
    <row r="80" spans="1:22" ht="20.100000000000001" customHeight="1">
      <c r="A80" s="44">
        <v>302</v>
      </c>
      <c r="B80" s="45" t="s">
        <v>114</v>
      </c>
      <c r="C80" s="44" t="s">
        <v>220</v>
      </c>
      <c r="D80" s="45" t="s">
        <v>205</v>
      </c>
      <c r="E80" s="45" t="s">
        <v>177</v>
      </c>
      <c r="F80" s="45" t="s">
        <v>221</v>
      </c>
      <c r="G80" s="46">
        <v>16.8</v>
      </c>
      <c r="H80" s="46">
        <v>16.8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/>
      <c r="B81" s="45"/>
      <c r="C81" s="44" t="s">
        <v>222</v>
      </c>
      <c r="D81" s="45"/>
      <c r="E81" s="45"/>
      <c r="F81" s="45"/>
      <c r="G81" s="46">
        <f t="shared" ref="G81:V81" si="25">G82</f>
        <v>1.32</v>
      </c>
      <c r="H81" s="46">
        <f t="shared" si="25"/>
        <v>1.32</v>
      </c>
      <c r="I81" s="46">
        <f t="shared" si="25"/>
        <v>0</v>
      </c>
      <c r="J81" s="46">
        <f t="shared" si="25"/>
        <v>0</v>
      </c>
      <c r="K81" s="46">
        <f t="shared" si="25"/>
        <v>0</v>
      </c>
      <c r="L81" s="46">
        <f t="shared" si="25"/>
        <v>0</v>
      </c>
      <c r="M81" s="46">
        <f t="shared" si="25"/>
        <v>0</v>
      </c>
      <c r="N81" s="46">
        <f t="shared" si="25"/>
        <v>0</v>
      </c>
      <c r="O81" s="46">
        <f t="shared" si="25"/>
        <v>0</v>
      </c>
      <c r="P81" s="46">
        <f t="shared" si="25"/>
        <v>0</v>
      </c>
      <c r="Q81" s="46">
        <f t="shared" si="25"/>
        <v>0</v>
      </c>
      <c r="R81" s="46">
        <f t="shared" si="25"/>
        <v>0</v>
      </c>
      <c r="S81" s="46">
        <f t="shared" si="25"/>
        <v>0</v>
      </c>
      <c r="T81" s="46">
        <f t="shared" si="25"/>
        <v>0</v>
      </c>
      <c r="U81" s="46">
        <f t="shared" si="25"/>
        <v>0</v>
      </c>
      <c r="V81" s="46">
        <f t="shared" si="25"/>
        <v>0</v>
      </c>
    </row>
    <row r="82" spans="1:22" ht="20.100000000000001" customHeight="1">
      <c r="A82" s="44">
        <v>302</v>
      </c>
      <c r="B82" s="45" t="s">
        <v>210</v>
      </c>
      <c r="C82" s="44" t="s">
        <v>211</v>
      </c>
      <c r="D82" s="45" t="s">
        <v>205</v>
      </c>
      <c r="E82" s="45" t="s">
        <v>115</v>
      </c>
      <c r="F82" s="45" t="s">
        <v>206</v>
      </c>
      <c r="G82" s="46">
        <v>1.32</v>
      </c>
      <c r="H82" s="46">
        <v>1.32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</row>
    <row r="83" spans="1:22" ht="20.100000000000001" customHeight="1">
      <c r="A83" s="44"/>
      <c r="B83" s="45"/>
      <c r="C83" s="44" t="s">
        <v>223</v>
      </c>
      <c r="D83" s="45"/>
      <c r="E83" s="45"/>
      <c r="F83" s="45"/>
      <c r="G83" s="46">
        <f t="shared" ref="G83:V83" si="26">G84</f>
        <v>31.37</v>
      </c>
      <c r="H83" s="46">
        <f t="shared" si="26"/>
        <v>31.37</v>
      </c>
      <c r="I83" s="46">
        <f t="shared" si="26"/>
        <v>0</v>
      </c>
      <c r="J83" s="46">
        <f t="shared" si="26"/>
        <v>0</v>
      </c>
      <c r="K83" s="46">
        <f t="shared" si="26"/>
        <v>0</v>
      </c>
      <c r="L83" s="46">
        <f t="shared" si="26"/>
        <v>0</v>
      </c>
      <c r="M83" s="46">
        <f t="shared" si="26"/>
        <v>0</v>
      </c>
      <c r="N83" s="46">
        <f t="shared" si="26"/>
        <v>0</v>
      </c>
      <c r="O83" s="46">
        <f t="shared" si="26"/>
        <v>0</v>
      </c>
      <c r="P83" s="46">
        <f t="shared" si="26"/>
        <v>0</v>
      </c>
      <c r="Q83" s="46">
        <f t="shared" si="26"/>
        <v>0</v>
      </c>
      <c r="R83" s="46">
        <f t="shared" si="26"/>
        <v>0</v>
      </c>
      <c r="S83" s="46">
        <f t="shared" si="26"/>
        <v>0</v>
      </c>
      <c r="T83" s="46">
        <f t="shared" si="26"/>
        <v>0</v>
      </c>
      <c r="U83" s="46">
        <f t="shared" si="26"/>
        <v>0</v>
      </c>
      <c r="V83" s="46">
        <f t="shared" si="26"/>
        <v>0</v>
      </c>
    </row>
    <row r="84" spans="1:22" ht="20.100000000000001" customHeight="1">
      <c r="A84" s="44">
        <v>302</v>
      </c>
      <c r="B84" s="45" t="s">
        <v>224</v>
      </c>
      <c r="C84" s="44" t="s">
        <v>225</v>
      </c>
      <c r="D84" s="45" t="s">
        <v>205</v>
      </c>
      <c r="E84" s="45" t="s">
        <v>115</v>
      </c>
      <c r="F84" s="45" t="s">
        <v>206</v>
      </c>
      <c r="G84" s="46">
        <v>31.37</v>
      </c>
      <c r="H84" s="46">
        <v>31.37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</row>
    <row r="85" spans="1:22" ht="20.100000000000001" customHeight="1">
      <c r="A85" s="44"/>
      <c r="B85" s="45"/>
      <c r="C85" s="44" t="s">
        <v>292</v>
      </c>
      <c r="D85" s="45"/>
      <c r="E85" s="45"/>
      <c r="F85" s="45"/>
      <c r="G85" s="46">
        <f t="shared" ref="G85:V85" si="27">SUM(G86:G87)</f>
        <v>51.77</v>
      </c>
      <c r="H85" s="46">
        <f t="shared" si="27"/>
        <v>51.77</v>
      </c>
      <c r="I85" s="46">
        <f t="shared" si="27"/>
        <v>0</v>
      </c>
      <c r="J85" s="46">
        <f t="shared" si="27"/>
        <v>0</v>
      </c>
      <c r="K85" s="46">
        <f t="shared" si="27"/>
        <v>0</v>
      </c>
      <c r="L85" s="46">
        <f t="shared" si="27"/>
        <v>0</v>
      </c>
      <c r="M85" s="46">
        <f t="shared" si="27"/>
        <v>0</v>
      </c>
      <c r="N85" s="46">
        <f t="shared" si="27"/>
        <v>0</v>
      </c>
      <c r="O85" s="46">
        <f t="shared" si="27"/>
        <v>0</v>
      </c>
      <c r="P85" s="46">
        <f t="shared" si="27"/>
        <v>0</v>
      </c>
      <c r="Q85" s="46">
        <f t="shared" si="27"/>
        <v>0</v>
      </c>
      <c r="R85" s="46">
        <f t="shared" si="27"/>
        <v>0</v>
      </c>
      <c r="S85" s="46">
        <f t="shared" si="27"/>
        <v>0</v>
      </c>
      <c r="T85" s="46">
        <f t="shared" si="27"/>
        <v>0</v>
      </c>
      <c r="U85" s="46">
        <f t="shared" si="27"/>
        <v>0</v>
      </c>
      <c r="V85" s="46">
        <f t="shared" si="27"/>
        <v>0</v>
      </c>
    </row>
    <row r="86" spans="1:22" ht="20.100000000000001" customHeight="1">
      <c r="A86" s="44">
        <v>302</v>
      </c>
      <c r="B86" s="45" t="s">
        <v>196</v>
      </c>
      <c r="C86" s="44" t="s">
        <v>293</v>
      </c>
      <c r="D86" s="45" t="s">
        <v>205</v>
      </c>
      <c r="E86" s="45" t="s">
        <v>196</v>
      </c>
      <c r="F86" s="45" t="s">
        <v>294</v>
      </c>
      <c r="G86" s="46">
        <v>37.56</v>
      </c>
      <c r="H86" s="46">
        <v>37.56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</row>
    <row r="87" spans="1:22" ht="20.100000000000001" customHeight="1">
      <c r="A87" s="44">
        <v>302</v>
      </c>
      <c r="B87" s="45" t="s">
        <v>196</v>
      </c>
      <c r="C87" s="44" t="s">
        <v>293</v>
      </c>
      <c r="D87" s="45" t="s">
        <v>273</v>
      </c>
      <c r="E87" s="45" t="s">
        <v>129</v>
      </c>
      <c r="F87" s="45" t="s">
        <v>226</v>
      </c>
      <c r="G87" s="46">
        <v>14.21</v>
      </c>
      <c r="H87" s="46">
        <v>14.21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</row>
  </sheetData>
  <sheetProtection formatCells="0" formatColumns="0" formatRows="0"/>
  <mergeCells count="21"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6" sqref="B6"/>
    </sheetView>
  </sheetViews>
  <sheetFormatPr defaultRowHeight="14.25"/>
  <cols>
    <col min="1" max="1" width="35.75" style="10" customWidth="1"/>
    <col min="2" max="2" width="43" style="199" customWidth="1"/>
    <col min="3" max="3" width="27" style="10" customWidth="1"/>
    <col min="4" max="16384" width="9" style="10"/>
  </cols>
  <sheetData>
    <row r="1" spans="1:3" s="11" customFormat="1" ht="42" customHeight="1">
      <c r="A1" s="246" t="s">
        <v>103</v>
      </c>
      <c r="B1" s="246"/>
      <c r="C1" s="151"/>
    </row>
    <row r="2" spans="1:3" ht="18.75" customHeight="1">
      <c r="A2" s="48" t="s">
        <v>313</v>
      </c>
      <c r="B2" s="195" t="s">
        <v>76</v>
      </c>
      <c r="C2" s="149"/>
    </row>
    <row r="3" spans="1:3" s="12" customFormat="1" ht="30" customHeight="1">
      <c r="A3" s="155" t="s">
        <v>95</v>
      </c>
      <c r="B3" s="196" t="s">
        <v>281</v>
      </c>
      <c r="C3" s="150"/>
    </row>
    <row r="4" spans="1:3" s="154" customFormat="1" ht="30" customHeight="1">
      <c r="A4" s="156" t="s">
        <v>96</v>
      </c>
      <c r="B4" s="197">
        <v>25.524999999999999</v>
      </c>
      <c r="C4" s="153"/>
    </row>
    <row r="5" spans="1:3" s="154" customFormat="1" ht="30" customHeight="1">
      <c r="A5" s="157" t="s">
        <v>97</v>
      </c>
      <c r="B5" s="197">
        <v>0</v>
      </c>
      <c r="C5" s="153"/>
    </row>
    <row r="6" spans="1:3" s="154" customFormat="1" ht="30" customHeight="1">
      <c r="A6" s="157" t="s">
        <v>98</v>
      </c>
      <c r="B6" s="197">
        <v>0.32500000000000001</v>
      </c>
      <c r="C6" s="153"/>
    </row>
    <row r="7" spans="1:3" s="154" customFormat="1" ht="30" customHeight="1">
      <c r="A7" s="157" t="s">
        <v>99</v>
      </c>
      <c r="B7" s="197">
        <v>25.2</v>
      </c>
      <c r="C7" s="153"/>
    </row>
    <row r="8" spans="1:3" s="154" customFormat="1" ht="30" customHeight="1">
      <c r="A8" s="157" t="s">
        <v>100</v>
      </c>
      <c r="B8" s="197">
        <v>25.2</v>
      </c>
      <c r="C8" s="153"/>
    </row>
    <row r="9" spans="1:3" s="154" customFormat="1" ht="30" customHeight="1">
      <c r="A9" s="157" t="s">
        <v>101</v>
      </c>
      <c r="B9" s="197">
        <v>0</v>
      </c>
      <c r="C9" s="153"/>
    </row>
    <row r="10" spans="1:3" s="12" customFormat="1" ht="30" customHeight="1">
      <c r="A10" s="149"/>
      <c r="B10" s="198"/>
      <c r="C10" s="150"/>
    </row>
    <row r="11" spans="1:3" s="12" customFormat="1" ht="114.6" customHeight="1">
      <c r="A11" s="247" t="s">
        <v>102</v>
      </c>
      <c r="B11" s="247"/>
      <c r="C11" s="150"/>
    </row>
    <row r="12" spans="1:3" s="12" customFormat="1" ht="14.25" customHeight="1">
      <c r="A12" s="150"/>
      <c r="B12" s="199"/>
      <c r="C12" s="150"/>
    </row>
    <row r="13" spans="1:3" s="12" customFormat="1" ht="14.25" customHeight="1">
      <c r="A13" s="150"/>
      <c r="B13" s="199"/>
      <c r="C13" s="150"/>
    </row>
    <row r="14" spans="1:3" s="12" customFormat="1" ht="14.25" customHeight="1">
      <c r="A14" s="150"/>
      <c r="B14" s="199"/>
      <c r="C14" s="150"/>
    </row>
    <row r="15" spans="1:3" s="12" customFormat="1" ht="14.25" customHeight="1">
      <c r="A15" s="150"/>
      <c r="B15" s="199"/>
      <c r="C15" s="150"/>
    </row>
    <row r="16" spans="1:3" s="12" customFormat="1" ht="14.25" customHeight="1">
      <c r="A16" s="150"/>
      <c r="B16" s="199"/>
      <c r="C16" s="150"/>
    </row>
    <row r="17" spans="1:3" s="12" customFormat="1" ht="14.25" customHeight="1">
      <c r="A17" s="152"/>
      <c r="B17" s="200"/>
      <c r="C17" s="152"/>
    </row>
    <row r="18" spans="1:3" s="12" customFormat="1" ht="14.25" customHeight="1">
      <c r="A18" s="152"/>
      <c r="B18" s="200"/>
      <c r="C18" s="152"/>
    </row>
    <row r="19" spans="1:3" s="12" customFormat="1" ht="14.25" customHeight="1">
      <c r="A19" s="152"/>
      <c r="B19" s="200"/>
      <c r="C19" s="152"/>
    </row>
    <row r="20" spans="1:3" s="12" customFormat="1" ht="14.25" customHeight="1">
      <c r="A20" s="152"/>
      <c r="B20" s="200"/>
      <c r="C20" s="152"/>
    </row>
    <row r="21" spans="1:3" s="12" customFormat="1" ht="14.25" customHeight="1">
      <c r="A21" s="152"/>
      <c r="B21" s="200"/>
      <c r="C21" s="152"/>
    </row>
    <row r="22" spans="1:3" s="12" customFormat="1" ht="14.25" customHeight="1">
      <c r="A22" s="152"/>
      <c r="B22" s="200"/>
      <c r="C22" s="152"/>
    </row>
    <row r="23" spans="1:3" s="12" customFormat="1" ht="14.25" customHeight="1">
      <c r="A23" s="152"/>
      <c r="B23" s="200"/>
      <c r="C23" s="152"/>
    </row>
    <row r="24" spans="1:3" s="12" customFormat="1" ht="14.25" customHeight="1">
      <c r="A24" s="152"/>
      <c r="B24" s="200"/>
      <c r="C24" s="152"/>
    </row>
    <row r="25" spans="1:3" s="12" customFormat="1" ht="14.25" customHeight="1">
      <c r="A25" s="152"/>
      <c r="B25" s="200"/>
      <c r="C25" s="152"/>
    </row>
    <row r="26" spans="1:3" s="12" customFormat="1" ht="14.25" customHeight="1">
      <c r="A26" s="152"/>
      <c r="B26" s="200"/>
      <c r="C26" s="152"/>
    </row>
    <row r="27" spans="1:3" s="12" customFormat="1" ht="14.25" customHeight="1">
      <c r="A27" s="152"/>
      <c r="B27" s="200"/>
      <c r="C27" s="152"/>
    </row>
    <row r="28" spans="1:3" s="12" customFormat="1" ht="14.25" customHeight="1">
      <c r="A28" s="152"/>
      <c r="B28" s="200"/>
      <c r="C28" s="152"/>
    </row>
    <row r="29" spans="1:3" s="12" customFormat="1" ht="14.25" customHeight="1">
      <c r="A29" s="152"/>
      <c r="B29" s="200"/>
      <c r="C29" s="152"/>
    </row>
    <row r="30" spans="1:3" s="12" customFormat="1" ht="14.25" customHeight="1">
      <c r="A30" s="152"/>
      <c r="B30" s="200"/>
      <c r="C30" s="152"/>
    </row>
    <row r="31" spans="1:3" s="12" customFormat="1" ht="14.25" customHeight="1">
      <c r="A31" s="152"/>
      <c r="B31" s="200"/>
      <c r="C31" s="152"/>
    </row>
    <row r="32" spans="1:3" s="12" customFormat="1" ht="14.25" customHeight="1">
      <c r="A32" s="150"/>
      <c r="B32" s="199"/>
      <c r="C32" s="150"/>
    </row>
    <row r="33" spans="1:3" s="12" customFormat="1" ht="14.25" customHeight="1">
      <c r="A33" s="150"/>
      <c r="B33" s="199"/>
      <c r="C33" s="150"/>
    </row>
    <row r="34" spans="1:3" s="12" customFormat="1" ht="14.25" customHeight="1">
      <c r="A34" s="150"/>
      <c r="B34" s="199"/>
      <c r="C34" s="150"/>
    </row>
    <row r="35" spans="1:3" s="12" customFormat="1" ht="14.25" customHeight="1">
      <c r="A35" s="150"/>
      <c r="B35" s="199"/>
      <c r="C35" s="150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4" t="s">
        <v>104</v>
      </c>
      <c r="B1" s="214"/>
      <c r="C1" s="214"/>
      <c r="D1" s="214"/>
      <c r="E1" s="214"/>
      <c r="F1" s="214"/>
      <c r="G1" s="214"/>
      <c r="H1" s="214"/>
      <c r="I1" s="214"/>
    </row>
    <row r="2" spans="1:9" ht="18" customHeight="1">
      <c r="A2" s="212" t="s">
        <v>310</v>
      </c>
      <c r="B2" s="213"/>
      <c r="C2" s="213"/>
      <c r="D2" s="213"/>
      <c r="E2" s="159"/>
      <c r="F2" s="161"/>
      <c r="G2" s="161"/>
      <c r="H2" s="161"/>
      <c r="I2" s="170" t="s">
        <v>76</v>
      </c>
    </row>
    <row r="3" spans="1:9" s="4" customFormat="1" ht="16.5" customHeight="1">
      <c r="A3" s="249" t="s">
        <v>31</v>
      </c>
      <c r="B3" s="250"/>
      <c r="C3" s="251"/>
      <c r="D3" s="253" t="s">
        <v>38</v>
      </c>
      <c r="E3" s="252" t="s">
        <v>51</v>
      </c>
      <c r="F3" s="252"/>
      <c r="G3" s="252"/>
      <c r="H3" s="252"/>
      <c r="I3" s="252"/>
    </row>
    <row r="4" spans="1:9" s="4" customFormat="1" ht="14.25" customHeight="1">
      <c r="A4" s="257" t="s">
        <v>23</v>
      </c>
      <c r="B4" s="248" t="s">
        <v>24</v>
      </c>
      <c r="C4" s="248" t="s">
        <v>25</v>
      </c>
      <c r="D4" s="254"/>
      <c r="E4" s="256" t="s">
        <v>18</v>
      </c>
      <c r="F4" s="258" t="s">
        <v>32</v>
      </c>
      <c r="G4" s="258"/>
      <c r="H4" s="258"/>
      <c r="I4" s="169" t="s">
        <v>33</v>
      </c>
    </row>
    <row r="5" spans="1:9" s="4" customFormat="1" ht="37.5" customHeight="1">
      <c r="A5" s="257"/>
      <c r="B5" s="248"/>
      <c r="C5" s="248"/>
      <c r="D5" s="255"/>
      <c r="E5" s="256"/>
      <c r="F5" s="167" t="s">
        <v>34</v>
      </c>
      <c r="G5" s="167" t="s">
        <v>35</v>
      </c>
      <c r="H5" s="167" t="s">
        <v>36</v>
      </c>
      <c r="I5" s="167" t="s">
        <v>34</v>
      </c>
    </row>
    <row r="6" spans="1:9" s="4" customFormat="1" ht="12" customHeight="1">
      <c r="A6" s="168" t="s">
        <v>30</v>
      </c>
      <c r="B6" s="165" t="s">
        <v>30</v>
      </c>
      <c r="C6" s="165" t="s">
        <v>30</v>
      </c>
      <c r="D6" s="165" t="s">
        <v>30</v>
      </c>
      <c r="E6" s="166">
        <v>2</v>
      </c>
      <c r="F6" s="166">
        <v>3</v>
      </c>
      <c r="G6" s="166">
        <v>4</v>
      </c>
      <c r="H6" s="166">
        <v>5</v>
      </c>
      <c r="I6" s="166">
        <v>6</v>
      </c>
    </row>
    <row r="7" spans="1:9" s="57" customFormat="1" ht="20.100000000000001" customHeight="1">
      <c r="A7" s="63"/>
      <c r="B7" s="62"/>
      <c r="C7" s="62"/>
      <c r="D7" s="61"/>
      <c r="E7" s="60"/>
      <c r="F7" s="60"/>
      <c r="G7" s="59"/>
      <c r="H7" s="59"/>
      <c r="I7" s="58"/>
    </row>
    <row r="8" spans="1:9" s="5" customFormat="1" ht="14.25" customHeight="1">
      <c r="A8" s="162"/>
      <c r="B8" s="162"/>
      <c r="C8" s="162"/>
      <c r="D8" s="162"/>
      <c r="E8" s="162"/>
      <c r="F8" s="162"/>
      <c r="G8" s="163"/>
      <c r="H8" s="163"/>
      <c r="I8" s="163"/>
    </row>
    <row r="9" spans="1:9" s="5" customFormat="1" ht="14.25" customHeight="1">
      <c r="A9" s="160"/>
      <c r="B9" s="162"/>
      <c r="C9" s="162"/>
      <c r="D9" s="162"/>
      <c r="E9" s="162"/>
      <c r="F9" s="162"/>
      <c r="G9" s="162"/>
      <c r="H9" s="163"/>
      <c r="I9" s="163"/>
    </row>
    <row r="10" spans="1:9" s="5" customFormat="1" ht="14.25" customHeight="1">
      <c r="A10" s="163"/>
      <c r="B10" s="163"/>
      <c r="C10" s="163"/>
      <c r="D10" s="163"/>
      <c r="E10" s="162"/>
      <c r="F10" s="162"/>
      <c r="G10" s="162"/>
      <c r="H10" s="163"/>
      <c r="I10" s="163"/>
    </row>
    <row r="11" spans="1:9" s="5" customFormat="1" ht="14.25" customHeight="1">
      <c r="A11" s="163"/>
      <c r="B11" s="163"/>
      <c r="C11" s="163"/>
      <c r="D11" s="163"/>
      <c r="E11" s="163"/>
      <c r="F11" s="162"/>
      <c r="G11" s="162"/>
      <c r="H11" s="163"/>
      <c r="I11" s="163"/>
    </row>
    <row r="12" spans="1:9" s="5" customFormat="1" ht="14.25" customHeight="1">
      <c r="A12" s="163"/>
      <c r="B12" s="163"/>
      <c r="C12" s="163"/>
      <c r="D12" s="163"/>
      <c r="E12" s="163"/>
      <c r="F12" s="163"/>
      <c r="G12" s="162"/>
      <c r="H12" s="163"/>
      <c r="I12" s="163"/>
    </row>
    <row r="13" spans="1:9" s="5" customFormat="1" ht="14.25" customHeight="1">
      <c r="A13" s="164"/>
      <c r="B13" s="164"/>
      <c r="C13" s="164"/>
      <c r="D13" s="164"/>
      <c r="E13" s="164"/>
      <c r="F13" s="164"/>
      <c r="G13" s="164"/>
      <c r="H13" s="164"/>
      <c r="I13" s="164"/>
    </row>
    <row r="14" spans="1:9" s="5" customFormat="1" ht="14.25" customHeight="1">
      <c r="A14" s="164"/>
      <c r="B14" s="164"/>
      <c r="C14" s="164"/>
      <c r="D14" s="164"/>
      <c r="E14" s="164"/>
      <c r="F14" s="164"/>
      <c r="G14" s="164"/>
      <c r="H14" s="164"/>
      <c r="I14" s="164"/>
    </row>
    <row r="15" spans="1:9" s="5" customFormat="1" ht="14.25" customHeight="1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 s="5" customFormat="1" ht="14.25" customHeight="1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s="5" customFormat="1" ht="14.25" customHeight="1">
      <c r="A17" s="158"/>
      <c r="B17" s="158"/>
      <c r="C17" s="158"/>
      <c r="D17" s="158"/>
      <c r="E17" s="158"/>
      <c r="F17" s="158"/>
      <c r="G17" s="158"/>
      <c r="H17" s="158"/>
      <c r="I17" s="158"/>
    </row>
    <row r="18" spans="1:9" s="5" customFormat="1" ht="14.25" customHeight="1">
      <c r="A18" s="158"/>
      <c r="B18" s="158"/>
      <c r="C18" s="158"/>
      <c r="D18" s="158"/>
      <c r="E18" s="158"/>
      <c r="F18" s="158"/>
      <c r="G18" s="158"/>
      <c r="H18" s="158"/>
      <c r="I18" s="158"/>
    </row>
    <row r="19" spans="1:9" s="5" customFormat="1" ht="14.25" customHeight="1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 s="5" customFormat="1" ht="14.25" customHeight="1">
      <c r="A20" s="158"/>
      <c r="B20" s="158"/>
      <c r="C20" s="158"/>
      <c r="D20" s="158"/>
      <c r="E20" s="158"/>
      <c r="F20" s="158"/>
      <c r="G20" s="158"/>
      <c r="H20" s="158"/>
      <c r="I20" s="158"/>
    </row>
    <row r="21" spans="1:9" s="5" customFormat="1" ht="14.25" customHeight="1">
      <c r="A21" s="158"/>
      <c r="B21" s="158"/>
      <c r="C21" s="158"/>
      <c r="D21" s="158"/>
      <c r="E21" s="158"/>
      <c r="F21" s="158"/>
      <c r="G21" s="158"/>
      <c r="H21" s="158"/>
      <c r="I21" s="158"/>
    </row>
    <row r="22" spans="1:9" s="5" customFormat="1" ht="14.25" customHeight="1">
      <c r="A22" s="158"/>
      <c r="B22" s="158"/>
      <c r="C22" s="158"/>
      <c r="D22" s="158"/>
      <c r="E22" s="158"/>
      <c r="F22" s="158"/>
      <c r="G22" s="158"/>
      <c r="H22" s="158"/>
      <c r="I22" s="158"/>
    </row>
    <row r="23" spans="1:9" s="5" customFormat="1" ht="14.25" customHeight="1">
      <c r="A23" s="158"/>
      <c r="B23" s="158"/>
      <c r="C23" s="158"/>
      <c r="D23" s="158"/>
      <c r="E23" s="158"/>
      <c r="F23" s="158"/>
      <c r="G23" s="158"/>
      <c r="H23" s="158"/>
      <c r="I23" s="158"/>
    </row>
    <row r="24" spans="1:9" s="5" customFormat="1" ht="14.25" customHeight="1">
      <c r="A24" s="158"/>
      <c r="B24" s="158"/>
      <c r="C24" s="158"/>
      <c r="D24" s="158"/>
      <c r="E24" s="158"/>
      <c r="F24" s="158"/>
      <c r="G24" s="158"/>
      <c r="H24" s="158"/>
      <c r="I24" s="158"/>
    </row>
    <row r="25" spans="1:9" s="5" customFormat="1" ht="14.25" customHeight="1">
      <c r="A25" s="158"/>
      <c r="B25" s="158"/>
      <c r="C25" s="158"/>
      <c r="D25" s="158"/>
      <c r="E25" s="158"/>
      <c r="F25" s="158"/>
      <c r="G25" s="158"/>
      <c r="H25" s="158"/>
      <c r="I25" s="158"/>
    </row>
    <row r="26" spans="1:9" s="5" customFormat="1" ht="14.25" customHeight="1">
      <c r="A26" s="158"/>
      <c r="B26" s="158"/>
      <c r="C26" s="158"/>
      <c r="D26" s="158"/>
      <c r="E26" s="158"/>
      <c r="F26" s="158"/>
      <c r="G26" s="158"/>
      <c r="H26" s="158"/>
      <c r="I26" s="158"/>
    </row>
    <row r="27" spans="1:9" s="5" customFormat="1" ht="14.25" customHeight="1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5" customFormat="1" ht="14.25" customHeight="1">
      <c r="A28" s="158"/>
      <c r="B28" s="158"/>
      <c r="C28" s="158"/>
      <c r="D28" s="158"/>
      <c r="E28" s="158"/>
      <c r="F28" s="158"/>
      <c r="G28" s="158"/>
      <c r="H28" s="158"/>
      <c r="I28" s="158"/>
    </row>
    <row r="29" spans="1:9" s="5" customFormat="1" ht="14.25" customHeight="1">
      <c r="A29" s="158"/>
      <c r="B29" s="158"/>
      <c r="C29" s="158"/>
      <c r="D29" s="158"/>
      <c r="E29" s="158"/>
      <c r="F29" s="158"/>
      <c r="G29" s="158"/>
      <c r="H29" s="158"/>
      <c r="I29" s="158"/>
    </row>
    <row r="30" spans="1:9" s="5" customFormat="1" ht="14.25" customHeight="1">
      <c r="A30" s="158"/>
      <c r="B30" s="158"/>
      <c r="C30" s="158"/>
      <c r="D30" s="158"/>
      <c r="E30" s="158"/>
      <c r="F30" s="158"/>
      <c r="G30" s="158"/>
      <c r="H30" s="158"/>
      <c r="I30" s="158"/>
    </row>
    <row r="31" spans="1:9" s="5" customFormat="1" ht="14.25" customHeight="1">
      <c r="A31" s="158"/>
      <c r="B31" s="158"/>
      <c r="C31" s="158"/>
      <c r="D31" s="158"/>
      <c r="E31" s="158"/>
      <c r="F31" s="158"/>
      <c r="G31" s="158"/>
      <c r="H31" s="158"/>
      <c r="I31" s="158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9" t="s">
        <v>105</v>
      </c>
      <c r="B1" s="259"/>
      <c r="C1" s="259"/>
      <c r="D1" s="171"/>
    </row>
    <row r="2" spans="1:4" ht="20.100000000000001" customHeight="1">
      <c r="A2" s="49" t="s">
        <v>312</v>
      </c>
      <c r="B2" s="174"/>
      <c r="C2" s="175" t="s">
        <v>76</v>
      </c>
      <c r="D2" s="171"/>
    </row>
    <row r="3" spans="1:4" ht="20.100000000000001" customHeight="1">
      <c r="A3" s="173" t="s">
        <v>266</v>
      </c>
      <c r="B3" s="173" t="s">
        <v>267</v>
      </c>
      <c r="C3" s="173" t="s">
        <v>1</v>
      </c>
      <c r="D3" s="171"/>
    </row>
    <row r="4" spans="1:4" s="56" customFormat="1" ht="20.100000000000001" customHeight="1">
      <c r="A4" s="51" t="s">
        <v>18</v>
      </c>
      <c r="B4" s="50"/>
      <c r="C4" s="52">
        <f>C5</f>
        <v>119.37</v>
      </c>
      <c r="D4" s="172"/>
    </row>
    <row r="5" spans="1:4" ht="20.100000000000001" customHeight="1">
      <c r="A5" s="51" t="s">
        <v>226</v>
      </c>
      <c r="B5" s="50"/>
      <c r="C5" s="52">
        <f>SUM(C6:C22)</f>
        <v>119.37</v>
      </c>
      <c r="D5" s="171"/>
    </row>
    <row r="6" spans="1:4" ht="20.100000000000001" customHeight="1">
      <c r="A6" s="51" t="s">
        <v>227</v>
      </c>
      <c r="B6" s="50" t="s">
        <v>206</v>
      </c>
      <c r="C6" s="52">
        <v>2.7</v>
      </c>
      <c r="D6" s="171"/>
    </row>
    <row r="7" spans="1:4" ht="20.100000000000001" customHeight="1">
      <c r="A7" s="51" t="s">
        <v>227</v>
      </c>
      <c r="B7" s="50" t="s">
        <v>226</v>
      </c>
      <c r="C7" s="52">
        <v>0.66</v>
      </c>
      <c r="D7" s="171"/>
    </row>
    <row r="8" spans="1:4" ht="20.100000000000001" customHeight="1">
      <c r="A8" s="51" t="s">
        <v>286</v>
      </c>
      <c r="B8" s="50" t="s">
        <v>206</v>
      </c>
      <c r="C8" s="52">
        <v>1.76</v>
      </c>
      <c r="D8" s="171"/>
    </row>
    <row r="9" spans="1:4" ht="20.100000000000001" customHeight="1">
      <c r="A9" s="51" t="s">
        <v>286</v>
      </c>
      <c r="B9" s="50" t="s">
        <v>226</v>
      </c>
      <c r="C9" s="52">
        <v>0.44</v>
      </c>
      <c r="D9" s="171"/>
    </row>
    <row r="10" spans="1:4" ht="20.100000000000001" customHeight="1">
      <c r="A10" s="51" t="s">
        <v>228</v>
      </c>
      <c r="B10" s="50" t="s">
        <v>206</v>
      </c>
      <c r="C10" s="52">
        <v>3.08</v>
      </c>
      <c r="D10" s="171"/>
    </row>
    <row r="11" spans="1:4" ht="20.100000000000001" customHeight="1">
      <c r="A11" s="51" t="s">
        <v>228</v>
      </c>
      <c r="B11" s="50" t="s">
        <v>226</v>
      </c>
      <c r="C11" s="52">
        <v>0.44</v>
      </c>
    </row>
    <row r="12" spans="1:4" ht="20.100000000000001" customHeight="1">
      <c r="A12" s="51" t="s">
        <v>287</v>
      </c>
      <c r="B12" s="50" t="s">
        <v>206</v>
      </c>
      <c r="C12" s="52">
        <v>1.32</v>
      </c>
    </row>
    <row r="13" spans="1:4" ht="20.100000000000001" customHeight="1">
      <c r="A13" s="51" t="s">
        <v>287</v>
      </c>
      <c r="B13" s="50" t="s">
        <v>226</v>
      </c>
      <c r="C13" s="52">
        <v>0.33</v>
      </c>
    </row>
    <row r="14" spans="1:4" ht="20.100000000000001" customHeight="1">
      <c r="A14" s="51" t="s">
        <v>229</v>
      </c>
      <c r="B14" s="50" t="s">
        <v>206</v>
      </c>
      <c r="C14" s="52">
        <v>4.4000000000000004</v>
      </c>
    </row>
    <row r="15" spans="1:4" ht="20.100000000000001" customHeight="1">
      <c r="A15" s="51" t="s">
        <v>229</v>
      </c>
      <c r="B15" s="50" t="s">
        <v>226</v>
      </c>
      <c r="C15" s="52">
        <v>1.1000000000000001</v>
      </c>
    </row>
    <row r="16" spans="1:4" ht="20.100000000000001" customHeight="1">
      <c r="A16" s="51" t="s">
        <v>230</v>
      </c>
      <c r="B16" s="50" t="s">
        <v>215</v>
      </c>
      <c r="C16" s="52">
        <v>2.4500000000000002</v>
      </c>
    </row>
    <row r="17" spans="1:3" ht="20.100000000000001" customHeight="1">
      <c r="A17" s="51" t="s">
        <v>230</v>
      </c>
      <c r="B17" s="50" t="s">
        <v>226</v>
      </c>
      <c r="C17" s="52">
        <v>0.42</v>
      </c>
    </row>
    <row r="18" spans="1:3" ht="20.100000000000001" customHeight="1">
      <c r="A18" s="51" t="s">
        <v>231</v>
      </c>
      <c r="B18" s="50" t="s">
        <v>219</v>
      </c>
      <c r="C18" s="52">
        <v>0.33</v>
      </c>
    </row>
    <row r="19" spans="1:3" ht="20.100000000000001" customHeight="1">
      <c r="A19" s="51" t="s">
        <v>232</v>
      </c>
      <c r="B19" s="50" t="s">
        <v>221</v>
      </c>
      <c r="C19" s="52">
        <v>16.8</v>
      </c>
    </row>
    <row r="20" spans="1:3" ht="20.100000000000001" customHeight="1">
      <c r="A20" s="51" t="s">
        <v>233</v>
      </c>
      <c r="B20" s="50" t="s">
        <v>206</v>
      </c>
      <c r="C20" s="52">
        <v>31.37</v>
      </c>
    </row>
    <row r="21" spans="1:3" ht="20.100000000000001" customHeight="1">
      <c r="A21" s="51" t="s">
        <v>295</v>
      </c>
      <c r="B21" s="50" t="s">
        <v>226</v>
      </c>
      <c r="C21" s="52">
        <v>14.21</v>
      </c>
    </row>
    <row r="22" spans="1:3" ht="20.100000000000001" customHeight="1">
      <c r="A22" s="51" t="s">
        <v>295</v>
      </c>
      <c r="B22" s="50" t="s">
        <v>294</v>
      </c>
      <c r="C22" s="52">
        <v>37.56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8" t="s">
        <v>106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20.100000000000001" customHeight="1">
      <c r="A2" s="64" t="s">
        <v>314</v>
      </c>
      <c r="B2" s="179"/>
      <c r="C2" s="179"/>
      <c r="D2" s="179"/>
      <c r="E2" s="179"/>
      <c r="F2" s="179"/>
      <c r="G2" s="179"/>
      <c r="H2" s="179"/>
      <c r="I2" s="178"/>
      <c r="J2" s="178"/>
      <c r="K2" s="178"/>
      <c r="L2" s="178"/>
      <c r="M2" s="178"/>
      <c r="N2" s="178"/>
      <c r="O2" s="178"/>
      <c r="P2" s="178"/>
      <c r="Q2" s="269" t="s">
        <v>76</v>
      </c>
      <c r="R2" s="269"/>
      <c r="S2" s="269"/>
      <c r="T2" s="269"/>
    </row>
    <row r="3" spans="1:20" ht="20.100000000000001" customHeight="1">
      <c r="A3" s="263" t="s">
        <v>37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0" ht="20.100000000000001" customHeight="1">
      <c r="A4" s="263" t="s">
        <v>39</v>
      </c>
      <c r="B4" s="263"/>
      <c r="C4" s="263"/>
      <c r="D4" s="263"/>
      <c r="E4" s="263"/>
      <c r="F4" s="263"/>
      <c r="G4" s="263"/>
      <c r="H4" s="263"/>
      <c r="I4" s="263"/>
      <c r="J4" s="263" t="s">
        <v>40</v>
      </c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ht="20.100000000000001" customHeight="1">
      <c r="A5" s="263" t="s">
        <v>41</v>
      </c>
      <c r="B5" s="263" t="s">
        <v>42</v>
      </c>
      <c r="C5" s="263"/>
      <c r="D5" s="263"/>
      <c r="E5" s="263"/>
      <c r="F5" s="263"/>
      <c r="G5" s="263"/>
      <c r="H5" s="263"/>
      <c r="I5" s="263"/>
      <c r="J5" s="263" t="s">
        <v>43</v>
      </c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ht="39.950000000000003" customHeight="1">
      <c r="A6" s="263"/>
      <c r="B6" s="263" t="s">
        <v>44</v>
      </c>
      <c r="C6" s="263"/>
      <c r="D6" s="263"/>
      <c r="E6" s="263"/>
      <c r="F6" s="263"/>
      <c r="G6" s="263"/>
      <c r="H6" s="263"/>
      <c r="I6" s="263"/>
      <c r="J6" s="263" t="s">
        <v>45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54" customFormat="1" ht="60" customHeight="1">
      <c r="A7" s="263"/>
      <c r="B7" s="264" t="s">
        <v>46</v>
      </c>
      <c r="C7" s="264"/>
      <c r="D7" s="264"/>
      <c r="E7" s="264"/>
      <c r="F7" s="264"/>
      <c r="G7" s="264"/>
      <c r="H7" s="55" t="s">
        <v>47</v>
      </c>
      <c r="I7" s="55"/>
      <c r="J7" s="264" t="s">
        <v>48</v>
      </c>
      <c r="K7" s="264"/>
      <c r="L7" s="264"/>
      <c r="M7" s="264"/>
      <c r="N7" s="264"/>
      <c r="O7" s="264"/>
      <c r="P7" s="264"/>
      <c r="Q7" s="55" t="s">
        <v>49</v>
      </c>
      <c r="R7" s="265">
        <v>0</v>
      </c>
      <c r="S7" s="266"/>
      <c r="T7" s="267"/>
    </row>
    <row r="8" spans="1:20" ht="39.950000000000003" customHeight="1">
      <c r="A8" s="263"/>
      <c r="B8" s="263" t="s">
        <v>50</v>
      </c>
      <c r="C8" s="263"/>
      <c r="D8" s="263"/>
      <c r="E8" s="263"/>
      <c r="F8" s="263"/>
      <c r="G8" s="263"/>
      <c r="H8" s="177" t="s">
        <v>51</v>
      </c>
      <c r="I8" s="177"/>
      <c r="J8" s="263" t="s">
        <v>282</v>
      </c>
      <c r="K8" s="263"/>
      <c r="L8" s="263"/>
      <c r="M8" s="263"/>
      <c r="N8" s="263"/>
      <c r="O8" s="263"/>
      <c r="P8" s="263"/>
      <c r="Q8" s="177" t="s">
        <v>283</v>
      </c>
      <c r="R8" s="263"/>
      <c r="S8" s="263"/>
      <c r="T8" s="263"/>
    </row>
    <row r="9" spans="1:20" ht="20.100000000000001" customHeight="1">
      <c r="A9" s="263"/>
      <c r="B9" s="263" t="s">
        <v>52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ht="20.100000000000001" customHeight="1">
      <c r="A10" s="263"/>
      <c r="B10" s="263" t="s">
        <v>53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ht="20.100000000000001" customHeight="1">
      <c r="A11" s="263" t="s">
        <v>54</v>
      </c>
      <c r="B11" s="263" t="s">
        <v>55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ht="39.950000000000003" customHeight="1">
      <c r="A12" s="263"/>
      <c r="B12" s="263" t="s">
        <v>56</v>
      </c>
      <c r="C12" s="263"/>
      <c r="D12" s="263" t="s">
        <v>57</v>
      </c>
      <c r="E12" s="263"/>
      <c r="F12" s="263" t="s">
        <v>58</v>
      </c>
      <c r="G12" s="263"/>
      <c r="H12" s="263" t="s">
        <v>59</v>
      </c>
      <c r="I12" s="263"/>
      <c r="J12" s="263"/>
      <c r="K12" s="263"/>
      <c r="L12" s="263"/>
      <c r="M12" s="263"/>
      <c r="N12" s="263"/>
      <c r="O12" s="263"/>
      <c r="P12" s="263" t="s">
        <v>60</v>
      </c>
      <c r="Q12" s="263"/>
      <c r="R12" s="263"/>
      <c r="S12" s="263"/>
      <c r="T12" s="263"/>
    </row>
    <row r="13" spans="1:20" ht="20.100000000000001" customHeight="1">
      <c r="A13" s="263"/>
      <c r="B13" s="263"/>
      <c r="C13" s="263"/>
      <c r="D13" s="263" t="s">
        <v>61</v>
      </c>
      <c r="E13" s="263"/>
      <c r="F13" s="263" t="s">
        <v>62</v>
      </c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ht="20.100000000000001" customHeight="1">
      <c r="A14" s="263"/>
      <c r="B14" s="263"/>
      <c r="C14" s="263"/>
      <c r="D14" s="263"/>
      <c r="E14" s="263"/>
      <c r="F14" s="263" t="s">
        <v>63</v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ht="20.100000000000001" customHeight="1">
      <c r="A15" s="263"/>
      <c r="B15" s="263"/>
      <c r="C15" s="263"/>
      <c r="D15" s="263"/>
      <c r="E15" s="263"/>
      <c r="F15" s="263" t="s">
        <v>64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ht="20.100000000000001" customHeight="1">
      <c r="A16" s="263"/>
      <c r="B16" s="263"/>
      <c r="C16" s="263"/>
      <c r="D16" s="263"/>
      <c r="E16" s="263"/>
      <c r="F16" s="263" t="s">
        <v>65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ht="39.950000000000003" customHeight="1">
      <c r="A17" s="263"/>
      <c r="B17" s="263"/>
      <c r="C17" s="263"/>
      <c r="D17" s="263" t="s">
        <v>66</v>
      </c>
      <c r="E17" s="263"/>
      <c r="F17" s="263" t="s">
        <v>67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ht="39.950000000000003" customHeight="1">
      <c r="A18" s="263"/>
      <c r="B18" s="263"/>
      <c r="C18" s="263"/>
      <c r="D18" s="263"/>
      <c r="E18" s="263"/>
      <c r="F18" s="263" t="s">
        <v>68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ht="39.950000000000003" customHeight="1">
      <c r="A19" s="263"/>
      <c r="B19" s="263"/>
      <c r="C19" s="263"/>
      <c r="D19" s="263"/>
      <c r="E19" s="263"/>
      <c r="F19" s="263" t="s">
        <v>69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  <row r="20" spans="1:20" ht="39.950000000000003" customHeight="1">
      <c r="A20" s="263"/>
      <c r="B20" s="263"/>
      <c r="C20" s="263"/>
      <c r="D20" s="263"/>
      <c r="E20" s="263"/>
      <c r="F20" s="263" t="s">
        <v>70</v>
      </c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</row>
    <row r="21" spans="1:20" ht="60" customHeight="1">
      <c r="A21" s="263"/>
      <c r="B21" s="263"/>
      <c r="C21" s="263"/>
      <c r="D21" s="263" t="s">
        <v>71</v>
      </c>
      <c r="E21" s="263"/>
      <c r="F21" s="263" t="s">
        <v>72</v>
      </c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</row>
    <row r="22" spans="1:20" ht="14.25" customHeight="1">
      <c r="A22" s="260" t="s">
        <v>73</v>
      </c>
      <c r="B22" s="260"/>
      <c r="C22" s="260"/>
      <c r="D22" s="260"/>
      <c r="E22" s="260"/>
      <c r="F22" s="260"/>
      <c r="G22" s="260"/>
      <c r="H22" s="261" t="s">
        <v>74</v>
      </c>
      <c r="I22" s="261"/>
      <c r="J22" s="262"/>
      <c r="K22" s="262"/>
      <c r="L22" s="262" t="s">
        <v>75</v>
      </c>
      <c r="M22" s="262"/>
      <c r="N22" s="262"/>
      <c r="O22" s="262"/>
      <c r="P22" s="262"/>
      <c r="Q22" s="262"/>
      <c r="R22" s="262"/>
      <c r="S22" s="262"/>
      <c r="T22" s="262"/>
    </row>
  </sheetData>
  <sheetProtection formatCells="0" formatColumns="0" formatRows="0"/>
  <mergeCells count="72">
    <mergeCell ref="P22:T22"/>
    <mergeCell ref="H4:I4"/>
    <mergeCell ref="J4:M4"/>
    <mergeCell ref="N4:T4"/>
    <mergeCell ref="A1:T1"/>
    <mergeCell ref="A3:G3"/>
    <mergeCell ref="H3:T3"/>
    <mergeCell ref="Q2:T2"/>
    <mergeCell ref="A4:G4"/>
    <mergeCell ref="A5:A10"/>
    <mergeCell ref="N5:T5"/>
    <mergeCell ref="B6:G6"/>
    <mergeCell ref="H6:I6"/>
    <mergeCell ref="J8:M8"/>
    <mergeCell ref="N8:P8"/>
    <mergeCell ref="B5:G5"/>
    <mergeCell ref="H5:I5"/>
    <mergeCell ref="J5:M5"/>
    <mergeCell ref="B7:G7"/>
    <mergeCell ref="B9:G9"/>
    <mergeCell ref="H9:T9"/>
    <mergeCell ref="B8:G8"/>
    <mergeCell ref="J7:M7"/>
    <mergeCell ref="J6:M6"/>
    <mergeCell ref="N6:T6"/>
    <mergeCell ref="R8:T8"/>
    <mergeCell ref="H10:T10"/>
    <mergeCell ref="N7:P7"/>
    <mergeCell ref="R7:T7"/>
    <mergeCell ref="B11:G11"/>
    <mergeCell ref="H11:T11"/>
    <mergeCell ref="B10:G10"/>
    <mergeCell ref="P12:T12"/>
    <mergeCell ref="P16:T16"/>
    <mergeCell ref="D12:E12"/>
    <mergeCell ref="D13:E16"/>
    <mergeCell ref="F13:G13"/>
    <mergeCell ref="F14:G14"/>
    <mergeCell ref="H14:O14"/>
    <mergeCell ref="P14:T14"/>
    <mergeCell ref="F12:G12"/>
    <mergeCell ref="H12:O12"/>
    <mergeCell ref="H15:O15"/>
    <mergeCell ref="P15:T15"/>
    <mergeCell ref="P13:T13"/>
    <mergeCell ref="D21:E21"/>
    <mergeCell ref="P17:T17"/>
    <mergeCell ref="F18:G18"/>
    <mergeCell ref="H18:O18"/>
    <mergeCell ref="P18:T18"/>
    <mergeCell ref="H19:O19"/>
    <mergeCell ref="P19:T19"/>
    <mergeCell ref="H21:O21"/>
    <mergeCell ref="P20:T20"/>
    <mergeCell ref="P21:T21"/>
    <mergeCell ref="D17:E20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F17:G17"/>
    <mergeCell ref="H17:O17"/>
    <mergeCell ref="B12:C21"/>
    <mergeCell ref="H13:O13"/>
    <mergeCell ref="F15:G15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70" t="s">
        <v>107</v>
      </c>
      <c r="B1" s="270"/>
      <c r="C1" s="270"/>
      <c r="D1" s="270"/>
    </row>
    <row r="2" spans="1:4" ht="21.75" customHeight="1">
      <c r="A2" s="185" t="s">
        <v>315</v>
      </c>
      <c r="B2" s="185"/>
      <c r="C2" s="185"/>
      <c r="D2" s="194" t="s">
        <v>76</v>
      </c>
    </row>
    <row r="3" spans="1:4" s="18" customFormat="1" ht="30" customHeight="1">
      <c r="A3" s="183" t="s">
        <v>77</v>
      </c>
      <c r="B3" s="184" t="s">
        <v>78</v>
      </c>
      <c r="C3" s="183" t="s">
        <v>77</v>
      </c>
      <c r="D3" s="184" t="s">
        <v>79</v>
      </c>
    </row>
    <row r="4" spans="1:4" s="185" customFormat="1" ht="30" customHeight="1">
      <c r="A4" s="186" t="s">
        <v>80</v>
      </c>
      <c r="B4" s="187"/>
      <c r="C4" s="188" t="s">
        <v>81</v>
      </c>
      <c r="D4" s="53">
        <v>0</v>
      </c>
    </row>
    <row r="5" spans="1:4" s="18" customFormat="1" ht="30" customHeight="1">
      <c r="A5" s="186" t="s">
        <v>82</v>
      </c>
      <c r="B5" s="187"/>
      <c r="C5" s="188" t="s">
        <v>83</v>
      </c>
      <c r="D5" s="187"/>
    </row>
    <row r="6" spans="1:4" s="18" customFormat="1" ht="30" customHeight="1">
      <c r="A6" s="186" t="s">
        <v>84</v>
      </c>
      <c r="B6" s="187"/>
      <c r="C6" s="188" t="s">
        <v>85</v>
      </c>
      <c r="D6" s="187"/>
    </row>
    <row r="7" spans="1:4" s="18" customFormat="1" ht="30" customHeight="1">
      <c r="A7" s="186" t="s">
        <v>86</v>
      </c>
      <c r="B7" s="187"/>
      <c r="C7" s="188" t="s">
        <v>87</v>
      </c>
      <c r="D7" s="187"/>
    </row>
    <row r="8" spans="1:4" s="18" customFormat="1" ht="30" customHeight="1">
      <c r="A8" s="186" t="s">
        <v>88</v>
      </c>
      <c r="B8" s="187"/>
      <c r="C8" s="188" t="s">
        <v>89</v>
      </c>
      <c r="D8" s="187"/>
    </row>
    <row r="9" spans="1:4" s="18" customFormat="1" ht="30" customHeight="1">
      <c r="A9" s="186"/>
      <c r="B9" s="187"/>
      <c r="C9" s="188"/>
      <c r="D9" s="187"/>
    </row>
    <row r="10" spans="1:4" s="19" customFormat="1" ht="30" customHeight="1">
      <c r="A10" s="189" t="s">
        <v>90</v>
      </c>
      <c r="B10" s="190"/>
      <c r="C10" s="191" t="s">
        <v>91</v>
      </c>
      <c r="D10" s="190"/>
    </row>
    <row r="11" spans="1:4" s="18" customFormat="1" ht="30" customHeight="1">
      <c r="A11" s="192" t="s">
        <v>92</v>
      </c>
      <c r="B11" s="187"/>
      <c r="C11" s="193" t="s">
        <v>93</v>
      </c>
      <c r="D11" s="187"/>
    </row>
    <row r="12" spans="1:4" s="18" customFormat="1" ht="30" customHeight="1">
      <c r="A12" s="193" t="s">
        <v>94</v>
      </c>
      <c r="B12" s="187"/>
      <c r="C12" s="192"/>
      <c r="D12" s="187"/>
    </row>
    <row r="13" spans="1:4" s="18" customFormat="1" ht="30" customHeight="1">
      <c r="A13" s="193"/>
      <c r="B13" s="187"/>
      <c r="C13" s="192"/>
      <c r="D13" s="187"/>
    </row>
    <row r="14" spans="1:4" s="18" customFormat="1" ht="30" customHeight="1">
      <c r="A14" s="189" t="s">
        <v>11</v>
      </c>
      <c r="B14" s="190"/>
      <c r="C14" s="191" t="s">
        <v>12</v>
      </c>
      <c r="D14" s="190"/>
    </row>
    <row r="15" spans="1:4" s="9" customFormat="1" ht="21" customHeight="1">
      <c r="A15" s="181"/>
      <c r="B15" s="181"/>
      <c r="C15" s="181"/>
      <c r="D15" s="181"/>
    </row>
    <row r="16" spans="1:4">
      <c r="A16" s="180"/>
      <c r="B16" s="180"/>
      <c r="C16" s="180"/>
      <c r="D16" s="182"/>
    </row>
    <row r="17" spans="1:4">
      <c r="A17" s="176"/>
      <c r="B17" s="182">
        <v>0</v>
      </c>
      <c r="C17" s="176"/>
      <c r="D17" s="176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2019-03-12T06:55:37Z</cp:lastPrinted>
  <dcterms:created xsi:type="dcterms:W3CDTF">2016-11-17T09:58:40Z</dcterms:created>
  <dcterms:modified xsi:type="dcterms:W3CDTF">2019-03-28T06:06:53Z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