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'2部门收入总体情况表'!$A$1:$V$62</definedName>
    <definedName name="_xlnm.Print_Area" localSheetId="2">'3部门支出总体情况表'!$A$1:$J$65</definedName>
    <definedName name="_xlnm.Print_Area" localSheetId="3">'4部门财政拨款收支总体情况表'!$A$1:$D$19</definedName>
    <definedName name="_xlnm.Print_Area" localSheetId="4">'5一般公共预算支出情况表'!$A$1:$I$60</definedName>
    <definedName name="_xlnm.Print_Area" localSheetId="5">'6一般公共预算基本支出情况表'!$A$1:$V$79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8" i="57"/>
  <c r="U78"/>
  <c r="T78"/>
  <c r="S78"/>
  <c r="R78"/>
  <c r="Q78"/>
  <c r="P78"/>
  <c r="O78"/>
  <c r="N78"/>
  <c r="M78"/>
  <c r="L78"/>
  <c r="K78"/>
  <c r="J78"/>
  <c r="I78"/>
  <c r="H78"/>
  <c r="G78"/>
  <c r="V76"/>
  <c r="U76"/>
  <c r="T76"/>
  <c r="S76"/>
  <c r="R76"/>
  <c r="Q76"/>
  <c r="P76"/>
  <c r="O76"/>
  <c r="N76"/>
  <c r="M76"/>
  <c r="L76"/>
  <c r="K76"/>
  <c r="J76"/>
  <c r="I76"/>
  <c r="H76"/>
  <c r="G76"/>
  <c r="V62"/>
  <c r="U62"/>
  <c r="T62"/>
  <c r="S62"/>
  <c r="R62"/>
  <c r="Q62"/>
  <c r="P62"/>
  <c r="O62"/>
  <c r="N62"/>
  <c r="M62"/>
  <c r="L62"/>
  <c r="K62"/>
  <c r="J62"/>
  <c r="I62"/>
  <c r="H62"/>
  <c r="G62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9" i="32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3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7"/>
  <c r="H47"/>
  <c r="G47"/>
  <c r="F47"/>
  <c r="E47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28"/>
  <c r="H28"/>
  <c r="G28"/>
  <c r="F28"/>
  <c r="E28"/>
  <c r="I14"/>
  <c r="H14"/>
  <c r="G14"/>
  <c r="F14"/>
  <c r="E14"/>
  <c r="I13"/>
  <c r="H13"/>
  <c r="G13"/>
  <c r="F13"/>
  <c r="E1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3" i="9"/>
  <c r="I63"/>
  <c r="H63"/>
  <c r="G63"/>
  <c r="F63"/>
  <c r="E63"/>
  <c r="J62"/>
  <c r="I62"/>
  <c r="H62"/>
  <c r="G62"/>
  <c r="F62"/>
  <c r="E62"/>
  <c r="J61"/>
  <c r="I61"/>
  <c r="H61"/>
  <c r="G61"/>
  <c r="F61"/>
  <c r="E61"/>
  <c r="J59"/>
  <c r="I59"/>
  <c r="H59"/>
  <c r="G59"/>
  <c r="F59"/>
  <c r="E59"/>
  <c r="J57"/>
  <c r="I57"/>
  <c r="H57"/>
  <c r="G57"/>
  <c r="F57"/>
  <c r="E57"/>
  <c r="J56"/>
  <c r="I56"/>
  <c r="H56"/>
  <c r="G56"/>
  <c r="F56"/>
  <c r="E56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6"/>
  <c r="I46"/>
  <c r="H46"/>
  <c r="G46"/>
  <c r="F46"/>
  <c r="E46"/>
  <c r="J45"/>
  <c r="I45"/>
  <c r="H45"/>
  <c r="G45"/>
  <c r="F45"/>
  <c r="E45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28"/>
  <c r="I28"/>
  <c r="H28"/>
  <c r="G28"/>
  <c r="F28"/>
  <c r="E28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0" i="5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<sst xmlns="http://schemas.openxmlformats.org/spreadsheetml/2006/main" count="1083" uniqueCount="291">
  <si>
    <t>2019年部门收支总体情况表</t>
  </si>
  <si>
    <t>单位名称：焦作市中站区人民政府信访局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</si>
  <si>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</si>
  <si>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</si>
  <si>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</si>
  <si>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</si>
  <si>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</si>
  <si>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</si>
  <si>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</si>
  <si>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</si>
  <si>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</si>
  <si>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</si>
  <si>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</si>
  <si>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</si>
  <si>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</si>
  <si>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</si>
  <si>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</si>
  <si>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</si>
  <si>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</si>
  <si>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</si>
  <si>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</si>
  <si>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</si>
  <si>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</si>
  <si>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</si>
  <si>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</si>
  <si>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</si>
  <si>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</si>
  <si>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</si>
  <si>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</si>
  <si>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</si>
  <si>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</si>
  <si>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</si>
  <si>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</si>
  <si>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</si>
  <si>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</si>
  <si>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</si>
  <si>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</si>
  <si>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</si>
  <si>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</si>
  <si>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</si>
  <si>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</si>
  <si>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</si>
  <si>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</si>
  <si>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</si>
  <si>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</si>
  <si>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</si>
  <si>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</si>
  <si>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</si>
  <si>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</si>
  <si>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</si>
  <si>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</si>
  <si>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</si>
  <si>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</si>
  <si>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</si>
  <si>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</si>
  <si>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</si>
  <si>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</si>
  <si>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信访事务</t>
  </si>
  <si>
    <t>201</t>
  </si>
  <si>
    <t>03</t>
  </si>
  <si>
    <t>08</t>
  </si>
  <si>
    <t xml:space="preserve">      2019-2021年北京信访值班费用（含全国“两会”期间信访值班费用）</t>
  </si>
  <si>
    <t xml:space="preserve">      2019-2021年信访值班费用（全省“两会”及全市“两会”期间的信访费用）</t>
  </si>
  <si>
    <t xml:space="preserve">  其他共产党事务支出</t>
  </si>
  <si>
    <t xml:space="preserve">    行政运行（其他共产党事务支出）</t>
  </si>
  <si>
    <t>36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</si>
  <si>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</si>
  <si>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</si>
  <si>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</si>
  <si>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</si>
  <si>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</si>
  <si>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</si>
  <si>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</si>
  <si>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</si>
  <si>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</si>
  <si>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</si>
  <si>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</si>
  <si>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</si>
  <si>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</si>
  <si>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</si>
  <si>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事业运行（其他共产党事务支出）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</si>
  <si>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</si>
  <si>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</si>
  <si>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</si>
  <si>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</si>
  <si>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</si>
  <si>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</si>
  <si>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</si>
  <si>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</si>
  <si>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</si>
  <si>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</si>
  <si>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</si>
  <si>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</si>
  <si>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</si>
  <si>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</si>
  <si>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</si>
  <si>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</si>
  <si>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</si>
  <si>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</si>
  <si>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</si>
  <si>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</si>
  <si>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</si>
  <si>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</si>
  <si>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</si>
  <si>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</si>
  <si>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</si>
  <si>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</si>
  <si>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</si>
  <si>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</si>
  <si>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</si>
  <si>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</si>
  <si>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</si>
  <si>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</si>
  <si>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</si>
  <si>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</si>
  <si>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</si>
  <si>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</si>
  <si>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</si>
  <si>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</si>
  <si>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</si>
  <si>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</si>
  <si>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</si>
  <si>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</si>
  <si>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08</t>
  </si>
  <si>
    <t xml:space="preserve">  36</t>
  </si>
  <si>
    <t xml:space="preserve">  01</t>
  </si>
  <si>
    <t xml:space="preserve">  50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</si>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</sst>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0.000_);[Red]\(0.000\)"/>
    <numFmt numFmtId="183" formatCode="#,##0.00_);[Red]\(#,##0.00\)"/>
    <numFmt numFmtId="184" formatCode="#,##0.0"/>
    <numFmt numFmtId="185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2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2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2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168.47</v>
      </c>
      <c r="C4" s="102" t="s">
        <v>7</v>
      </c>
      <c r="D4" s="103">
        <v>112.67</v>
      </c>
    </row>
    <row r="5" spans="1:10" s="92" customFormat="1" ht="23.25" customHeight="1">
      <c r="A5" s="100" t="s">
        <v>8</v>
      </c>
      <c r="B5" s="104">
        <v>168.47</v>
      </c>
      <c r="C5" s="102" t="s">
        <v>9</v>
      </c>
      <c r="D5" s="103">
        <v>105.35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7.32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55.8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168.47</v>
      </c>
      <c r="C15" s="124" t="s">
        <v>19</v>
      </c>
      <c r="D15" s="103">
        <v>168.47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168.47</v>
      </c>
      <c r="C19" s="130" t="s">
        <v>25</v>
      </c>
      <c r="D19" s="131">
        <v>168.47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233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234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235</v>
      </c>
      <c r="B4" s="204"/>
      <c r="C4" s="204"/>
      <c r="D4" s="204"/>
      <c r="E4" s="204"/>
      <c r="F4" s="204"/>
      <c r="G4" s="204"/>
      <c r="H4" s="204"/>
      <c r="I4" s="204"/>
      <c r="J4" s="204" t="s">
        <v>236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237</v>
      </c>
      <c r="B5" s="204" t="s">
        <v>238</v>
      </c>
      <c r="C5" s="204"/>
      <c r="D5" s="204"/>
      <c r="E5" s="204"/>
      <c r="F5" s="204"/>
      <c r="G5" s="204"/>
      <c r="H5" s="204"/>
      <c r="I5" s="204"/>
      <c r="J5" s="204" t="s">
        <v>239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240</v>
      </c>
      <c r="C6" s="204"/>
      <c r="D6" s="204"/>
      <c r="E6" s="204"/>
      <c r="F6" s="204"/>
      <c r="G6" s="204"/>
      <c r="H6" s="204"/>
      <c r="I6" s="204"/>
      <c r="J6" s="204" t="s">
        <v>241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242</v>
      </c>
      <c r="C7" s="208"/>
      <c r="D7" s="208"/>
      <c r="E7" s="208"/>
      <c r="F7" s="208"/>
      <c r="G7" s="208"/>
      <c r="H7" s="23" t="s">
        <v>243</v>
      </c>
      <c r="I7" s="23"/>
      <c r="J7" s="208" t="s">
        <v>244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245</v>
      </c>
      <c r="C8" s="204"/>
      <c r="D8" s="204"/>
      <c r="E8" s="204"/>
      <c r="F8" s="204"/>
      <c r="G8" s="204"/>
      <c r="H8" s="22" t="s">
        <v>115</v>
      </c>
      <c r="I8" s="22"/>
      <c r="J8" s="204" t="s">
        <v>246</v>
      </c>
      <c r="K8" s="204"/>
      <c r="L8" s="204"/>
      <c r="M8" s="204"/>
      <c r="N8" s="204"/>
      <c r="O8" s="204"/>
      <c r="P8" s="204"/>
      <c r="Q8" s="22" t="s">
        <v>247</v>
      </c>
      <c r="R8" s="204"/>
      <c r="S8" s="204"/>
      <c r="T8" s="204"/>
    </row>
    <row r="9" spans="1:20" ht="20.100000000000001" customHeight="1">
      <c r="A9" s="204"/>
      <c r="B9" s="204" t="s">
        <v>248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249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250</v>
      </c>
      <c r="B11" s="204" t="s">
        <v>251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252</v>
      </c>
      <c r="C12" s="204"/>
      <c r="D12" s="204" t="s">
        <v>253</v>
      </c>
      <c r="E12" s="204"/>
      <c r="F12" s="204" t="s">
        <v>254</v>
      </c>
      <c r="G12" s="204"/>
      <c r="H12" s="204" t="s">
        <v>255</v>
      </c>
      <c r="I12" s="204"/>
      <c r="J12" s="204"/>
      <c r="K12" s="204"/>
      <c r="L12" s="204"/>
      <c r="M12" s="204"/>
      <c r="N12" s="204"/>
      <c r="O12" s="204"/>
      <c r="P12" s="204" t="s">
        <v>256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257</v>
      </c>
      <c r="E13" s="204"/>
      <c r="F13" s="204" t="s">
        <v>258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259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260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261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262</v>
      </c>
      <c r="E17" s="204"/>
      <c r="F17" s="204" t="s">
        <v>263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264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265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266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267</v>
      </c>
      <c r="E21" s="204"/>
      <c r="F21" s="204" t="s">
        <v>268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269</v>
      </c>
      <c r="B22" s="205"/>
      <c r="C22" s="205"/>
      <c r="D22" s="205"/>
      <c r="E22" s="205"/>
      <c r="F22" s="205"/>
      <c r="G22" s="205"/>
      <c r="H22" s="206" t="s">
        <v>270</v>
      </c>
      <c r="I22" s="206"/>
      <c r="J22" s="207"/>
      <c r="K22" s="207"/>
      <c r="L22" s="207" t="s">
        <v>271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272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273</v>
      </c>
      <c r="B3" s="7" t="s">
        <v>274</v>
      </c>
      <c r="C3" s="6" t="s">
        <v>273</v>
      </c>
      <c r="D3" s="7" t="s">
        <v>275</v>
      </c>
    </row>
    <row r="4" spans="1:4" s="1" customFormat="1" ht="30" customHeight="1">
      <c r="A4" s="8" t="s">
        <v>276</v>
      </c>
      <c r="B4" s="9"/>
      <c r="C4" s="10" t="s">
        <v>277</v>
      </c>
      <c r="D4" s="11">
        <v>0</v>
      </c>
    </row>
    <row r="5" spans="1:4" s="1" customFormat="1" ht="30" customHeight="1">
      <c r="A5" s="8" t="s">
        <v>278</v>
      </c>
      <c r="B5" s="9"/>
      <c r="C5" s="10" t="s">
        <v>279</v>
      </c>
      <c r="D5" s="9"/>
    </row>
    <row r="6" spans="1:4" s="1" customFormat="1" ht="30" customHeight="1">
      <c r="A6" s="8" t="s">
        <v>280</v>
      </c>
      <c r="B6" s="9"/>
      <c r="C6" s="10" t="s">
        <v>281</v>
      </c>
      <c r="D6" s="9"/>
    </row>
    <row r="7" spans="1:4" s="1" customFormat="1" ht="30" customHeight="1">
      <c r="A7" s="8" t="s">
        <v>282</v>
      </c>
      <c r="B7" s="9"/>
      <c r="C7" s="10" t="s">
        <v>283</v>
      </c>
      <c r="D7" s="9"/>
    </row>
    <row r="8" spans="1:4" s="1" customFormat="1" ht="30" customHeight="1">
      <c r="A8" s="8" t="s">
        <v>284</v>
      </c>
      <c r="B8" s="9"/>
      <c r="C8" s="10" t="s">
        <v>285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286</v>
      </c>
      <c r="B10" s="13"/>
      <c r="C10" s="14" t="s">
        <v>287</v>
      </c>
      <c r="D10" s="13"/>
    </row>
    <row r="11" spans="1:4" s="1" customFormat="1" ht="30" customHeight="1">
      <c r="A11" s="15" t="s">
        <v>288</v>
      </c>
      <c r="B11" s="9"/>
      <c r="C11" s="16" t="s">
        <v>289</v>
      </c>
      <c r="D11" s="9"/>
    </row>
    <row r="12" spans="1:4" s="1" customFormat="1" ht="30" customHeight="1">
      <c r="A12" s="16" t="s">
        <v>290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46" workbookViewId="0">
      <selection activeCell="A58" sqref="A58:XFD58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E9+E41+E52+E58</f>
        <v>168.47</v>
      </c>
      <c r="F8" s="142">
        <f t="shared" si="0"/>
        <v>168.47</v>
      </c>
      <c r="G8" s="143">
        <f t="shared" si="0"/>
        <v>168.47</v>
      </c>
      <c r="H8" s="143">
        <f t="shared" si="0"/>
        <v>168.47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E10+E14</f>
        <v>146.35</v>
      </c>
      <c r="F9" s="142">
        <f t="shared" si="1"/>
        <v>146.35</v>
      </c>
      <c r="G9" s="143">
        <f t="shared" si="1"/>
        <v>146.35</v>
      </c>
      <c r="H9" s="143">
        <f t="shared" si="1"/>
        <v>146.35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V10" si="2">E11</f>
        <v>55.8</v>
      </c>
      <c r="F10" s="142">
        <f t="shared" si="2"/>
        <v>55.8</v>
      </c>
      <c r="G10" s="143">
        <f t="shared" si="2"/>
        <v>55.8</v>
      </c>
      <c r="H10" s="143">
        <f t="shared" si="2"/>
        <v>55.8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SUM(E12:E13)</f>
        <v>55.8</v>
      </c>
      <c r="F11" s="142">
        <f t="shared" si="3"/>
        <v>55.8</v>
      </c>
      <c r="G11" s="143">
        <f t="shared" si="3"/>
        <v>55.8</v>
      </c>
      <c r="H11" s="143">
        <f t="shared" si="3"/>
        <v>55.8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60</v>
      </c>
      <c r="D12" s="141" t="s">
        <v>61</v>
      </c>
      <c r="E12" s="142">
        <v>52.8</v>
      </c>
      <c r="F12" s="142">
        <v>52.8</v>
      </c>
      <c r="G12" s="143">
        <v>52.8</v>
      </c>
      <c r="H12" s="143">
        <v>52.8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60</v>
      </c>
      <c r="D13" s="141" t="s">
        <v>62</v>
      </c>
      <c r="E13" s="142">
        <v>3</v>
      </c>
      <c r="F13" s="142">
        <v>3</v>
      </c>
      <c r="G13" s="143">
        <v>3</v>
      </c>
      <c r="H13" s="143">
        <v>3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/>
      <c r="B14" s="140"/>
      <c r="C14" s="140"/>
      <c r="D14" s="141" t="s">
        <v>63</v>
      </c>
      <c r="E14" s="142">
        <f t="shared" ref="E14:V14" si="4">E15+E29</f>
        <v>90.55</v>
      </c>
      <c r="F14" s="142">
        <f t="shared" si="4"/>
        <v>90.55</v>
      </c>
      <c r="G14" s="143">
        <f t="shared" si="4"/>
        <v>90.55</v>
      </c>
      <c r="H14" s="143">
        <f t="shared" si="4"/>
        <v>90.55</v>
      </c>
      <c r="I14" s="143">
        <f t="shared" si="4"/>
        <v>0</v>
      </c>
      <c r="J14" s="143">
        <f t="shared" si="4"/>
        <v>0</v>
      </c>
      <c r="K14" s="142">
        <f t="shared" si="4"/>
        <v>0</v>
      </c>
      <c r="L14" s="142">
        <f t="shared" si="4"/>
        <v>0</v>
      </c>
      <c r="M14" s="142">
        <f t="shared" si="4"/>
        <v>0</v>
      </c>
      <c r="N14" s="142">
        <f t="shared" si="4"/>
        <v>0</v>
      </c>
      <c r="O14" s="142">
        <f t="shared" si="4"/>
        <v>0</v>
      </c>
      <c r="P14" s="142">
        <f t="shared" si="4"/>
        <v>0</v>
      </c>
      <c r="Q14" s="142">
        <f t="shared" si="4"/>
        <v>0</v>
      </c>
      <c r="R14" s="142">
        <f t="shared" si="4"/>
        <v>0</v>
      </c>
      <c r="S14" s="142">
        <f t="shared" si="4"/>
        <v>0</v>
      </c>
      <c r="T14" s="142">
        <f t="shared" si="4"/>
        <v>0</v>
      </c>
      <c r="U14" s="142">
        <f t="shared" si="4"/>
        <v>0</v>
      </c>
      <c r="V14" s="143">
        <f t="shared" si="4"/>
        <v>0</v>
      </c>
    </row>
    <row r="15" spans="1:22" ht="20.100000000000001" customHeight="1">
      <c r="A15" s="140"/>
      <c r="B15" s="140"/>
      <c r="C15" s="140"/>
      <c r="D15" s="141" t="s">
        <v>64</v>
      </c>
      <c r="E15" s="142">
        <f t="shared" ref="E15:V15" si="5">SUM(E16:E28)</f>
        <v>57.44</v>
      </c>
      <c r="F15" s="142">
        <f t="shared" si="5"/>
        <v>57.44</v>
      </c>
      <c r="G15" s="143">
        <f t="shared" si="5"/>
        <v>57.44</v>
      </c>
      <c r="H15" s="143">
        <f t="shared" si="5"/>
        <v>57.44</v>
      </c>
      <c r="I15" s="143">
        <f t="shared" si="5"/>
        <v>0</v>
      </c>
      <c r="J15" s="143">
        <f t="shared" si="5"/>
        <v>0</v>
      </c>
      <c r="K15" s="142">
        <f t="shared" si="5"/>
        <v>0</v>
      </c>
      <c r="L15" s="142">
        <f t="shared" si="5"/>
        <v>0</v>
      </c>
      <c r="M15" s="142">
        <f t="shared" si="5"/>
        <v>0</v>
      </c>
      <c r="N15" s="142">
        <f t="shared" si="5"/>
        <v>0</v>
      </c>
      <c r="O15" s="142">
        <f t="shared" si="5"/>
        <v>0</v>
      </c>
      <c r="P15" s="142">
        <f t="shared" si="5"/>
        <v>0</v>
      </c>
      <c r="Q15" s="142">
        <f t="shared" si="5"/>
        <v>0</v>
      </c>
      <c r="R15" s="142">
        <f t="shared" si="5"/>
        <v>0</v>
      </c>
      <c r="S15" s="142">
        <f t="shared" si="5"/>
        <v>0</v>
      </c>
      <c r="T15" s="142">
        <f t="shared" si="5"/>
        <v>0</v>
      </c>
      <c r="U15" s="142">
        <f t="shared" si="5"/>
        <v>0</v>
      </c>
      <c r="V15" s="143">
        <f t="shared" si="5"/>
        <v>0</v>
      </c>
    </row>
    <row r="16" spans="1:22" ht="20.100000000000001" customHeight="1">
      <c r="A16" s="140" t="s">
        <v>58</v>
      </c>
      <c r="B16" s="140" t="s">
        <v>65</v>
      </c>
      <c r="C16" s="140" t="s">
        <v>66</v>
      </c>
      <c r="D16" s="141" t="s">
        <v>67</v>
      </c>
      <c r="E16" s="142">
        <v>32.19</v>
      </c>
      <c r="F16" s="142">
        <v>32.19</v>
      </c>
      <c r="G16" s="143">
        <v>32.19</v>
      </c>
      <c r="H16" s="143">
        <v>32.19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65</v>
      </c>
      <c r="C17" s="140" t="s">
        <v>66</v>
      </c>
      <c r="D17" s="141" t="s">
        <v>68</v>
      </c>
      <c r="E17" s="142">
        <v>2.78</v>
      </c>
      <c r="F17" s="142">
        <v>2.78</v>
      </c>
      <c r="G17" s="143">
        <v>2.78</v>
      </c>
      <c r="H17" s="143">
        <v>2.78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65</v>
      </c>
      <c r="C18" s="140" t="s">
        <v>66</v>
      </c>
      <c r="D18" s="141" t="s">
        <v>69</v>
      </c>
      <c r="E18" s="142">
        <v>0.98</v>
      </c>
      <c r="F18" s="142">
        <v>0.98</v>
      </c>
      <c r="G18" s="143">
        <v>0.98</v>
      </c>
      <c r="H18" s="143">
        <v>0.98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65</v>
      </c>
      <c r="C19" s="140" t="s">
        <v>66</v>
      </c>
      <c r="D19" s="141" t="s">
        <v>70</v>
      </c>
      <c r="E19" s="142">
        <v>2.78</v>
      </c>
      <c r="F19" s="142">
        <v>2.78</v>
      </c>
      <c r="G19" s="143">
        <v>2.78</v>
      </c>
      <c r="H19" s="143">
        <v>2.78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65</v>
      </c>
      <c r="C20" s="140" t="s">
        <v>66</v>
      </c>
      <c r="D20" s="141" t="s">
        <v>71</v>
      </c>
      <c r="E20" s="142">
        <v>7.2</v>
      </c>
      <c r="F20" s="142">
        <v>7.2</v>
      </c>
      <c r="G20" s="143">
        <v>7.2</v>
      </c>
      <c r="H20" s="143">
        <v>7.2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65</v>
      </c>
      <c r="C21" s="140" t="s">
        <v>66</v>
      </c>
      <c r="D21" s="141" t="s">
        <v>72</v>
      </c>
      <c r="E21" s="142">
        <v>0.73</v>
      </c>
      <c r="F21" s="142">
        <v>0.73</v>
      </c>
      <c r="G21" s="143">
        <v>0.73</v>
      </c>
      <c r="H21" s="143">
        <v>0.73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65</v>
      </c>
      <c r="C22" s="140" t="s">
        <v>66</v>
      </c>
      <c r="D22" s="141" t="s">
        <v>73</v>
      </c>
      <c r="E22" s="142">
        <v>1.56</v>
      </c>
      <c r="F22" s="142">
        <v>1.56</v>
      </c>
      <c r="G22" s="143">
        <v>1.56</v>
      </c>
      <c r="H22" s="143">
        <v>1.56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65</v>
      </c>
      <c r="C23" s="140" t="s">
        <v>66</v>
      </c>
      <c r="D23" s="141" t="s">
        <v>74</v>
      </c>
      <c r="E23" s="142">
        <v>1.1599999999999999</v>
      </c>
      <c r="F23" s="142">
        <v>1.1599999999999999</v>
      </c>
      <c r="G23" s="143">
        <v>1.1599999999999999</v>
      </c>
      <c r="H23" s="143">
        <v>1.1599999999999999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65</v>
      </c>
      <c r="C24" s="140" t="s">
        <v>66</v>
      </c>
      <c r="D24" s="141" t="s">
        <v>75</v>
      </c>
      <c r="E24" s="142">
        <v>1.33</v>
      </c>
      <c r="F24" s="142">
        <v>1.33</v>
      </c>
      <c r="G24" s="143">
        <v>1.33</v>
      </c>
      <c r="H24" s="143">
        <v>1.33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65</v>
      </c>
      <c r="C25" s="140" t="s">
        <v>66</v>
      </c>
      <c r="D25" s="141" t="s">
        <v>76</v>
      </c>
      <c r="E25" s="142">
        <v>0.67</v>
      </c>
      <c r="F25" s="142">
        <v>0.67</v>
      </c>
      <c r="G25" s="143">
        <v>0.67</v>
      </c>
      <c r="H25" s="143">
        <v>0.67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 t="s">
        <v>58</v>
      </c>
      <c r="B26" s="140" t="s">
        <v>65</v>
      </c>
      <c r="C26" s="140" t="s">
        <v>66</v>
      </c>
      <c r="D26" s="141" t="s">
        <v>77</v>
      </c>
      <c r="E26" s="142">
        <v>1.45</v>
      </c>
      <c r="F26" s="142">
        <v>1.45</v>
      </c>
      <c r="G26" s="143">
        <v>1.45</v>
      </c>
      <c r="H26" s="143">
        <v>1.45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 t="s">
        <v>58</v>
      </c>
      <c r="B27" s="140" t="s">
        <v>65</v>
      </c>
      <c r="C27" s="140" t="s">
        <v>66</v>
      </c>
      <c r="D27" s="141" t="s">
        <v>78</v>
      </c>
      <c r="E27" s="142">
        <v>0.24</v>
      </c>
      <c r="F27" s="142">
        <v>0.24</v>
      </c>
      <c r="G27" s="143">
        <v>0.24</v>
      </c>
      <c r="H27" s="143">
        <v>0.24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58</v>
      </c>
      <c r="B28" s="140" t="s">
        <v>65</v>
      </c>
      <c r="C28" s="140" t="s">
        <v>66</v>
      </c>
      <c r="D28" s="141" t="s">
        <v>79</v>
      </c>
      <c r="E28" s="142">
        <v>4.37</v>
      </c>
      <c r="F28" s="142">
        <v>4.37</v>
      </c>
      <c r="G28" s="143">
        <v>4.37</v>
      </c>
      <c r="H28" s="143">
        <v>4.37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80</v>
      </c>
      <c r="E29" s="142">
        <f t="shared" ref="E29:V29" si="6">SUM(E30:E40)</f>
        <v>33.11</v>
      </c>
      <c r="F29" s="142">
        <f t="shared" si="6"/>
        <v>33.11</v>
      </c>
      <c r="G29" s="143">
        <f t="shared" si="6"/>
        <v>33.11</v>
      </c>
      <c r="H29" s="143">
        <f t="shared" si="6"/>
        <v>33.11</v>
      </c>
      <c r="I29" s="143">
        <f t="shared" si="6"/>
        <v>0</v>
      </c>
      <c r="J29" s="143">
        <f t="shared" si="6"/>
        <v>0</v>
      </c>
      <c r="K29" s="142">
        <f t="shared" si="6"/>
        <v>0</v>
      </c>
      <c r="L29" s="142">
        <f t="shared" si="6"/>
        <v>0</v>
      </c>
      <c r="M29" s="142">
        <f t="shared" si="6"/>
        <v>0</v>
      </c>
      <c r="N29" s="142">
        <f t="shared" si="6"/>
        <v>0</v>
      </c>
      <c r="O29" s="142">
        <f t="shared" si="6"/>
        <v>0</v>
      </c>
      <c r="P29" s="142">
        <f t="shared" si="6"/>
        <v>0</v>
      </c>
      <c r="Q29" s="142">
        <f t="shared" si="6"/>
        <v>0</v>
      </c>
      <c r="R29" s="142">
        <f t="shared" si="6"/>
        <v>0</v>
      </c>
      <c r="S29" s="142">
        <f t="shared" si="6"/>
        <v>0</v>
      </c>
      <c r="T29" s="142">
        <f t="shared" si="6"/>
        <v>0</v>
      </c>
      <c r="U29" s="142">
        <f t="shared" si="6"/>
        <v>0</v>
      </c>
      <c r="V29" s="143">
        <f t="shared" si="6"/>
        <v>0</v>
      </c>
    </row>
    <row r="30" spans="1:22" ht="20.100000000000001" customHeight="1">
      <c r="A30" s="140" t="s">
        <v>58</v>
      </c>
      <c r="B30" s="140" t="s">
        <v>65</v>
      </c>
      <c r="C30" s="140" t="s">
        <v>81</v>
      </c>
      <c r="D30" s="141" t="s">
        <v>82</v>
      </c>
      <c r="E30" s="142">
        <v>11.94</v>
      </c>
      <c r="F30" s="142">
        <v>11.94</v>
      </c>
      <c r="G30" s="143">
        <v>11.94</v>
      </c>
      <c r="H30" s="143">
        <v>11.94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65</v>
      </c>
      <c r="C31" s="140" t="s">
        <v>81</v>
      </c>
      <c r="D31" s="141" t="s">
        <v>83</v>
      </c>
      <c r="E31" s="142">
        <v>5.34</v>
      </c>
      <c r="F31" s="142">
        <v>5.34</v>
      </c>
      <c r="G31" s="143">
        <v>5.34</v>
      </c>
      <c r="H31" s="143">
        <v>5.34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65</v>
      </c>
      <c r="C32" s="140" t="s">
        <v>81</v>
      </c>
      <c r="D32" s="141" t="s">
        <v>84</v>
      </c>
      <c r="E32" s="142">
        <v>2.29</v>
      </c>
      <c r="F32" s="142">
        <v>2.29</v>
      </c>
      <c r="G32" s="143">
        <v>2.29</v>
      </c>
      <c r="H32" s="143">
        <v>2.29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65</v>
      </c>
      <c r="C33" s="140" t="s">
        <v>81</v>
      </c>
      <c r="D33" s="141" t="s">
        <v>68</v>
      </c>
      <c r="E33" s="142">
        <v>1.73</v>
      </c>
      <c r="F33" s="142">
        <v>1.73</v>
      </c>
      <c r="G33" s="143">
        <v>1.73</v>
      </c>
      <c r="H33" s="143">
        <v>1.73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58</v>
      </c>
      <c r="B34" s="140" t="s">
        <v>65</v>
      </c>
      <c r="C34" s="140" t="s">
        <v>81</v>
      </c>
      <c r="D34" s="141" t="s">
        <v>69</v>
      </c>
      <c r="E34" s="142">
        <v>0.63</v>
      </c>
      <c r="F34" s="142">
        <v>0.63</v>
      </c>
      <c r="G34" s="143">
        <v>0.63</v>
      </c>
      <c r="H34" s="143">
        <v>0.63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58</v>
      </c>
      <c r="B35" s="140" t="s">
        <v>65</v>
      </c>
      <c r="C35" s="140" t="s">
        <v>81</v>
      </c>
      <c r="D35" s="141" t="s">
        <v>70</v>
      </c>
      <c r="E35" s="142">
        <v>1.73</v>
      </c>
      <c r="F35" s="142">
        <v>1.73</v>
      </c>
      <c r="G35" s="143">
        <v>1.73</v>
      </c>
      <c r="H35" s="143">
        <v>1.73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58</v>
      </c>
      <c r="B36" s="140" t="s">
        <v>65</v>
      </c>
      <c r="C36" s="140" t="s">
        <v>81</v>
      </c>
      <c r="D36" s="141" t="s">
        <v>71</v>
      </c>
      <c r="E36" s="142">
        <v>5.76</v>
      </c>
      <c r="F36" s="142">
        <v>5.76</v>
      </c>
      <c r="G36" s="143">
        <v>5.76</v>
      </c>
      <c r="H36" s="143">
        <v>5.76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58</v>
      </c>
      <c r="B37" s="140" t="s">
        <v>65</v>
      </c>
      <c r="C37" s="140" t="s">
        <v>81</v>
      </c>
      <c r="D37" s="141" t="s">
        <v>74</v>
      </c>
      <c r="E37" s="142">
        <v>1.18</v>
      </c>
      <c r="F37" s="142">
        <v>1.18</v>
      </c>
      <c r="G37" s="143">
        <v>1.18</v>
      </c>
      <c r="H37" s="143">
        <v>1.18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58</v>
      </c>
      <c r="B38" s="140" t="s">
        <v>65</v>
      </c>
      <c r="C38" s="140" t="s">
        <v>81</v>
      </c>
      <c r="D38" s="141" t="s">
        <v>75</v>
      </c>
      <c r="E38" s="142">
        <v>0.83</v>
      </c>
      <c r="F38" s="142">
        <v>0.83</v>
      </c>
      <c r="G38" s="143">
        <v>0.83</v>
      </c>
      <c r="H38" s="143">
        <v>0.83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58</v>
      </c>
      <c r="B39" s="140" t="s">
        <v>65</v>
      </c>
      <c r="C39" s="140" t="s">
        <v>81</v>
      </c>
      <c r="D39" s="141" t="s">
        <v>76</v>
      </c>
      <c r="E39" s="142">
        <v>0.42</v>
      </c>
      <c r="F39" s="142">
        <v>0.42</v>
      </c>
      <c r="G39" s="143">
        <v>0.42</v>
      </c>
      <c r="H39" s="143">
        <v>0.42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58</v>
      </c>
      <c r="B40" s="140" t="s">
        <v>65</v>
      </c>
      <c r="C40" s="140" t="s">
        <v>81</v>
      </c>
      <c r="D40" s="141" t="s">
        <v>77</v>
      </c>
      <c r="E40" s="142">
        <v>1.26</v>
      </c>
      <c r="F40" s="142">
        <v>1.26</v>
      </c>
      <c r="G40" s="143">
        <v>1.26</v>
      </c>
      <c r="H40" s="143">
        <v>1.26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/>
      <c r="B41" s="140"/>
      <c r="C41" s="140"/>
      <c r="D41" s="141" t="s">
        <v>85</v>
      </c>
      <c r="E41" s="142">
        <f t="shared" ref="E41:V41" si="7">E42+E45</f>
        <v>11.85</v>
      </c>
      <c r="F41" s="142">
        <f t="shared" si="7"/>
        <v>11.85</v>
      </c>
      <c r="G41" s="143">
        <f t="shared" si="7"/>
        <v>11.85</v>
      </c>
      <c r="H41" s="143">
        <f t="shared" si="7"/>
        <v>11.85</v>
      </c>
      <c r="I41" s="143">
        <f t="shared" si="7"/>
        <v>0</v>
      </c>
      <c r="J41" s="143">
        <f t="shared" si="7"/>
        <v>0</v>
      </c>
      <c r="K41" s="142">
        <f t="shared" si="7"/>
        <v>0</v>
      </c>
      <c r="L41" s="142">
        <f t="shared" si="7"/>
        <v>0</v>
      </c>
      <c r="M41" s="142">
        <f t="shared" si="7"/>
        <v>0</v>
      </c>
      <c r="N41" s="142">
        <f t="shared" si="7"/>
        <v>0</v>
      </c>
      <c r="O41" s="142">
        <f t="shared" si="7"/>
        <v>0</v>
      </c>
      <c r="P41" s="142">
        <f t="shared" si="7"/>
        <v>0</v>
      </c>
      <c r="Q41" s="142">
        <f t="shared" si="7"/>
        <v>0</v>
      </c>
      <c r="R41" s="142">
        <f t="shared" si="7"/>
        <v>0</v>
      </c>
      <c r="S41" s="142">
        <f t="shared" si="7"/>
        <v>0</v>
      </c>
      <c r="T41" s="142">
        <f t="shared" si="7"/>
        <v>0</v>
      </c>
      <c r="U41" s="142">
        <f t="shared" si="7"/>
        <v>0</v>
      </c>
      <c r="V41" s="143">
        <f t="shared" si="7"/>
        <v>0</v>
      </c>
    </row>
    <row r="42" spans="1:22" ht="20.100000000000001" customHeight="1">
      <c r="A42" s="140"/>
      <c r="B42" s="140"/>
      <c r="C42" s="140"/>
      <c r="D42" s="141" t="s">
        <v>86</v>
      </c>
      <c r="E42" s="142">
        <f t="shared" ref="E42:N43" si="8">E43</f>
        <v>10.82</v>
      </c>
      <c r="F42" s="142">
        <f t="shared" si="8"/>
        <v>10.82</v>
      </c>
      <c r="G42" s="143">
        <f t="shared" si="8"/>
        <v>10.82</v>
      </c>
      <c r="H42" s="143">
        <f t="shared" si="8"/>
        <v>10.82</v>
      </c>
      <c r="I42" s="143">
        <f t="shared" si="8"/>
        <v>0</v>
      </c>
      <c r="J42" s="143">
        <f t="shared" si="8"/>
        <v>0</v>
      </c>
      <c r="K42" s="142">
        <f t="shared" si="8"/>
        <v>0</v>
      </c>
      <c r="L42" s="142">
        <f t="shared" si="8"/>
        <v>0</v>
      </c>
      <c r="M42" s="142">
        <f t="shared" si="8"/>
        <v>0</v>
      </c>
      <c r="N42" s="142">
        <f t="shared" si="8"/>
        <v>0</v>
      </c>
      <c r="O42" s="142">
        <f t="shared" ref="O42:V43" si="9">O43</f>
        <v>0</v>
      </c>
      <c r="P42" s="142">
        <f t="shared" si="9"/>
        <v>0</v>
      </c>
      <c r="Q42" s="142">
        <f t="shared" si="9"/>
        <v>0</v>
      </c>
      <c r="R42" s="142">
        <f t="shared" si="9"/>
        <v>0</v>
      </c>
      <c r="S42" s="142">
        <f t="shared" si="9"/>
        <v>0</v>
      </c>
      <c r="T42" s="142">
        <f t="shared" si="9"/>
        <v>0</v>
      </c>
      <c r="U42" s="142">
        <f t="shared" si="9"/>
        <v>0</v>
      </c>
      <c r="V42" s="143">
        <f t="shared" si="9"/>
        <v>0</v>
      </c>
    </row>
    <row r="43" spans="1:22" ht="20.100000000000001" customHeight="1">
      <c r="A43" s="140"/>
      <c r="B43" s="140"/>
      <c r="C43" s="140"/>
      <c r="D43" s="141" t="s">
        <v>87</v>
      </c>
      <c r="E43" s="142">
        <f t="shared" si="8"/>
        <v>10.82</v>
      </c>
      <c r="F43" s="142">
        <f t="shared" si="8"/>
        <v>10.82</v>
      </c>
      <c r="G43" s="143">
        <f t="shared" si="8"/>
        <v>10.82</v>
      </c>
      <c r="H43" s="143">
        <f t="shared" si="8"/>
        <v>10.82</v>
      </c>
      <c r="I43" s="143">
        <f t="shared" si="8"/>
        <v>0</v>
      </c>
      <c r="J43" s="143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  <c r="N43" s="142">
        <f t="shared" si="8"/>
        <v>0</v>
      </c>
      <c r="O43" s="142">
        <f t="shared" si="9"/>
        <v>0</v>
      </c>
      <c r="P43" s="142">
        <f t="shared" si="9"/>
        <v>0</v>
      </c>
      <c r="Q43" s="142">
        <f t="shared" si="9"/>
        <v>0</v>
      </c>
      <c r="R43" s="142">
        <f t="shared" si="9"/>
        <v>0</v>
      </c>
      <c r="S43" s="142">
        <f t="shared" si="9"/>
        <v>0</v>
      </c>
      <c r="T43" s="142">
        <f t="shared" si="9"/>
        <v>0</v>
      </c>
      <c r="U43" s="142">
        <f t="shared" si="9"/>
        <v>0</v>
      </c>
      <c r="V43" s="143">
        <f t="shared" si="9"/>
        <v>0</v>
      </c>
    </row>
    <row r="44" spans="1:22" ht="20.100000000000001" customHeight="1">
      <c r="A44" s="140" t="s">
        <v>88</v>
      </c>
      <c r="B44" s="140" t="s">
        <v>89</v>
      </c>
      <c r="C44" s="140" t="s">
        <v>89</v>
      </c>
      <c r="D44" s="141" t="s">
        <v>90</v>
      </c>
      <c r="E44" s="142">
        <v>10.82</v>
      </c>
      <c r="F44" s="142">
        <v>10.82</v>
      </c>
      <c r="G44" s="143">
        <v>10.82</v>
      </c>
      <c r="H44" s="143">
        <v>10.82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/>
      <c r="B45" s="140"/>
      <c r="C45" s="140"/>
      <c r="D45" s="141" t="s">
        <v>91</v>
      </c>
      <c r="E45" s="142">
        <f t="shared" ref="E45:V45" si="10">E46+E48+E50</f>
        <v>1.03</v>
      </c>
      <c r="F45" s="142">
        <f t="shared" si="10"/>
        <v>1.03</v>
      </c>
      <c r="G45" s="143">
        <f t="shared" si="10"/>
        <v>1.03</v>
      </c>
      <c r="H45" s="143">
        <f t="shared" si="10"/>
        <v>1.03</v>
      </c>
      <c r="I45" s="143">
        <f t="shared" si="10"/>
        <v>0</v>
      </c>
      <c r="J45" s="143">
        <f t="shared" si="10"/>
        <v>0</v>
      </c>
      <c r="K45" s="142">
        <f t="shared" si="10"/>
        <v>0</v>
      </c>
      <c r="L45" s="142">
        <f t="shared" si="10"/>
        <v>0</v>
      </c>
      <c r="M45" s="142">
        <f t="shared" si="10"/>
        <v>0</v>
      </c>
      <c r="N45" s="142">
        <f t="shared" si="10"/>
        <v>0</v>
      </c>
      <c r="O45" s="142">
        <f t="shared" si="10"/>
        <v>0</v>
      </c>
      <c r="P45" s="142">
        <f t="shared" si="10"/>
        <v>0</v>
      </c>
      <c r="Q45" s="142">
        <f t="shared" si="10"/>
        <v>0</v>
      </c>
      <c r="R45" s="142">
        <f t="shared" si="10"/>
        <v>0</v>
      </c>
      <c r="S45" s="142">
        <f t="shared" si="10"/>
        <v>0</v>
      </c>
      <c r="T45" s="142">
        <f t="shared" si="10"/>
        <v>0</v>
      </c>
      <c r="U45" s="142">
        <f t="shared" si="10"/>
        <v>0</v>
      </c>
      <c r="V45" s="143">
        <f t="shared" si="10"/>
        <v>0</v>
      </c>
    </row>
    <row r="46" spans="1:22" ht="20.100000000000001" customHeight="1">
      <c r="A46" s="140"/>
      <c r="B46" s="140"/>
      <c r="C46" s="140"/>
      <c r="D46" s="141" t="s">
        <v>92</v>
      </c>
      <c r="E46" s="142">
        <f t="shared" ref="E46:V46" si="11">E47</f>
        <v>0.38</v>
      </c>
      <c r="F46" s="142">
        <f t="shared" si="11"/>
        <v>0.38</v>
      </c>
      <c r="G46" s="143">
        <f t="shared" si="11"/>
        <v>0.38</v>
      </c>
      <c r="H46" s="143">
        <f t="shared" si="11"/>
        <v>0.38</v>
      </c>
      <c r="I46" s="143">
        <f t="shared" si="11"/>
        <v>0</v>
      </c>
      <c r="J46" s="143">
        <f t="shared" si="11"/>
        <v>0</v>
      </c>
      <c r="K46" s="142">
        <f t="shared" si="11"/>
        <v>0</v>
      </c>
      <c r="L46" s="142">
        <f t="shared" si="11"/>
        <v>0</v>
      </c>
      <c r="M46" s="142">
        <f t="shared" si="11"/>
        <v>0</v>
      </c>
      <c r="N46" s="142">
        <f t="shared" si="11"/>
        <v>0</v>
      </c>
      <c r="O46" s="142">
        <f t="shared" si="11"/>
        <v>0</v>
      </c>
      <c r="P46" s="142">
        <f t="shared" si="11"/>
        <v>0</v>
      </c>
      <c r="Q46" s="142">
        <f t="shared" si="11"/>
        <v>0</v>
      </c>
      <c r="R46" s="142">
        <f t="shared" si="11"/>
        <v>0</v>
      </c>
      <c r="S46" s="142">
        <f t="shared" si="11"/>
        <v>0</v>
      </c>
      <c r="T46" s="142">
        <f t="shared" si="11"/>
        <v>0</v>
      </c>
      <c r="U46" s="142">
        <f t="shared" si="11"/>
        <v>0</v>
      </c>
      <c r="V46" s="143">
        <f t="shared" si="11"/>
        <v>0</v>
      </c>
    </row>
    <row r="47" spans="1:22" ht="20.100000000000001" customHeight="1">
      <c r="A47" s="140" t="s">
        <v>88</v>
      </c>
      <c r="B47" s="140" t="s">
        <v>93</v>
      </c>
      <c r="C47" s="140" t="s">
        <v>66</v>
      </c>
      <c r="D47" s="141" t="s">
        <v>94</v>
      </c>
      <c r="E47" s="142">
        <v>0.38</v>
      </c>
      <c r="F47" s="142">
        <v>0.38</v>
      </c>
      <c r="G47" s="143">
        <v>0.38</v>
      </c>
      <c r="H47" s="143">
        <v>0.38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/>
      <c r="B48" s="140"/>
      <c r="C48" s="140"/>
      <c r="D48" s="141" t="s">
        <v>95</v>
      </c>
      <c r="E48" s="142">
        <f t="shared" ref="E48:V48" si="12">E49</f>
        <v>0.38</v>
      </c>
      <c r="F48" s="142">
        <f t="shared" si="12"/>
        <v>0.38</v>
      </c>
      <c r="G48" s="143">
        <f t="shared" si="12"/>
        <v>0.38</v>
      </c>
      <c r="H48" s="143">
        <f t="shared" si="12"/>
        <v>0.38</v>
      </c>
      <c r="I48" s="143">
        <f t="shared" si="12"/>
        <v>0</v>
      </c>
      <c r="J48" s="143">
        <f t="shared" si="12"/>
        <v>0</v>
      </c>
      <c r="K48" s="142">
        <f t="shared" si="12"/>
        <v>0</v>
      </c>
      <c r="L48" s="142">
        <f t="shared" si="12"/>
        <v>0</v>
      </c>
      <c r="M48" s="142">
        <f t="shared" si="12"/>
        <v>0</v>
      </c>
      <c r="N48" s="142">
        <f t="shared" si="12"/>
        <v>0</v>
      </c>
      <c r="O48" s="142">
        <f t="shared" si="12"/>
        <v>0</v>
      </c>
      <c r="P48" s="142">
        <f t="shared" si="12"/>
        <v>0</v>
      </c>
      <c r="Q48" s="142">
        <f t="shared" si="12"/>
        <v>0</v>
      </c>
      <c r="R48" s="142">
        <f t="shared" si="12"/>
        <v>0</v>
      </c>
      <c r="S48" s="142">
        <f t="shared" si="12"/>
        <v>0</v>
      </c>
      <c r="T48" s="142">
        <f t="shared" si="12"/>
        <v>0</v>
      </c>
      <c r="U48" s="142">
        <f t="shared" si="12"/>
        <v>0</v>
      </c>
      <c r="V48" s="143">
        <f t="shared" si="12"/>
        <v>0</v>
      </c>
    </row>
    <row r="49" spans="1:22" ht="20.100000000000001" customHeight="1">
      <c r="A49" s="140" t="s">
        <v>88</v>
      </c>
      <c r="B49" s="140" t="s">
        <v>93</v>
      </c>
      <c r="C49" s="140" t="s">
        <v>96</v>
      </c>
      <c r="D49" s="141" t="s">
        <v>97</v>
      </c>
      <c r="E49" s="142">
        <v>0.38</v>
      </c>
      <c r="F49" s="142">
        <v>0.38</v>
      </c>
      <c r="G49" s="143">
        <v>0.38</v>
      </c>
      <c r="H49" s="143">
        <v>0.38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/>
      <c r="B50" s="140"/>
      <c r="C50" s="140"/>
      <c r="D50" s="141" t="s">
        <v>98</v>
      </c>
      <c r="E50" s="142">
        <f t="shared" ref="E50:V50" si="13">E51</f>
        <v>0.27</v>
      </c>
      <c r="F50" s="142">
        <f t="shared" si="13"/>
        <v>0.27</v>
      </c>
      <c r="G50" s="143">
        <f t="shared" si="13"/>
        <v>0.27</v>
      </c>
      <c r="H50" s="143">
        <f t="shared" si="13"/>
        <v>0.27</v>
      </c>
      <c r="I50" s="143">
        <f t="shared" si="13"/>
        <v>0</v>
      </c>
      <c r="J50" s="143">
        <f t="shared" si="13"/>
        <v>0</v>
      </c>
      <c r="K50" s="142">
        <f t="shared" si="13"/>
        <v>0</v>
      </c>
      <c r="L50" s="142">
        <f t="shared" si="13"/>
        <v>0</v>
      </c>
      <c r="M50" s="142">
        <f t="shared" si="13"/>
        <v>0</v>
      </c>
      <c r="N50" s="142">
        <f t="shared" si="13"/>
        <v>0</v>
      </c>
      <c r="O50" s="142">
        <f t="shared" si="13"/>
        <v>0</v>
      </c>
      <c r="P50" s="142">
        <f t="shared" si="13"/>
        <v>0</v>
      </c>
      <c r="Q50" s="142">
        <f t="shared" si="13"/>
        <v>0</v>
      </c>
      <c r="R50" s="142">
        <f t="shared" si="13"/>
        <v>0</v>
      </c>
      <c r="S50" s="142">
        <f t="shared" si="13"/>
        <v>0</v>
      </c>
      <c r="T50" s="142">
        <f t="shared" si="13"/>
        <v>0</v>
      </c>
      <c r="U50" s="142">
        <f t="shared" si="13"/>
        <v>0</v>
      </c>
      <c r="V50" s="143">
        <f t="shared" si="13"/>
        <v>0</v>
      </c>
    </row>
    <row r="51" spans="1:22" ht="20.100000000000001" customHeight="1">
      <c r="A51" s="140" t="s">
        <v>88</v>
      </c>
      <c r="B51" s="140" t="s">
        <v>93</v>
      </c>
      <c r="C51" s="140" t="s">
        <v>59</v>
      </c>
      <c r="D51" s="141" t="s">
        <v>99</v>
      </c>
      <c r="E51" s="142">
        <v>0.27</v>
      </c>
      <c r="F51" s="142">
        <v>0.27</v>
      </c>
      <c r="G51" s="143">
        <v>0.27</v>
      </c>
      <c r="H51" s="143">
        <v>0.27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/>
      <c r="B52" s="140"/>
      <c r="C52" s="140"/>
      <c r="D52" s="141" t="s">
        <v>100</v>
      </c>
      <c r="E52" s="142">
        <f t="shared" ref="E52:V52" si="14">E53</f>
        <v>3.78</v>
      </c>
      <c r="F52" s="142">
        <f t="shared" si="14"/>
        <v>3.78</v>
      </c>
      <c r="G52" s="143">
        <f t="shared" si="14"/>
        <v>3.78</v>
      </c>
      <c r="H52" s="143">
        <f t="shared" si="14"/>
        <v>3.78</v>
      </c>
      <c r="I52" s="143">
        <f t="shared" si="14"/>
        <v>0</v>
      </c>
      <c r="J52" s="143">
        <f t="shared" si="14"/>
        <v>0</v>
      </c>
      <c r="K52" s="142">
        <f t="shared" si="14"/>
        <v>0</v>
      </c>
      <c r="L52" s="142">
        <f t="shared" si="14"/>
        <v>0</v>
      </c>
      <c r="M52" s="142">
        <f t="shared" si="14"/>
        <v>0</v>
      </c>
      <c r="N52" s="142">
        <f t="shared" si="14"/>
        <v>0</v>
      </c>
      <c r="O52" s="142">
        <f t="shared" si="14"/>
        <v>0</v>
      </c>
      <c r="P52" s="142">
        <f t="shared" si="14"/>
        <v>0</v>
      </c>
      <c r="Q52" s="142">
        <f t="shared" si="14"/>
        <v>0</v>
      </c>
      <c r="R52" s="142">
        <f t="shared" si="14"/>
        <v>0</v>
      </c>
      <c r="S52" s="142">
        <f t="shared" si="14"/>
        <v>0</v>
      </c>
      <c r="T52" s="142">
        <f t="shared" si="14"/>
        <v>0</v>
      </c>
      <c r="U52" s="142">
        <f t="shared" si="14"/>
        <v>0</v>
      </c>
      <c r="V52" s="143">
        <f t="shared" si="14"/>
        <v>0</v>
      </c>
    </row>
    <row r="53" spans="1:22" ht="20.100000000000001" customHeight="1">
      <c r="A53" s="140"/>
      <c r="B53" s="140"/>
      <c r="C53" s="140"/>
      <c r="D53" s="141" t="s">
        <v>101</v>
      </c>
      <c r="E53" s="142">
        <f t="shared" ref="E53:V53" si="15">E54+E56</f>
        <v>3.78</v>
      </c>
      <c r="F53" s="142">
        <f t="shared" si="15"/>
        <v>3.78</v>
      </c>
      <c r="G53" s="143">
        <f t="shared" si="15"/>
        <v>3.78</v>
      </c>
      <c r="H53" s="143">
        <f t="shared" si="15"/>
        <v>3.78</v>
      </c>
      <c r="I53" s="143">
        <f t="shared" si="15"/>
        <v>0</v>
      </c>
      <c r="J53" s="143">
        <f t="shared" si="15"/>
        <v>0</v>
      </c>
      <c r="K53" s="142">
        <f t="shared" si="15"/>
        <v>0</v>
      </c>
      <c r="L53" s="142">
        <f t="shared" si="15"/>
        <v>0</v>
      </c>
      <c r="M53" s="142">
        <f t="shared" si="15"/>
        <v>0</v>
      </c>
      <c r="N53" s="142">
        <f t="shared" si="15"/>
        <v>0</v>
      </c>
      <c r="O53" s="142">
        <f t="shared" si="15"/>
        <v>0</v>
      </c>
      <c r="P53" s="142">
        <f t="shared" si="15"/>
        <v>0</v>
      </c>
      <c r="Q53" s="142">
        <f t="shared" si="15"/>
        <v>0</v>
      </c>
      <c r="R53" s="142">
        <f t="shared" si="15"/>
        <v>0</v>
      </c>
      <c r="S53" s="142">
        <f t="shared" si="15"/>
        <v>0</v>
      </c>
      <c r="T53" s="142">
        <f t="shared" si="15"/>
        <v>0</v>
      </c>
      <c r="U53" s="142">
        <f t="shared" si="15"/>
        <v>0</v>
      </c>
      <c r="V53" s="143">
        <f t="shared" si="15"/>
        <v>0</v>
      </c>
    </row>
    <row r="54" spans="1:22" ht="20.100000000000001" customHeight="1">
      <c r="A54" s="140"/>
      <c r="B54" s="140"/>
      <c r="C54" s="140"/>
      <c r="D54" s="141" t="s">
        <v>102</v>
      </c>
      <c r="E54" s="142">
        <f t="shared" ref="E54:V54" si="16">E55</f>
        <v>2.33</v>
      </c>
      <c r="F54" s="142">
        <f t="shared" si="16"/>
        <v>2.33</v>
      </c>
      <c r="G54" s="143">
        <f t="shared" si="16"/>
        <v>2.33</v>
      </c>
      <c r="H54" s="143">
        <f t="shared" si="16"/>
        <v>2.33</v>
      </c>
      <c r="I54" s="143">
        <f t="shared" si="16"/>
        <v>0</v>
      </c>
      <c r="J54" s="143">
        <f t="shared" si="16"/>
        <v>0</v>
      </c>
      <c r="K54" s="142">
        <f t="shared" si="16"/>
        <v>0</v>
      </c>
      <c r="L54" s="142">
        <f t="shared" si="16"/>
        <v>0</v>
      </c>
      <c r="M54" s="142">
        <f t="shared" si="16"/>
        <v>0</v>
      </c>
      <c r="N54" s="142">
        <f t="shared" si="16"/>
        <v>0</v>
      </c>
      <c r="O54" s="142">
        <f t="shared" si="16"/>
        <v>0</v>
      </c>
      <c r="P54" s="142">
        <f t="shared" si="16"/>
        <v>0</v>
      </c>
      <c r="Q54" s="142">
        <f t="shared" si="16"/>
        <v>0</v>
      </c>
      <c r="R54" s="142">
        <f t="shared" si="16"/>
        <v>0</v>
      </c>
      <c r="S54" s="142">
        <f t="shared" si="16"/>
        <v>0</v>
      </c>
      <c r="T54" s="142">
        <f t="shared" si="16"/>
        <v>0</v>
      </c>
      <c r="U54" s="142">
        <f t="shared" si="16"/>
        <v>0</v>
      </c>
      <c r="V54" s="143">
        <f t="shared" si="16"/>
        <v>0</v>
      </c>
    </row>
    <row r="55" spans="1:22" ht="20.100000000000001" customHeight="1">
      <c r="A55" s="140" t="s">
        <v>103</v>
      </c>
      <c r="B55" s="140" t="s">
        <v>104</v>
      </c>
      <c r="C55" s="140" t="s">
        <v>66</v>
      </c>
      <c r="D55" s="141" t="s">
        <v>105</v>
      </c>
      <c r="E55" s="142">
        <v>2.33</v>
      </c>
      <c r="F55" s="142">
        <v>2.33</v>
      </c>
      <c r="G55" s="143">
        <v>2.33</v>
      </c>
      <c r="H55" s="143">
        <v>2.33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/>
      <c r="B56" s="140"/>
      <c r="C56" s="140"/>
      <c r="D56" s="141" t="s">
        <v>106</v>
      </c>
      <c r="E56" s="142">
        <f t="shared" ref="E56:V56" si="17">E57</f>
        <v>1.45</v>
      </c>
      <c r="F56" s="142">
        <f t="shared" si="17"/>
        <v>1.45</v>
      </c>
      <c r="G56" s="143">
        <f t="shared" si="17"/>
        <v>1.45</v>
      </c>
      <c r="H56" s="143">
        <f t="shared" si="17"/>
        <v>1.45</v>
      </c>
      <c r="I56" s="143">
        <f t="shared" si="17"/>
        <v>0</v>
      </c>
      <c r="J56" s="143">
        <f t="shared" si="17"/>
        <v>0</v>
      </c>
      <c r="K56" s="142">
        <f t="shared" si="17"/>
        <v>0</v>
      </c>
      <c r="L56" s="142">
        <f t="shared" si="17"/>
        <v>0</v>
      </c>
      <c r="M56" s="142">
        <f t="shared" si="17"/>
        <v>0</v>
      </c>
      <c r="N56" s="142">
        <f t="shared" si="17"/>
        <v>0</v>
      </c>
      <c r="O56" s="142">
        <f t="shared" si="17"/>
        <v>0</v>
      </c>
      <c r="P56" s="142">
        <f t="shared" si="17"/>
        <v>0</v>
      </c>
      <c r="Q56" s="142">
        <f t="shared" si="17"/>
        <v>0</v>
      </c>
      <c r="R56" s="142">
        <f t="shared" si="17"/>
        <v>0</v>
      </c>
      <c r="S56" s="142">
        <f t="shared" si="17"/>
        <v>0</v>
      </c>
      <c r="T56" s="142">
        <f t="shared" si="17"/>
        <v>0</v>
      </c>
      <c r="U56" s="142">
        <f t="shared" si="17"/>
        <v>0</v>
      </c>
      <c r="V56" s="143">
        <f t="shared" si="17"/>
        <v>0</v>
      </c>
    </row>
    <row r="57" spans="1:22" ht="20.100000000000001" customHeight="1">
      <c r="A57" s="140" t="s">
        <v>103</v>
      </c>
      <c r="B57" s="140" t="s">
        <v>104</v>
      </c>
      <c r="C57" s="140" t="s">
        <v>96</v>
      </c>
      <c r="D57" s="141" t="s">
        <v>105</v>
      </c>
      <c r="E57" s="142">
        <v>1.45</v>
      </c>
      <c r="F57" s="142">
        <v>1.45</v>
      </c>
      <c r="G57" s="143">
        <v>1.45</v>
      </c>
      <c r="H57" s="143">
        <v>1.45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/>
      <c r="B58" s="140"/>
      <c r="C58" s="140"/>
      <c r="D58" s="141" t="s">
        <v>107</v>
      </c>
      <c r="E58" s="142">
        <f t="shared" ref="E58:N60" si="18">E59</f>
        <v>6.49</v>
      </c>
      <c r="F58" s="142">
        <f t="shared" si="18"/>
        <v>6.49</v>
      </c>
      <c r="G58" s="143">
        <f t="shared" si="18"/>
        <v>6.49</v>
      </c>
      <c r="H58" s="143">
        <f t="shared" si="18"/>
        <v>6.49</v>
      </c>
      <c r="I58" s="143">
        <f t="shared" si="18"/>
        <v>0</v>
      </c>
      <c r="J58" s="143">
        <f t="shared" si="18"/>
        <v>0</v>
      </c>
      <c r="K58" s="142">
        <f t="shared" si="18"/>
        <v>0</v>
      </c>
      <c r="L58" s="142">
        <f t="shared" si="18"/>
        <v>0</v>
      </c>
      <c r="M58" s="142">
        <f t="shared" si="18"/>
        <v>0</v>
      </c>
      <c r="N58" s="142">
        <f t="shared" si="18"/>
        <v>0</v>
      </c>
      <c r="O58" s="142">
        <f t="shared" ref="O58:V60" si="19">O59</f>
        <v>0</v>
      </c>
      <c r="P58" s="142">
        <f t="shared" si="19"/>
        <v>0</v>
      </c>
      <c r="Q58" s="142">
        <f t="shared" si="19"/>
        <v>0</v>
      </c>
      <c r="R58" s="142">
        <f t="shared" si="19"/>
        <v>0</v>
      </c>
      <c r="S58" s="142">
        <f t="shared" si="19"/>
        <v>0</v>
      </c>
      <c r="T58" s="142">
        <f t="shared" si="19"/>
        <v>0</v>
      </c>
      <c r="U58" s="142">
        <f t="shared" si="19"/>
        <v>0</v>
      </c>
      <c r="V58" s="143">
        <f t="shared" si="19"/>
        <v>0</v>
      </c>
    </row>
    <row r="59" spans="1:22" ht="20.100000000000001" customHeight="1">
      <c r="A59" s="140"/>
      <c r="B59" s="140"/>
      <c r="C59" s="140"/>
      <c r="D59" s="141" t="s">
        <v>108</v>
      </c>
      <c r="E59" s="142">
        <f t="shared" si="18"/>
        <v>6.49</v>
      </c>
      <c r="F59" s="142">
        <f t="shared" si="18"/>
        <v>6.49</v>
      </c>
      <c r="G59" s="143">
        <f t="shared" si="18"/>
        <v>6.49</v>
      </c>
      <c r="H59" s="143">
        <f t="shared" si="18"/>
        <v>6.49</v>
      </c>
      <c r="I59" s="143">
        <f t="shared" si="18"/>
        <v>0</v>
      </c>
      <c r="J59" s="143">
        <f t="shared" si="18"/>
        <v>0</v>
      </c>
      <c r="K59" s="142">
        <f t="shared" si="18"/>
        <v>0</v>
      </c>
      <c r="L59" s="142">
        <f t="shared" si="18"/>
        <v>0</v>
      </c>
      <c r="M59" s="142">
        <f t="shared" si="18"/>
        <v>0</v>
      </c>
      <c r="N59" s="142">
        <f t="shared" si="18"/>
        <v>0</v>
      </c>
      <c r="O59" s="142">
        <f t="shared" si="19"/>
        <v>0</v>
      </c>
      <c r="P59" s="142">
        <f t="shared" si="19"/>
        <v>0</v>
      </c>
      <c r="Q59" s="142">
        <f t="shared" si="19"/>
        <v>0</v>
      </c>
      <c r="R59" s="142">
        <f t="shared" si="19"/>
        <v>0</v>
      </c>
      <c r="S59" s="142">
        <f t="shared" si="19"/>
        <v>0</v>
      </c>
      <c r="T59" s="142">
        <f t="shared" si="19"/>
        <v>0</v>
      </c>
      <c r="U59" s="142">
        <f t="shared" si="19"/>
        <v>0</v>
      </c>
      <c r="V59" s="143">
        <f t="shared" si="19"/>
        <v>0</v>
      </c>
    </row>
    <row r="60" spans="1:22" ht="20.100000000000001" customHeight="1">
      <c r="A60" s="140"/>
      <c r="B60" s="140"/>
      <c r="C60" s="140"/>
      <c r="D60" s="141" t="s">
        <v>109</v>
      </c>
      <c r="E60" s="142">
        <f t="shared" si="18"/>
        <v>6.49</v>
      </c>
      <c r="F60" s="142">
        <f t="shared" si="18"/>
        <v>6.49</v>
      </c>
      <c r="G60" s="143">
        <f t="shared" si="18"/>
        <v>6.49</v>
      </c>
      <c r="H60" s="143">
        <f t="shared" si="18"/>
        <v>6.49</v>
      </c>
      <c r="I60" s="143">
        <f t="shared" si="18"/>
        <v>0</v>
      </c>
      <c r="J60" s="143">
        <f t="shared" si="18"/>
        <v>0</v>
      </c>
      <c r="K60" s="142">
        <f t="shared" si="18"/>
        <v>0</v>
      </c>
      <c r="L60" s="142">
        <f t="shared" si="18"/>
        <v>0</v>
      </c>
      <c r="M60" s="142">
        <f t="shared" si="18"/>
        <v>0</v>
      </c>
      <c r="N60" s="142">
        <f t="shared" si="18"/>
        <v>0</v>
      </c>
      <c r="O60" s="142">
        <f t="shared" si="19"/>
        <v>0</v>
      </c>
      <c r="P60" s="142">
        <f t="shared" si="19"/>
        <v>0</v>
      </c>
      <c r="Q60" s="142">
        <f t="shared" si="19"/>
        <v>0</v>
      </c>
      <c r="R60" s="142">
        <f t="shared" si="19"/>
        <v>0</v>
      </c>
      <c r="S60" s="142">
        <f t="shared" si="19"/>
        <v>0</v>
      </c>
      <c r="T60" s="142">
        <f t="shared" si="19"/>
        <v>0</v>
      </c>
      <c r="U60" s="142">
        <f t="shared" si="19"/>
        <v>0</v>
      </c>
      <c r="V60" s="143">
        <f t="shared" si="19"/>
        <v>0</v>
      </c>
    </row>
    <row r="61" spans="1:22" ht="20.100000000000001" customHeight="1">
      <c r="A61" s="140" t="s">
        <v>110</v>
      </c>
      <c r="B61" s="140" t="s">
        <v>96</v>
      </c>
      <c r="C61" s="140" t="s">
        <v>66</v>
      </c>
      <c r="D61" s="141" t="s">
        <v>111</v>
      </c>
      <c r="E61" s="142">
        <v>6.49</v>
      </c>
      <c r="F61" s="142">
        <v>6.49</v>
      </c>
      <c r="G61" s="143">
        <v>6.49</v>
      </c>
      <c r="H61" s="143">
        <v>6.49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112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113</v>
      </c>
      <c r="B3" s="160"/>
      <c r="C3" s="161"/>
      <c r="D3" s="166" t="s">
        <v>114</v>
      </c>
      <c r="E3" s="169" t="s">
        <v>29</v>
      </c>
      <c r="F3" s="162" t="s">
        <v>115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116</v>
      </c>
      <c r="H4" s="163"/>
      <c r="I4" s="163"/>
      <c r="J4" s="85" t="s">
        <v>117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118</v>
      </c>
      <c r="H5" s="82" t="s">
        <v>119</v>
      </c>
      <c r="I5" s="82" t="s">
        <v>120</v>
      </c>
      <c r="J5" s="82" t="s">
        <v>118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E8+E40+E55+E61</f>
        <v>168.47</v>
      </c>
      <c r="F7" s="90">
        <f t="shared" si="0"/>
        <v>168.47</v>
      </c>
      <c r="G7" s="90">
        <f t="shared" si="0"/>
        <v>112.67</v>
      </c>
      <c r="H7" s="90">
        <f t="shared" si="0"/>
        <v>105.35</v>
      </c>
      <c r="I7" s="90">
        <f t="shared" si="0"/>
        <v>7.32</v>
      </c>
      <c r="J7" s="90">
        <f t="shared" si="0"/>
        <v>55.8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E9+E13</f>
        <v>146.35</v>
      </c>
      <c r="F8" s="90">
        <f t="shared" si="1"/>
        <v>146.35</v>
      </c>
      <c r="G8" s="90">
        <f t="shared" si="1"/>
        <v>90.55</v>
      </c>
      <c r="H8" s="90">
        <f t="shared" si="1"/>
        <v>83.23</v>
      </c>
      <c r="I8" s="90">
        <f t="shared" si="1"/>
        <v>7.32</v>
      </c>
      <c r="J8" s="90">
        <f t="shared" si="1"/>
        <v>55.8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</f>
        <v>55.8</v>
      </c>
      <c r="F9" s="90">
        <f t="shared" si="2"/>
        <v>55.8</v>
      </c>
      <c r="G9" s="90">
        <f t="shared" si="2"/>
        <v>0</v>
      </c>
      <c r="H9" s="90">
        <f t="shared" si="2"/>
        <v>0</v>
      </c>
      <c r="I9" s="90">
        <f t="shared" si="2"/>
        <v>0</v>
      </c>
      <c r="J9" s="90">
        <f t="shared" si="2"/>
        <v>55.8</v>
      </c>
    </row>
    <row r="10" spans="1:10" s="36" customFormat="1" ht="20.100000000000001" customHeight="1">
      <c r="A10" s="87"/>
      <c r="B10" s="88"/>
      <c r="C10" s="88" t="s">
        <v>60</v>
      </c>
      <c r="D10" s="88" t="s">
        <v>57</v>
      </c>
      <c r="E10" s="90">
        <f t="shared" ref="E10:J10" si="3">SUM(E11:E12)</f>
        <v>55.8</v>
      </c>
      <c r="F10" s="90">
        <f t="shared" si="3"/>
        <v>55.8</v>
      </c>
      <c r="G10" s="90">
        <f t="shared" si="3"/>
        <v>0</v>
      </c>
      <c r="H10" s="90">
        <f t="shared" si="3"/>
        <v>0</v>
      </c>
      <c r="I10" s="90">
        <f t="shared" si="3"/>
        <v>0</v>
      </c>
      <c r="J10" s="90">
        <f t="shared" si="3"/>
        <v>55.8</v>
      </c>
    </row>
    <row r="11" spans="1:10" s="36" customFormat="1" ht="20.100000000000001" customHeight="1">
      <c r="A11" s="87" t="s">
        <v>121</v>
      </c>
      <c r="B11" s="88" t="s">
        <v>122</v>
      </c>
      <c r="C11" s="88" t="s">
        <v>123</v>
      </c>
      <c r="D11" s="88" t="s">
        <v>61</v>
      </c>
      <c r="E11" s="90">
        <v>52.8</v>
      </c>
      <c r="F11" s="90">
        <v>52.8</v>
      </c>
      <c r="G11" s="90">
        <v>0</v>
      </c>
      <c r="H11" s="90">
        <v>0</v>
      </c>
      <c r="I11" s="90">
        <v>0</v>
      </c>
      <c r="J11" s="90">
        <v>52.8</v>
      </c>
    </row>
    <row r="12" spans="1:10" s="36" customFormat="1" ht="20.100000000000001" customHeight="1">
      <c r="A12" s="87" t="s">
        <v>121</v>
      </c>
      <c r="B12" s="88" t="s">
        <v>122</v>
      </c>
      <c r="C12" s="88" t="s">
        <v>123</v>
      </c>
      <c r="D12" s="88" t="s">
        <v>62</v>
      </c>
      <c r="E12" s="90">
        <v>3</v>
      </c>
      <c r="F12" s="90">
        <v>3</v>
      </c>
      <c r="G12" s="90">
        <v>0</v>
      </c>
      <c r="H12" s="90">
        <v>0</v>
      </c>
      <c r="I12" s="90">
        <v>0</v>
      </c>
      <c r="J12" s="90">
        <v>3</v>
      </c>
    </row>
    <row r="13" spans="1:10" s="36" customFormat="1" ht="20.100000000000001" customHeight="1">
      <c r="A13" s="87"/>
      <c r="B13" s="88" t="s">
        <v>65</v>
      </c>
      <c r="C13" s="88"/>
      <c r="D13" s="88" t="s">
        <v>63</v>
      </c>
      <c r="E13" s="90">
        <f t="shared" ref="E13:J13" si="4">E14+E28</f>
        <v>90.55</v>
      </c>
      <c r="F13" s="90">
        <f t="shared" si="4"/>
        <v>90.55</v>
      </c>
      <c r="G13" s="90">
        <f t="shared" si="4"/>
        <v>90.55</v>
      </c>
      <c r="H13" s="90">
        <f t="shared" si="4"/>
        <v>83.23</v>
      </c>
      <c r="I13" s="90">
        <f t="shared" si="4"/>
        <v>7.32</v>
      </c>
      <c r="J13" s="90">
        <f t="shared" si="4"/>
        <v>0</v>
      </c>
    </row>
    <row r="14" spans="1:10" s="36" customFormat="1" ht="20.100000000000001" customHeight="1">
      <c r="A14" s="87"/>
      <c r="B14" s="88"/>
      <c r="C14" s="88" t="s">
        <v>66</v>
      </c>
      <c r="D14" s="88" t="s">
        <v>64</v>
      </c>
      <c r="E14" s="90">
        <f t="shared" ref="E14:J14" si="5">SUM(E15:E27)</f>
        <v>57.44</v>
      </c>
      <c r="F14" s="90">
        <f t="shared" si="5"/>
        <v>57.44</v>
      </c>
      <c r="G14" s="90">
        <f t="shared" si="5"/>
        <v>57.44</v>
      </c>
      <c r="H14" s="90">
        <f t="shared" si="5"/>
        <v>51.38</v>
      </c>
      <c r="I14" s="90">
        <f t="shared" si="5"/>
        <v>6.06</v>
      </c>
      <c r="J14" s="90">
        <f t="shared" si="5"/>
        <v>0</v>
      </c>
    </row>
    <row r="15" spans="1:10" s="36" customFormat="1" ht="20.100000000000001" customHeight="1">
      <c r="A15" s="87" t="s">
        <v>121</v>
      </c>
      <c r="B15" s="88" t="s">
        <v>124</v>
      </c>
      <c r="C15" s="88" t="s">
        <v>125</v>
      </c>
      <c r="D15" s="88" t="s">
        <v>70</v>
      </c>
      <c r="E15" s="90">
        <v>2.78</v>
      </c>
      <c r="F15" s="90">
        <v>2.78</v>
      </c>
      <c r="G15" s="90">
        <v>2.78</v>
      </c>
      <c r="H15" s="90">
        <v>2.78</v>
      </c>
      <c r="I15" s="90">
        <v>0</v>
      </c>
      <c r="J15" s="90">
        <v>0</v>
      </c>
    </row>
    <row r="16" spans="1:10" s="36" customFormat="1" ht="20.100000000000001" customHeight="1">
      <c r="A16" s="87" t="s">
        <v>121</v>
      </c>
      <c r="B16" s="88" t="s">
        <v>124</v>
      </c>
      <c r="C16" s="88" t="s">
        <v>125</v>
      </c>
      <c r="D16" s="88" t="s">
        <v>79</v>
      </c>
      <c r="E16" s="90">
        <v>4.37</v>
      </c>
      <c r="F16" s="90">
        <v>4.37</v>
      </c>
      <c r="G16" s="90">
        <v>4.37</v>
      </c>
      <c r="H16" s="90">
        <v>0</v>
      </c>
      <c r="I16" s="90">
        <v>4.37</v>
      </c>
      <c r="J16" s="90">
        <v>0</v>
      </c>
    </row>
    <row r="17" spans="1:10" s="36" customFormat="1" ht="20.100000000000001" customHeight="1">
      <c r="A17" s="87" t="s">
        <v>121</v>
      </c>
      <c r="B17" s="88" t="s">
        <v>124</v>
      </c>
      <c r="C17" s="88" t="s">
        <v>125</v>
      </c>
      <c r="D17" s="88" t="s">
        <v>73</v>
      </c>
      <c r="E17" s="90">
        <v>1.56</v>
      </c>
      <c r="F17" s="90">
        <v>1.56</v>
      </c>
      <c r="G17" s="90">
        <v>1.56</v>
      </c>
      <c r="H17" s="90">
        <v>1.56</v>
      </c>
      <c r="I17" s="90">
        <v>0</v>
      </c>
      <c r="J17" s="90">
        <v>0</v>
      </c>
    </row>
    <row r="18" spans="1:10" s="36" customFormat="1" ht="20.100000000000001" customHeight="1">
      <c r="A18" s="87" t="s">
        <v>121</v>
      </c>
      <c r="B18" s="88" t="s">
        <v>124</v>
      </c>
      <c r="C18" s="88" t="s">
        <v>125</v>
      </c>
      <c r="D18" s="88" t="s">
        <v>67</v>
      </c>
      <c r="E18" s="90">
        <v>32.19</v>
      </c>
      <c r="F18" s="90">
        <v>32.19</v>
      </c>
      <c r="G18" s="90">
        <v>32.19</v>
      </c>
      <c r="H18" s="90">
        <v>32.19</v>
      </c>
      <c r="I18" s="90">
        <v>0</v>
      </c>
      <c r="J18" s="90">
        <v>0</v>
      </c>
    </row>
    <row r="19" spans="1:10" s="36" customFormat="1" ht="20.100000000000001" customHeight="1">
      <c r="A19" s="87" t="s">
        <v>121</v>
      </c>
      <c r="B19" s="88" t="s">
        <v>124</v>
      </c>
      <c r="C19" s="88" t="s">
        <v>125</v>
      </c>
      <c r="D19" s="88" t="s">
        <v>69</v>
      </c>
      <c r="E19" s="90">
        <v>0.98</v>
      </c>
      <c r="F19" s="90">
        <v>0.98</v>
      </c>
      <c r="G19" s="90">
        <v>0.98</v>
      </c>
      <c r="H19" s="90">
        <v>0.98</v>
      </c>
      <c r="I19" s="90">
        <v>0</v>
      </c>
      <c r="J19" s="90">
        <v>0</v>
      </c>
    </row>
    <row r="20" spans="1:10" s="36" customFormat="1" ht="20.100000000000001" customHeight="1">
      <c r="A20" s="87" t="s">
        <v>121</v>
      </c>
      <c r="B20" s="88" t="s">
        <v>124</v>
      </c>
      <c r="C20" s="88" t="s">
        <v>125</v>
      </c>
      <c r="D20" s="88" t="s">
        <v>78</v>
      </c>
      <c r="E20" s="90">
        <v>0.24</v>
      </c>
      <c r="F20" s="90">
        <v>0.24</v>
      </c>
      <c r="G20" s="90">
        <v>0.24</v>
      </c>
      <c r="H20" s="90">
        <v>0</v>
      </c>
      <c r="I20" s="90">
        <v>0.24</v>
      </c>
      <c r="J20" s="90">
        <v>0</v>
      </c>
    </row>
    <row r="21" spans="1:10" s="36" customFormat="1" ht="20.100000000000001" customHeight="1">
      <c r="A21" s="87" t="s">
        <v>121</v>
      </c>
      <c r="B21" s="88" t="s">
        <v>124</v>
      </c>
      <c r="C21" s="88" t="s">
        <v>125</v>
      </c>
      <c r="D21" s="88" t="s">
        <v>77</v>
      </c>
      <c r="E21" s="90">
        <v>1.45</v>
      </c>
      <c r="F21" s="90">
        <v>1.45</v>
      </c>
      <c r="G21" s="90">
        <v>1.45</v>
      </c>
      <c r="H21" s="90">
        <v>0</v>
      </c>
      <c r="I21" s="90">
        <v>1.45</v>
      </c>
      <c r="J21" s="90">
        <v>0</v>
      </c>
    </row>
    <row r="22" spans="1:10" s="36" customFormat="1" ht="20.100000000000001" customHeight="1">
      <c r="A22" s="87" t="s">
        <v>121</v>
      </c>
      <c r="B22" s="88" t="s">
        <v>124</v>
      </c>
      <c r="C22" s="88" t="s">
        <v>125</v>
      </c>
      <c r="D22" s="88" t="s">
        <v>68</v>
      </c>
      <c r="E22" s="90">
        <v>2.78</v>
      </c>
      <c r="F22" s="90">
        <v>2.78</v>
      </c>
      <c r="G22" s="90">
        <v>2.78</v>
      </c>
      <c r="H22" s="90">
        <v>2.78</v>
      </c>
      <c r="I22" s="90">
        <v>0</v>
      </c>
      <c r="J22" s="90">
        <v>0</v>
      </c>
    </row>
    <row r="23" spans="1:10" s="36" customFormat="1" ht="20.100000000000001" customHeight="1">
      <c r="A23" s="87" t="s">
        <v>121</v>
      </c>
      <c r="B23" s="88" t="s">
        <v>124</v>
      </c>
      <c r="C23" s="88" t="s">
        <v>125</v>
      </c>
      <c r="D23" s="88" t="s">
        <v>71</v>
      </c>
      <c r="E23" s="90">
        <v>7.2</v>
      </c>
      <c r="F23" s="90">
        <v>7.2</v>
      </c>
      <c r="G23" s="90">
        <v>7.2</v>
      </c>
      <c r="H23" s="90">
        <v>7.2</v>
      </c>
      <c r="I23" s="90">
        <v>0</v>
      </c>
      <c r="J23" s="90">
        <v>0</v>
      </c>
    </row>
    <row r="24" spans="1:10" s="36" customFormat="1" ht="20.100000000000001" customHeight="1">
      <c r="A24" s="87" t="s">
        <v>121</v>
      </c>
      <c r="B24" s="88" t="s">
        <v>124</v>
      </c>
      <c r="C24" s="88" t="s">
        <v>125</v>
      </c>
      <c r="D24" s="88" t="s">
        <v>76</v>
      </c>
      <c r="E24" s="90">
        <v>0.67</v>
      </c>
      <c r="F24" s="90">
        <v>0.67</v>
      </c>
      <c r="G24" s="90">
        <v>0.67</v>
      </c>
      <c r="H24" s="90">
        <v>0.67</v>
      </c>
      <c r="I24" s="90">
        <v>0</v>
      </c>
      <c r="J24" s="90">
        <v>0</v>
      </c>
    </row>
    <row r="25" spans="1:10" s="36" customFormat="1" ht="20.100000000000001" customHeight="1">
      <c r="A25" s="87" t="s">
        <v>121</v>
      </c>
      <c r="B25" s="88" t="s">
        <v>124</v>
      </c>
      <c r="C25" s="88" t="s">
        <v>125</v>
      </c>
      <c r="D25" s="88" t="s">
        <v>74</v>
      </c>
      <c r="E25" s="90">
        <v>1.1599999999999999</v>
      </c>
      <c r="F25" s="90">
        <v>1.1599999999999999</v>
      </c>
      <c r="G25" s="90">
        <v>1.1599999999999999</v>
      </c>
      <c r="H25" s="90">
        <v>1.1599999999999999</v>
      </c>
      <c r="I25" s="90">
        <v>0</v>
      </c>
      <c r="J25" s="90">
        <v>0</v>
      </c>
    </row>
    <row r="26" spans="1:10" s="36" customFormat="1" ht="20.100000000000001" customHeight="1">
      <c r="A26" s="87" t="s">
        <v>121</v>
      </c>
      <c r="B26" s="88" t="s">
        <v>124</v>
      </c>
      <c r="C26" s="88" t="s">
        <v>125</v>
      </c>
      <c r="D26" s="88" t="s">
        <v>72</v>
      </c>
      <c r="E26" s="90">
        <v>0.73</v>
      </c>
      <c r="F26" s="90">
        <v>0.73</v>
      </c>
      <c r="G26" s="90">
        <v>0.73</v>
      </c>
      <c r="H26" s="90">
        <v>0.73</v>
      </c>
      <c r="I26" s="90">
        <v>0</v>
      </c>
      <c r="J26" s="90">
        <v>0</v>
      </c>
    </row>
    <row r="27" spans="1:10" s="36" customFormat="1" ht="20.100000000000001" customHeight="1">
      <c r="A27" s="87" t="s">
        <v>121</v>
      </c>
      <c r="B27" s="88" t="s">
        <v>124</v>
      </c>
      <c r="C27" s="88" t="s">
        <v>125</v>
      </c>
      <c r="D27" s="88" t="s">
        <v>75</v>
      </c>
      <c r="E27" s="90">
        <v>1.33</v>
      </c>
      <c r="F27" s="90">
        <v>1.33</v>
      </c>
      <c r="G27" s="90">
        <v>1.33</v>
      </c>
      <c r="H27" s="90">
        <v>1.33</v>
      </c>
      <c r="I27" s="90">
        <v>0</v>
      </c>
      <c r="J27" s="90">
        <v>0</v>
      </c>
    </row>
    <row r="28" spans="1:10" s="36" customFormat="1" ht="20.100000000000001" customHeight="1">
      <c r="A28" s="87"/>
      <c r="B28" s="88"/>
      <c r="C28" s="88" t="s">
        <v>81</v>
      </c>
      <c r="D28" s="88" t="s">
        <v>80</v>
      </c>
      <c r="E28" s="90">
        <f t="shared" ref="E28:J28" si="6">SUM(E29:E39)</f>
        <v>33.11</v>
      </c>
      <c r="F28" s="90">
        <f t="shared" si="6"/>
        <v>33.11</v>
      </c>
      <c r="G28" s="90">
        <f t="shared" si="6"/>
        <v>33.11</v>
      </c>
      <c r="H28" s="90">
        <f t="shared" si="6"/>
        <v>31.85</v>
      </c>
      <c r="I28" s="90">
        <f t="shared" si="6"/>
        <v>1.26</v>
      </c>
      <c r="J28" s="90">
        <f t="shared" si="6"/>
        <v>0</v>
      </c>
    </row>
    <row r="29" spans="1:10" s="36" customFormat="1" ht="20.100000000000001" customHeight="1">
      <c r="A29" s="87" t="s">
        <v>121</v>
      </c>
      <c r="B29" s="88" t="s">
        <v>124</v>
      </c>
      <c r="C29" s="88" t="s">
        <v>126</v>
      </c>
      <c r="D29" s="88" t="s">
        <v>69</v>
      </c>
      <c r="E29" s="90">
        <v>0.63</v>
      </c>
      <c r="F29" s="90">
        <v>0.63</v>
      </c>
      <c r="G29" s="90">
        <v>0.63</v>
      </c>
      <c r="H29" s="90">
        <v>0.63</v>
      </c>
      <c r="I29" s="90">
        <v>0</v>
      </c>
      <c r="J29" s="90">
        <v>0</v>
      </c>
    </row>
    <row r="30" spans="1:10" s="36" customFormat="1" ht="20.100000000000001" customHeight="1">
      <c r="A30" s="87" t="s">
        <v>121</v>
      </c>
      <c r="B30" s="88" t="s">
        <v>124</v>
      </c>
      <c r="C30" s="88" t="s">
        <v>126</v>
      </c>
      <c r="D30" s="88" t="s">
        <v>74</v>
      </c>
      <c r="E30" s="90">
        <v>1.18</v>
      </c>
      <c r="F30" s="90">
        <v>1.18</v>
      </c>
      <c r="G30" s="90">
        <v>1.18</v>
      </c>
      <c r="H30" s="90">
        <v>1.18</v>
      </c>
      <c r="I30" s="90">
        <v>0</v>
      </c>
      <c r="J30" s="90">
        <v>0</v>
      </c>
    </row>
    <row r="31" spans="1:10" s="36" customFormat="1" ht="20.100000000000001" customHeight="1">
      <c r="A31" s="87" t="s">
        <v>121</v>
      </c>
      <c r="B31" s="88" t="s">
        <v>124</v>
      </c>
      <c r="C31" s="88" t="s">
        <v>126</v>
      </c>
      <c r="D31" s="88" t="s">
        <v>76</v>
      </c>
      <c r="E31" s="90">
        <v>0.42</v>
      </c>
      <c r="F31" s="90">
        <v>0.42</v>
      </c>
      <c r="G31" s="90">
        <v>0.42</v>
      </c>
      <c r="H31" s="90">
        <v>0.42</v>
      </c>
      <c r="I31" s="90">
        <v>0</v>
      </c>
      <c r="J31" s="90">
        <v>0</v>
      </c>
    </row>
    <row r="32" spans="1:10" ht="20.100000000000001" customHeight="1">
      <c r="A32" s="87" t="s">
        <v>121</v>
      </c>
      <c r="B32" s="88" t="s">
        <v>124</v>
      </c>
      <c r="C32" s="88" t="s">
        <v>126</v>
      </c>
      <c r="D32" s="88" t="s">
        <v>77</v>
      </c>
      <c r="E32" s="90">
        <v>1.26</v>
      </c>
      <c r="F32" s="90">
        <v>1.26</v>
      </c>
      <c r="G32" s="90">
        <v>1.26</v>
      </c>
      <c r="H32" s="90">
        <v>0</v>
      </c>
      <c r="I32" s="90">
        <v>1.26</v>
      </c>
      <c r="J32" s="90">
        <v>0</v>
      </c>
    </row>
    <row r="33" spans="1:10" ht="20.100000000000001" customHeight="1">
      <c r="A33" s="87" t="s">
        <v>121</v>
      </c>
      <c r="B33" s="88" t="s">
        <v>124</v>
      </c>
      <c r="C33" s="88" t="s">
        <v>126</v>
      </c>
      <c r="D33" s="88" t="s">
        <v>82</v>
      </c>
      <c r="E33" s="90">
        <v>11.94</v>
      </c>
      <c r="F33" s="90">
        <v>11.94</v>
      </c>
      <c r="G33" s="90">
        <v>11.94</v>
      </c>
      <c r="H33" s="90">
        <v>11.94</v>
      </c>
      <c r="I33" s="90">
        <v>0</v>
      </c>
      <c r="J33" s="90">
        <v>0</v>
      </c>
    </row>
    <row r="34" spans="1:10" ht="20.100000000000001" customHeight="1">
      <c r="A34" s="87" t="s">
        <v>121</v>
      </c>
      <c r="B34" s="88" t="s">
        <v>124</v>
      </c>
      <c r="C34" s="88" t="s">
        <v>126</v>
      </c>
      <c r="D34" s="88" t="s">
        <v>83</v>
      </c>
      <c r="E34" s="90">
        <v>5.34</v>
      </c>
      <c r="F34" s="90">
        <v>5.34</v>
      </c>
      <c r="G34" s="90">
        <v>5.34</v>
      </c>
      <c r="H34" s="90">
        <v>5.34</v>
      </c>
      <c r="I34" s="90">
        <v>0</v>
      </c>
      <c r="J34" s="90">
        <v>0</v>
      </c>
    </row>
    <row r="35" spans="1:10" ht="20.100000000000001" customHeight="1">
      <c r="A35" s="87" t="s">
        <v>121</v>
      </c>
      <c r="B35" s="88" t="s">
        <v>124</v>
      </c>
      <c r="C35" s="88" t="s">
        <v>126</v>
      </c>
      <c r="D35" s="88" t="s">
        <v>68</v>
      </c>
      <c r="E35" s="90">
        <v>1.73</v>
      </c>
      <c r="F35" s="90">
        <v>1.73</v>
      </c>
      <c r="G35" s="90">
        <v>1.73</v>
      </c>
      <c r="H35" s="90">
        <v>1.73</v>
      </c>
      <c r="I35" s="90">
        <v>0</v>
      </c>
      <c r="J35" s="90">
        <v>0</v>
      </c>
    </row>
    <row r="36" spans="1:10" ht="20.100000000000001" customHeight="1">
      <c r="A36" s="87" t="s">
        <v>121</v>
      </c>
      <c r="B36" s="88" t="s">
        <v>124</v>
      </c>
      <c r="C36" s="88" t="s">
        <v>126</v>
      </c>
      <c r="D36" s="88" t="s">
        <v>84</v>
      </c>
      <c r="E36" s="90">
        <v>2.29</v>
      </c>
      <c r="F36" s="90">
        <v>2.29</v>
      </c>
      <c r="G36" s="90">
        <v>2.29</v>
      </c>
      <c r="H36" s="90">
        <v>2.29</v>
      </c>
      <c r="I36" s="90">
        <v>0</v>
      </c>
      <c r="J36" s="90">
        <v>0</v>
      </c>
    </row>
    <row r="37" spans="1:10" ht="20.100000000000001" customHeight="1">
      <c r="A37" s="87" t="s">
        <v>121</v>
      </c>
      <c r="B37" s="88" t="s">
        <v>124</v>
      </c>
      <c r="C37" s="88" t="s">
        <v>126</v>
      </c>
      <c r="D37" s="88" t="s">
        <v>71</v>
      </c>
      <c r="E37" s="90">
        <v>5.76</v>
      </c>
      <c r="F37" s="90">
        <v>5.76</v>
      </c>
      <c r="G37" s="90">
        <v>5.76</v>
      </c>
      <c r="H37" s="90">
        <v>5.76</v>
      </c>
      <c r="I37" s="90">
        <v>0</v>
      </c>
      <c r="J37" s="90">
        <v>0</v>
      </c>
    </row>
    <row r="38" spans="1:10" ht="20.100000000000001" customHeight="1">
      <c r="A38" s="87" t="s">
        <v>121</v>
      </c>
      <c r="B38" s="88" t="s">
        <v>124</v>
      </c>
      <c r="C38" s="88" t="s">
        <v>126</v>
      </c>
      <c r="D38" s="88" t="s">
        <v>75</v>
      </c>
      <c r="E38" s="90">
        <v>0.83</v>
      </c>
      <c r="F38" s="90">
        <v>0.83</v>
      </c>
      <c r="G38" s="90">
        <v>0.83</v>
      </c>
      <c r="H38" s="90">
        <v>0.83</v>
      </c>
      <c r="I38" s="90">
        <v>0</v>
      </c>
      <c r="J38" s="90">
        <v>0</v>
      </c>
    </row>
    <row r="39" spans="1:10" ht="20.100000000000001" customHeight="1">
      <c r="A39" s="87" t="s">
        <v>121</v>
      </c>
      <c r="B39" s="88" t="s">
        <v>124</v>
      </c>
      <c r="C39" s="88" t="s">
        <v>126</v>
      </c>
      <c r="D39" s="88" t="s">
        <v>70</v>
      </c>
      <c r="E39" s="90">
        <v>1.73</v>
      </c>
      <c r="F39" s="90">
        <v>1.73</v>
      </c>
      <c r="G39" s="90">
        <v>1.73</v>
      </c>
      <c r="H39" s="90">
        <v>1.73</v>
      </c>
      <c r="I39" s="90">
        <v>0</v>
      </c>
      <c r="J39" s="90">
        <v>0</v>
      </c>
    </row>
    <row r="40" spans="1:10" ht="20.100000000000001" customHeight="1">
      <c r="A40" s="87" t="s">
        <v>88</v>
      </c>
      <c r="B40" s="88"/>
      <c r="C40" s="88"/>
      <c r="D40" s="88" t="s">
        <v>85</v>
      </c>
      <c r="E40" s="90">
        <f t="shared" ref="E40:J40" si="7">E41+E45</f>
        <v>11.85</v>
      </c>
      <c r="F40" s="90">
        <f t="shared" si="7"/>
        <v>11.85</v>
      </c>
      <c r="G40" s="90">
        <f t="shared" si="7"/>
        <v>11.85</v>
      </c>
      <c r="H40" s="90">
        <f t="shared" si="7"/>
        <v>11.85</v>
      </c>
      <c r="I40" s="90">
        <f t="shared" si="7"/>
        <v>0</v>
      </c>
      <c r="J40" s="90">
        <f t="shared" si="7"/>
        <v>0</v>
      </c>
    </row>
    <row r="41" spans="1:10" ht="20.100000000000001" customHeight="1">
      <c r="A41" s="87"/>
      <c r="B41" s="88" t="s">
        <v>89</v>
      </c>
      <c r="C41" s="88"/>
      <c r="D41" s="88" t="s">
        <v>86</v>
      </c>
      <c r="E41" s="90">
        <f t="shared" ref="E41:J41" si="8">E42</f>
        <v>10.82</v>
      </c>
      <c r="F41" s="90">
        <f t="shared" si="8"/>
        <v>10.82</v>
      </c>
      <c r="G41" s="90">
        <f t="shared" si="8"/>
        <v>10.82</v>
      </c>
      <c r="H41" s="90">
        <f t="shared" si="8"/>
        <v>10.82</v>
      </c>
      <c r="I41" s="90">
        <f t="shared" si="8"/>
        <v>0</v>
      </c>
      <c r="J41" s="90">
        <f t="shared" si="8"/>
        <v>0</v>
      </c>
    </row>
    <row r="42" spans="1:10" ht="20.100000000000001" customHeight="1">
      <c r="A42" s="87"/>
      <c r="B42" s="88"/>
      <c r="C42" s="88" t="s">
        <v>89</v>
      </c>
      <c r="D42" s="88" t="s">
        <v>87</v>
      </c>
      <c r="E42" s="90">
        <f t="shared" ref="E42:J42" si="9">SUM(E43:E44)</f>
        <v>10.82</v>
      </c>
      <c r="F42" s="90">
        <f t="shared" si="9"/>
        <v>10.82</v>
      </c>
      <c r="G42" s="90">
        <f t="shared" si="9"/>
        <v>10.82</v>
      </c>
      <c r="H42" s="90">
        <f t="shared" si="9"/>
        <v>10.82</v>
      </c>
      <c r="I42" s="90">
        <f t="shared" si="9"/>
        <v>0</v>
      </c>
      <c r="J42" s="90">
        <f t="shared" si="9"/>
        <v>0</v>
      </c>
    </row>
    <row r="43" spans="1:10" ht="20.100000000000001" customHeight="1">
      <c r="A43" s="87" t="s">
        <v>127</v>
      </c>
      <c r="B43" s="88" t="s">
        <v>128</v>
      </c>
      <c r="C43" s="88" t="s">
        <v>128</v>
      </c>
      <c r="D43" s="88" t="s">
        <v>90</v>
      </c>
      <c r="E43" s="90">
        <v>6.67</v>
      </c>
      <c r="F43" s="90">
        <v>6.67</v>
      </c>
      <c r="G43" s="90">
        <v>6.67</v>
      </c>
      <c r="H43" s="90">
        <v>6.67</v>
      </c>
      <c r="I43" s="90">
        <v>0</v>
      </c>
      <c r="J43" s="90">
        <v>0</v>
      </c>
    </row>
    <row r="44" spans="1:10" ht="20.100000000000001" customHeight="1">
      <c r="A44" s="87" t="s">
        <v>127</v>
      </c>
      <c r="B44" s="88" t="s">
        <v>128</v>
      </c>
      <c r="C44" s="88" t="s">
        <v>128</v>
      </c>
      <c r="D44" s="88" t="s">
        <v>90</v>
      </c>
      <c r="E44" s="90">
        <v>4.1500000000000004</v>
      </c>
      <c r="F44" s="90">
        <v>4.1500000000000004</v>
      </c>
      <c r="G44" s="90">
        <v>4.1500000000000004</v>
      </c>
      <c r="H44" s="90">
        <v>4.1500000000000004</v>
      </c>
      <c r="I44" s="90">
        <v>0</v>
      </c>
      <c r="J44" s="90">
        <v>0</v>
      </c>
    </row>
    <row r="45" spans="1:10" ht="20.100000000000001" customHeight="1">
      <c r="A45" s="87"/>
      <c r="B45" s="88" t="s">
        <v>93</v>
      </c>
      <c r="C45" s="88"/>
      <c r="D45" s="88" t="s">
        <v>91</v>
      </c>
      <c r="E45" s="90">
        <f t="shared" ref="E45:J45" si="10">E46+E49+E52</f>
        <v>1.03</v>
      </c>
      <c r="F45" s="90">
        <f t="shared" si="10"/>
        <v>1.03</v>
      </c>
      <c r="G45" s="90">
        <f t="shared" si="10"/>
        <v>1.03</v>
      </c>
      <c r="H45" s="90">
        <f t="shared" si="10"/>
        <v>1.03</v>
      </c>
      <c r="I45" s="90">
        <f t="shared" si="10"/>
        <v>0</v>
      </c>
      <c r="J45" s="90">
        <f t="shared" si="10"/>
        <v>0</v>
      </c>
    </row>
    <row r="46" spans="1:10" ht="20.100000000000001" customHeight="1">
      <c r="A46" s="87"/>
      <c r="B46" s="88"/>
      <c r="C46" s="88" t="s">
        <v>66</v>
      </c>
      <c r="D46" s="88" t="s">
        <v>92</v>
      </c>
      <c r="E46" s="90">
        <f t="shared" ref="E46:J46" si="11">SUM(E47:E48)</f>
        <v>0.38</v>
      </c>
      <c r="F46" s="90">
        <f t="shared" si="11"/>
        <v>0.38</v>
      </c>
      <c r="G46" s="90">
        <f t="shared" si="11"/>
        <v>0.38</v>
      </c>
      <c r="H46" s="90">
        <f t="shared" si="11"/>
        <v>0.38</v>
      </c>
      <c r="I46" s="90">
        <f t="shared" si="11"/>
        <v>0</v>
      </c>
      <c r="J46" s="90">
        <f t="shared" si="11"/>
        <v>0</v>
      </c>
    </row>
    <row r="47" spans="1:10" ht="20.100000000000001" customHeight="1">
      <c r="A47" s="87" t="s">
        <v>127</v>
      </c>
      <c r="B47" s="88" t="s">
        <v>129</v>
      </c>
      <c r="C47" s="88" t="s">
        <v>125</v>
      </c>
      <c r="D47" s="88" t="s">
        <v>94</v>
      </c>
      <c r="E47" s="90">
        <v>0.23</v>
      </c>
      <c r="F47" s="90">
        <v>0.23</v>
      </c>
      <c r="G47" s="90">
        <v>0.23</v>
      </c>
      <c r="H47" s="90">
        <v>0.23</v>
      </c>
      <c r="I47" s="90">
        <v>0</v>
      </c>
      <c r="J47" s="90">
        <v>0</v>
      </c>
    </row>
    <row r="48" spans="1:10" ht="20.100000000000001" customHeight="1">
      <c r="A48" s="87" t="s">
        <v>127</v>
      </c>
      <c r="B48" s="88" t="s">
        <v>129</v>
      </c>
      <c r="C48" s="88" t="s">
        <v>125</v>
      </c>
      <c r="D48" s="88" t="s">
        <v>94</v>
      </c>
      <c r="E48" s="90">
        <v>0.15</v>
      </c>
      <c r="F48" s="90">
        <v>0.15</v>
      </c>
      <c r="G48" s="90">
        <v>0.15</v>
      </c>
      <c r="H48" s="90">
        <v>0.15</v>
      </c>
      <c r="I48" s="90">
        <v>0</v>
      </c>
      <c r="J48" s="90">
        <v>0</v>
      </c>
    </row>
    <row r="49" spans="1:10" ht="20.100000000000001" customHeight="1">
      <c r="A49" s="87"/>
      <c r="B49" s="88"/>
      <c r="C49" s="88" t="s">
        <v>96</v>
      </c>
      <c r="D49" s="88" t="s">
        <v>95</v>
      </c>
      <c r="E49" s="90">
        <f t="shared" ref="E49:J49" si="12">SUM(E50:E51)</f>
        <v>0.38</v>
      </c>
      <c r="F49" s="90">
        <f t="shared" si="12"/>
        <v>0.38</v>
      </c>
      <c r="G49" s="90">
        <f t="shared" si="12"/>
        <v>0.38</v>
      </c>
      <c r="H49" s="90">
        <f t="shared" si="12"/>
        <v>0.38</v>
      </c>
      <c r="I49" s="90">
        <f t="shared" si="12"/>
        <v>0</v>
      </c>
      <c r="J49" s="90">
        <f t="shared" si="12"/>
        <v>0</v>
      </c>
    </row>
    <row r="50" spans="1:10" ht="20.100000000000001" customHeight="1">
      <c r="A50" s="87" t="s">
        <v>127</v>
      </c>
      <c r="B50" s="88" t="s">
        <v>129</v>
      </c>
      <c r="C50" s="88" t="s">
        <v>130</v>
      </c>
      <c r="D50" s="88" t="s">
        <v>97</v>
      </c>
      <c r="E50" s="90">
        <v>0.23</v>
      </c>
      <c r="F50" s="90">
        <v>0.23</v>
      </c>
      <c r="G50" s="90">
        <v>0.23</v>
      </c>
      <c r="H50" s="90">
        <v>0.23</v>
      </c>
      <c r="I50" s="90">
        <v>0</v>
      </c>
      <c r="J50" s="90">
        <v>0</v>
      </c>
    </row>
    <row r="51" spans="1:10" ht="20.100000000000001" customHeight="1">
      <c r="A51" s="87" t="s">
        <v>127</v>
      </c>
      <c r="B51" s="88" t="s">
        <v>129</v>
      </c>
      <c r="C51" s="88" t="s">
        <v>130</v>
      </c>
      <c r="D51" s="88" t="s">
        <v>97</v>
      </c>
      <c r="E51" s="90">
        <v>0.15</v>
      </c>
      <c r="F51" s="90">
        <v>0.15</v>
      </c>
      <c r="G51" s="90">
        <v>0.15</v>
      </c>
      <c r="H51" s="90">
        <v>0.15</v>
      </c>
      <c r="I51" s="90">
        <v>0</v>
      </c>
      <c r="J51" s="90">
        <v>0</v>
      </c>
    </row>
    <row r="52" spans="1:10" ht="20.100000000000001" customHeight="1">
      <c r="A52" s="87"/>
      <c r="B52" s="88"/>
      <c r="C52" s="88" t="s">
        <v>59</v>
      </c>
      <c r="D52" s="88" t="s">
        <v>98</v>
      </c>
      <c r="E52" s="90">
        <f t="shared" ref="E52:J52" si="13">SUM(E53:E54)</f>
        <v>0.27</v>
      </c>
      <c r="F52" s="90">
        <f t="shared" si="13"/>
        <v>0.27</v>
      </c>
      <c r="G52" s="90">
        <f t="shared" si="13"/>
        <v>0.27</v>
      </c>
      <c r="H52" s="90">
        <f t="shared" si="13"/>
        <v>0.27</v>
      </c>
      <c r="I52" s="90">
        <f t="shared" si="13"/>
        <v>0</v>
      </c>
      <c r="J52" s="90">
        <f t="shared" si="13"/>
        <v>0</v>
      </c>
    </row>
    <row r="53" spans="1:10" ht="20.100000000000001" customHeight="1">
      <c r="A53" s="87" t="s">
        <v>127</v>
      </c>
      <c r="B53" s="88" t="s">
        <v>129</v>
      </c>
      <c r="C53" s="88" t="s">
        <v>122</v>
      </c>
      <c r="D53" s="88" t="s">
        <v>99</v>
      </c>
      <c r="E53" s="90">
        <v>0.17</v>
      </c>
      <c r="F53" s="90">
        <v>0.17</v>
      </c>
      <c r="G53" s="90">
        <v>0.17</v>
      </c>
      <c r="H53" s="90">
        <v>0.17</v>
      </c>
      <c r="I53" s="90">
        <v>0</v>
      </c>
      <c r="J53" s="90">
        <v>0</v>
      </c>
    </row>
    <row r="54" spans="1:10" ht="20.100000000000001" customHeight="1">
      <c r="A54" s="87" t="s">
        <v>127</v>
      </c>
      <c r="B54" s="88" t="s">
        <v>129</v>
      </c>
      <c r="C54" s="88" t="s">
        <v>122</v>
      </c>
      <c r="D54" s="88" t="s">
        <v>99</v>
      </c>
      <c r="E54" s="90">
        <v>0.1</v>
      </c>
      <c r="F54" s="90">
        <v>0.1</v>
      </c>
      <c r="G54" s="90">
        <v>0.1</v>
      </c>
      <c r="H54" s="90">
        <v>0.1</v>
      </c>
      <c r="I54" s="90">
        <v>0</v>
      </c>
      <c r="J54" s="90">
        <v>0</v>
      </c>
    </row>
    <row r="55" spans="1:10" ht="20.100000000000001" customHeight="1">
      <c r="A55" s="87" t="s">
        <v>103</v>
      </c>
      <c r="B55" s="88"/>
      <c r="C55" s="88"/>
      <c r="D55" s="88" t="s">
        <v>100</v>
      </c>
      <c r="E55" s="90">
        <f t="shared" ref="E55:J55" si="14">E56</f>
        <v>3.78</v>
      </c>
      <c r="F55" s="90">
        <f t="shared" si="14"/>
        <v>3.78</v>
      </c>
      <c r="G55" s="90">
        <f t="shared" si="14"/>
        <v>3.78</v>
      </c>
      <c r="H55" s="90">
        <f t="shared" si="14"/>
        <v>3.78</v>
      </c>
      <c r="I55" s="90">
        <f t="shared" si="14"/>
        <v>0</v>
      </c>
      <c r="J55" s="90">
        <f t="shared" si="14"/>
        <v>0</v>
      </c>
    </row>
    <row r="56" spans="1:10" ht="20.100000000000001" customHeight="1">
      <c r="A56" s="87"/>
      <c r="B56" s="88" t="s">
        <v>104</v>
      </c>
      <c r="C56" s="88"/>
      <c r="D56" s="88" t="s">
        <v>101</v>
      </c>
      <c r="E56" s="90">
        <f t="shared" ref="E56:J56" si="15">E57+E59</f>
        <v>3.78</v>
      </c>
      <c r="F56" s="90">
        <f t="shared" si="15"/>
        <v>3.78</v>
      </c>
      <c r="G56" s="90">
        <f t="shared" si="15"/>
        <v>3.78</v>
      </c>
      <c r="H56" s="90">
        <f t="shared" si="15"/>
        <v>3.78</v>
      </c>
      <c r="I56" s="90">
        <f t="shared" si="15"/>
        <v>0</v>
      </c>
      <c r="J56" s="90">
        <f t="shared" si="15"/>
        <v>0</v>
      </c>
    </row>
    <row r="57" spans="1:10" ht="20.100000000000001" customHeight="1">
      <c r="A57" s="87"/>
      <c r="B57" s="88"/>
      <c r="C57" s="88" t="s">
        <v>66</v>
      </c>
      <c r="D57" s="88" t="s">
        <v>102</v>
      </c>
      <c r="E57" s="90">
        <f t="shared" ref="E57:J57" si="16">E58</f>
        <v>2.33</v>
      </c>
      <c r="F57" s="90">
        <f t="shared" si="16"/>
        <v>2.33</v>
      </c>
      <c r="G57" s="90">
        <f t="shared" si="16"/>
        <v>2.33</v>
      </c>
      <c r="H57" s="90">
        <f t="shared" si="16"/>
        <v>2.33</v>
      </c>
      <c r="I57" s="90">
        <f t="shared" si="16"/>
        <v>0</v>
      </c>
      <c r="J57" s="90">
        <f t="shared" si="16"/>
        <v>0</v>
      </c>
    </row>
    <row r="58" spans="1:10" ht="20.100000000000001" customHeight="1">
      <c r="A58" s="87" t="s">
        <v>131</v>
      </c>
      <c r="B58" s="88" t="s">
        <v>132</v>
      </c>
      <c r="C58" s="88" t="s">
        <v>125</v>
      </c>
      <c r="D58" s="88" t="s">
        <v>105</v>
      </c>
      <c r="E58" s="90">
        <v>2.33</v>
      </c>
      <c r="F58" s="90">
        <v>2.33</v>
      </c>
      <c r="G58" s="90">
        <v>2.33</v>
      </c>
      <c r="H58" s="90">
        <v>2.33</v>
      </c>
      <c r="I58" s="90">
        <v>0</v>
      </c>
      <c r="J58" s="90">
        <v>0</v>
      </c>
    </row>
    <row r="59" spans="1:10" ht="20.100000000000001" customHeight="1">
      <c r="A59" s="87"/>
      <c r="B59" s="88"/>
      <c r="C59" s="88" t="s">
        <v>96</v>
      </c>
      <c r="D59" s="88" t="s">
        <v>106</v>
      </c>
      <c r="E59" s="90">
        <f t="shared" ref="E59:J59" si="17">E60</f>
        <v>1.45</v>
      </c>
      <c r="F59" s="90">
        <f t="shared" si="17"/>
        <v>1.45</v>
      </c>
      <c r="G59" s="90">
        <f t="shared" si="17"/>
        <v>1.45</v>
      </c>
      <c r="H59" s="90">
        <f t="shared" si="17"/>
        <v>1.45</v>
      </c>
      <c r="I59" s="90">
        <f t="shared" si="17"/>
        <v>0</v>
      </c>
      <c r="J59" s="90">
        <f t="shared" si="17"/>
        <v>0</v>
      </c>
    </row>
    <row r="60" spans="1:10" ht="20.100000000000001" customHeight="1">
      <c r="A60" s="87" t="s">
        <v>131</v>
      </c>
      <c r="B60" s="88" t="s">
        <v>132</v>
      </c>
      <c r="C60" s="88" t="s">
        <v>130</v>
      </c>
      <c r="D60" s="88" t="s">
        <v>105</v>
      </c>
      <c r="E60" s="90">
        <v>1.45</v>
      </c>
      <c r="F60" s="90">
        <v>1.45</v>
      </c>
      <c r="G60" s="90">
        <v>1.45</v>
      </c>
      <c r="H60" s="90">
        <v>1.45</v>
      </c>
      <c r="I60" s="90">
        <v>0</v>
      </c>
      <c r="J60" s="90">
        <v>0</v>
      </c>
    </row>
    <row r="61" spans="1:10" ht="20.100000000000001" customHeight="1">
      <c r="A61" s="87" t="s">
        <v>110</v>
      </c>
      <c r="B61" s="88"/>
      <c r="C61" s="88"/>
      <c r="D61" s="88" t="s">
        <v>107</v>
      </c>
      <c r="E61" s="90">
        <f t="shared" ref="E61:J62" si="18">E62</f>
        <v>6.49</v>
      </c>
      <c r="F61" s="90">
        <f t="shared" si="18"/>
        <v>6.49</v>
      </c>
      <c r="G61" s="90">
        <f t="shared" si="18"/>
        <v>6.49</v>
      </c>
      <c r="H61" s="90">
        <f t="shared" si="18"/>
        <v>6.49</v>
      </c>
      <c r="I61" s="90">
        <f t="shared" si="18"/>
        <v>0</v>
      </c>
      <c r="J61" s="90">
        <f t="shared" si="18"/>
        <v>0</v>
      </c>
    </row>
    <row r="62" spans="1:10" ht="20.100000000000001" customHeight="1">
      <c r="A62" s="87"/>
      <c r="B62" s="88" t="s">
        <v>96</v>
      </c>
      <c r="C62" s="88"/>
      <c r="D62" s="88" t="s">
        <v>108</v>
      </c>
      <c r="E62" s="90">
        <f t="shared" si="18"/>
        <v>6.49</v>
      </c>
      <c r="F62" s="90">
        <f t="shared" si="18"/>
        <v>6.49</v>
      </c>
      <c r="G62" s="90">
        <f t="shared" si="18"/>
        <v>6.49</v>
      </c>
      <c r="H62" s="90">
        <f t="shared" si="18"/>
        <v>6.49</v>
      </c>
      <c r="I62" s="90">
        <f t="shared" si="18"/>
        <v>0</v>
      </c>
      <c r="J62" s="90">
        <f t="shared" si="18"/>
        <v>0</v>
      </c>
    </row>
    <row r="63" spans="1:10" ht="20.100000000000001" customHeight="1">
      <c r="A63" s="87"/>
      <c r="B63" s="88"/>
      <c r="C63" s="88" t="s">
        <v>66</v>
      </c>
      <c r="D63" s="88" t="s">
        <v>109</v>
      </c>
      <c r="E63" s="90">
        <f t="shared" ref="E63:J63" si="19">SUM(E64:E65)</f>
        <v>6.49</v>
      </c>
      <c r="F63" s="90">
        <f t="shared" si="19"/>
        <v>6.49</v>
      </c>
      <c r="G63" s="90">
        <f t="shared" si="19"/>
        <v>6.49</v>
      </c>
      <c r="H63" s="90">
        <f t="shared" si="19"/>
        <v>6.49</v>
      </c>
      <c r="I63" s="90">
        <f t="shared" si="19"/>
        <v>0</v>
      </c>
      <c r="J63" s="90">
        <f t="shared" si="19"/>
        <v>0</v>
      </c>
    </row>
    <row r="64" spans="1:10" ht="20.100000000000001" customHeight="1">
      <c r="A64" s="87" t="s">
        <v>133</v>
      </c>
      <c r="B64" s="88" t="s">
        <v>130</v>
      </c>
      <c r="C64" s="88" t="s">
        <v>125</v>
      </c>
      <c r="D64" s="88" t="s">
        <v>111</v>
      </c>
      <c r="E64" s="90">
        <v>4</v>
      </c>
      <c r="F64" s="90">
        <v>4</v>
      </c>
      <c r="G64" s="90">
        <v>4</v>
      </c>
      <c r="H64" s="90">
        <v>4</v>
      </c>
      <c r="I64" s="90">
        <v>0</v>
      </c>
      <c r="J64" s="90">
        <v>0</v>
      </c>
    </row>
    <row r="65" spans="1:10" ht="20.100000000000001" customHeight="1">
      <c r="A65" s="87" t="s">
        <v>133</v>
      </c>
      <c r="B65" s="88" t="s">
        <v>130</v>
      </c>
      <c r="C65" s="88" t="s">
        <v>125</v>
      </c>
      <c r="D65" s="88" t="s">
        <v>111</v>
      </c>
      <c r="E65" s="90">
        <v>2.4900000000000002</v>
      </c>
      <c r="F65" s="90">
        <v>2.4900000000000002</v>
      </c>
      <c r="G65" s="90">
        <v>2.4900000000000002</v>
      </c>
      <c r="H65" s="90">
        <v>2.4900000000000002</v>
      </c>
      <c r="I65" s="90">
        <v>0</v>
      </c>
      <c r="J65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134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168.47</v>
      </c>
      <c r="C4" s="102" t="s">
        <v>7</v>
      </c>
      <c r="D4" s="103">
        <v>112.67</v>
      </c>
    </row>
    <row r="5" spans="1:10" s="92" customFormat="1" ht="23.25" customHeight="1">
      <c r="A5" s="100" t="s">
        <v>8</v>
      </c>
      <c r="B5" s="104">
        <v>168.47</v>
      </c>
      <c r="C5" s="102" t="s">
        <v>9</v>
      </c>
      <c r="D5" s="103">
        <v>105.35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7.32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55.8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168.47</v>
      </c>
      <c r="C15" s="124" t="s">
        <v>19</v>
      </c>
      <c r="D15" s="103">
        <v>168.47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135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136</v>
      </c>
      <c r="D18" s="127">
        <v>0</v>
      </c>
    </row>
    <row r="19" spans="1:10" s="92" customFormat="1" ht="20.100000000000001" customHeight="1">
      <c r="A19" s="129" t="s">
        <v>24</v>
      </c>
      <c r="B19" s="109">
        <v>168.47</v>
      </c>
      <c r="C19" s="130" t="s">
        <v>25</v>
      </c>
      <c r="D19" s="131">
        <v>168.47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topLeftCell="A40" workbookViewId="0">
      <selection activeCell="A16" sqref="A16"/>
    </sheetView>
  </sheetViews>
  <sheetFormatPr defaultColWidth="9" defaultRowHeight="11.25"/>
  <cols>
    <col min="1" max="3" width="4.5" style="37" customWidth="1"/>
    <col min="4" max="4" width="20.625" style="37" customWidth="1"/>
    <col min="5" max="5" width="10.375" style="37" customWidth="1"/>
    <col min="6" max="6" width="7.875" style="37" customWidth="1"/>
    <col min="7" max="7" width="8.125" style="37" customWidth="1"/>
    <col min="8" max="8" width="7.75" style="37" customWidth="1"/>
    <col min="9" max="9" width="11.5" style="37" customWidth="1"/>
    <col min="10" max="16384" width="9" style="37"/>
  </cols>
  <sheetData>
    <row r="1" spans="1:9" ht="42" customHeight="1">
      <c r="A1" s="156" t="s">
        <v>137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113</v>
      </c>
      <c r="B3" s="160"/>
      <c r="C3" s="161"/>
      <c r="D3" s="166" t="s">
        <v>114</v>
      </c>
      <c r="E3" s="169" t="s">
        <v>29</v>
      </c>
      <c r="F3" s="162" t="s">
        <v>115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116</v>
      </c>
      <c r="G4" s="163"/>
      <c r="H4" s="163"/>
      <c r="I4" s="85" t="s">
        <v>117</v>
      </c>
    </row>
    <row r="5" spans="1:9" s="80" customFormat="1" ht="37.5" customHeight="1">
      <c r="A5" s="164"/>
      <c r="B5" s="165"/>
      <c r="C5" s="165"/>
      <c r="D5" s="168"/>
      <c r="E5" s="169"/>
      <c r="F5" s="82" t="s">
        <v>118</v>
      </c>
      <c r="G5" s="82" t="s">
        <v>119</v>
      </c>
      <c r="H5" s="82" t="s">
        <v>120</v>
      </c>
      <c r="I5" s="82" t="s">
        <v>118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E8+E40+E51+E57</f>
        <v>168.47</v>
      </c>
      <c r="F7" s="90">
        <f>F8+F40+F51+F57</f>
        <v>112.67</v>
      </c>
      <c r="G7" s="90">
        <f>G8+G40+G51+G57</f>
        <v>105.35</v>
      </c>
      <c r="H7" s="90">
        <f>H8+H40+H51+H57</f>
        <v>7.32</v>
      </c>
      <c r="I7" s="90">
        <f>I8+I40+I51+I57</f>
        <v>55.8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E9+E13</f>
        <v>146.35</v>
      </c>
      <c r="F8" s="90">
        <f>F9+F13</f>
        <v>90.55</v>
      </c>
      <c r="G8" s="90">
        <f>G9+G13</f>
        <v>83.23</v>
      </c>
      <c r="H8" s="90">
        <f>H9+H13</f>
        <v>7.32</v>
      </c>
      <c r="I8" s="90">
        <f>I9+I13</f>
        <v>55.8</v>
      </c>
    </row>
    <row r="9" spans="1:9" s="36" customFormat="1" ht="24" customHeight="1">
      <c r="A9" s="87"/>
      <c r="B9" s="88" t="s">
        <v>59</v>
      </c>
      <c r="C9" s="88"/>
      <c r="D9" s="89" t="s">
        <v>56</v>
      </c>
      <c r="E9" s="90">
        <f>E10</f>
        <v>55.8</v>
      </c>
      <c r="F9" s="90">
        <f>F10</f>
        <v>0</v>
      </c>
      <c r="G9" s="90">
        <f>G10</f>
        <v>0</v>
      </c>
      <c r="H9" s="90">
        <f>H10</f>
        <v>0</v>
      </c>
      <c r="I9" s="90">
        <f>I10</f>
        <v>55.8</v>
      </c>
    </row>
    <row r="10" spans="1:9" s="36" customFormat="1" ht="20.100000000000001" customHeight="1">
      <c r="A10" s="87"/>
      <c r="B10" s="88"/>
      <c r="C10" s="88" t="s">
        <v>60</v>
      </c>
      <c r="D10" s="89" t="s">
        <v>57</v>
      </c>
      <c r="E10" s="90">
        <f>SUM(E11:E12)</f>
        <v>55.8</v>
      </c>
      <c r="F10" s="90">
        <f>SUM(F11:F12)</f>
        <v>0</v>
      </c>
      <c r="G10" s="90">
        <f>SUM(G11:G12)</f>
        <v>0</v>
      </c>
      <c r="H10" s="90">
        <f>SUM(H11:H12)</f>
        <v>0</v>
      </c>
      <c r="I10" s="90">
        <f>SUM(I11:I12)</f>
        <v>55.8</v>
      </c>
    </row>
    <row r="11" spans="1:9" s="36" customFormat="1" ht="35.1" customHeight="1">
      <c r="A11" s="87" t="s">
        <v>121</v>
      </c>
      <c r="B11" s="88" t="s">
        <v>122</v>
      </c>
      <c r="C11" s="88" t="s">
        <v>123</v>
      </c>
      <c r="D11" s="89" t="s">
        <v>61</v>
      </c>
      <c r="E11" s="90">
        <v>52.8</v>
      </c>
      <c r="F11" s="90">
        <v>0</v>
      </c>
      <c r="G11" s="90">
        <v>0</v>
      </c>
      <c r="H11" s="90">
        <v>0</v>
      </c>
      <c r="I11" s="90">
        <v>52.8</v>
      </c>
    </row>
    <row r="12" spans="1:9" s="36" customFormat="1" ht="36" customHeight="1">
      <c r="A12" s="87" t="s">
        <v>121</v>
      </c>
      <c r="B12" s="88" t="s">
        <v>122</v>
      </c>
      <c r="C12" s="88" t="s">
        <v>123</v>
      </c>
      <c r="D12" s="89" t="s">
        <v>62</v>
      </c>
      <c r="E12" s="90">
        <v>3</v>
      </c>
      <c r="F12" s="90">
        <v>0</v>
      </c>
      <c r="G12" s="90">
        <v>0</v>
      </c>
      <c r="H12" s="90">
        <v>0</v>
      </c>
      <c r="I12" s="90">
        <v>3</v>
      </c>
    </row>
    <row r="13" spans="1:9" s="36" customFormat="1" ht="20.100000000000001" customHeight="1">
      <c r="A13" s="87"/>
      <c r="B13" s="88" t="s">
        <v>65</v>
      </c>
      <c r="C13" s="88"/>
      <c r="D13" s="89" t="s">
        <v>63</v>
      </c>
      <c r="E13" s="90">
        <f>E14+E28</f>
        <v>90.55</v>
      </c>
      <c r="F13" s="90">
        <f>F14+F28</f>
        <v>90.55</v>
      </c>
      <c r="G13" s="90">
        <f>G14+G28</f>
        <v>83.23</v>
      </c>
      <c r="H13" s="90">
        <f>H14+H28</f>
        <v>7.32</v>
      </c>
      <c r="I13" s="90">
        <f>I14+I28</f>
        <v>0</v>
      </c>
    </row>
    <row r="14" spans="1:9" s="36" customFormat="1" ht="27" customHeight="1">
      <c r="A14" s="87"/>
      <c r="B14" s="88"/>
      <c r="C14" s="88" t="s">
        <v>66</v>
      </c>
      <c r="D14" s="89" t="s">
        <v>64</v>
      </c>
      <c r="E14" s="90">
        <f>SUM(E15:E27)</f>
        <v>57.44</v>
      </c>
      <c r="F14" s="90">
        <f>SUM(F15:F27)</f>
        <v>57.44</v>
      </c>
      <c r="G14" s="90">
        <f>SUM(G15:G27)</f>
        <v>51.38</v>
      </c>
      <c r="H14" s="90">
        <f>SUM(H15:H27)</f>
        <v>6.06</v>
      </c>
      <c r="I14" s="90">
        <f>SUM(I15:I27)</f>
        <v>0</v>
      </c>
    </row>
    <row r="15" spans="1:9" s="36" customFormat="1" ht="20.100000000000001" customHeight="1">
      <c r="A15" s="87" t="s">
        <v>121</v>
      </c>
      <c r="B15" s="88" t="s">
        <v>124</v>
      </c>
      <c r="C15" s="88" t="s">
        <v>125</v>
      </c>
      <c r="D15" s="89" t="s">
        <v>68</v>
      </c>
      <c r="E15" s="90">
        <v>2.78</v>
      </c>
      <c r="F15" s="90">
        <v>2.78</v>
      </c>
      <c r="G15" s="90">
        <v>2.78</v>
      </c>
      <c r="H15" s="90">
        <v>0</v>
      </c>
      <c r="I15" s="90">
        <v>0</v>
      </c>
    </row>
    <row r="16" spans="1:9" s="36" customFormat="1" ht="27" customHeight="1">
      <c r="A16" s="87" t="s">
        <v>121</v>
      </c>
      <c r="B16" s="88" t="s">
        <v>124</v>
      </c>
      <c r="C16" s="88" t="s">
        <v>125</v>
      </c>
      <c r="D16" s="89" t="s">
        <v>67</v>
      </c>
      <c r="E16" s="90">
        <v>32.19</v>
      </c>
      <c r="F16" s="90">
        <v>32.19</v>
      </c>
      <c r="G16" s="90">
        <v>32.19</v>
      </c>
      <c r="H16" s="90">
        <v>0</v>
      </c>
      <c r="I16" s="90">
        <v>0</v>
      </c>
    </row>
    <row r="17" spans="1:9" s="36" customFormat="1" ht="20.100000000000001" customHeight="1">
      <c r="A17" s="87" t="s">
        <v>121</v>
      </c>
      <c r="B17" s="88" t="s">
        <v>124</v>
      </c>
      <c r="C17" s="88" t="s">
        <v>125</v>
      </c>
      <c r="D17" s="89" t="s">
        <v>72</v>
      </c>
      <c r="E17" s="90">
        <v>0.73</v>
      </c>
      <c r="F17" s="90">
        <v>0.73</v>
      </c>
      <c r="G17" s="90">
        <v>0.73</v>
      </c>
      <c r="H17" s="90">
        <v>0</v>
      </c>
      <c r="I17" s="90">
        <v>0</v>
      </c>
    </row>
    <row r="18" spans="1:9" s="36" customFormat="1" ht="20.100000000000001" customHeight="1">
      <c r="A18" s="87" t="s">
        <v>121</v>
      </c>
      <c r="B18" s="88" t="s">
        <v>124</v>
      </c>
      <c r="C18" s="88" t="s">
        <v>125</v>
      </c>
      <c r="D18" s="89" t="s">
        <v>75</v>
      </c>
      <c r="E18" s="90">
        <v>1.33</v>
      </c>
      <c r="F18" s="90">
        <v>1.33</v>
      </c>
      <c r="G18" s="90">
        <v>1.33</v>
      </c>
      <c r="H18" s="90">
        <v>0</v>
      </c>
      <c r="I18" s="90">
        <v>0</v>
      </c>
    </row>
    <row r="19" spans="1:9" s="36" customFormat="1" ht="20.100000000000001" customHeight="1">
      <c r="A19" s="87" t="s">
        <v>121</v>
      </c>
      <c r="B19" s="88" t="s">
        <v>124</v>
      </c>
      <c r="C19" s="88" t="s">
        <v>125</v>
      </c>
      <c r="D19" s="89" t="s">
        <v>70</v>
      </c>
      <c r="E19" s="90">
        <v>2.78</v>
      </c>
      <c r="F19" s="90">
        <v>2.78</v>
      </c>
      <c r="G19" s="90">
        <v>2.78</v>
      </c>
      <c r="H19" s="90">
        <v>0</v>
      </c>
      <c r="I19" s="90">
        <v>0</v>
      </c>
    </row>
    <row r="20" spans="1:9" s="36" customFormat="1" ht="20.100000000000001" customHeight="1">
      <c r="A20" s="87" t="s">
        <v>121</v>
      </c>
      <c r="B20" s="88" t="s">
        <v>124</v>
      </c>
      <c r="C20" s="88" t="s">
        <v>125</v>
      </c>
      <c r="D20" s="89" t="s">
        <v>69</v>
      </c>
      <c r="E20" s="90">
        <v>0.98</v>
      </c>
      <c r="F20" s="90">
        <v>0.98</v>
      </c>
      <c r="G20" s="90">
        <v>0.98</v>
      </c>
      <c r="H20" s="90">
        <v>0</v>
      </c>
      <c r="I20" s="90">
        <v>0</v>
      </c>
    </row>
    <row r="21" spans="1:9" s="36" customFormat="1" ht="20.100000000000001" customHeight="1">
      <c r="A21" s="87" t="s">
        <v>121</v>
      </c>
      <c r="B21" s="88" t="s">
        <v>124</v>
      </c>
      <c r="C21" s="88" t="s">
        <v>125</v>
      </c>
      <c r="D21" s="89" t="s">
        <v>76</v>
      </c>
      <c r="E21" s="90">
        <v>0.67</v>
      </c>
      <c r="F21" s="90">
        <v>0.67</v>
      </c>
      <c r="G21" s="90">
        <v>0.67</v>
      </c>
      <c r="H21" s="90">
        <v>0</v>
      </c>
      <c r="I21" s="90">
        <v>0</v>
      </c>
    </row>
    <row r="22" spans="1:9" s="36" customFormat="1" ht="20.100000000000001" customHeight="1">
      <c r="A22" s="87" t="s">
        <v>121</v>
      </c>
      <c r="B22" s="88" t="s">
        <v>124</v>
      </c>
      <c r="C22" s="88" t="s">
        <v>125</v>
      </c>
      <c r="D22" s="89" t="s">
        <v>71</v>
      </c>
      <c r="E22" s="90">
        <v>7.2</v>
      </c>
      <c r="F22" s="90">
        <v>7.2</v>
      </c>
      <c r="G22" s="90">
        <v>7.2</v>
      </c>
      <c r="H22" s="90">
        <v>0</v>
      </c>
      <c r="I22" s="90">
        <v>0</v>
      </c>
    </row>
    <row r="23" spans="1:9" s="36" customFormat="1" ht="20.100000000000001" customHeight="1">
      <c r="A23" s="87" t="s">
        <v>121</v>
      </c>
      <c r="B23" s="88" t="s">
        <v>124</v>
      </c>
      <c r="C23" s="88" t="s">
        <v>125</v>
      </c>
      <c r="D23" s="89" t="s">
        <v>77</v>
      </c>
      <c r="E23" s="90">
        <v>1.45</v>
      </c>
      <c r="F23" s="90">
        <v>1.45</v>
      </c>
      <c r="G23" s="90">
        <v>0</v>
      </c>
      <c r="H23" s="90">
        <v>1.45</v>
      </c>
      <c r="I23" s="90">
        <v>0</v>
      </c>
    </row>
    <row r="24" spans="1:9" s="36" customFormat="1" ht="30" customHeight="1">
      <c r="A24" s="87" t="s">
        <v>121</v>
      </c>
      <c r="B24" s="88" t="s">
        <v>124</v>
      </c>
      <c r="C24" s="88" t="s">
        <v>125</v>
      </c>
      <c r="D24" s="89" t="s">
        <v>78</v>
      </c>
      <c r="E24" s="90">
        <v>0.24</v>
      </c>
      <c r="F24" s="90">
        <v>0.24</v>
      </c>
      <c r="G24" s="90">
        <v>0</v>
      </c>
      <c r="H24" s="90">
        <v>0.24</v>
      </c>
      <c r="I24" s="90">
        <v>0</v>
      </c>
    </row>
    <row r="25" spans="1:9" s="36" customFormat="1" ht="24.95" customHeight="1">
      <c r="A25" s="87" t="s">
        <v>121</v>
      </c>
      <c r="B25" s="88" t="s">
        <v>124</v>
      </c>
      <c r="C25" s="88" t="s">
        <v>125</v>
      </c>
      <c r="D25" s="89" t="s">
        <v>79</v>
      </c>
      <c r="E25" s="90">
        <v>4.37</v>
      </c>
      <c r="F25" s="90">
        <v>4.37</v>
      </c>
      <c r="G25" s="90">
        <v>0</v>
      </c>
      <c r="H25" s="90">
        <v>4.37</v>
      </c>
      <c r="I25" s="90">
        <v>0</v>
      </c>
    </row>
    <row r="26" spans="1:9" s="36" customFormat="1" ht="20.100000000000001" customHeight="1">
      <c r="A26" s="87" t="s">
        <v>121</v>
      </c>
      <c r="B26" s="88" t="s">
        <v>124</v>
      </c>
      <c r="C26" s="88" t="s">
        <v>125</v>
      </c>
      <c r="D26" s="89" t="s">
        <v>73</v>
      </c>
      <c r="E26" s="90">
        <v>1.56</v>
      </c>
      <c r="F26" s="90">
        <v>1.56</v>
      </c>
      <c r="G26" s="90">
        <v>1.56</v>
      </c>
      <c r="H26" s="90">
        <v>0</v>
      </c>
      <c r="I26" s="90">
        <v>0</v>
      </c>
    </row>
    <row r="27" spans="1:9" s="36" customFormat="1" ht="20.100000000000001" customHeight="1">
      <c r="A27" s="87" t="s">
        <v>121</v>
      </c>
      <c r="B27" s="88" t="s">
        <v>124</v>
      </c>
      <c r="C27" s="88" t="s">
        <v>125</v>
      </c>
      <c r="D27" s="89" t="s">
        <v>74</v>
      </c>
      <c r="E27" s="90">
        <v>1.1599999999999999</v>
      </c>
      <c r="F27" s="90">
        <v>1.1599999999999999</v>
      </c>
      <c r="G27" s="90">
        <v>1.1599999999999999</v>
      </c>
      <c r="H27" s="90">
        <v>0</v>
      </c>
      <c r="I27" s="90">
        <v>0</v>
      </c>
    </row>
    <row r="28" spans="1:9" s="36" customFormat="1" ht="27.95" customHeight="1">
      <c r="A28" s="87"/>
      <c r="B28" s="88"/>
      <c r="C28" s="88" t="s">
        <v>81</v>
      </c>
      <c r="D28" s="89" t="s">
        <v>80</v>
      </c>
      <c r="E28" s="90">
        <f>SUM(E29:E39)</f>
        <v>33.11</v>
      </c>
      <c r="F28" s="90">
        <f>SUM(F29:F39)</f>
        <v>33.11</v>
      </c>
      <c r="G28" s="90">
        <f>SUM(G29:G39)</f>
        <v>31.85</v>
      </c>
      <c r="H28" s="90">
        <f>SUM(H29:H39)</f>
        <v>1.26</v>
      </c>
      <c r="I28" s="90">
        <f>SUM(I29:I39)</f>
        <v>0</v>
      </c>
    </row>
    <row r="29" spans="1:9" s="36" customFormat="1" ht="20.100000000000001" customHeight="1">
      <c r="A29" s="87" t="s">
        <v>121</v>
      </c>
      <c r="B29" s="88" t="s">
        <v>124</v>
      </c>
      <c r="C29" s="88" t="s">
        <v>126</v>
      </c>
      <c r="D29" s="89" t="s">
        <v>84</v>
      </c>
      <c r="E29" s="90">
        <v>2.29</v>
      </c>
      <c r="F29" s="90">
        <v>2.29</v>
      </c>
      <c r="G29" s="90">
        <v>2.29</v>
      </c>
      <c r="H29" s="90">
        <v>0</v>
      </c>
      <c r="I29" s="90">
        <v>0</v>
      </c>
    </row>
    <row r="30" spans="1:9" s="36" customFormat="1" ht="20.100000000000001" customHeight="1">
      <c r="A30" s="87" t="s">
        <v>121</v>
      </c>
      <c r="B30" s="88" t="s">
        <v>124</v>
      </c>
      <c r="C30" s="88" t="s">
        <v>126</v>
      </c>
      <c r="D30" s="89" t="s">
        <v>76</v>
      </c>
      <c r="E30" s="90">
        <v>0.42</v>
      </c>
      <c r="F30" s="90">
        <v>0.42</v>
      </c>
      <c r="G30" s="90">
        <v>0.42</v>
      </c>
      <c r="H30" s="90">
        <v>0</v>
      </c>
      <c r="I30" s="90">
        <v>0</v>
      </c>
    </row>
    <row r="31" spans="1:9" s="36" customFormat="1" ht="20.100000000000001" customHeight="1">
      <c r="A31" s="87" t="s">
        <v>121</v>
      </c>
      <c r="B31" s="88" t="s">
        <v>124</v>
      </c>
      <c r="C31" s="88" t="s">
        <v>126</v>
      </c>
      <c r="D31" s="89" t="s">
        <v>74</v>
      </c>
      <c r="E31" s="90">
        <v>1.18</v>
      </c>
      <c r="F31" s="90">
        <v>1.18</v>
      </c>
      <c r="G31" s="90">
        <v>1.18</v>
      </c>
      <c r="H31" s="90">
        <v>0</v>
      </c>
      <c r="I31" s="90">
        <v>0</v>
      </c>
    </row>
    <row r="32" spans="1:9" ht="20.100000000000001" customHeight="1">
      <c r="A32" s="87" t="s">
        <v>121</v>
      </c>
      <c r="B32" s="88" t="s">
        <v>124</v>
      </c>
      <c r="C32" s="88" t="s">
        <v>126</v>
      </c>
      <c r="D32" s="89" t="s">
        <v>69</v>
      </c>
      <c r="E32" s="90">
        <v>0.63</v>
      </c>
      <c r="F32" s="90">
        <v>0.63</v>
      </c>
      <c r="G32" s="90">
        <v>0.63</v>
      </c>
      <c r="H32" s="90">
        <v>0</v>
      </c>
      <c r="I32" s="90">
        <v>0</v>
      </c>
    </row>
    <row r="33" spans="1:9" ht="20.100000000000001" customHeight="1">
      <c r="A33" s="87" t="s">
        <v>121</v>
      </c>
      <c r="B33" s="88" t="s">
        <v>124</v>
      </c>
      <c r="C33" s="88" t="s">
        <v>126</v>
      </c>
      <c r="D33" s="89" t="s">
        <v>83</v>
      </c>
      <c r="E33" s="90">
        <v>5.34</v>
      </c>
      <c r="F33" s="90">
        <v>5.34</v>
      </c>
      <c r="G33" s="90">
        <v>5.34</v>
      </c>
      <c r="H33" s="90">
        <v>0</v>
      </c>
      <c r="I33" s="90">
        <v>0</v>
      </c>
    </row>
    <row r="34" spans="1:9" ht="20.100000000000001" customHeight="1">
      <c r="A34" s="87" t="s">
        <v>121</v>
      </c>
      <c r="B34" s="88" t="s">
        <v>124</v>
      </c>
      <c r="C34" s="88" t="s">
        <v>126</v>
      </c>
      <c r="D34" s="89" t="s">
        <v>77</v>
      </c>
      <c r="E34" s="90">
        <v>1.26</v>
      </c>
      <c r="F34" s="90">
        <v>1.26</v>
      </c>
      <c r="G34" s="90">
        <v>0</v>
      </c>
      <c r="H34" s="90">
        <v>1.26</v>
      </c>
      <c r="I34" s="90">
        <v>0</v>
      </c>
    </row>
    <row r="35" spans="1:9" ht="20.100000000000001" customHeight="1">
      <c r="A35" s="87" t="s">
        <v>121</v>
      </c>
      <c r="B35" s="88" t="s">
        <v>124</v>
      </c>
      <c r="C35" s="88" t="s">
        <v>126</v>
      </c>
      <c r="D35" s="89" t="s">
        <v>71</v>
      </c>
      <c r="E35" s="90">
        <v>5.76</v>
      </c>
      <c r="F35" s="90">
        <v>5.76</v>
      </c>
      <c r="G35" s="90">
        <v>5.76</v>
      </c>
      <c r="H35" s="90">
        <v>0</v>
      </c>
      <c r="I35" s="90">
        <v>0</v>
      </c>
    </row>
    <row r="36" spans="1:9" ht="20.100000000000001" customHeight="1">
      <c r="A36" s="87" t="s">
        <v>121</v>
      </c>
      <c r="B36" s="88" t="s">
        <v>124</v>
      </c>
      <c r="C36" s="88" t="s">
        <v>126</v>
      </c>
      <c r="D36" s="89" t="s">
        <v>68</v>
      </c>
      <c r="E36" s="90">
        <v>1.73</v>
      </c>
      <c r="F36" s="90">
        <v>1.73</v>
      </c>
      <c r="G36" s="90">
        <v>1.73</v>
      </c>
      <c r="H36" s="90">
        <v>0</v>
      </c>
      <c r="I36" s="90">
        <v>0</v>
      </c>
    </row>
    <row r="37" spans="1:9" ht="29.1" customHeight="1">
      <c r="A37" s="87" t="s">
        <v>121</v>
      </c>
      <c r="B37" s="88" t="s">
        <v>124</v>
      </c>
      <c r="C37" s="88" t="s">
        <v>126</v>
      </c>
      <c r="D37" s="89" t="s">
        <v>82</v>
      </c>
      <c r="E37" s="90">
        <v>11.94</v>
      </c>
      <c r="F37" s="90">
        <v>11.94</v>
      </c>
      <c r="G37" s="90">
        <v>11.94</v>
      </c>
      <c r="H37" s="90">
        <v>0</v>
      </c>
      <c r="I37" s="90">
        <v>0</v>
      </c>
    </row>
    <row r="38" spans="1:9" ht="20.100000000000001" customHeight="1">
      <c r="A38" s="87" t="s">
        <v>121</v>
      </c>
      <c r="B38" s="88" t="s">
        <v>124</v>
      </c>
      <c r="C38" s="88" t="s">
        <v>126</v>
      </c>
      <c r="D38" s="89" t="s">
        <v>75</v>
      </c>
      <c r="E38" s="90">
        <v>0.83</v>
      </c>
      <c r="F38" s="90">
        <v>0.83</v>
      </c>
      <c r="G38" s="90">
        <v>0.83</v>
      </c>
      <c r="H38" s="90">
        <v>0</v>
      </c>
      <c r="I38" s="90">
        <v>0</v>
      </c>
    </row>
    <row r="39" spans="1:9" ht="20.100000000000001" customHeight="1">
      <c r="A39" s="87" t="s">
        <v>121</v>
      </c>
      <c r="B39" s="88" t="s">
        <v>124</v>
      </c>
      <c r="C39" s="88" t="s">
        <v>126</v>
      </c>
      <c r="D39" s="89" t="s">
        <v>70</v>
      </c>
      <c r="E39" s="90">
        <v>1.73</v>
      </c>
      <c r="F39" s="90">
        <v>1.73</v>
      </c>
      <c r="G39" s="90">
        <v>1.73</v>
      </c>
      <c r="H39" s="90">
        <v>0</v>
      </c>
      <c r="I39" s="90">
        <v>0</v>
      </c>
    </row>
    <row r="40" spans="1:9" ht="20.100000000000001" customHeight="1">
      <c r="A40" s="87" t="s">
        <v>88</v>
      </c>
      <c r="B40" s="88"/>
      <c r="C40" s="88"/>
      <c r="D40" s="89" t="s">
        <v>85</v>
      </c>
      <c r="E40" s="90">
        <f>E41+E44</f>
        <v>11.85</v>
      </c>
      <c r="F40" s="90">
        <f>F41+F44</f>
        <v>11.85</v>
      </c>
      <c r="G40" s="90">
        <f>G41+G44</f>
        <v>11.85</v>
      </c>
      <c r="H40" s="90">
        <f>H41+H44</f>
        <v>0</v>
      </c>
      <c r="I40" s="90">
        <f>I41+I44</f>
        <v>0</v>
      </c>
    </row>
    <row r="41" spans="1:9" ht="20.100000000000001" customHeight="1">
      <c r="A41" s="87"/>
      <c r="B41" s="88" t="s">
        <v>89</v>
      </c>
      <c r="C41" s="88"/>
      <c r="D41" s="89" t="s">
        <v>86</v>
      </c>
      <c r="E41" s="90">
        <f t="shared" ref="E41:I42" si="0">E42</f>
        <v>10.82</v>
      </c>
      <c r="F41" s="90">
        <f t="shared" si="0"/>
        <v>10.82</v>
      </c>
      <c r="G41" s="90">
        <f t="shared" si="0"/>
        <v>10.82</v>
      </c>
      <c r="H41" s="90">
        <f t="shared" si="0"/>
        <v>0</v>
      </c>
      <c r="I41" s="90">
        <f t="shared" si="0"/>
        <v>0</v>
      </c>
    </row>
    <row r="42" spans="1:9" ht="23.1" customHeight="1">
      <c r="A42" s="87"/>
      <c r="B42" s="88"/>
      <c r="C42" s="88" t="s">
        <v>89</v>
      </c>
      <c r="D42" s="89" t="s">
        <v>87</v>
      </c>
      <c r="E42" s="90">
        <f t="shared" si="0"/>
        <v>10.82</v>
      </c>
      <c r="F42" s="90">
        <f t="shared" si="0"/>
        <v>10.82</v>
      </c>
      <c r="G42" s="90">
        <f t="shared" si="0"/>
        <v>10.82</v>
      </c>
      <c r="H42" s="90">
        <f t="shared" si="0"/>
        <v>0</v>
      </c>
      <c r="I42" s="90">
        <f t="shared" si="0"/>
        <v>0</v>
      </c>
    </row>
    <row r="43" spans="1:9" ht="20.100000000000001" customHeight="1">
      <c r="A43" s="87" t="s">
        <v>127</v>
      </c>
      <c r="B43" s="88" t="s">
        <v>128</v>
      </c>
      <c r="C43" s="88" t="s">
        <v>128</v>
      </c>
      <c r="D43" s="89" t="s">
        <v>90</v>
      </c>
      <c r="E43" s="90">
        <v>10.82</v>
      </c>
      <c r="F43" s="90">
        <v>10.82</v>
      </c>
      <c r="G43" s="90">
        <v>10.82</v>
      </c>
      <c r="H43" s="90">
        <v>0</v>
      </c>
      <c r="I43" s="90">
        <v>0</v>
      </c>
    </row>
    <row r="44" spans="1:9" ht="27.95" customHeight="1">
      <c r="A44" s="87"/>
      <c r="B44" s="88" t="s">
        <v>93</v>
      </c>
      <c r="C44" s="88"/>
      <c r="D44" s="89" t="s">
        <v>91</v>
      </c>
      <c r="E44" s="90">
        <f>E45+E47+E49</f>
        <v>1.03</v>
      </c>
      <c r="F44" s="90">
        <f>F45+F47+F49</f>
        <v>1.03</v>
      </c>
      <c r="G44" s="90">
        <f>G45+G47+G49</f>
        <v>1.03</v>
      </c>
      <c r="H44" s="90">
        <f>H45+H47+H49</f>
        <v>0</v>
      </c>
      <c r="I44" s="90">
        <f>I45+I47+I49</f>
        <v>0</v>
      </c>
    </row>
    <row r="45" spans="1:9" ht="27" customHeight="1">
      <c r="A45" s="87"/>
      <c r="B45" s="88"/>
      <c r="C45" s="88" t="s">
        <v>66</v>
      </c>
      <c r="D45" s="89" t="s">
        <v>92</v>
      </c>
      <c r="E45" s="90">
        <f>E46</f>
        <v>0.38</v>
      </c>
      <c r="F45" s="90">
        <f>F46</f>
        <v>0.38</v>
      </c>
      <c r="G45" s="90">
        <f>G46</f>
        <v>0.38</v>
      </c>
      <c r="H45" s="90">
        <f>H46</f>
        <v>0</v>
      </c>
      <c r="I45" s="90">
        <f>I46</f>
        <v>0</v>
      </c>
    </row>
    <row r="46" spans="1:9" ht="20.100000000000001" customHeight="1">
      <c r="A46" s="87" t="s">
        <v>127</v>
      </c>
      <c r="B46" s="88" t="s">
        <v>129</v>
      </c>
      <c r="C46" s="88" t="s">
        <v>125</v>
      </c>
      <c r="D46" s="89" t="s">
        <v>94</v>
      </c>
      <c r="E46" s="90">
        <v>0.38</v>
      </c>
      <c r="F46" s="90">
        <v>0.38</v>
      </c>
      <c r="G46" s="90">
        <v>0.38</v>
      </c>
      <c r="H46" s="90">
        <v>0</v>
      </c>
      <c r="I46" s="90">
        <v>0</v>
      </c>
    </row>
    <row r="47" spans="1:9" ht="27" customHeight="1">
      <c r="A47" s="87"/>
      <c r="B47" s="88"/>
      <c r="C47" s="88" t="s">
        <v>96</v>
      </c>
      <c r="D47" s="89" t="s">
        <v>95</v>
      </c>
      <c r="E47" s="90">
        <f>E48</f>
        <v>0.38</v>
      </c>
      <c r="F47" s="90">
        <f>F48</f>
        <v>0.38</v>
      </c>
      <c r="G47" s="90">
        <f>G48</f>
        <v>0.38</v>
      </c>
      <c r="H47" s="90">
        <f>H48</f>
        <v>0</v>
      </c>
      <c r="I47" s="90">
        <f>I48</f>
        <v>0</v>
      </c>
    </row>
    <row r="48" spans="1:9" ht="20.100000000000001" customHeight="1">
      <c r="A48" s="87" t="s">
        <v>127</v>
      </c>
      <c r="B48" s="88" t="s">
        <v>129</v>
      </c>
      <c r="C48" s="88" t="s">
        <v>130</v>
      </c>
      <c r="D48" s="89" t="s">
        <v>97</v>
      </c>
      <c r="E48" s="90">
        <v>0.38</v>
      </c>
      <c r="F48" s="90">
        <v>0.38</v>
      </c>
      <c r="G48" s="90">
        <v>0.38</v>
      </c>
      <c r="H48" s="90">
        <v>0</v>
      </c>
      <c r="I48" s="90">
        <v>0</v>
      </c>
    </row>
    <row r="49" spans="1:9" ht="27" customHeight="1">
      <c r="A49" s="87"/>
      <c r="B49" s="88"/>
      <c r="C49" s="88" t="s">
        <v>59</v>
      </c>
      <c r="D49" s="89" t="s">
        <v>98</v>
      </c>
      <c r="E49" s="90">
        <f>E50</f>
        <v>0.27</v>
      </c>
      <c r="F49" s="90">
        <f>F50</f>
        <v>0.27</v>
      </c>
      <c r="G49" s="90">
        <f>G50</f>
        <v>0.27</v>
      </c>
      <c r="H49" s="90">
        <f>H50</f>
        <v>0</v>
      </c>
      <c r="I49" s="90">
        <f>I50</f>
        <v>0</v>
      </c>
    </row>
    <row r="50" spans="1:9" ht="20.100000000000001" customHeight="1">
      <c r="A50" s="87" t="s">
        <v>127</v>
      </c>
      <c r="B50" s="88" t="s">
        <v>129</v>
      </c>
      <c r="C50" s="88" t="s">
        <v>122</v>
      </c>
      <c r="D50" s="89" t="s">
        <v>99</v>
      </c>
      <c r="E50" s="90">
        <v>0.27</v>
      </c>
      <c r="F50" s="90">
        <v>0.27</v>
      </c>
      <c r="G50" s="90">
        <v>0.27</v>
      </c>
      <c r="H50" s="90">
        <v>0</v>
      </c>
      <c r="I50" s="90">
        <v>0</v>
      </c>
    </row>
    <row r="51" spans="1:9" ht="20.100000000000001" customHeight="1">
      <c r="A51" s="87" t="s">
        <v>103</v>
      </c>
      <c r="B51" s="88"/>
      <c r="C51" s="88"/>
      <c r="D51" s="89" t="s">
        <v>100</v>
      </c>
      <c r="E51" s="90">
        <f>E52</f>
        <v>3.78</v>
      </c>
      <c r="F51" s="90">
        <f>F52</f>
        <v>3.78</v>
      </c>
      <c r="G51" s="90">
        <f>G52</f>
        <v>3.78</v>
      </c>
      <c r="H51" s="90">
        <f>H52</f>
        <v>0</v>
      </c>
      <c r="I51" s="90">
        <f>I52</f>
        <v>0</v>
      </c>
    </row>
    <row r="52" spans="1:9" ht="20.100000000000001" customHeight="1">
      <c r="A52" s="87"/>
      <c r="B52" s="88" t="s">
        <v>104</v>
      </c>
      <c r="C52" s="88"/>
      <c r="D52" s="89" t="s">
        <v>101</v>
      </c>
      <c r="E52" s="90">
        <f>E53+E55</f>
        <v>3.78</v>
      </c>
      <c r="F52" s="90">
        <f>F53+F55</f>
        <v>3.78</v>
      </c>
      <c r="G52" s="90">
        <f>G53+G55</f>
        <v>3.78</v>
      </c>
      <c r="H52" s="90">
        <f>H53+H55</f>
        <v>0</v>
      </c>
      <c r="I52" s="90">
        <f>I53+I55</f>
        <v>0</v>
      </c>
    </row>
    <row r="53" spans="1:9" ht="20.100000000000001" customHeight="1">
      <c r="A53" s="87"/>
      <c r="B53" s="88"/>
      <c r="C53" s="88" t="s">
        <v>66</v>
      </c>
      <c r="D53" s="89" t="s">
        <v>102</v>
      </c>
      <c r="E53" s="90">
        <f>E54</f>
        <v>2.33</v>
      </c>
      <c r="F53" s="90">
        <f>F54</f>
        <v>2.33</v>
      </c>
      <c r="G53" s="90">
        <f>G54</f>
        <v>2.33</v>
      </c>
      <c r="H53" s="90">
        <f>H54</f>
        <v>0</v>
      </c>
      <c r="I53" s="90">
        <f>I54</f>
        <v>0</v>
      </c>
    </row>
    <row r="54" spans="1:9" ht="20.100000000000001" customHeight="1">
      <c r="A54" s="87" t="s">
        <v>131</v>
      </c>
      <c r="B54" s="88" t="s">
        <v>132</v>
      </c>
      <c r="C54" s="88" t="s">
        <v>125</v>
      </c>
      <c r="D54" s="89" t="s">
        <v>105</v>
      </c>
      <c r="E54" s="90">
        <v>2.33</v>
      </c>
      <c r="F54" s="90">
        <v>2.33</v>
      </c>
      <c r="G54" s="90">
        <v>2.33</v>
      </c>
      <c r="H54" s="90">
        <v>0</v>
      </c>
      <c r="I54" s="90">
        <v>0</v>
      </c>
    </row>
    <row r="55" spans="1:9" ht="20.100000000000001" customHeight="1">
      <c r="A55" s="87"/>
      <c r="B55" s="88"/>
      <c r="C55" s="88" t="s">
        <v>96</v>
      </c>
      <c r="D55" s="89" t="s">
        <v>106</v>
      </c>
      <c r="E55" s="90">
        <f>E56</f>
        <v>1.45</v>
      </c>
      <c r="F55" s="90">
        <f>F56</f>
        <v>1.45</v>
      </c>
      <c r="G55" s="90">
        <f>G56</f>
        <v>1.45</v>
      </c>
      <c r="H55" s="90">
        <f>H56</f>
        <v>0</v>
      </c>
      <c r="I55" s="90">
        <f>I56</f>
        <v>0</v>
      </c>
    </row>
    <row r="56" spans="1:9" ht="20.100000000000001" customHeight="1">
      <c r="A56" s="87" t="s">
        <v>131</v>
      </c>
      <c r="B56" s="88" t="s">
        <v>132</v>
      </c>
      <c r="C56" s="88" t="s">
        <v>130</v>
      </c>
      <c r="D56" s="89" t="s">
        <v>105</v>
      </c>
      <c r="E56" s="90">
        <v>1.45</v>
      </c>
      <c r="F56" s="90">
        <v>1.45</v>
      </c>
      <c r="G56" s="90">
        <v>1.45</v>
      </c>
      <c r="H56" s="90">
        <v>0</v>
      </c>
      <c r="I56" s="90">
        <v>0</v>
      </c>
    </row>
    <row r="57" spans="1:9" ht="20.100000000000001" customHeight="1">
      <c r="A57" s="87" t="s">
        <v>110</v>
      </c>
      <c r="B57" s="88"/>
      <c r="C57" s="88"/>
      <c r="D57" s="89" t="s">
        <v>107</v>
      </c>
      <c r="E57" s="90">
        <f t="shared" ref="E57:I59" si="1">E58</f>
        <v>6.49</v>
      </c>
      <c r="F57" s="90">
        <f t="shared" si="1"/>
        <v>6.49</v>
      </c>
      <c r="G57" s="90">
        <f t="shared" si="1"/>
        <v>6.49</v>
      </c>
      <c r="H57" s="90">
        <f t="shared" si="1"/>
        <v>0</v>
      </c>
      <c r="I57" s="90">
        <f t="shared" si="1"/>
        <v>0</v>
      </c>
    </row>
    <row r="58" spans="1:9" ht="20.100000000000001" customHeight="1">
      <c r="A58" s="87"/>
      <c r="B58" s="88" t="s">
        <v>96</v>
      </c>
      <c r="C58" s="88"/>
      <c r="D58" s="89" t="s">
        <v>108</v>
      </c>
      <c r="E58" s="90">
        <f t="shared" si="1"/>
        <v>6.49</v>
      </c>
      <c r="F58" s="90">
        <f t="shared" si="1"/>
        <v>6.49</v>
      </c>
      <c r="G58" s="90">
        <f t="shared" si="1"/>
        <v>6.49</v>
      </c>
      <c r="H58" s="90">
        <f t="shared" si="1"/>
        <v>0</v>
      </c>
      <c r="I58" s="90">
        <f t="shared" si="1"/>
        <v>0</v>
      </c>
    </row>
    <row r="59" spans="1:9" ht="20.100000000000001" customHeight="1">
      <c r="A59" s="87"/>
      <c r="B59" s="88"/>
      <c r="C59" s="88" t="s">
        <v>66</v>
      </c>
      <c r="D59" s="89" t="s">
        <v>109</v>
      </c>
      <c r="E59" s="90">
        <f t="shared" si="1"/>
        <v>6.49</v>
      </c>
      <c r="F59" s="90">
        <f t="shared" si="1"/>
        <v>6.49</v>
      </c>
      <c r="G59" s="90">
        <f t="shared" si="1"/>
        <v>6.49</v>
      </c>
      <c r="H59" s="90">
        <f t="shared" si="1"/>
        <v>0</v>
      </c>
      <c r="I59" s="90">
        <f t="shared" si="1"/>
        <v>0</v>
      </c>
    </row>
    <row r="60" spans="1:9" ht="20.100000000000001" customHeight="1">
      <c r="A60" s="87" t="s">
        <v>133</v>
      </c>
      <c r="B60" s="88" t="s">
        <v>130</v>
      </c>
      <c r="C60" s="88" t="s">
        <v>125</v>
      </c>
      <c r="D60" s="89" t="s">
        <v>111</v>
      </c>
      <c r="E60" s="90">
        <v>6.49</v>
      </c>
      <c r="F60" s="90">
        <v>6.49</v>
      </c>
      <c r="G60" s="90">
        <v>6.49</v>
      </c>
      <c r="H60" s="90">
        <v>0</v>
      </c>
      <c r="I60" s="90">
        <v>0</v>
      </c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52" workbookViewId="0">
      <selection activeCell="N64" sqref="N64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138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139</v>
      </c>
      <c r="B3" s="177"/>
      <c r="C3" s="174"/>
      <c r="D3" s="173" t="s">
        <v>140</v>
      </c>
      <c r="E3" s="177"/>
      <c r="F3" s="174"/>
      <c r="G3" s="186" t="s">
        <v>115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8"/>
      <c r="B4" s="179"/>
      <c r="C4" s="180"/>
      <c r="D4" s="178"/>
      <c r="E4" s="179"/>
      <c r="F4" s="180"/>
      <c r="G4" s="170" t="s">
        <v>35</v>
      </c>
      <c r="H4" s="173" t="s">
        <v>36</v>
      </c>
      <c r="I4" s="174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141</v>
      </c>
      <c r="R4" s="170" t="s">
        <v>142</v>
      </c>
      <c r="S4" s="173" t="s">
        <v>143</v>
      </c>
      <c r="T4" s="174"/>
      <c r="U4" s="170" t="s">
        <v>32</v>
      </c>
      <c r="V4" s="170" t="s">
        <v>33</v>
      </c>
    </row>
    <row r="5" spans="1:22" s="71" customFormat="1" ht="22.5" customHeight="1">
      <c r="A5" s="175"/>
      <c r="B5" s="181"/>
      <c r="C5" s="176"/>
      <c r="D5" s="175"/>
      <c r="E5" s="181"/>
      <c r="F5" s="176"/>
      <c r="G5" s="171"/>
      <c r="H5" s="175"/>
      <c r="I5" s="176"/>
      <c r="J5" s="189" t="s">
        <v>118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5"/>
      <c r="T5" s="176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144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G8+G61</f>
        <v>112.67</v>
      </c>
      <c r="H7" s="79">
        <f t="shared" si="0"/>
        <v>112.67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145</v>
      </c>
      <c r="D8" s="77"/>
      <c r="E8" s="77"/>
      <c r="F8" s="77"/>
      <c r="G8" s="79">
        <f t="shared" ref="G8:V8" si="1">G9+G12+G14+G16+G18+G21+G24+G27+G30+G33+G36+G39+G42+G45+G48+G50+G52+G55+G58</f>
        <v>105.35</v>
      </c>
      <c r="H8" s="79">
        <f t="shared" si="1"/>
        <v>105.35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146</v>
      </c>
      <c r="D9" s="77"/>
      <c r="E9" s="77"/>
      <c r="F9" s="77"/>
      <c r="G9" s="79">
        <f t="shared" ref="G9:V9" si="2">SUM(G10:G11)</f>
        <v>32.19</v>
      </c>
      <c r="H9" s="79">
        <f t="shared" si="2"/>
        <v>32.19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66</v>
      </c>
      <c r="C10" s="76" t="s">
        <v>147</v>
      </c>
      <c r="D10" s="77" t="s">
        <v>148</v>
      </c>
      <c r="E10" s="77" t="s">
        <v>66</v>
      </c>
      <c r="F10" s="77" t="s">
        <v>149</v>
      </c>
      <c r="G10" s="79">
        <v>20.48</v>
      </c>
      <c r="H10" s="79">
        <v>20.48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96</v>
      </c>
      <c r="C11" s="76" t="s">
        <v>150</v>
      </c>
      <c r="D11" s="77" t="s">
        <v>148</v>
      </c>
      <c r="E11" s="77" t="s">
        <v>66</v>
      </c>
      <c r="F11" s="77" t="s">
        <v>149</v>
      </c>
      <c r="G11" s="79">
        <v>11.71</v>
      </c>
      <c r="H11" s="79">
        <v>11.71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151</v>
      </c>
      <c r="D12" s="77"/>
      <c r="E12" s="77"/>
      <c r="F12" s="77"/>
      <c r="G12" s="79">
        <f t="shared" ref="G12:V12" si="3">G13</f>
        <v>11.94</v>
      </c>
      <c r="H12" s="79">
        <f t="shared" si="3"/>
        <v>11.94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66</v>
      </c>
      <c r="C13" s="76" t="s">
        <v>147</v>
      </c>
      <c r="D13" s="77" t="s">
        <v>152</v>
      </c>
      <c r="E13" s="77" t="s">
        <v>66</v>
      </c>
      <c r="F13" s="77" t="s">
        <v>153</v>
      </c>
      <c r="G13" s="79">
        <v>11.94</v>
      </c>
      <c r="H13" s="79">
        <v>11.94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154</v>
      </c>
      <c r="D14" s="77"/>
      <c r="E14" s="77"/>
      <c r="F14" s="77"/>
      <c r="G14" s="79">
        <f t="shared" ref="G14:V14" si="4">G15</f>
        <v>5.34</v>
      </c>
      <c r="H14" s="79">
        <f t="shared" si="4"/>
        <v>5.34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155</v>
      </c>
      <c r="C15" s="76" t="s">
        <v>156</v>
      </c>
      <c r="D15" s="77" t="s">
        <v>152</v>
      </c>
      <c r="E15" s="77" t="s">
        <v>66</v>
      </c>
      <c r="F15" s="77" t="s">
        <v>153</v>
      </c>
      <c r="G15" s="79">
        <v>5.34</v>
      </c>
      <c r="H15" s="79">
        <v>5.34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157</v>
      </c>
      <c r="D16" s="77"/>
      <c r="E16" s="77"/>
      <c r="F16" s="77"/>
      <c r="G16" s="79">
        <f t="shared" ref="G16:V16" si="5">G17</f>
        <v>2.29</v>
      </c>
      <c r="H16" s="79">
        <f t="shared" si="5"/>
        <v>2.29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155</v>
      </c>
      <c r="C17" s="76" t="s">
        <v>156</v>
      </c>
      <c r="D17" s="77" t="s">
        <v>152</v>
      </c>
      <c r="E17" s="77" t="s">
        <v>66</v>
      </c>
      <c r="F17" s="77" t="s">
        <v>153</v>
      </c>
      <c r="G17" s="79">
        <v>2.29</v>
      </c>
      <c r="H17" s="79">
        <v>2.29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158</v>
      </c>
      <c r="D18" s="77"/>
      <c r="E18" s="77"/>
      <c r="F18" s="77"/>
      <c r="G18" s="79">
        <f t="shared" ref="G18:V18" si="6">SUM(G19:G20)</f>
        <v>4.51</v>
      </c>
      <c r="H18" s="79">
        <f t="shared" si="6"/>
        <v>4.51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59</v>
      </c>
      <c r="C19" s="76" t="s">
        <v>159</v>
      </c>
      <c r="D19" s="77" t="s">
        <v>148</v>
      </c>
      <c r="E19" s="77" t="s">
        <v>66</v>
      </c>
      <c r="F19" s="77" t="s">
        <v>149</v>
      </c>
      <c r="G19" s="79">
        <v>2.78</v>
      </c>
      <c r="H19" s="79">
        <v>2.78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59</v>
      </c>
      <c r="C20" s="76" t="s">
        <v>159</v>
      </c>
      <c r="D20" s="77" t="s">
        <v>152</v>
      </c>
      <c r="E20" s="77" t="s">
        <v>66</v>
      </c>
      <c r="F20" s="77" t="s">
        <v>153</v>
      </c>
      <c r="G20" s="79">
        <v>1.73</v>
      </c>
      <c r="H20" s="79">
        <v>1.73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160</v>
      </c>
      <c r="D21" s="77"/>
      <c r="E21" s="77"/>
      <c r="F21" s="77"/>
      <c r="G21" s="79">
        <f t="shared" ref="G21:V21" si="7">SUM(G22:G23)</f>
        <v>3.78</v>
      </c>
      <c r="H21" s="79">
        <f t="shared" si="7"/>
        <v>3.78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161</v>
      </c>
      <c r="C22" s="76" t="s">
        <v>162</v>
      </c>
      <c r="D22" s="77" t="s">
        <v>148</v>
      </c>
      <c r="E22" s="77" t="s">
        <v>96</v>
      </c>
      <c r="F22" s="77" t="s">
        <v>163</v>
      </c>
      <c r="G22" s="79">
        <v>2.33</v>
      </c>
      <c r="H22" s="79">
        <v>2.33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161</v>
      </c>
      <c r="C23" s="76" t="s">
        <v>162</v>
      </c>
      <c r="D23" s="77" t="s">
        <v>152</v>
      </c>
      <c r="E23" s="77" t="s">
        <v>66</v>
      </c>
      <c r="F23" s="77" t="s">
        <v>153</v>
      </c>
      <c r="G23" s="79">
        <v>1.45</v>
      </c>
      <c r="H23" s="79">
        <v>1.45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164</v>
      </c>
      <c r="D24" s="77"/>
      <c r="E24" s="77"/>
      <c r="F24" s="77"/>
      <c r="G24" s="79">
        <f t="shared" ref="G24:V24" si="8">SUM(G25:G26)</f>
        <v>10.82</v>
      </c>
      <c r="H24" s="79">
        <f t="shared" si="8"/>
        <v>10.82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60</v>
      </c>
      <c r="C25" s="76" t="s">
        <v>165</v>
      </c>
      <c r="D25" s="77" t="s">
        <v>148</v>
      </c>
      <c r="E25" s="77" t="s">
        <v>96</v>
      </c>
      <c r="F25" s="77" t="s">
        <v>163</v>
      </c>
      <c r="G25" s="79">
        <v>6.67</v>
      </c>
      <c r="H25" s="79">
        <v>6.67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60</v>
      </c>
      <c r="C26" s="76" t="s">
        <v>165</v>
      </c>
      <c r="D26" s="77" t="s">
        <v>152</v>
      </c>
      <c r="E26" s="77" t="s">
        <v>66</v>
      </c>
      <c r="F26" s="77" t="s">
        <v>153</v>
      </c>
      <c r="G26" s="79">
        <v>4.1500000000000004</v>
      </c>
      <c r="H26" s="79">
        <v>4.1500000000000004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166</v>
      </c>
      <c r="D27" s="77"/>
      <c r="E27" s="77"/>
      <c r="F27" s="77"/>
      <c r="G27" s="79">
        <f t="shared" ref="G27:V27" si="9">SUM(G28:G29)</f>
        <v>0.38</v>
      </c>
      <c r="H27" s="79">
        <f t="shared" si="9"/>
        <v>0.38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167</v>
      </c>
      <c r="C28" s="76" t="s">
        <v>168</v>
      </c>
      <c r="D28" s="77" t="s">
        <v>148</v>
      </c>
      <c r="E28" s="77" t="s">
        <v>96</v>
      </c>
      <c r="F28" s="77" t="s">
        <v>163</v>
      </c>
      <c r="G28" s="79">
        <v>0.23</v>
      </c>
      <c r="H28" s="79">
        <v>0.23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167</v>
      </c>
      <c r="C29" s="76" t="s">
        <v>168</v>
      </c>
      <c r="D29" s="77" t="s">
        <v>152</v>
      </c>
      <c r="E29" s="77" t="s">
        <v>66</v>
      </c>
      <c r="F29" s="77" t="s">
        <v>153</v>
      </c>
      <c r="G29" s="79">
        <v>0.15</v>
      </c>
      <c r="H29" s="79">
        <v>0.15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169</v>
      </c>
      <c r="D30" s="77"/>
      <c r="E30" s="77"/>
      <c r="F30" s="77"/>
      <c r="G30" s="79">
        <f t="shared" ref="G30:V30" si="10">SUM(G31:G32)</f>
        <v>0.38</v>
      </c>
      <c r="H30" s="79">
        <f t="shared" si="10"/>
        <v>0.38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167</v>
      </c>
      <c r="C31" s="76" t="s">
        <v>168</v>
      </c>
      <c r="D31" s="77" t="s">
        <v>148</v>
      </c>
      <c r="E31" s="77" t="s">
        <v>96</v>
      </c>
      <c r="F31" s="77" t="s">
        <v>163</v>
      </c>
      <c r="G31" s="79">
        <v>0.23</v>
      </c>
      <c r="H31" s="79">
        <v>0.23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167</v>
      </c>
      <c r="C32" s="76" t="s">
        <v>168</v>
      </c>
      <c r="D32" s="77" t="s">
        <v>152</v>
      </c>
      <c r="E32" s="77" t="s">
        <v>66</v>
      </c>
      <c r="F32" s="77" t="s">
        <v>153</v>
      </c>
      <c r="G32" s="79">
        <v>0.15</v>
      </c>
      <c r="H32" s="79">
        <v>0.15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170</v>
      </c>
      <c r="D33" s="77"/>
      <c r="E33" s="77"/>
      <c r="F33" s="77"/>
      <c r="G33" s="79">
        <f t="shared" ref="G33:V33" si="11">SUM(G34:G35)</f>
        <v>0.27</v>
      </c>
      <c r="H33" s="79">
        <f t="shared" si="11"/>
        <v>0.27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167</v>
      </c>
      <c r="C34" s="76" t="s">
        <v>168</v>
      </c>
      <c r="D34" s="77" t="s">
        <v>148</v>
      </c>
      <c r="E34" s="77" t="s">
        <v>96</v>
      </c>
      <c r="F34" s="77" t="s">
        <v>163</v>
      </c>
      <c r="G34" s="79">
        <v>0.17</v>
      </c>
      <c r="H34" s="79">
        <v>0.17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167</v>
      </c>
      <c r="C35" s="76" t="s">
        <v>168</v>
      </c>
      <c r="D35" s="77" t="s">
        <v>152</v>
      </c>
      <c r="E35" s="77" t="s">
        <v>66</v>
      </c>
      <c r="F35" s="77" t="s">
        <v>153</v>
      </c>
      <c r="G35" s="79">
        <v>0.1</v>
      </c>
      <c r="H35" s="79">
        <v>0.1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171</v>
      </c>
      <c r="D36" s="77"/>
      <c r="E36" s="77"/>
      <c r="F36" s="77"/>
      <c r="G36" s="79">
        <f t="shared" ref="G36:V36" si="12">SUM(G37:G38)</f>
        <v>6.49</v>
      </c>
      <c r="H36" s="79">
        <f t="shared" si="12"/>
        <v>6.49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172</v>
      </c>
      <c r="C37" s="76" t="s">
        <v>109</v>
      </c>
      <c r="D37" s="77" t="s">
        <v>148</v>
      </c>
      <c r="E37" s="77" t="s">
        <v>59</v>
      </c>
      <c r="F37" s="77" t="s">
        <v>173</v>
      </c>
      <c r="G37" s="79">
        <v>4</v>
      </c>
      <c r="H37" s="79">
        <v>4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172</v>
      </c>
      <c r="C38" s="76" t="s">
        <v>109</v>
      </c>
      <c r="D38" s="77" t="s">
        <v>152</v>
      </c>
      <c r="E38" s="77" t="s">
        <v>66</v>
      </c>
      <c r="F38" s="77" t="s">
        <v>153</v>
      </c>
      <c r="G38" s="79">
        <v>2.4900000000000002</v>
      </c>
      <c r="H38" s="79">
        <v>2.4900000000000002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174</v>
      </c>
      <c r="D39" s="77"/>
      <c r="E39" s="77"/>
      <c r="F39" s="77"/>
      <c r="G39" s="79">
        <f t="shared" ref="G39:V39" si="13">SUM(G40:G41)</f>
        <v>1.61</v>
      </c>
      <c r="H39" s="79">
        <f t="shared" si="13"/>
        <v>1.61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96</v>
      </c>
      <c r="C40" s="76" t="s">
        <v>150</v>
      </c>
      <c r="D40" s="77" t="s">
        <v>148</v>
      </c>
      <c r="E40" s="77" t="s">
        <v>66</v>
      </c>
      <c r="F40" s="77" t="s">
        <v>149</v>
      </c>
      <c r="G40" s="79">
        <v>0.98</v>
      </c>
      <c r="H40" s="79">
        <v>0.98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96</v>
      </c>
      <c r="C41" s="76" t="s">
        <v>150</v>
      </c>
      <c r="D41" s="77" t="s">
        <v>152</v>
      </c>
      <c r="E41" s="77" t="s">
        <v>66</v>
      </c>
      <c r="F41" s="77" t="s">
        <v>153</v>
      </c>
      <c r="G41" s="79">
        <v>0.63</v>
      </c>
      <c r="H41" s="79">
        <v>0.63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175</v>
      </c>
      <c r="D42" s="77"/>
      <c r="E42" s="77"/>
      <c r="F42" s="77"/>
      <c r="G42" s="79">
        <f t="shared" ref="G42:V42" si="14">SUM(G43:G44)</f>
        <v>4.51</v>
      </c>
      <c r="H42" s="79">
        <f t="shared" si="14"/>
        <v>4.51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59</v>
      </c>
      <c r="C43" s="76" t="s">
        <v>159</v>
      </c>
      <c r="D43" s="77" t="s">
        <v>148</v>
      </c>
      <c r="E43" s="77" t="s">
        <v>66</v>
      </c>
      <c r="F43" s="77" t="s">
        <v>149</v>
      </c>
      <c r="G43" s="79">
        <v>2.78</v>
      </c>
      <c r="H43" s="79">
        <v>2.78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59</v>
      </c>
      <c r="C44" s="76" t="s">
        <v>159</v>
      </c>
      <c r="D44" s="77" t="s">
        <v>152</v>
      </c>
      <c r="E44" s="77" t="s">
        <v>66</v>
      </c>
      <c r="F44" s="77" t="s">
        <v>153</v>
      </c>
      <c r="G44" s="79">
        <v>1.73</v>
      </c>
      <c r="H44" s="79">
        <v>1.73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176</v>
      </c>
      <c r="D45" s="77"/>
      <c r="E45" s="77"/>
      <c r="F45" s="77"/>
      <c r="G45" s="79">
        <f t="shared" ref="G45:V45" si="15">SUM(G46:G47)</f>
        <v>12.96</v>
      </c>
      <c r="H45" s="79">
        <f t="shared" si="15"/>
        <v>12.96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59</v>
      </c>
      <c r="C46" s="76" t="s">
        <v>159</v>
      </c>
      <c r="D46" s="77" t="s">
        <v>148</v>
      </c>
      <c r="E46" s="77" t="s">
        <v>66</v>
      </c>
      <c r="F46" s="77" t="s">
        <v>149</v>
      </c>
      <c r="G46" s="79">
        <v>7.2</v>
      </c>
      <c r="H46" s="79">
        <v>7.2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59</v>
      </c>
      <c r="C47" s="76" t="s">
        <v>159</v>
      </c>
      <c r="D47" s="77" t="s">
        <v>152</v>
      </c>
      <c r="E47" s="77" t="s">
        <v>66</v>
      </c>
      <c r="F47" s="77" t="s">
        <v>153</v>
      </c>
      <c r="G47" s="79">
        <v>5.76</v>
      </c>
      <c r="H47" s="79">
        <v>5.76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177</v>
      </c>
      <c r="D48" s="77"/>
      <c r="E48" s="77"/>
      <c r="F48" s="77"/>
      <c r="G48" s="79">
        <f t="shared" ref="G48:V48" si="16">G49</f>
        <v>0.73</v>
      </c>
      <c r="H48" s="79">
        <f t="shared" si="16"/>
        <v>0.73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96</v>
      </c>
      <c r="C49" s="76" t="s">
        <v>178</v>
      </c>
      <c r="D49" s="77" t="s">
        <v>179</v>
      </c>
      <c r="E49" s="77" t="s">
        <v>89</v>
      </c>
      <c r="F49" s="77" t="s">
        <v>180</v>
      </c>
      <c r="G49" s="79">
        <v>0.73</v>
      </c>
      <c r="H49" s="79">
        <v>0.73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181</v>
      </c>
      <c r="D50" s="77"/>
      <c r="E50" s="77"/>
      <c r="F50" s="77"/>
      <c r="G50" s="79">
        <f t="shared" ref="G50:V50" si="17">G51</f>
        <v>1.56</v>
      </c>
      <c r="H50" s="79">
        <f t="shared" si="17"/>
        <v>1.56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96</v>
      </c>
      <c r="C51" s="76" t="s">
        <v>178</v>
      </c>
      <c r="D51" s="77" t="s">
        <v>179</v>
      </c>
      <c r="E51" s="77" t="s">
        <v>89</v>
      </c>
      <c r="F51" s="77" t="s">
        <v>180</v>
      </c>
      <c r="G51" s="79">
        <v>1.56</v>
      </c>
      <c r="H51" s="79">
        <v>1.56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182</v>
      </c>
      <c r="D52" s="77"/>
      <c r="E52" s="77"/>
      <c r="F52" s="77"/>
      <c r="G52" s="79">
        <f t="shared" ref="G52:V52" si="18">SUM(G53:G54)</f>
        <v>2.34</v>
      </c>
      <c r="H52" s="79">
        <f t="shared" si="18"/>
        <v>2.34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183</v>
      </c>
      <c r="C53" s="76" t="s">
        <v>184</v>
      </c>
      <c r="D53" s="77" t="s">
        <v>148</v>
      </c>
      <c r="E53" s="77" t="s">
        <v>183</v>
      </c>
      <c r="F53" s="77" t="s">
        <v>185</v>
      </c>
      <c r="G53" s="79">
        <v>1.1599999999999999</v>
      </c>
      <c r="H53" s="79">
        <v>1.1599999999999999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183</v>
      </c>
      <c r="C54" s="76" t="s">
        <v>184</v>
      </c>
      <c r="D54" s="77" t="s">
        <v>152</v>
      </c>
      <c r="E54" s="77" t="s">
        <v>66</v>
      </c>
      <c r="F54" s="77" t="s">
        <v>153</v>
      </c>
      <c r="G54" s="79">
        <v>1.18</v>
      </c>
      <c r="H54" s="79">
        <v>1.18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186</v>
      </c>
      <c r="D55" s="77"/>
      <c r="E55" s="77"/>
      <c r="F55" s="77"/>
      <c r="G55" s="79">
        <f t="shared" ref="G55:V55" si="19">SUM(G56:G57)</f>
        <v>2.16</v>
      </c>
      <c r="H55" s="79">
        <f t="shared" si="19"/>
        <v>2.16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187</v>
      </c>
      <c r="C56" s="76" t="s">
        <v>188</v>
      </c>
      <c r="D56" s="77" t="s">
        <v>148</v>
      </c>
      <c r="E56" s="77" t="s">
        <v>96</v>
      </c>
      <c r="F56" s="77" t="s">
        <v>163</v>
      </c>
      <c r="G56" s="79">
        <v>1.33</v>
      </c>
      <c r="H56" s="79">
        <v>1.33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187</v>
      </c>
      <c r="C57" s="76" t="s">
        <v>188</v>
      </c>
      <c r="D57" s="77" t="s">
        <v>152</v>
      </c>
      <c r="E57" s="77" t="s">
        <v>66</v>
      </c>
      <c r="F57" s="77" t="s">
        <v>153</v>
      </c>
      <c r="G57" s="79">
        <v>0.83</v>
      </c>
      <c r="H57" s="79">
        <v>0.83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189</v>
      </c>
      <c r="D58" s="77"/>
      <c r="E58" s="77"/>
      <c r="F58" s="77"/>
      <c r="G58" s="79">
        <f t="shared" ref="G58:V58" si="20">SUM(G59:G60)</f>
        <v>1.0900000000000001</v>
      </c>
      <c r="H58" s="79">
        <f t="shared" si="20"/>
        <v>1.0900000000000001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190</v>
      </c>
      <c r="C59" s="76" t="s">
        <v>191</v>
      </c>
      <c r="D59" s="77" t="s">
        <v>192</v>
      </c>
      <c r="E59" s="77" t="s">
        <v>66</v>
      </c>
      <c r="F59" s="77" t="s">
        <v>193</v>
      </c>
      <c r="G59" s="79">
        <v>0.67</v>
      </c>
      <c r="H59" s="79">
        <v>0.67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190</v>
      </c>
      <c r="C60" s="76" t="s">
        <v>191</v>
      </c>
      <c r="D60" s="77" t="s">
        <v>152</v>
      </c>
      <c r="E60" s="77" t="s">
        <v>96</v>
      </c>
      <c r="F60" s="77" t="s">
        <v>194</v>
      </c>
      <c r="G60" s="79">
        <v>0.42</v>
      </c>
      <c r="H60" s="79">
        <v>0.42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195</v>
      </c>
      <c r="D61" s="77"/>
      <c r="E61" s="77"/>
      <c r="F61" s="77"/>
      <c r="G61" s="79">
        <f t="shared" ref="G61:V61" si="21">G62+G76+G78</f>
        <v>7.32</v>
      </c>
      <c r="H61" s="79">
        <f t="shared" si="21"/>
        <v>7.32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/>
      <c r="B62" s="77"/>
      <c r="C62" s="76" t="s">
        <v>196</v>
      </c>
      <c r="D62" s="77"/>
      <c r="E62" s="77"/>
      <c r="F62" s="77"/>
      <c r="G62" s="79">
        <f t="shared" ref="G62:V62" si="22">SUM(G63:G75)</f>
        <v>2.71</v>
      </c>
      <c r="H62" s="79">
        <f t="shared" si="22"/>
        <v>2.71</v>
      </c>
      <c r="I62" s="79">
        <f t="shared" si="22"/>
        <v>0</v>
      </c>
      <c r="J62" s="79">
        <f t="shared" si="22"/>
        <v>0</v>
      </c>
      <c r="K62" s="79">
        <f t="shared" si="22"/>
        <v>0</v>
      </c>
      <c r="L62" s="79">
        <f t="shared" si="22"/>
        <v>0</v>
      </c>
      <c r="M62" s="79">
        <f t="shared" si="22"/>
        <v>0</v>
      </c>
      <c r="N62" s="79">
        <f t="shared" si="22"/>
        <v>0</v>
      </c>
      <c r="O62" s="79">
        <f t="shared" si="22"/>
        <v>0</v>
      </c>
      <c r="P62" s="79">
        <f t="shared" si="22"/>
        <v>0</v>
      </c>
      <c r="Q62" s="79">
        <f t="shared" si="22"/>
        <v>0</v>
      </c>
      <c r="R62" s="79">
        <f t="shared" si="22"/>
        <v>0</v>
      </c>
      <c r="S62" s="79">
        <f t="shared" si="22"/>
        <v>0</v>
      </c>
      <c r="T62" s="79">
        <f t="shared" si="22"/>
        <v>0</v>
      </c>
      <c r="U62" s="79">
        <f t="shared" si="22"/>
        <v>0</v>
      </c>
      <c r="V62" s="79">
        <f t="shared" si="22"/>
        <v>0</v>
      </c>
    </row>
    <row r="63" spans="1:22" ht="20.100000000000001" customHeight="1">
      <c r="A63" s="76">
        <v>302</v>
      </c>
      <c r="B63" s="77" t="s">
        <v>66</v>
      </c>
      <c r="C63" s="76" t="s">
        <v>197</v>
      </c>
      <c r="D63" s="77" t="s">
        <v>192</v>
      </c>
      <c r="E63" s="77" t="s">
        <v>66</v>
      </c>
      <c r="F63" s="77" t="s">
        <v>193</v>
      </c>
      <c r="G63" s="79">
        <v>0.24</v>
      </c>
      <c r="H63" s="79">
        <v>0.24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</row>
    <row r="64" spans="1:22" ht="20.100000000000001" customHeight="1">
      <c r="A64" s="76">
        <v>302</v>
      </c>
      <c r="B64" s="77" t="s">
        <v>66</v>
      </c>
      <c r="C64" s="76" t="s">
        <v>197</v>
      </c>
      <c r="D64" s="77" t="s">
        <v>152</v>
      </c>
      <c r="E64" s="77" t="s">
        <v>96</v>
      </c>
      <c r="F64" s="77" t="s">
        <v>194</v>
      </c>
      <c r="G64" s="79">
        <v>0.24</v>
      </c>
      <c r="H64" s="79">
        <v>0.24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</row>
    <row r="65" spans="1:22" ht="20.100000000000001" customHeight="1">
      <c r="A65" s="76">
        <v>302</v>
      </c>
      <c r="B65" s="77" t="s">
        <v>89</v>
      </c>
      <c r="C65" s="76" t="s">
        <v>198</v>
      </c>
      <c r="D65" s="77" t="s">
        <v>192</v>
      </c>
      <c r="E65" s="77" t="s">
        <v>66</v>
      </c>
      <c r="F65" s="77" t="s">
        <v>193</v>
      </c>
      <c r="G65" s="79">
        <v>0.16</v>
      </c>
      <c r="H65" s="79">
        <v>0.16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89</v>
      </c>
      <c r="C66" s="76" t="s">
        <v>198</v>
      </c>
      <c r="D66" s="77" t="s">
        <v>152</v>
      </c>
      <c r="E66" s="77" t="s">
        <v>96</v>
      </c>
      <c r="F66" s="77" t="s">
        <v>194</v>
      </c>
      <c r="G66" s="79">
        <v>0.16</v>
      </c>
      <c r="H66" s="79">
        <v>0.16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155</v>
      </c>
      <c r="C67" s="76" t="s">
        <v>199</v>
      </c>
      <c r="D67" s="77" t="s">
        <v>192</v>
      </c>
      <c r="E67" s="77" t="s">
        <v>66</v>
      </c>
      <c r="F67" s="77" t="s">
        <v>193</v>
      </c>
      <c r="G67" s="79">
        <v>0.16</v>
      </c>
      <c r="H67" s="79">
        <v>0.16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155</v>
      </c>
      <c r="C68" s="76" t="s">
        <v>199</v>
      </c>
      <c r="D68" s="77" t="s">
        <v>152</v>
      </c>
      <c r="E68" s="77" t="s">
        <v>96</v>
      </c>
      <c r="F68" s="77" t="s">
        <v>194</v>
      </c>
      <c r="G68" s="79">
        <v>0.16</v>
      </c>
      <c r="H68" s="79">
        <v>0.16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60</v>
      </c>
      <c r="C69" s="76" t="s">
        <v>200</v>
      </c>
      <c r="D69" s="77" t="s">
        <v>192</v>
      </c>
      <c r="E69" s="77" t="s">
        <v>66</v>
      </c>
      <c r="F69" s="77" t="s">
        <v>193</v>
      </c>
      <c r="G69" s="79">
        <v>0.12</v>
      </c>
      <c r="H69" s="79">
        <v>0.12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60</v>
      </c>
      <c r="C70" s="76" t="s">
        <v>200</v>
      </c>
      <c r="D70" s="77" t="s">
        <v>152</v>
      </c>
      <c r="E70" s="77" t="s">
        <v>96</v>
      </c>
      <c r="F70" s="77" t="s">
        <v>194</v>
      </c>
      <c r="G70" s="79">
        <v>0.12</v>
      </c>
      <c r="H70" s="79">
        <v>0.12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104</v>
      </c>
      <c r="C71" s="76" t="s">
        <v>201</v>
      </c>
      <c r="D71" s="77" t="s">
        <v>192</v>
      </c>
      <c r="E71" s="77" t="s">
        <v>66</v>
      </c>
      <c r="F71" s="77" t="s">
        <v>193</v>
      </c>
      <c r="G71" s="79">
        <v>0.4</v>
      </c>
      <c r="H71" s="79">
        <v>0.4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104</v>
      </c>
      <c r="C72" s="76" t="s">
        <v>201</v>
      </c>
      <c r="D72" s="77" t="s">
        <v>152</v>
      </c>
      <c r="E72" s="77" t="s">
        <v>96</v>
      </c>
      <c r="F72" s="77" t="s">
        <v>194</v>
      </c>
      <c r="G72" s="79">
        <v>0.4</v>
      </c>
      <c r="H72" s="79">
        <v>0.4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202</v>
      </c>
      <c r="C73" s="76" t="s">
        <v>203</v>
      </c>
      <c r="D73" s="77" t="s">
        <v>192</v>
      </c>
      <c r="E73" s="77" t="s">
        <v>59</v>
      </c>
      <c r="F73" s="77" t="s">
        <v>204</v>
      </c>
      <c r="G73" s="79">
        <v>0.31</v>
      </c>
      <c r="H73" s="79">
        <v>0.31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202</v>
      </c>
      <c r="C74" s="76" t="s">
        <v>203</v>
      </c>
      <c r="D74" s="77" t="s">
        <v>152</v>
      </c>
      <c r="E74" s="77" t="s">
        <v>96</v>
      </c>
      <c r="F74" s="77" t="s">
        <v>194</v>
      </c>
      <c r="G74" s="79">
        <v>0.18</v>
      </c>
      <c r="H74" s="79">
        <v>0.18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205</v>
      </c>
      <c r="C75" s="76" t="s">
        <v>206</v>
      </c>
      <c r="D75" s="77" t="s">
        <v>192</v>
      </c>
      <c r="E75" s="77" t="s">
        <v>207</v>
      </c>
      <c r="F75" s="77" t="s">
        <v>208</v>
      </c>
      <c r="G75" s="79">
        <v>0.06</v>
      </c>
      <c r="H75" s="79">
        <v>0.06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4.95" customHeight="1">
      <c r="A76" s="76"/>
      <c r="B76" s="77"/>
      <c r="C76" s="76" t="s">
        <v>209</v>
      </c>
      <c r="D76" s="77"/>
      <c r="E76" s="77"/>
      <c r="F76" s="77"/>
      <c r="G76" s="79">
        <f t="shared" ref="G76:V76" si="23">G77</f>
        <v>0.24</v>
      </c>
      <c r="H76" s="79">
        <f t="shared" si="23"/>
        <v>0.24</v>
      </c>
      <c r="I76" s="79">
        <f t="shared" si="23"/>
        <v>0</v>
      </c>
      <c r="J76" s="79">
        <f t="shared" si="23"/>
        <v>0</v>
      </c>
      <c r="K76" s="79">
        <f t="shared" si="23"/>
        <v>0</v>
      </c>
      <c r="L76" s="79">
        <f t="shared" si="23"/>
        <v>0</v>
      </c>
      <c r="M76" s="79">
        <f t="shared" si="23"/>
        <v>0</v>
      </c>
      <c r="N76" s="79">
        <f t="shared" si="23"/>
        <v>0</v>
      </c>
      <c r="O76" s="79">
        <f t="shared" si="23"/>
        <v>0</v>
      </c>
      <c r="P76" s="79">
        <f t="shared" si="23"/>
        <v>0</v>
      </c>
      <c r="Q76" s="79">
        <f t="shared" si="23"/>
        <v>0</v>
      </c>
      <c r="R76" s="79">
        <f t="shared" si="23"/>
        <v>0</v>
      </c>
      <c r="S76" s="79">
        <f t="shared" si="23"/>
        <v>0</v>
      </c>
      <c r="T76" s="79">
        <f t="shared" si="23"/>
        <v>0</v>
      </c>
      <c r="U76" s="79">
        <f t="shared" si="23"/>
        <v>0</v>
      </c>
      <c r="V76" s="79">
        <f t="shared" si="23"/>
        <v>0</v>
      </c>
    </row>
    <row r="77" spans="1:22" ht="24.95" customHeight="1">
      <c r="A77" s="76">
        <v>302</v>
      </c>
      <c r="B77" s="77" t="s">
        <v>155</v>
      </c>
      <c r="C77" s="76" t="s">
        <v>199</v>
      </c>
      <c r="D77" s="77" t="s">
        <v>192</v>
      </c>
      <c r="E77" s="77" t="s">
        <v>66</v>
      </c>
      <c r="F77" s="77" t="s">
        <v>193</v>
      </c>
      <c r="G77" s="79">
        <v>0.24</v>
      </c>
      <c r="H77" s="79">
        <v>0.24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6.1" customHeight="1">
      <c r="A78" s="76"/>
      <c r="B78" s="77"/>
      <c r="C78" s="76" t="s">
        <v>210</v>
      </c>
      <c r="D78" s="77"/>
      <c r="E78" s="77"/>
      <c r="F78" s="77"/>
      <c r="G78" s="79">
        <f t="shared" ref="G78:V78" si="24">G79</f>
        <v>4.37</v>
      </c>
      <c r="H78" s="79">
        <f t="shared" si="24"/>
        <v>4.37</v>
      </c>
      <c r="I78" s="79">
        <f t="shared" si="24"/>
        <v>0</v>
      </c>
      <c r="J78" s="79">
        <f t="shared" si="24"/>
        <v>0</v>
      </c>
      <c r="K78" s="79">
        <f t="shared" si="24"/>
        <v>0</v>
      </c>
      <c r="L78" s="79">
        <f t="shared" si="24"/>
        <v>0</v>
      </c>
      <c r="M78" s="79">
        <f t="shared" si="24"/>
        <v>0</v>
      </c>
      <c r="N78" s="79">
        <f t="shared" si="24"/>
        <v>0</v>
      </c>
      <c r="O78" s="79">
        <f t="shared" si="24"/>
        <v>0</v>
      </c>
      <c r="P78" s="79">
        <f t="shared" si="24"/>
        <v>0</v>
      </c>
      <c r="Q78" s="79">
        <f t="shared" si="24"/>
        <v>0</v>
      </c>
      <c r="R78" s="79">
        <f t="shared" si="24"/>
        <v>0</v>
      </c>
      <c r="S78" s="79">
        <f t="shared" si="24"/>
        <v>0</v>
      </c>
      <c r="T78" s="79">
        <f t="shared" si="24"/>
        <v>0</v>
      </c>
      <c r="U78" s="79">
        <f t="shared" si="24"/>
        <v>0</v>
      </c>
      <c r="V78" s="79">
        <f t="shared" si="24"/>
        <v>0</v>
      </c>
    </row>
    <row r="79" spans="1:22" ht="20.100000000000001" customHeight="1">
      <c r="A79" s="76">
        <v>302</v>
      </c>
      <c r="B79" s="77" t="s">
        <v>211</v>
      </c>
      <c r="C79" s="76" t="s">
        <v>212</v>
      </c>
      <c r="D79" s="77" t="s">
        <v>192</v>
      </c>
      <c r="E79" s="77" t="s">
        <v>66</v>
      </c>
      <c r="F79" s="77" t="s">
        <v>193</v>
      </c>
      <c r="G79" s="79">
        <v>4.37</v>
      </c>
      <c r="H79" s="79">
        <v>4.37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7" sqref="B7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213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214</v>
      </c>
      <c r="B3" s="63" t="s">
        <v>215</v>
      </c>
      <c r="C3" s="57"/>
    </row>
    <row r="4" spans="1:3" s="56" customFormat="1" ht="30" customHeight="1">
      <c r="A4" s="64" t="s">
        <v>216</v>
      </c>
      <c r="B4" s="65">
        <v>5.5E-2</v>
      </c>
      <c r="C4" s="66"/>
    </row>
    <row r="5" spans="1:3" s="56" customFormat="1" ht="30" customHeight="1">
      <c r="A5" s="67" t="s">
        <v>217</v>
      </c>
      <c r="B5" s="65">
        <v>0</v>
      </c>
      <c r="C5" s="66"/>
    </row>
    <row r="6" spans="1:3" s="56" customFormat="1" ht="30" customHeight="1">
      <c r="A6" s="67" t="s">
        <v>218</v>
      </c>
      <c r="B6" s="65">
        <v>5.5E-2</v>
      </c>
      <c r="C6" s="66"/>
    </row>
    <row r="7" spans="1:3" s="56" customFormat="1" ht="30" customHeight="1">
      <c r="A7" s="67" t="s">
        <v>219</v>
      </c>
      <c r="B7" s="65">
        <v>0</v>
      </c>
      <c r="C7" s="66"/>
    </row>
    <row r="8" spans="1:3" s="56" customFormat="1" ht="30" customHeight="1">
      <c r="A8" s="67" t="s">
        <v>220</v>
      </c>
      <c r="B8" s="65">
        <v>0</v>
      </c>
      <c r="C8" s="66"/>
    </row>
    <row r="9" spans="1:3" s="56" customFormat="1" ht="30" customHeight="1">
      <c r="A9" s="67" t="s">
        <v>221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222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223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113</v>
      </c>
      <c r="B3" s="193"/>
      <c r="C3" s="194"/>
      <c r="D3" s="199" t="s">
        <v>114</v>
      </c>
      <c r="E3" s="195" t="s">
        <v>115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116</v>
      </c>
      <c r="G4" s="196"/>
      <c r="H4" s="196"/>
      <c r="I4" s="43" t="s">
        <v>117</v>
      </c>
    </row>
    <row r="5" spans="1:9" s="34" customFormat="1" ht="37.5" customHeight="1">
      <c r="A5" s="197"/>
      <c r="B5" s="198"/>
      <c r="C5" s="198"/>
      <c r="D5" s="201"/>
      <c r="E5" s="202"/>
      <c r="F5" s="42" t="s">
        <v>118</v>
      </c>
      <c r="G5" s="42" t="s">
        <v>119</v>
      </c>
      <c r="H5" s="42" t="s">
        <v>120</v>
      </c>
      <c r="I5" s="42" t="s">
        <v>118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topLeftCell="A4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224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139</v>
      </c>
      <c r="B3" s="29" t="s">
        <v>140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7.32</v>
      </c>
      <c r="D4" s="33"/>
    </row>
    <row r="5" spans="1:4" ht="20.100000000000001" customHeight="1">
      <c r="A5" s="30" t="s">
        <v>194</v>
      </c>
      <c r="B5" s="31"/>
      <c r="C5" s="32">
        <f>SUM(C6:C19)</f>
        <v>7.32</v>
      </c>
    </row>
    <row r="6" spans="1:4" ht="20.100000000000001" customHeight="1">
      <c r="A6" s="30" t="s">
        <v>225</v>
      </c>
      <c r="B6" s="31" t="s">
        <v>194</v>
      </c>
      <c r="C6" s="32">
        <v>0.24</v>
      </c>
    </row>
    <row r="7" spans="1:4" ht="20.100000000000001" customHeight="1">
      <c r="A7" s="30" t="s">
        <v>225</v>
      </c>
      <c r="B7" s="31" t="s">
        <v>193</v>
      </c>
      <c r="C7" s="32">
        <v>0.24</v>
      </c>
    </row>
    <row r="8" spans="1:4" ht="20.100000000000001" customHeight="1">
      <c r="A8" s="30" t="s">
        <v>226</v>
      </c>
      <c r="B8" s="31" t="s">
        <v>193</v>
      </c>
      <c r="C8" s="32">
        <v>0.16</v>
      </c>
    </row>
    <row r="9" spans="1:4" ht="20.100000000000001" customHeight="1">
      <c r="A9" s="30" t="s">
        <v>226</v>
      </c>
      <c r="B9" s="31" t="s">
        <v>194</v>
      </c>
      <c r="C9" s="32">
        <v>0.16</v>
      </c>
    </row>
    <row r="10" spans="1:4" ht="20.100000000000001" customHeight="1">
      <c r="A10" s="30" t="s">
        <v>227</v>
      </c>
      <c r="B10" s="31" t="s">
        <v>194</v>
      </c>
      <c r="C10" s="32">
        <v>0.16</v>
      </c>
    </row>
    <row r="11" spans="1:4" ht="20.100000000000001" customHeight="1">
      <c r="A11" s="30" t="s">
        <v>227</v>
      </c>
      <c r="B11" s="31" t="s">
        <v>193</v>
      </c>
      <c r="C11" s="32">
        <v>0.4</v>
      </c>
    </row>
    <row r="12" spans="1:4" ht="20.100000000000001" customHeight="1">
      <c r="A12" s="30" t="s">
        <v>228</v>
      </c>
      <c r="B12" s="31" t="s">
        <v>194</v>
      </c>
      <c r="C12" s="32">
        <v>0.12</v>
      </c>
    </row>
    <row r="13" spans="1:4" ht="20.100000000000001" customHeight="1">
      <c r="A13" s="30" t="s">
        <v>228</v>
      </c>
      <c r="B13" s="31" t="s">
        <v>193</v>
      </c>
      <c r="C13" s="32">
        <v>0.12</v>
      </c>
    </row>
    <row r="14" spans="1:4" ht="20.100000000000001" customHeight="1">
      <c r="A14" s="30" t="s">
        <v>229</v>
      </c>
      <c r="B14" s="31" t="s">
        <v>193</v>
      </c>
      <c r="C14" s="32">
        <v>0.4</v>
      </c>
    </row>
    <row r="15" spans="1:4" ht="20.100000000000001" customHeight="1">
      <c r="A15" s="30" t="s">
        <v>229</v>
      </c>
      <c r="B15" s="31" t="s">
        <v>194</v>
      </c>
      <c r="C15" s="32">
        <v>0.4</v>
      </c>
    </row>
    <row r="16" spans="1:4" ht="20.100000000000001" customHeight="1">
      <c r="A16" s="30" t="s">
        <v>230</v>
      </c>
      <c r="B16" s="31" t="s">
        <v>194</v>
      </c>
      <c r="C16" s="32">
        <v>0.18</v>
      </c>
    </row>
    <row r="17" spans="1:3" ht="20.100000000000001" customHeight="1">
      <c r="A17" s="30" t="s">
        <v>230</v>
      </c>
      <c r="B17" s="31" t="s">
        <v>204</v>
      </c>
      <c r="C17" s="32">
        <v>0.31</v>
      </c>
    </row>
    <row r="18" spans="1:3" ht="20.100000000000001" customHeight="1">
      <c r="A18" s="30" t="s">
        <v>231</v>
      </c>
      <c r="B18" s="31" t="s">
        <v>208</v>
      </c>
      <c r="C18" s="32">
        <v>0.06</v>
      </c>
    </row>
    <row r="19" spans="1:3" ht="20.100000000000001" customHeight="1">
      <c r="A19" s="30" t="s">
        <v>232</v>
      </c>
      <c r="B19" s="31" t="s">
        <v>193</v>
      </c>
      <c r="C19" s="32">
        <v>4.37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2052-11.1.0.8527</vt:lpwstr>
  </property>
</Properties>
</file>