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 tabRatio="949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'2部门收入总体情况表'!$A$1:$V$64</definedName>
    <definedName name="_xlnm.Print_Area" localSheetId="2">'3部门支出总体情况表'!$A$1:$J$67</definedName>
    <definedName name="_xlnm.Print_Area" localSheetId="3">'4部门财政拨款收支总体情况表'!$A$1:$D$19</definedName>
    <definedName name="_xlnm.Print_Area" localSheetId="4">'5一般公共预算支出情况表'!$A$1:$I$62</definedName>
    <definedName name="_xlnm.Print_Area" localSheetId="5">'6一般公共预算基本支出情况表'!$A$1:$V$76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'9机关运行经费'!$A$1:$C$20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M30" i="57"/>
  <c r="M8" s="1"/>
  <c r="M7" s="1"/>
  <c r="C5" i="41"/>
  <c r="C4" s="1"/>
  <c r="V75" i="57"/>
  <c r="U75"/>
  <c r="T75"/>
  <c r="S75"/>
  <c r="R75"/>
  <c r="Q75"/>
  <c r="P75"/>
  <c r="O75"/>
  <c r="N75"/>
  <c r="M75"/>
  <c r="L75"/>
  <c r="K75"/>
  <c r="J75"/>
  <c r="I75"/>
  <c r="H75"/>
  <c r="G75"/>
  <c r="V73"/>
  <c r="U73"/>
  <c r="T73"/>
  <c r="S73"/>
  <c r="R73"/>
  <c r="Q73"/>
  <c r="P73"/>
  <c r="O73"/>
  <c r="N73"/>
  <c r="M73"/>
  <c r="L73"/>
  <c r="K73"/>
  <c r="J73"/>
  <c r="I73"/>
  <c r="H73"/>
  <c r="G73"/>
  <c r="V58"/>
  <c r="U58"/>
  <c r="T58"/>
  <c r="S58"/>
  <c r="R58"/>
  <c r="Q58"/>
  <c r="P58"/>
  <c r="O58"/>
  <c r="N58"/>
  <c r="M58"/>
  <c r="L58"/>
  <c r="K58"/>
  <c r="J58"/>
  <c r="I58"/>
  <c r="H58"/>
  <c r="G58"/>
  <c r="V57"/>
  <c r="U57"/>
  <c r="T57"/>
  <c r="S57"/>
  <c r="R57"/>
  <c r="Q57"/>
  <c r="P57"/>
  <c r="O57"/>
  <c r="N57"/>
  <c r="M57"/>
  <c r="L57"/>
  <c r="K57"/>
  <c r="J57"/>
  <c r="I57"/>
  <c r="H57"/>
  <c r="G57"/>
  <c r="V54"/>
  <c r="U54"/>
  <c r="T54"/>
  <c r="S54"/>
  <c r="R54"/>
  <c r="Q54"/>
  <c r="P54"/>
  <c r="O54"/>
  <c r="N54"/>
  <c r="M54"/>
  <c r="L54"/>
  <c r="K54"/>
  <c r="J54"/>
  <c r="I54"/>
  <c r="H54"/>
  <c r="G54"/>
  <c r="V51"/>
  <c r="U51"/>
  <c r="T51"/>
  <c r="S51"/>
  <c r="R51"/>
  <c r="Q51"/>
  <c r="P51"/>
  <c r="O51"/>
  <c r="N51"/>
  <c r="M51"/>
  <c r="L51"/>
  <c r="K51"/>
  <c r="J51"/>
  <c r="I51"/>
  <c r="H51"/>
  <c r="G51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L8"/>
  <c r="K8"/>
  <c r="J8"/>
  <c r="I8"/>
  <c r="H8"/>
  <c r="G8"/>
  <c r="V7"/>
  <c r="U7"/>
  <c r="T7"/>
  <c r="S7"/>
  <c r="R7"/>
  <c r="Q7"/>
  <c r="P7"/>
  <c r="O7"/>
  <c r="N7"/>
  <c r="L7"/>
  <c r="K7"/>
  <c r="J7"/>
  <c r="I7"/>
  <c r="H7"/>
  <c r="G7"/>
  <c r="I61" i="32"/>
  <c r="I60" s="1"/>
  <c r="I59" s="1"/>
  <c r="H61"/>
  <c r="H60" s="1"/>
  <c r="H59" s="1"/>
  <c r="G61"/>
  <c r="G60" s="1"/>
  <c r="G59" s="1"/>
  <c r="F61"/>
  <c r="F60" s="1"/>
  <c r="F59" s="1"/>
  <c r="E61"/>
  <c r="E60" s="1"/>
  <c r="E59" s="1"/>
  <c r="I57"/>
  <c r="H57"/>
  <c r="G57"/>
  <c r="F57"/>
  <c r="E57"/>
  <c r="I55"/>
  <c r="H55"/>
  <c r="G55"/>
  <c r="F55"/>
  <c r="F54" s="1"/>
  <c r="F53" s="1"/>
  <c r="E55"/>
  <c r="I51"/>
  <c r="H51"/>
  <c r="G51"/>
  <c r="F51"/>
  <c r="E51"/>
  <c r="I49"/>
  <c r="H49"/>
  <c r="G49"/>
  <c r="F49"/>
  <c r="E49"/>
  <c r="I47"/>
  <c r="H47"/>
  <c r="G47"/>
  <c r="F47"/>
  <c r="E47"/>
  <c r="E46" s="1"/>
  <c r="I44"/>
  <c r="I43" s="1"/>
  <c r="H44"/>
  <c r="H43" s="1"/>
  <c r="G44"/>
  <c r="G43" s="1"/>
  <c r="F44"/>
  <c r="F43" s="1"/>
  <c r="E44"/>
  <c r="E43" s="1"/>
  <c r="I40"/>
  <c r="H40"/>
  <c r="G40"/>
  <c r="F40"/>
  <c r="E40"/>
  <c r="I28"/>
  <c r="H28"/>
  <c r="G28"/>
  <c r="F28"/>
  <c r="E28"/>
  <c r="I26"/>
  <c r="H26"/>
  <c r="G26"/>
  <c r="F26"/>
  <c r="E26"/>
  <c r="I24"/>
  <c r="H24"/>
  <c r="G24"/>
  <c r="F24"/>
  <c r="E24"/>
  <c r="I10"/>
  <c r="H10"/>
  <c r="G10"/>
  <c r="F10"/>
  <c r="E10"/>
  <c r="J65" i="9"/>
  <c r="I65"/>
  <c r="H65"/>
  <c r="G65"/>
  <c r="F65"/>
  <c r="E65"/>
  <c r="J64"/>
  <c r="I64"/>
  <c r="H64"/>
  <c r="G64"/>
  <c r="F64"/>
  <c r="E64"/>
  <c r="J63"/>
  <c r="I63"/>
  <c r="H63"/>
  <c r="G63"/>
  <c r="F63"/>
  <c r="E63"/>
  <c r="J61"/>
  <c r="I61"/>
  <c r="H61"/>
  <c r="G61"/>
  <c r="F61"/>
  <c r="E61"/>
  <c r="J59"/>
  <c r="I59"/>
  <c r="H59"/>
  <c r="G59"/>
  <c r="F59"/>
  <c r="E59"/>
  <c r="J58"/>
  <c r="I58"/>
  <c r="H58"/>
  <c r="G58"/>
  <c r="F58"/>
  <c r="E58"/>
  <c r="J57"/>
  <c r="I57"/>
  <c r="H57"/>
  <c r="G57"/>
  <c r="F57"/>
  <c r="E57"/>
  <c r="J54"/>
  <c r="I54"/>
  <c r="H54"/>
  <c r="G54"/>
  <c r="F54"/>
  <c r="E54"/>
  <c r="J51"/>
  <c r="I51"/>
  <c r="H51"/>
  <c r="G51"/>
  <c r="F51"/>
  <c r="E51"/>
  <c r="J48"/>
  <c r="I48"/>
  <c r="H48"/>
  <c r="G48"/>
  <c r="F48"/>
  <c r="E48"/>
  <c r="J47"/>
  <c r="I47"/>
  <c r="H47"/>
  <c r="G47"/>
  <c r="F47"/>
  <c r="E47"/>
  <c r="J44"/>
  <c r="I44"/>
  <c r="H44"/>
  <c r="G44"/>
  <c r="F44"/>
  <c r="E44"/>
  <c r="J43"/>
  <c r="I43"/>
  <c r="H43"/>
  <c r="G43"/>
  <c r="F43"/>
  <c r="E43"/>
  <c r="J42"/>
  <c r="I42"/>
  <c r="H42"/>
  <c r="G42"/>
  <c r="F42"/>
  <c r="E42"/>
  <c r="J40"/>
  <c r="I40"/>
  <c r="H40"/>
  <c r="G40"/>
  <c r="F40"/>
  <c r="E40"/>
  <c r="J28"/>
  <c r="I28"/>
  <c r="H28"/>
  <c r="G28"/>
  <c r="F28"/>
  <c r="E28"/>
  <c r="J26"/>
  <c r="I26"/>
  <c r="H26"/>
  <c r="G26"/>
  <c r="F26"/>
  <c r="E26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2" i="5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V8" s="1"/>
  <c r="U9"/>
  <c r="U8" s="1"/>
  <c r="T9"/>
  <c r="S9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E9"/>
  <c r="E8" s="1"/>
  <c r="T8"/>
  <c r="S8"/>
  <c r="H46" i="32" l="1"/>
  <c r="I54"/>
  <c r="I53" s="1"/>
  <c r="H54"/>
  <c r="H53" s="1"/>
  <c r="G54"/>
  <c r="G53" s="1"/>
  <c r="E54"/>
  <c r="E53" s="1"/>
  <c r="I46"/>
  <c r="G46"/>
  <c r="F46"/>
  <c r="I42"/>
  <c r="H42"/>
  <c r="G42"/>
  <c r="F42"/>
  <c r="E42"/>
  <c r="F9"/>
  <c r="F8" s="1"/>
  <c r="F7" s="1"/>
  <c r="E9"/>
  <c r="E8" s="1"/>
  <c r="I9"/>
  <c r="I8" s="1"/>
  <c r="H9"/>
  <c r="H8" s="1"/>
  <c r="H7" s="1"/>
  <c r="G9"/>
  <c r="G8" s="1"/>
  <c r="G7" l="1"/>
  <c r="E7"/>
  <c r="I7"/>
</calcChain>
</file>

<file path=xl/sharedStrings.xml><?xml version="1.0" encoding="utf-8"?>
<sst xmlns="http://schemas.openxmlformats.org/spreadsheetml/2006/main" count="1095" uniqueCount="301">
  <si>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</si>
  <si>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</si>
  <si>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</si>
  <si>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</si>
  <si>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</si>
  <si>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</si>
  <si>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</si>
  <si>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</si>
  <si>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</si>
  <si>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</si>
  <si>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</si>
  <si>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</si>
  <si>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</si>
  <si>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</si>
  <si>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</si>
  <si>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</si>
  <si>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</si>
  <si>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</si>
  <si>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</si>
  <si>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</si>
  <si>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</si>
  <si>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</si>
  <si>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</si>
  <si>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</si>
  <si>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</si>
  <si>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</si>
  <si>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</si>
  <si>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</si>
  <si>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</si>
  <si>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</si>
  <si>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</si>
  <si>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</si>
  <si>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</si>
  <si>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</si>
  <si>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</si>
  <si>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</si>
  <si>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</si>
  <si>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</si>
  <si>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</si>
  <si>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</si>
  <si>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</si>
  <si>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</si>
  <si>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</si>
  <si>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</si>
  <si>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</si>
  <si>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</si>
  <si>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</si>
  <si>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</si>
  <si>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</si>
  <si>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</si>
  <si>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</si>
  <si>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</si>
  <si>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</si>
  <si>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</si>
  <si>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</si>
  <si>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</si>
  <si>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</si>
  <si>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</si>
  <si>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</si>
  <si>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</si>
  <si>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</si>
  <si>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</si>
  <si>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</si>
  <si>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</si>
  <si>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</si>
  <si>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</si>
  <si>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</si>
  <si>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</si>
  <si>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</si>
  <si>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</si>
  <si>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</si>
  <si>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</si>
  <si>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</si>
  <si>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</si>
  <si>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</si>
  <si>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</si>
  <si>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</si>
  <si>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</si>
  <si>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</si>
  <si>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</si>
  <si>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</si>
  <si>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</si>
  <si>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</si>
  <si>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</si>
  <si>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</si>
  <si>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</si>
  <si>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</si>
  <si>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</si>
  <si>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</si>
  <si>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</si>
  <si>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</si>
  <si>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</si>
  <si>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</si>
  <si>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</si>
  <si>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</si>
  <si>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</si>
  <si>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</si>
  <si>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</si>
  <si>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</si>
  <si>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</si>
  <si>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</si>
  <si>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</si>
  <si>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</si>
  <si>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</si>
  <si>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</si>
  <si>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</si>
  <si>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</si>
  <si>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</si>
  <si>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社会保障和就业支出</t>
  </si>
  <si>
    <t>208</t>
  </si>
  <si>
    <t>01</t>
  </si>
  <si>
    <t>06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</si>
  <si>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</si>
  <si>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</si>
  <si>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</si>
  <si>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</si>
  <si>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</si>
  <si>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</si>
  <si>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</si>
  <si>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</si>
  <si>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</si>
  <si>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</si>
  <si>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行政事业单位离退休</t>
  </si>
  <si>
    <t xml:space="preserve">    机关事业单位基本养老保险缴费支出</t>
  </si>
  <si>
    <t>05</t>
  </si>
  <si>
    <t xml:space="preserve">      养老保险金</t>
  </si>
  <si>
    <t>07</t>
  </si>
  <si>
    <t>04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</si>
  <si>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</si>
  <si>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</si>
  <si>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</si>
  <si>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</si>
  <si>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</si>
  <si>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</si>
  <si>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</si>
  <si>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</si>
  <si>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</si>
  <si>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</si>
  <si>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</si>
  <si>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</si>
  <si>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</si>
  <si>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</si>
  <si>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</si>
  <si>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</si>
  <si>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</si>
  <si>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</si>
  <si>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</si>
  <si>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</si>
  <si>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</si>
  <si>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208</t>
  </si>
  <si>
    <t xml:space="preserve">  01</t>
  </si>
  <si>
    <t xml:space="preserve">  05</t>
  </si>
  <si>
    <t xml:space="preserve">  04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</si>
  <si>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</si>
  <si>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</si>
  <si>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</si>
  <si>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</si>
  <si>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</si>
  <si>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</si>
  <si>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</si>
  <si>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</si>
  <si>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</si>
  <si>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</si>
  <si>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</si>
  <si>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</si>
  <si>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</si>
  <si>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</si>
  <si>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</si>
  <si>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</si>
  <si>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</si>
  <si>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</si>
  <si>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</si>
  <si>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</si>
  <si>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</si>
  <si>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</si>
  <si>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</si>
  <si>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</si>
  <si>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</si>
  <si>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</si>
  <si>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</si>
  <si>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</si>
  <si>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</si>
  <si>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</si>
  <si>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</si>
  <si>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</si>
  <si>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</si>
  <si>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</si>
  <si>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</si>
  <si>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</si>
  <si>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</si>
  <si>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</si>
  <si>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</si>
  <si>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</si>
  <si>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</si>
  <si>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</si>
  <si>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</si>
  <si>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</si>
  <si>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</si>
  <si>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</si>
  <si>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</si>
  <si>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</si>
  <si>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</si>
  <si>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2019年“三公”经费预算数</t>
  </si>
  <si>
    <t xml:space="preserve">  办公费</t>
  </si>
  <si>
    <t xml:space="preserve">  邮电费</t>
  </si>
  <si>
    <t xml:space="preserve">  差旅费</t>
  </si>
  <si>
    <t xml:space="preserve">  培训费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</si>
  <si>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</si>
  <si>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</si>
  <si>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</si>
  <si>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</si>
  <si>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</si>
  <si>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</si>
  <si>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</si>
  <si>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</si>
  <si>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</si>
  <si>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</si>
  <si>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</si>
  <si>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</si>
  <si>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</si>
  <si>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</si>
  <si>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</si>
  <si>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</si>
  <si>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</si>
  <si>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</si>
  <si>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</si>
  <si>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</si>
  <si>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</si>
  <si>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</si>
  <si>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月度目标考核奖</t>
  </si>
  <si>
    <t xml:space="preserve">      在职人员公用经费（手机话费）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</si>
  <si>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</si>
  <si>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</si>
  <si>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</si>
  <si>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</si>
  <si>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</si>
  <si>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</si>
  <si>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</si>
  <si>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</si>
  <si>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</si>
  <si>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</si>
  <si>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月度目标考核奖</t>
  </si>
  <si>
    <t xml:space="preserve">    水费</t>
  </si>
  <si>
    <t xml:space="preserve">    取暖费</t>
  </si>
  <si>
    <t>17</t>
  </si>
  <si>
    <t xml:space="preserve">    公务接待费</t>
  </si>
  <si>
    <t>31</t>
  </si>
  <si>
    <t xml:space="preserve">    公务用车运行维护费</t>
  </si>
  <si>
    <t xml:space="preserve">  在职人员公用经费（手机话费）</t>
  </si>
  <si>
    <t xml:space="preserve">  水费</t>
  </si>
  <si>
    <t xml:space="preserve">  取暖费</t>
  </si>
  <si>
    <t xml:space="preserve">  公务接待费</t>
  </si>
  <si>
    <t xml:space="preserve">  公务用车运行维护费</t>
  </si>
  <si>
    <t>2020年</t>
  </si>
  <si>
    <t>2021年</t>
  </si>
  <si>
    <t xml:space="preserve">      行政人员及机关技术工人年工资总额</t>
  </si>
  <si>
    <t xml:space="preserve">      在职人员公用经费（公务交通）</t>
  </si>
  <si>
    <t xml:space="preserve">    行政单位医疗</t>
  </si>
  <si>
    <t xml:space="preserve">  99</t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</si>
  <si>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</si>
  <si>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</si>
  <si>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</si>
  <si>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</si>
  <si>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</si>
  <si>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</si>
  <si>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</si>
  <si>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</si>
  <si>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</si>
  <si>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公务接待费</t>
  </si>
  <si>
    <t xml:space="preserve">  在职人员公用经费（公务交通）</t>
  </si>
  <si>
    <t>39</t>
  </si>
  <si>
    <t xml:space="preserve">    其他交通费用</t>
  </si>
  <si>
    <t xml:space="preserve">  其他交通费用</t>
  </si>
  <si>
    <t xml:space="preserve">  12</t>
  </si>
  <si>
    <t>单位名称：焦作市中站区食品药品监督管理局</t>
    <phoneticPr fontId="2" type="noConversion"/>
  </si>
  <si>
    <t>一般公共服务支出</t>
  </si>
  <si>
    <t xml:space="preserve">  市场监督管理事务</t>
  </si>
  <si>
    <t xml:space="preserve">    行政运行</t>
  </si>
  <si>
    <t>201</t>
  </si>
  <si>
    <t>38</t>
  </si>
  <si>
    <t xml:space="preserve">      食品药品安全监督管理经费</t>
  </si>
  <si>
    <t xml:space="preserve">      监测人员经费</t>
  </si>
  <si>
    <t xml:space="preserve">    市场监督管理专项</t>
  </si>
  <si>
    <t xml:space="preserve">      食品药品安全抽检监测费</t>
  </si>
  <si>
    <t xml:space="preserve">    药品事务</t>
  </si>
  <si>
    <t xml:space="preserve">      药品、化妆品不良反应和医疗器械不良事件评价经费</t>
  </si>
  <si>
    <t xml:space="preserve">    事业运行</t>
  </si>
  <si>
    <t>50</t>
  </si>
  <si>
    <t xml:space="preserve">    其他市场监督管理事务</t>
  </si>
  <si>
    <t xml:space="preserve">      监管人员执法服装费</t>
  </si>
  <si>
    <t>单位名称：焦作市中站区食品药品监督管理局</t>
    <phoneticPr fontId="2" type="noConversion"/>
  </si>
  <si>
    <t xml:space="preserve">  201</t>
  </si>
  <si>
    <t xml:space="preserve">  38</t>
  </si>
  <si>
    <t xml:space="preserve">  50</t>
  </si>
  <si>
    <t>单位名称：焦作市中站区食品药品监督管理局</t>
    <phoneticPr fontId="2" type="noConversion"/>
  </si>
  <si>
    <t>单位名称：焦作市中站区食品药品监督管理局</t>
    <phoneticPr fontId="2" type="noConversion"/>
  </si>
  <si>
    <t>公务用车运行维护费</t>
  </si>
  <si>
    <t>单位名称：焦作市中站区食品药品监督管理局</t>
    <phoneticPr fontId="2" type="noConversion"/>
  </si>
  <si>
    <t>单位名称：焦作市中站区食品药品监督管理局</t>
    <phoneticPr fontId="2" type="noConversion"/>
  </si>
  <si>
    <t xml:space="preserve">                           </t>
    <phoneticPr fontId="2" type="noConversion"/>
  </si>
  <si>
    <t xml:space="preserve">    基本工资</t>
    <phoneticPr fontId="2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</si>
</sst>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  <numFmt numFmtId="185" formatCode="0.000_);[Red]\(0.000\)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rgb="FFFF000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</cellStyleXfs>
  <cellXfs count="274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0" xfId="64" applyNumberFormat="1" applyFont="1" applyFill="1" applyBorder="1" applyAlignment="1">
      <alignment horizontal="righ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20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185" fontId="2" fillId="0" borderId="0" xfId="69" applyNumberFormat="1" applyFont="1" applyAlignment="1">
      <alignment horizontal="right" vertical="center"/>
    </xf>
    <xf numFmtId="185" fontId="2" fillId="0" borderId="10" xfId="69" applyNumberFormat="1" applyFont="1" applyBorder="1" applyAlignment="1">
      <alignment horizontal="center" vertical="center" wrapText="1"/>
    </xf>
    <xf numFmtId="185" fontId="2" fillId="0" borderId="10" xfId="69" applyNumberFormat="1" applyFont="1" applyFill="1" applyBorder="1" applyAlignment="1">
      <alignment horizontal="right" vertical="center"/>
    </xf>
    <xf numFmtId="185" fontId="0" fillId="0" borderId="0" xfId="0" applyNumberFormat="1">
      <alignment vertical="center"/>
    </xf>
    <xf numFmtId="185" fontId="1" fillId="0" borderId="0" xfId="69" applyNumberFormat="1">
      <alignment vertical="center"/>
    </xf>
    <xf numFmtId="185" fontId="1" fillId="0" borderId="0" xfId="69" applyNumberFormat="1" applyFont="1">
      <alignment vertical="center"/>
    </xf>
    <xf numFmtId="0" fontId="32" fillId="0" borderId="12" xfId="59" applyNumberFormat="1" applyFont="1" applyFill="1" applyBorder="1" applyAlignment="1">
      <alignment horizontal="left" vertical="center" wrapText="1"/>
    </xf>
    <xf numFmtId="49" fontId="32" fillId="0" borderId="12" xfId="59" applyNumberFormat="1" applyFont="1" applyFill="1" applyBorder="1" applyAlignment="1">
      <alignment horizontal="left" vertical="center" wrapText="1"/>
    </xf>
    <xf numFmtId="4" fontId="32" fillId="0" borderId="12" xfId="59" applyNumberFormat="1" applyFont="1" applyFill="1" applyBorder="1" applyAlignment="1">
      <alignment horizontal="right" vertical="center" wrapText="1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95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B009AE0530A08AF09009A" xfId="55"/>
    <cellStyle name="差_67D34CE2EC6AAB52E050080A1CAF164B" xfId="5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7D34CE2EC6AAB52E050080A1CAF164B" xfId="7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D4" sqref="D4"/>
    </sheetView>
  </sheetViews>
  <sheetFormatPr defaultColWidth="9"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04" t="s">
        <v>207</v>
      </c>
      <c r="B1" s="204"/>
      <c r="C1" s="204"/>
      <c r="D1" s="204"/>
      <c r="E1" s="66"/>
      <c r="F1" s="66"/>
      <c r="G1" s="66"/>
      <c r="H1" s="66"/>
      <c r="I1" s="66"/>
      <c r="J1" s="66"/>
    </row>
    <row r="2" spans="1:10" s="13" customFormat="1" ht="20.100000000000001" customHeight="1">
      <c r="A2" s="32" t="s">
        <v>274</v>
      </c>
      <c r="B2" s="68"/>
      <c r="C2" s="68"/>
      <c r="D2" s="69" t="s">
        <v>76</v>
      </c>
      <c r="E2" s="70"/>
      <c r="F2" s="70"/>
      <c r="G2" s="70"/>
      <c r="H2" s="70"/>
      <c r="I2" s="70"/>
      <c r="J2" s="70"/>
    </row>
    <row r="3" spans="1:10" s="13" customFormat="1" ht="27.75" customHeight="1">
      <c r="A3" s="71" t="s">
        <v>0</v>
      </c>
      <c r="B3" s="72" t="s">
        <v>1</v>
      </c>
      <c r="C3" s="71" t="s">
        <v>2</v>
      </c>
      <c r="D3" s="73" t="s">
        <v>1</v>
      </c>
      <c r="E3" s="70"/>
      <c r="F3" s="70"/>
      <c r="G3" s="70"/>
      <c r="H3" s="70"/>
      <c r="I3" s="70"/>
      <c r="J3" s="70"/>
    </row>
    <row r="4" spans="1:10" s="76" customFormat="1" ht="23.25" customHeight="1">
      <c r="A4" s="74" t="s">
        <v>3</v>
      </c>
      <c r="B4" s="20">
        <v>426.06</v>
      </c>
      <c r="C4" s="75" t="s">
        <v>4</v>
      </c>
      <c r="D4" s="21">
        <v>388.63</v>
      </c>
    </row>
    <row r="5" spans="1:10" s="76" customFormat="1" ht="23.25" customHeight="1">
      <c r="A5" s="74" t="s">
        <v>208</v>
      </c>
      <c r="B5" s="22">
        <v>426.06</v>
      </c>
      <c r="C5" s="75" t="s">
        <v>209</v>
      </c>
      <c r="D5" s="21">
        <v>371.78</v>
      </c>
    </row>
    <row r="6" spans="1:10" s="76" customFormat="1" ht="23.25" customHeight="1">
      <c r="A6" s="74" t="s">
        <v>210</v>
      </c>
      <c r="B6" s="23">
        <v>0</v>
      </c>
      <c r="C6" s="77" t="s">
        <v>211</v>
      </c>
      <c r="D6" s="21">
        <v>16.850000000000001</v>
      </c>
    </row>
    <row r="7" spans="1:10" s="76" customFormat="1" ht="23.25" customHeight="1">
      <c r="A7" s="74" t="s">
        <v>212</v>
      </c>
      <c r="B7" s="20">
        <v>0</v>
      </c>
      <c r="C7" s="77" t="s">
        <v>5</v>
      </c>
      <c r="D7" s="21">
        <v>37.43</v>
      </c>
    </row>
    <row r="8" spans="1:10" s="76" customFormat="1" ht="23.25" customHeight="1">
      <c r="A8" s="74" t="s">
        <v>213</v>
      </c>
      <c r="B8" s="22">
        <v>0</v>
      </c>
      <c r="C8" s="75"/>
      <c r="D8" s="24"/>
    </row>
    <row r="9" spans="1:10" s="76" customFormat="1" ht="23.25" customHeight="1">
      <c r="A9" s="78" t="s">
        <v>214</v>
      </c>
      <c r="B9" s="25">
        <v>0</v>
      </c>
      <c r="C9" s="77"/>
      <c r="D9" s="26"/>
    </row>
    <row r="10" spans="1:10" s="76" customFormat="1" ht="23.25" customHeight="1">
      <c r="A10" s="79" t="s">
        <v>215</v>
      </c>
      <c r="B10" s="23">
        <v>0</v>
      </c>
      <c r="C10" s="80"/>
      <c r="D10" s="27"/>
    </row>
    <row r="11" spans="1:10" s="76" customFormat="1" ht="19.350000000000001" customHeight="1">
      <c r="A11" s="82" t="s">
        <v>216</v>
      </c>
      <c r="B11" s="20">
        <v>0</v>
      </c>
      <c r="C11" s="80"/>
      <c r="D11" s="27"/>
    </row>
    <row r="12" spans="1:10" s="13" customFormat="1" ht="19.350000000000001" customHeight="1">
      <c r="A12" s="82"/>
      <c r="B12" s="83"/>
      <c r="C12" s="80"/>
      <c r="D12" s="81"/>
      <c r="E12" s="76"/>
      <c r="F12" s="76"/>
      <c r="G12" s="76"/>
      <c r="H12" s="70"/>
      <c r="I12" s="76"/>
      <c r="J12" s="70"/>
    </row>
    <row r="13" spans="1:10" s="13" customFormat="1" ht="19.350000000000001" customHeight="1">
      <c r="A13" s="84"/>
      <c r="B13" s="85"/>
      <c r="C13" s="86"/>
      <c r="D13" s="87"/>
      <c r="E13" s="76"/>
      <c r="F13" s="76"/>
      <c r="G13" s="76"/>
      <c r="H13" s="70"/>
      <c r="I13" s="70"/>
      <c r="J13" s="70"/>
    </row>
    <row r="14" spans="1:10" s="13" customFormat="1" ht="19.350000000000001" customHeight="1">
      <c r="A14" s="88"/>
      <c r="B14" s="89"/>
      <c r="C14" s="90"/>
      <c r="D14" s="87"/>
      <c r="E14" s="76"/>
      <c r="F14" s="70"/>
      <c r="G14" s="76"/>
      <c r="H14" s="70"/>
      <c r="I14" s="76"/>
      <c r="J14" s="76"/>
    </row>
    <row r="15" spans="1:10" s="76" customFormat="1" ht="20.100000000000001" customHeight="1">
      <c r="A15" s="91" t="s">
        <v>6</v>
      </c>
      <c r="B15" s="20">
        <v>426.06</v>
      </c>
      <c r="C15" s="91" t="s">
        <v>7</v>
      </c>
      <c r="D15" s="21">
        <v>426.06</v>
      </c>
    </row>
    <row r="16" spans="1:10" s="76" customFormat="1" ht="20.100000000000001" customHeight="1">
      <c r="A16" s="92" t="s">
        <v>217</v>
      </c>
      <c r="B16" s="22">
        <v>0</v>
      </c>
      <c r="C16" s="93" t="s">
        <v>8</v>
      </c>
      <c r="D16" s="28">
        <v>0</v>
      </c>
    </row>
    <row r="17" spans="1:10" s="76" customFormat="1" ht="20.100000000000001" customHeight="1">
      <c r="A17" s="92" t="s">
        <v>218</v>
      </c>
      <c r="B17" s="25">
        <v>0</v>
      </c>
      <c r="C17" s="93" t="s">
        <v>218</v>
      </c>
      <c r="D17" s="29">
        <v>0</v>
      </c>
    </row>
    <row r="18" spans="1:10" s="76" customFormat="1" ht="20.100000000000001" customHeight="1">
      <c r="A18" s="92" t="s">
        <v>219</v>
      </c>
      <c r="B18" s="25">
        <v>0</v>
      </c>
      <c r="C18" s="93" t="s">
        <v>219</v>
      </c>
      <c r="D18" s="28">
        <v>0</v>
      </c>
    </row>
    <row r="19" spans="1:10" s="76" customFormat="1" ht="20.100000000000001" customHeight="1">
      <c r="A19" s="30" t="s">
        <v>11</v>
      </c>
      <c r="B19" s="25">
        <v>426.06</v>
      </c>
      <c r="C19" s="94" t="s">
        <v>12</v>
      </c>
      <c r="D19" s="31">
        <v>426.06</v>
      </c>
    </row>
    <row r="20" spans="1:10" ht="9.75" customHeight="1">
      <c r="A20" s="66"/>
      <c r="B20" s="67"/>
      <c r="C20" s="66"/>
      <c r="D20" s="66"/>
      <c r="E20" s="66"/>
      <c r="F20" s="66"/>
      <c r="G20" s="66"/>
      <c r="H20" s="66"/>
      <c r="I20" s="66"/>
      <c r="J20" s="66"/>
    </row>
    <row r="21" spans="1:10" ht="14.25">
      <c r="A21" s="66"/>
      <c r="B21" s="66"/>
      <c r="C21" s="66"/>
      <c r="D21" s="66"/>
      <c r="E21" s="66"/>
      <c r="F21" s="66"/>
      <c r="G21" s="66"/>
      <c r="H21" s="67"/>
      <c r="I21" s="66"/>
      <c r="J21" s="66"/>
    </row>
    <row r="22" spans="1:10" ht="14.25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4.25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4.25">
      <c r="A24" s="66"/>
      <c r="B24" s="66"/>
      <c r="C24" s="67"/>
      <c r="D24" s="66"/>
      <c r="E24" s="66"/>
      <c r="F24" s="66"/>
      <c r="G24" s="66"/>
      <c r="H24" s="66"/>
      <c r="I24" s="66"/>
      <c r="J24" s="66"/>
    </row>
    <row r="25" spans="1:10" ht="14.25">
      <c r="A25" s="66"/>
      <c r="B25" s="67"/>
      <c r="C25" s="66"/>
      <c r="D25" s="66"/>
      <c r="E25" s="66"/>
      <c r="F25" s="66"/>
      <c r="G25" s="66"/>
      <c r="H25" s="66"/>
      <c r="I25" s="66"/>
      <c r="J25" s="66"/>
    </row>
    <row r="26" spans="1:10" ht="14.25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4.25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4.25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4.25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4.25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4.25">
      <c r="A31" s="66"/>
      <c r="B31" s="66"/>
      <c r="C31" s="66"/>
      <c r="D31" s="66"/>
      <c r="E31" s="66"/>
      <c r="F31" s="66"/>
      <c r="G31" s="66"/>
      <c r="H31" s="66"/>
      <c r="I31" s="66"/>
      <c r="J31" s="6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4"/>
  <sheetViews>
    <sheetView showGridLines="0" showZeros="0" topLeftCell="A46" workbookViewId="0">
      <selection activeCell="A60" sqref="A60:XFD60"/>
    </sheetView>
  </sheetViews>
  <sheetFormatPr defaultColWidth="9"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6" t="s">
        <v>299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s="14" customFormat="1" ht="20.100000000000001" customHeight="1">
      <c r="A2" s="205" t="s">
        <v>290</v>
      </c>
      <c r="B2" s="205"/>
      <c r="C2" s="205"/>
      <c r="D2" s="20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7"/>
      <c r="S2" s="97"/>
      <c r="T2" s="97"/>
      <c r="U2" s="97"/>
      <c r="V2" s="98" t="s">
        <v>76</v>
      </c>
    </row>
    <row r="3" spans="1:22" s="14" customFormat="1" ht="20.100000000000001" customHeight="1">
      <c r="A3" s="209" t="s">
        <v>13</v>
      </c>
      <c r="B3" s="209"/>
      <c r="C3" s="209"/>
      <c r="D3" s="208" t="s">
        <v>220</v>
      </c>
      <c r="E3" s="207" t="s">
        <v>14</v>
      </c>
      <c r="F3" s="212" t="s">
        <v>15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  <c r="R3" s="207" t="s">
        <v>16</v>
      </c>
      <c r="S3" s="207"/>
      <c r="T3" s="207" t="s">
        <v>221</v>
      </c>
      <c r="U3" s="207" t="s">
        <v>49</v>
      </c>
      <c r="V3" s="207" t="s">
        <v>17</v>
      </c>
    </row>
    <row r="4" spans="1:22" s="14" customFormat="1" ht="20.100000000000001" customHeight="1">
      <c r="A4" s="209"/>
      <c r="B4" s="209"/>
      <c r="C4" s="209"/>
      <c r="D4" s="208"/>
      <c r="E4" s="207"/>
      <c r="F4" s="207" t="s">
        <v>18</v>
      </c>
      <c r="G4" s="212" t="s">
        <v>222</v>
      </c>
      <c r="H4" s="213"/>
      <c r="I4" s="214"/>
      <c r="J4" s="212" t="s">
        <v>223</v>
      </c>
      <c r="K4" s="213"/>
      <c r="L4" s="213"/>
      <c r="M4" s="213"/>
      <c r="N4" s="213"/>
      <c r="O4" s="214"/>
      <c r="P4" s="207" t="s">
        <v>19</v>
      </c>
      <c r="Q4" s="207" t="s">
        <v>20</v>
      </c>
      <c r="R4" s="207" t="s">
        <v>21</v>
      </c>
      <c r="S4" s="207" t="s">
        <v>22</v>
      </c>
      <c r="T4" s="207"/>
      <c r="U4" s="207"/>
      <c r="V4" s="207"/>
    </row>
    <row r="5" spans="1:22" s="14" customFormat="1" ht="20.100000000000001" customHeight="1">
      <c r="A5" s="208" t="s">
        <v>23</v>
      </c>
      <c r="B5" s="208" t="s">
        <v>24</v>
      </c>
      <c r="C5" s="208" t="s">
        <v>25</v>
      </c>
      <c r="D5" s="208"/>
      <c r="E5" s="207"/>
      <c r="F5" s="207"/>
      <c r="G5" s="210" t="s">
        <v>224</v>
      </c>
      <c r="H5" s="210" t="s">
        <v>225</v>
      </c>
      <c r="I5" s="210" t="s">
        <v>226</v>
      </c>
      <c r="J5" s="207" t="s">
        <v>227</v>
      </c>
      <c r="K5" s="207" t="s">
        <v>26</v>
      </c>
      <c r="L5" s="207" t="s">
        <v>27</v>
      </c>
      <c r="M5" s="207" t="s">
        <v>28</v>
      </c>
      <c r="N5" s="207" t="s">
        <v>29</v>
      </c>
      <c r="O5" s="207" t="s">
        <v>228</v>
      </c>
      <c r="P5" s="207"/>
      <c r="Q5" s="207"/>
      <c r="R5" s="207"/>
      <c r="S5" s="207"/>
      <c r="T5" s="207"/>
      <c r="U5" s="207"/>
      <c r="V5" s="207"/>
    </row>
    <row r="6" spans="1:22" s="14" customFormat="1" ht="30" customHeight="1">
      <c r="A6" s="208"/>
      <c r="B6" s="208"/>
      <c r="C6" s="208"/>
      <c r="D6" s="208"/>
      <c r="E6" s="207"/>
      <c r="F6" s="207"/>
      <c r="G6" s="211"/>
      <c r="H6" s="211"/>
      <c r="I6" s="211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</row>
    <row r="7" spans="1:22" s="14" customFormat="1" ht="20.100000000000001" customHeight="1">
      <c r="A7" s="95" t="s">
        <v>30</v>
      </c>
      <c r="B7" s="95" t="s">
        <v>30</v>
      </c>
      <c r="C7" s="95" t="s">
        <v>30</v>
      </c>
      <c r="D7" s="95" t="s">
        <v>30</v>
      </c>
      <c r="E7" s="99">
        <v>1</v>
      </c>
      <c r="F7" s="100">
        <v>2</v>
      </c>
      <c r="G7" s="100">
        <v>3</v>
      </c>
      <c r="H7" s="100">
        <v>4</v>
      </c>
      <c r="I7" s="100">
        <v>5</v>
      </c>
      <c r="J7" s="100">
        <v>6</v>
      </c>
      <c r="K7" s="100">
        <v>7</v>
      </c>
      <c r="L7" s="100">
        <v>8</v>
      </c>
      <c r="M7" s="100">
        <v>9</v>
      </c>
      <c r="N7" s="100">
        <v>10</v>
      </c>
      <c r="O7" s="100">
        <v>11</v>
      </c>
      <c r="P7" s="100">
        <v>12</v>
      </c>
      <c r="Q7" s="100">
        <v>13</v>
      </c>
      <c r="R7" s="100">
        <v>14</v>
      </c>
      <c r="S7" s="100">
        <v>15</v>
      </c>
      <c r="T7" s="100">
        <v>16</v>
      </c>
      <c r="U7" s="100">
        <v>17</v>
      </c>
      <c r="V7" s="100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E9+E43+E54+E60</f>
        <v>426.06</v>
      </c>
      <c r="F8" s="36">
        <f t="shared" si="0"/>
        <v>426.06</v>
      </c>
      <c r="G8" s="37">
        <f t="shared" si="0"/>
        <v>426.06</v>
      </c>
      <c r="H8" s="37">
        <f t="shared" si="0"/>
        <v>426.06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275</v>
      </c>
      <c r="E9" s="36">
        <f t="shared" ref="E9:V9" si="1">E10</f>
        <v>348.69</v>
      </c>
      <c r="F9" s="36">
        <f t="shared" si="1"/>
        <v>348.69</v>
      </c>
      <c r="G9" s="37">
        <f t="shared" si="1"/>
        <v>348.69</v>
      </c>
      <c r="H9" s="37">
        <f t="shared" si="1"/>
        <v>348.69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276</v>
      </c>
      <c r="E10" s="36">
        <f t="shared" ref="E10:V10" si="2">E11+E25+E27+E29+E41</f>
        <v>348.69</v>
      </c>
      <c r="F10" s="36">
        <f t="shared" si="2"/>
        <v>348.69</v>
      </c>
      <c r="G10" s="37">
        <f t="shared" si="2"/>
        <v>348.69</v>
      </c>
      <c r="H10" s="37">
        <f t="shared" si="2"/>
        <v>348.69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277</v>
      </c>
      <c r="E11" s="36">
        <f t="shared" ref="E11:V11" si="3">SUM(E12:E24)</f>
        <v>53.829999999999991</v>
      </c>
      <c r="F11" s="36">
        <f t="shared" si="3"/>
        <v>53.829999999999991</v>
      </c>
      <c r="G11" s="37">
        <f t="shared" si="3"/>
        <v>53.829999999999991</v>
      </c>
      <c r="H11" s="37">
        <f t="shared" si="3"/>
        <v>53.829999999999991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278</v>
      </c>
      <c r="B12" s="33" t="s">
        <v>279</v>
      </c>
      <c r="C12" s="33" t="s">
        <v>110</v>
      </c>
      <c r="D12" s="34" t="s">
        <v>255</v>
      </c>
      <c r="E12" s="36">
        <v>21.67</v>
      </c>
      <c r="F12" s="36">
        <v>21.67</v>
      </c>
      <c r="G12" s="37">
        <v>21.67</v>
      </c>
      <c r="H12" s="37">
        <v>21.67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278</v>
      </c>
      <c r="B13" s="33" t="s">
        <v>279</v>
      </c>
      <c r="C13" s="33" t="s">
        <v>110</v>
      </c>
      <c r="D13" s="34" t="s">
        <v>115</v>
      </c>
      <c r="E13" s="36">
        <v>1.81</v>
      </c>
      <c r="F13" s="36">
        <v>1.81</v>
      </c>
      <c r="G13" s="37">
        <v>1.81</v>
      </c>
      <c r="H13" s="37">
        <v>1.81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278</v>
      </c>
      <c r="B14" s="33" t="s">
        <v>279</v>
      </c>
      <c r="C14" s="33" t="s">
        <v>110</v>
      </c>
      <c r="D14" s="34" t="s">
        <v>116</v>
      </c>
      <c r="E14" s="36">
        <v>0.7</v>
      </c>
      <c r="F14" s="36">
        <v>0.7</v>
      </c>
      <c r="G14" s="37">
        <v>0.7</v>
      </c>
      <c r="H14" s="37">
        <v>0.7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278</v>
      </c>
      <c r="B15" s="33" t="s">
        <v>279</v>
      </c>
      <c r="C15" s="33" t="s">
        <v>110</v>
      </c>
      <c r="D15" s="34" t="s">
        <v>117</v>
      </c>
      <c r="E15" s="36">
        <v>1.81</v>
      </c>
      <c r="F15" s="36">
        <v>1.81</v>
      </c>
      <c r="G15" s="37">
        <v>1.81</v>
      </c>
      <c r="H15" s="37">
        <v>1.81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278</v>
      </c>
      <c r="B16" s="33" t="s">
        <v>279</v>
      </c>
      <c r="C16" s="33" t="s">
        <v>110</v>
      </c>
      <c r="D16" s="34" t="s">
        <v>229</v>
      </c>
      <c r="E16" s="36">
        <v>5.76</v>
      </c>
      <c r="F16" s="36">
        <v>5.76</v>
      </c>
      <c r="G16" s="37">
        <v>5.76</v>
      </c>
      <c r="H16" s="37">
        <v>5.76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278</v>
      </c>
      <c r="B17" s="33" t="s">
        <v>279</v>
      </c>
      <c r="C17" s="33" t="s">
        <v>110</v>
      </c>
      <c r="D17" s="34" t="s">
        <v>118</v>
      </c>
      <c r="E17" s="36">
        <v>7.0000000000000007E-2</v>
      </c>
      <c r="F17" s="36">
        <v>7.0000000000000007E-2</v>
      </c>
      <c r="G17" s="37">
        <v>7.0000000000000007E-2</v>
      </c>
      <c r="H17" s="37">
        <v>7.0000000000000007E-2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278</v>
      </c>
      <c r="B18" s="33" t="s">
        <v>279</v>
      </c>
      <c r="C18" s="33" t="s">
        <v>110</v>
      </c>
      <c r="D18" s="34" t="s">
        <v>119</v>
      </c>
      <c r="E18" s="36">
        <v>0.87</v>
      </c>
      <c r="F18" s="36">
        <v>0.87</v>
      </c>
      <c r="G18" s="37">
        <v>0.87</v>
      </c>
      <c r="H18" s="37">
        <v>0.87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278</v>
      </c>
      <c r="B19" s="33" t="s">
        <v>279</v>
      </c>
      <c r="C19" s="33" t="s">
        <v>110</v>
      </c>
      <c r="D19" s="34" t="s">
        <v>120</v>
      </c>
      <c r="E19" s="36">
        <v>0.43</v>
      </c>
      <c r="F19" s="36">
        <v>0.43</v>
      </c>
      <c r="G19" s="37">
        <v>0.43</v>
      </c>
      <c r="H19" s="37">
        <v>0.43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278</v>
      </c>
      <c r="B20" s="33" t="s">
        <v>279</v>
      </c>
      <c r="C20" s="33" t="s">
        <v>110</v>
      </c>
      <c r="D20" s="34" t="s">
        <v>121</v>
      </c>
      <c r="E20" s="36">
        <v>2.5499999999999998</v>
      </c>
      <c r="F20" s="36">
        <v>2.5499999999999998</v>
      </c>
      <c r="G20" s="37">
        <v>2.5499999999999998</v>
      </c>
      <c r="H20" s="37">
        <v>2.5499999999999998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278</v>
      </c>
      <c r="B21" s="33" t="s">
        <v>279</v>
      </c>
      <c r="C21" s="33" t="s">
        <v>110</v>
      </c>
      <c r="D21" s="34" t="s">
        <v>230</v>
      </c>
      <c r="E21" s="36">
        <v>0.24</v>
      </c>
      <c r="F21" s="36">
        <v>0.24</v>
      </c>
      <c r="G21" s="37">
        <v>0.24</v>
      </c>
      <c r="H21" s="37">
        <v>0.24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278</v>
      </c>
      <c r="B22" s="33" t="s">
        <v>279</v>
      </c>
      <c r="C22" s="33" t="s">
        <v>110</v>
      </c>
      <c r="D22" s="34" t="s">
        <v>256</v>
      </c>
      <c r="E22" s="36">
        <v>3.12</v>
      </c>
      <c r="F22" s="36">
        <v>3.12</v>
      </c>
      <c r="G22" s="37">
        <v>3.12</v>
      </c>
      <c r="H22" s="37">
        <v>3.12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278</v>
      </c>
      <c r="B23" s="33" t="s">
        <v>279</v>
      </c>
      <c r="C23" s="33" t="s">
        <v>110</v>
      </c>
      <c r="D23" s="34" t="s">
        <v>280</v>
      </c>
      <c r="E23" s="36">
        <v>10</v>
      </c>
      <c r="F23" s="36">
        <v>10</v>
      </c>
      <c r="G23" s="37">
        <v>10</v>
      </c>
      <c r="H23" s="37">
        <v>10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278</v>
      </c>
      <c r="B24" s="33" t="s">
        <v>279</v>
      </c>
      <c r="C24" s="33" t="s">
        <v>110</v>
      </c>
      <c r="D24" s="34" t="s">
        <v>281</v>
      </c>
      <c r="E24" s="36">
        <v>4.8</v>
      </c>
      <c r="F24" s="36">
        <v>4.8</v>
      </c>
      <c r="G24" s="37">
        <v>4.8</v>
      </c>
      <c r="H24" s="37">
        <v>4.8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/>
      <c r="B25" s="33"/>
      <c r="C25" s="33"/>
      <c r="D25" s="34" t="s">
        <v>282</v>
      </c>
      <c r="E25" s="36">
        <f t="shared" ref="E25:V25" si="4">E26</f>
        <v>10</v>
      </c>
      <c r="F25" s="36">
        <f t="shared" si="4"/>
        <v>10</v>
      </c>
      <c r="G25" s="37">
        <f t="shared" si="4"/>
        <v>10</v>
      </c>
      <c r="H25" s="37">
        <f t="shared" si="4"/>
        <v>10</v>
      </c>
      <c r="I25" s="37">
        <f t="shared" si="4"/>
        <v>0</v>
      </c>
      <c r="J25" s="37">
        <f t="shared" si="4"/>
        <v>0</v>
      </c>
      <c r="K25" s="36">
        <f t="shared" si="4"/>
        <v>0</v>
      </c>
      <c r="L25" s="36">
        <f t="shared" si="4"/>
        <v>0</v>
      </c>
      <c r="M25" s="36">
        <f t="shared" si="4"/>
        <v>0</v>
      </c>
      <c r="N25" s="36">
        <f t="shared" si="4"/>
        <v>0</v>
      </c>
      <c r="O25" s="36">
        <f t="shared" si="4"/>
        <v>0</v>
      </c>
      <c r="P25" s="36">
        <f t="shared" si="4"/>
        <v>0</v>
      </c>
      <c r="Q25" s="36">
        <f t="shared" si="4"/>
        <v>0</v>
      </c>
      <c r="R25" s="36">
        <f t="shared" si="4"/>
        <v>0</v>
      </c>
      <c r="S25" s="36">
        <f t="shared" si="4"/>
        <v>0</v>
      </c>
      <c r="T25" s="36">
        <f t="shared" si="4"/>
        <v>0</v>
      </c>
      <c r="U25" s="36">
        <f t="shared" si="4"/>
        <v>0</v>
      </c>
      <c r="V25" s="37">
        <f t="shared" si="4"/>
        <v>0</v>
      </c>
    </row>
    <row r="26" spans="1:22" ht="20.100000000000001" customHeight="1">
      <c r="A26" s="33" t="s">
        <v>278</v>
      </c>
      <c r="B26" s="33" t="s">
        <v>279</v>
      </c>
      <c r="C26" s="33" t="s">
        <v>127</v>
      </c>
      <c r="D26" s="34" t="s">
        <v>283</v>
      </c>
      <c r="E26" s="36">
        <v>10</v>
      </c>
      <c r="F26" s="36">
        <v>10</v>
      </c>
      <c r="G26" s="37">
        <v>10</v>
      </c>
      <c r="H26" s="37">
        <v>10</v>
      </c>
      <c r="I26" s="37">
        <v>0</v>
      </c>
      <c r="J26" s="37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7">
        <v>0</v>
      </c>
    </row>
    <row r="27" spans="1:22" ht="20.100000000000001" customHeight="1">
      <c r="A27" s="33"/>
      <c r="B27" s="33"/>
      <c r="C27" s="33"/>
      <c r="D27" s="34" t="s">
        <v>284</v>
      </c>
      <c r="E27" s="36">
        <f t="shared" ref="E27:V27" si="5">E28</f>
        <v>5</v>
      </c>
      <c r="F27" s="36">
        <f t="shared" si="5"/>
        <v>5</v>
      </c>
      <c r="G27" s="37">
        <f t="shared" si="5"/>
        <v>5</v>
      </c>
      <c r="H27" s="37">
        <f t="shared" si="5"/>
        <v>5</v>
      </c>
      <c r="I27" s="37">
        <f t="shared" si="5"/>
        <v>0</v>
      </c>
      <c r="J27" s="37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36">
        <f t="shared" si="5"/>
        <v>0</v>
      </c>
      <c r="Q27" s="36">
        <f t="shared" si="5"/>
        <v>0</v>
      </c>
      <c r="R27" s="36">
        <f t="shared" si="5"/>
        <v>0</v>
      </c>
      <c r="S27" s="36">
        <f t="shared" si="5"/>
        <v>0</v>
      </c>
      <c r="T27" s="36">
        <f t="shared" si="5"/>
        <v>0</v>
      </c>
      <c r="U27" s="36">
        <f t="shared" si="5"/>
        <v>0</v>
      </c>
      <c r="V27" s="37">
        <f t="shared" si="5"/>
        <v>0</v>
      </c>
    </row>
    <row r="28" spans="1:22" ht="20.100000000000001" customHeight="1">
      <c r="A28" s="33" t="s">
        <v>278</v>
      </c>
      <c r="B28" s="33" t="s">
        <v>279</v>
      </c>
      <c r="C28" s="33" t="s">
        <v>176</v>
      </c>
      <c r="D28" s="34" t="s">
        <v>285</v>
      </c>
      <c r="E28" s="36">
        <v>5</v>
      </c>
      <c r="F28" s="36">
        <v>5</v>
      </c>
      <c r="G28" s="37">
        <v>5</v>
      </c>
      <c r="H28" s="37">
        <v>5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/>
      <c r="B29" s="33"/>
      <c r="C29" s="33"/>
      <c r="D29" s="34" t="s">
        <v>286</v>
      </c>
      <c r="E29" s="36">
        <f t="shared" ref="E29:V29" si="6">SUM(E30:E40)</f>
        <v>272.23</v>
      </c>
      <c r="F29" s="36">
        <f t="shared" si="6"/>
        <v>272.23</v>
      </c>
      <c r="G29" s="37">
        <f t="shared" si="6"/>
        <v>272.23</v>
      </c>
      <c r="H29" s="37">
        <f t="shared" si="6"/>
        <v>272.23</v>
      </c>
      <c r="I29" s="37">
        <f t="shared" si="6"/>
        <v>0</v>
      </c>
      <c r="J29" s="37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36">
        <f t="shared" si="6"/>
        <v>0</v>
      </c>
      <c r="R29" s="36">
        <f t="shared" si="6"/>
        <v>0</v>
      </c>
      <c r="S29" s="36">
        <f t="shared" si="6"/>
        <v>0</v>
      </c>
      <c r="T29" s="36">
        <f t="shared" si="6"/>
        <v>0</v>
      </c>
      <c r="U29" s="36">
        <f t="shared" si="6"/>
        <v>0</v>
      </c>
      <c r="V29" s="37">
        <f t="shared" si="6"/>
        <v>0</v>
      </c>
    </row>
    <row r="30" spans="1:22" ht="20.100000000000001" customHeight="1">
      <c r="A30" s="33" t="s">
        <v>278</v>
      </c>
      <c r="B30" s="33" t="s">
        <v>279</v>
      </c>
      <c r="C30" s="33" t="s">
        <v>287</v>
      </c>
      <c r="D30" s="34" t="s">
        <v>112</v>
      </c>
      <c r="E30" s="36">
        <v>101.13</v>
      </c>
      <c r="F30" s="36">
        <v>101.13</v>
      </c>
      <c r="G30" s="37">
        <v>101.13</v>
      </c>
      <c r="H30" s="37">
        <v>101.13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278</v>
      </c>
      <c r="B31" s="33" t="s">
        <v>279</v>
      </c>
      <c r="C31" s="33" t="s">
        <v>287</v>
      </c>
      <c r="D31" s="34" t="s">
        <v>113</v>
      </c>
      <c r="E31" s="36">
        <v>45.67</v>
      </c>
      <c r="F31" s="36">
        <v>45.67</v>
      </c>
      <c r="G31" s="37">
        <v>45.67</v>
      </c>
      <c r="H31" s="37">
        <v>45.67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278</v>
      </c>
      <c r="B32" s="33" t="s">
        <v>279</v>
      </c>
      <c r="C32" s="33" t="s">
        <v>287</v>
      </c>
      <c r="D32" s="34" t="s">
        <v>114</v>
      </c>
      <c r="E32" s="36">
        <v>20.27</v>
      </c>
      <c r="F32" s="36">
        <v>20.27</v>
      </c>
      <c r="G32" s="37">
        <v>20.27</v>
      </c>
      <c r="H32" s="37">
        <v>20.27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278</v>
      </c>
      <c r="B33" s="33" t="s">
        <v>279</v>
      </c>
      <c r="C33" s="33" t="s">
        <v>287</v>
      </c>
      <c r="D33" s="34" t="s">
        <v>115</v>
      </c>
      <c r="E33" s="36">
        <v>13.95</v>
      </c>
      <c r="F33" s="36">
        <v>13.95</v>
      </c>
      <c r="G33" s="37">
        <v>13.95</v>
      </c>
      <c r="H33" s="37">
        <v>13.95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278</v>
      </c>
      <c r="B34" s="33" t="s">
        <v>279</v>
      </c>
      <c r="C34" s="33" t="s">
        <v>287</v>
      </c>
      <c r="D34" s="34" t="s">
        <v>116</v>
      </c>
      <c r="E34" s="36">
        <v>5.49</v>
      </c>
      <c r="F34" s="36">
        <v>5.49</v>
      </c>
      <c r="G34" s="37">
        <v>5.49</v>
      </c>
      <c r="H34" s="37">
        <v>5.49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278</v>
      </c>
      <c r="B35" s="33" t="s">
        <v>279</v>
      </c>
      <c r="C35" s="33" t="s">
        <v>287</v>
      </c>
      <c r="D35" s="34" t="s">
        <v>117</v>
      </c>
      <c r="E35" s="36">
        <v>13.95</v>
      </c>
      <c r="F35" s="36">
        <v>13.95</v>
      </c>
      <c r="G35" s="37">
        <v>13.95</v>
      </c>
      <c r="H35" s="37">
        <v>13.95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278</v>
      </c>
      <c r="B36" s="33" t="s">
        <v>279</v>
      </c>
      <c r="C36" s="33" t="s">
        <v>287</v>
      </c>
      <c r="D36" s="34" t="s">
        <v>229</v>
      </c>
      <c r="E36" s="36">
        <v>50.4</v>
      </c>
      <c r="F36" s="36">
        <v>50.4</v>
      </c>
      <c r="G36" s="37">
        <v>50.4</v>
      </c>
      <c r="H36" s="37">
        <v>50.4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278</v>
      </c>
      <c r="B37" s="33" t="s">
        <v>279</v>
      </c>
      <c r="C37" s="33" t="s">
        <v>287</v>
      </c>
      <c r="D37" s="34" t="s">
        <v>118</v>
      </c>
      <c r="E37" s="36">
        <v>0.38</v>
      </c>
      <c r="F37" s="36">
        <v>0.38</v>
      </c>
      <c r="G37" s="37">
        <v>0.38</v>
      </c>
      <c r="H37" s="37">
        <v>0.38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278</v>
      </c>
      <c r="B38" s="33" t="s">
        <v>279</v>
      </c>
      <c r="C38" s="33" t="s">
        <v>287</v>
      </c>
      <c r="D38" s="34" t="s">
        <v>119</v>
      </c>
      <c r="E38" s="36">
        <v>6.7</v>
      </c>
      <c r="F38" s="36">
        <v>6.7</v>
      </c>
      <c r="G38" s="37">
        <v>6.7</v>
      </c>
      <c r="H38" s="37">
        <v>6.7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278</v>
      </c>
      <c r="B39" s="33" t="s">
        <v>279</v>
      </c>
      <c r="C39" s="33" t="s">
        <v>287</v>
      </c>
      <c r="D39" s="34" t="s">
        <v>120</v>
      </c>
      <c r="E39" s="36">
        <v>3.35</v>
      </c>
      <c r="F39" s="36">
        <v>3.35</v>
      </c>
      <c r="G39" s="37">
        <v>3.35</v>
      </c>
      <c r="H39" s="37">
        <v>3.35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 t="s">
        <v>278</v>
      </c>
      <c r="B40" s="33" t="s">
        <v>279</v>
      </c>
      <c r="C40" s="33" t="s">
        <v>287</v>
      </c>
      <c r="D40" s="34" t="s">
        <v>121</v>
      </c>
      <c r="E40" s="36">
        <v>10.94</v>
      </c>
      <c r="F40" s="36">
        <v>10.94</v>
      </c>
      <c r="G40" s="37">
        <v>10.94</v>
      </c>
      <c r="H40" s="37">
        <v>10.94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/>
      <c r="B41" s="33"/>
      <c r="C41" s="33"/>
      <c r="D41" s="34" t="s">
        <v>288</v>
      </c>
      <c r="E41" s="36">
        <f t="shared" ref="E41:V41" si="7">E42</f>
        <v>7.63</v>
      </c>
      <c r="F41" s="36">
        <f t="shared" si="7"/>
        <v>7.63</v>
      </c>
      <c r="G41" s="37">
        <f t="shared" si="7"/>
        <v>7.63</v>
      </c>
      <c r="H41" s="37">
        <f t="shared" si="7"/>
        <v>7.63</v>
      </c>
      <c r="I41" s="37">
        <f t="shared" si="7"/>
        <v>0</v>
      </c>
      <c r="J41" s="37">
        <f t="shared" si="7"/>
        <v>0</v>
      </c>
      <c r="K41" s="36">
        <f t="shared" si="7"/>
        <v>0</v>
      </c>
      <c r="L41" s="36">
        <f t="shared" si="7"/>
        <v>0</v>
      </c>
      <c r="M41" s="36">
        <f t="shared" si="7"/>
        <v>0</v>
      </c>
      <c r="N41" s="36">
        <f t="shared" si="7"/>
        <v>0</v>
      </c>
      <c r="O41" s="36">
        <f t="shared" si="7"/>
        <v>0</v>
      </c>
      <c r="P41" s="36">
        <f t="shared" si="7"/>
        <v>0</v>
      </c>
      <c r="Q41" s="36">
        <f t="shared" si="7"/>
        <v>0</v>
      </c>
      <c r="R41" s="36">
        <f t="shared" si="7"/>
        <v>0</v>
      </c>
      <c r="S41" s="36">
        <f t="shared" si="7"/>
        <v>0</v>
      </c>
      <c r="T41" s="36">
        <f t="shared" si="7"/>
        <v>0</v>
      </c>
      <c r="U41" s="36">
        <f t="shared" si="7"/>
        <v>0</v>
      </c>
      <c r="V41" s="37">
        <f t="shared" si="7"/>
        <v>0</v>
      </c>
    </row>
    <row r="42" spans="1:22" ht="20.100000000000001" customHeight="1">
      <c r="A42" s="33" t="s">
        <v>278</v>
      </c>
      <c r="B42" s="33" t="s">
        <v>279</v>
      </c>
      <c r="C42" s="33" t="s">
        <v>186</v>
      </c>
      <c r="D42" s="34" t="s">
        <v>289</v>
      </c>
      <c r="E42" s="36">
        <v>7.63</v>
      </c>
      <c r="F42" s="36">
        <v>7.63</v>
      </c>
      <c r="G42" s="37">
        <v>7.63</v>
      </c>
      <c r="H42" s="37">
        <v>7.63</v>
      </c>
      <c r="I42" s="37">
        <v>0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7">
        <v>0</v>
      </c>
    </row>
    <row r="43" spans="1:22" ht="20.100000000000001" customHeight="1">
      <c r="A43" s="33"/>
      <c r="B43" s="33"/>
      <c r="C43" s="33"/>
      <c r="D43" s="34" t="s">
        <v>108</v>
      </c>
      <c r="E43" s="36">
        <f t="shared" ref="E43:V43" si="8">E44+E47</f>
        <v>41.430000000000007</v>
      </c>
      <c r="F43" s="36">
        <f t="shared" si="8"/>
        <v>41.430000000000007</v>
      </c>
      <c r="G43" s="37">
        <f t="shared" si="8"/>
        <v>41.430000000000007</v>
      </c>
      <c r="H43" s="37">
        <f t="shared" si="8"/>
        <v>41.430000000000007</v>
      </c>
      <c r="I43" s="37">
        <f t="shared" si="8"/>
        <v>0</v>
      </c>
      <c r="J43" s="37">
        <f t="shared" si="8"/>
        <v>0</v>
      </c>
      <c r="K43" s="36">
        <f t="shared" si="8"/>
        <v>0</v>
      </c>
      <c r="L43" s="36">
        <f t="shared" si="8"/>
        <v>0</v>
      </c>
      <c r="M43" s="36">
        <f t="shared" si="8"/>
        <v>0</v>
      </c>
      <c r="N43" s="36">
        <f t="shared" si="8"/>
        <v>0</v>
      </c>
      <c r="O43" s="36">
        <f t="shared" si="8"/>
        <v>0</v>
      </c>
      <c r="P43" s="36">
        <f t="shared" si="8"/>
        <v>0</v>
      </c>
      <c r="Q43" s="36">
        <f t="shared" si="8"/>
        <v>0</v>
      </c>
      <c r="R43" s="36">
        <f t="shared" si="8"/>
        <v>0</v>
      </c>
      <c r="S43" s="36">
        <f t="shared" si="8"/>
        <v>0</v>
      </c>
      <c r="T43" s="36">
        <f t="shared" si="8"/>
        <v>0</v>
      </c>
      <c r="U43" s="36">
        <f t="shared" si="8"/>
        <v>0</v>
      </c>
      <c r="V43" s="37">
        <f t="shared" si="8"/>
        <v>0</v>
      </c>
    </row>
    <row r="44" spans="1:22" ht="20.100000000000001" customHeight="1">
      <c r="A44" s="33"/>
      <c r="B44" s="33"/>
      <c r="C44" s="33"/>
      <c r="D44" s="34" t="s">
        <v>122</v>
      </c>
      <c r="E44" s="36">
        <f t="shared" ref="E44:N45" si="9">E45</f>
        <v>37.840000000000003</v>
      </c>
      <c r="F44" s="36">
        <f t="shared" si="9"/>
        <v>37.840000000000003</v>
      </c>
      <c r="G44" s="37">
        <f t="shared" si="9"/>
        <v>37.840000000000003</v>
      </c>
      <c r="H44" s="37">
        <f t="shared" si="9"/>
        <v>37.840000000000003</v>
      </c>
      <c r="I44" s="37">
        <f t="shared" si="9"/>
        <v>0</v>
      </c>
      <c r="J44" s="37">
        <f t="shared" si="9"/>
        <v>0</v>
      </c>
      <c r="K44" s="36">
        <f t="shared" si="9"/>
        <v>0</v>
      </c>
      <c r="L44" s="36">
        <f t="shared" si="9"/>
        <v>0</v>
      </c>
      <c r="M44" s="36">
        <f t="shared" si="9"/>
        <v>0</v>
      </c>
      <c r="N44" s="36">
        <f t="shared" si="9"/>
        <v>0</v>
      </c>
      <c r="O44" s="36">
        <f t="shared" ref="O44:V45" si="10">O45</f>
        <v>0</v>
      </c>
      <c r="P44" s="36">
        <f t="shared" si="10"/>
        <v>0</v>
      </c>
      <c r="Q44" s="36">
        <f t="shared" si="10"/>
        <v>0</v>
      </c>
      <c r="R44" s="36">
        <f t="shared" si="10"/>
        <v>0</v>
      </c>
      <c r="S44" s="36">
        <f t="shared" si="10"/>
        <v>0</v>
      </c>
      <c r="T44" s="36">
        <f t="shared" si="10"/>
        <v>0</v>
      </c>
      <c r="U44" s="36">
        <f t="shared" si="10"/>
        <v>0</v>
      </c>
      <c r="V44" s="37">
        <f t="shared" si="10"/>
        <v>0</v>
      </c>
    </row>
    <row r="45" spans="1:22" ht="20.100000000000001" customHeight="1">
      <c r="A45" s="33"/>
      <c r="B45" s="33"/>
      <c r="C45" s="33"/>
      <c r="D45" s="34" t="s">
        <v>123</v>
      </c>
      <c r="E45" s="36">
        <f t="shared" si="9"/>
        <v>37.840000000000003</v>
      </c>
      <c r="F45" s="36">
        <f t="shared" si="9"/>
        <v>37.840000000000003</v>
      </c>
      <c r="G45" s="37">
        <f t="shared" si="9"/>
        <v>37.840000000000003</v>
      </c>
      <c r="H45" s="37">
        <f t="shared" si="9"/>
        <v>37.840000000000003</v>
      </c>
      <c r="I45" s="37">
        <f t="shared" si="9"/>
        <v>0</v>
      </c>
      <c r="J45" s="37">
        <f t="shared" si="9"/>
        <v>0</v>
      </c>
      <c r="K45" s="36">
        <f t="shared" si="9"/>
        <v>0</v>
      </c>
      <c r="L45" s="36">
        <f t="shared" si="9"/>
        <v>0</v>
      </c>
      <c r="M45" s="36">
        <f t="shared" si="9"/>
        <v>0</v>
      </c>
      <c r="N45" s="36">
        <f t="shared" si="9"/>
        <v>0</v>
      </c>
      <c r="O45" s="36">
        <f t="shared" si="10"/>
        <v>0</v>
      </c>
      <c r="P45" s="36">
        <f t="shared" si="10"/>
        <v>0</v>
      </c>
      <c r="Q45" s="36">
        <f t="shared" si="10"/>
        <v>0</v>
      </c>
      <c r="R45" s="36">
        <f t="shared" si="10"/>
        <v>0</v>
      </c>
      <c r="S45" s="36">
        <f t="shared" si="10"/>
        <v>0</v>
      </c>
      <c r="T45" s="36">
        <f t="shared" si="10"/>
        <v>0</v>
      </c>
      <c r="U45" s="36">
        <f t="shared" si="10"/>
        <v>0</v>
      </c>
      <c r="V45" s="37">
        <f t="shared" si="10"/>
        <v>0</v>
      </c>
    </row>
    <row r="46" spans="1:22" ht="20.100000000000001" customHeight="1">
      <c r="A46" s="33" t="s">
        <v>109</v>
      </c>
      <c r="B46" s="33" t="s">
        <v>124</v>
      </c>
      <c r="C46" s="33" t="s">
        <v>124</v>
      </c>
      <c r="D46" s="34" t="s">
        <v>125</v>
      </c>
      <c r="E46" s="36">
        <v>37.840000000000003</v>
      </c>
      <c r="F46" s="36">
        <v>37.840000000000003</v>
      </c>
      <c r="G46" s="37">
        <v>37.840000000000003</v>
      </c>
      <c r="H46" s="37">
        <v>37.840000000000003</v>
      </c>
      <c r="I46" s="37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7">
        <v>0</v>
      </c>
    </row>
    <row r="47" spans="1:22" ht="20.100000000000001" customHeight="1">
      <c r="A47" s="33"/>
      <c r="B47" s="33"/>
      <c r="C47" s="33"/>
      <c r="D47" s="34" t="s">
        <v>128</v>
      </c>
      <c r="E47" s="36">
        <f t="shared" ref="E47:V47" si="11">E48+E50+E52</f>
        <v>3.59</v>
      </c>
      <c r="F47" s="36">
        <f t="shared" si="11"/>
        <v>3.59</v>
      </c>
      <c r="G47" s="37">
        <f t="shared" si="11"/>
        <v>3.59</v>
      </c>
      <c r="H47" s="37">
        <f t="shared" si="11"/>
        <v>3.59</v>
      </c>
      <c r="I47" s="37">
        <f t="shared" si="11"/>
        <v>0</v>
      </c>
      <c r="J47" s="37">
        <f t="shared" si="11"/>
        <v>0</v>
      </c>
      <c r="K47" s="36">
        <f t="shared" si="11"/>
        <v>0</v>
      </c>
      <c r="L47" s="36">
        <f t="shared" si="11"/>
        <v>0</v>
      </c>
      <c r="M47" s="36">
        <f t="shared" si="11"/>
        <v>0</v>
      </c>
      <c r="N47" s="36">
        <f t="shared" si="11"/>
        <v>0</v>
      </c>
      <c r="O47" s="36">
        <f t="shared" si="11"/>
        <v>0</v>
      </c>
      <c r="P47" s="36">
        <f t="shared" si="11"/>
        <v>0</v>
      </c>
      <c r="Q47" s="36">
        <f t="shared" si="11"/>
        <v>0</v>
      </c>
      <c r="R47" s="36">
        <f t="shared" si="11"/>
        <v>0</v>
      </c>
      <c r="S47" s="36">
        <f t="shared" si="11"/>
        <v>0</v>
      </c>
      <c r="T47" s="36">
        <f t="shared" si="11"/>
        <v>0</v>
      </c>
      <c r="U47" s="36">
        <f t="shared" si="11"/>
        <v>0</v>
      </c>
      <c r="V47" s="37">
        <f t="shared" si="11"/>
        <v>0</v>
      </c>
    </row>
    <row r="48" spans="1:22" ht="20.100000000000001" customHeight="1">
      <c r="A48" s="33"/>
      <c r="B48" s="33"/>
      <c r="C48" s="33"/>
      <c r="D48" s="34" t="s">
        <v>129</v>
      </c>
      <c r="E48" s="36">
        <f t="shared" ref="E48:V48" si="12">E49</f>
        <v>1.32</v>
      </c>
      <c r="F48" s="36">
        <f t="shared" si="12"/>
        <v>1.32</v>
      </c>
      <c r="G48" s="37">
        <f t="shared" si="12"/>
        <v>1.32</v>
      </c>
      <c r="H48" s="37">
        <f t="shared" si="12"/>
        <v>1.32</v>
      </c>
      <c r="I48" s="37">
        <f t="shared" si="12"/>
        <v>0</v>
      </c>
      <c r="J48" s="37">
        <f t="shared" si="12"/>
        <v>0</v>
      </c>
      <c r="K48" s="36">
        <f t="shared" si="12"/>
        <v>0</v>
      </c>
      <c r="L48" s="36">
        <f t="shared" si="12"/>
        <v>0</v>
      </c>
      <c r="M48" s="36">
        <f t="shared" si="12"/>
        <v>0</v>
      </c>
      <c r="N48" s="36">
        <f t="shared" si="12"/>
        <v>0</v>
      </c>
      <c r="O48" s="36">
        <f t="shared" si="12"/>
        <v>0</v>
      </c>
      <c r="P48" s="36">
        <f t="shared" si="12"/>
        <v>0</v>
      </c>
      <c r="Q48" s="36">
        <f t="shared" si="12"/>
        <v>0</v>
      </c>
      <c r="R48" s="36">
        <f t="shared" si="12"/>
        <v>0</v>
      </c>
      <c r="S48" s="36">
        <f t="shared" si="12"/>
        <v>0</v>
      </c>
      <c r="T48" s="36">
        <f t="shared" si="12"/>
        <v>0</v>
      </c>
      <c r="U48" s="36">
        <f t="shared" si="12"/>
        <v>0</v>
      </c>
      <c r="V48" s="37">
        <f t="shared" si="12"/>
        <v>0</v>
      </c>
    </row>
    <row r="49" spans="1:22" ht="20.100000000000001" customHeight="1">
      <c r="A49" s="33" t="s">
        <v>109</v>
      </c>
      <c r="B49" s="33" t="s">
        <v>130</v>
      </c>
      <c r="C49" s="33" t="s">
        <v>110</v>
      </c>
      <c r="D49" s="34" t="s">
        <v>131</v>
      </c>
      <c r="E49" s="36">
        <v>1.32</v>
      </c>
      <c r="F49" s="36">
        <v>1.32</v>
      </c>
      <c r="G49" s="37">
        <v>1.32</v>
      </c>
      <c r="H49" s="37">
        <v>1.32</v>
      </c>
      <c r="I49" s="37">
        <v>0</v>
      </c>
      <c r="J49" s="37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7">
        <v>0</v>
      </c>
    </row>
    <row r="50" spans="1:22" ht="20.100000000000001" customHeight="1">
      <c r="A50" s="33"/>
      <c r="B50" s="33"/>
      <c r="C50" s="33"/>
      <c r="D50" s="34" t="s">
        <v>132</v>
      </c>
      <c r="E50" s="36">
        <f t="shared" ref="E50:V50" si="13">E51</f>
        <v>1.32</v>
      </c>
      <c r="F50" s="36">
        <f t="shared" si="13"/>
        <v>1.32</v>
      </c>
      <c r="G50" s="37">
        <f t="shared" si="13"/>
        <v>1.32</v>
      </c>
      <c r="H50" s="37">
        <f t="shared" si="13"/>
        <v>1.32</v>
      </c>
      <c r="I50" s="37">
        <f t="shared" si="13"/>
        <v>0</v>
      </c>
      <c r="J50" s="37">
        <f t="shared" si="13"/>
        <v>0</v>
      </c>
      <c r="K50" s="36">
        <f t="shared" si="13"/>
        <v>0</v>
      </c>
      <c r="L50" s="36">
        <f t="shared" si="13"/>
        <v>0</v>
      </c>
      <c r="M50" s="36">
        <f t="shared" si="13"/>
        <v>0</v>
      </c>
      <c r="N50" s="36">
        <f t="shared" si="13"/>
        <v>0</v>
      </c>
      <c r="O50" s="36">
        <f t="shared" si="13"/>
        <v>0</v>
      </c>
      <c r="P50" s="36">
        <f t="shared" si="13"/>
        <v>0</v>
      </c>
      <c r="Q50" s="36">
        <f t="shared" si="13"/>
        <v>0</v>
      </c>
      <c r="R50" s="36">
        <f t="shared" si="13"/>
        <v>0</v>
      </c>
      <c r="S50" s="36">
        <f t="shared" si="13"/>
        <v>0</v>
      </c>
      <c r="T50" s="36">
        <f t="shared" si="13"/>
        <v>0</v>
      </c>
      <c r="U50" s="36">
        <f t="shared" si="13"/>
        <v>0</v>
      </c>
      <c r="V50" s="37">
        <f t="shared" si="13"/>
        <v>0</v>
      </c>
    </row>
    <row r="51" spans="1:22" ht="20.100000000000001" customHeight="1">
      <c r="A51" s="33" t="s">
        <v>109</v>
      </c>
      <c r="B51" s="33" t="s">
        <v>130</v>
      </c>
      <c r="C51" s="33" t="s">
        <v>133</v>
      </c>
      <c r="D51" s="34" t="s">
        <v>134</v>
      </c>
      <c r="E51" s="36">
        <v>1.32</v>
      </c>
      <c r="F51" s="36">
        <v>1.32</v>
      </c>
      <c r="G51" s="37">
        <v>1.32</v>
      </c>
      <c r="H51" s="37">
        <v>1.32</v>
      </c>
      <c r="I51" s="37">
        <v>0</v>
      </c>
      <c r="J51" s="37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7">
        <v>0</v>
      </c>
    </row>
    <row r="52" spans="1:22" ht="20.100000000000001" customHeight="1">
      <c r="A52" s="33"/>
      <c r="B52" s="33"/>
      <c r="C52" s="33"/>
      <c r="D52" s="34" t="s">
        <v>135</v>
      </c>
      <c r="E52" s="36">
        <f t="shared" ref="E52:V52" si="14">E53</f>
        <v>0.95</v>
      </c>
      <c r="F52" s="36">
        <f t="shared" si="14"/>
        <v>0.95</v>
      </c>
      <c r="G52" s="37">
        <f t="shared" si="14"/>
        <v>0.95</v>
      </c>
      <c r="H52" s="37">
        <f t="shared" si="14"/>
        <v>0.95</v>
      </c>
      <c r="I52" s="37">
        <f t="shared" si="14"/>
        <v>0</v>
      </c>
      <c r="J52" s="37">
        <f t="shared" si="14"/>
        <v>0</v>
      </c>
      <c r="K52" s="36">
        <f t="shared" si="14"/>
        <v>0</v>
      </c>
      <c r="L52" s="36">
        <f t="shared" si="14"/>
        <v>0</v>
      </c>
      <c r="M52" s="36">
        <f t="shared" si="14"/>
        <v>0</v>
      </c>
      <c r="N52" s="36">
        <f t="shared" si="14"/>
        <v>0</v>
      </c>
      <c r="O52" s="36">
        <f t="shared" si="14"/>
        <v>0</v>
      </c>
      <c r="P52" s="36">
        <f t="shared" si="14"/>
        <v>0</v>
      </c>
      <c r="Q52" s="36">
        <f t="shared" si="14"/>
        <v>0</v>
      </c>
      <c r="R52" s="36">
        <f t="shared" si="14"/>
        <v>0</v>
      </c>
      <c r="S52" s="36">
        <f t="shared" si="14"/>
        <v>0</v>
      </c>
      <c r="T52" s="36">
        <f t="shared" si="14"/>
        <v>0</v>
      </c>
      <c r="U52" s="36">
        <f t="shared" si="14"/>
        <v>0</v>
      </c>
      <c r="V52" s="37">
        <f t="shared" si="14"/>
        <v>0</v>
      </c>
    </row>
    <row r="53" spans="1:22" ht="20.100000000000001" customHeight="1">
      <c r="A53" s="33" t="s">
        <v>109</v>
      </c>
      <c r="B53" s="33" t="s">
        <v>130</v>
      </c>
      <c r="C53" s="33" t="s">
        <v>136</v>
      </c>
      <c r="D53" s="34" t="s">
        <v>137</v>
      </c>
      <c r="E53" s="36">
        <v>0.95</v>
      </c>
      <c r="F53" s="36">
        <v>0.95</v>
      </c>
      <c r="G53" s="37">
        <v>0.95</v>
      </c>
      <c r="H53" s="37">
        <v>0.95</v>
      </c>
      <c r="I53" s="37">
        <v>0</v>
      </c>
      <c r="J53" s="37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7">
        <v>0</v>
      </c>
    </row>
    <row r="54" spans="1:22" ht="20.100000000000001" customHeight="1">
      <c r="A54" s="33"/>
      <c r="B54" s="33"/>
      <c r="C54" s="33"/>
      <c r="D54" s="34" t="s">
        <v>138</v>
      </c>
      <c r="E54" s="36">
        <f t="shared" ref="E54:V54" si="15">E55</f>
        <v>13.24</v>
      </c>
      <c r="F54" s="36">
        <f t="shared" si="15"/>
        <v>13.24</v>
      </c>
      <c r="G54" s="37">
        <f t="shared" si="15"/>
        <v>13.24</v>
      </c>
      <c r="H54" s="37">
        <f t="shared" si="15"/>
        <v>13.24</v>
      </c>
      <c r="I54" s="37">
        <f t="shared" si="15"/>
        <v>0</v>
      </c>
      <c r="J54" s="37">
        <f t="shared" si="15"/>
        <v>0</v>
      </c>
      <c r="K54" s="36">
        <f t="shared" si="15"/>
        <v>0</v>
      </c>
      <c r="L54" s="36">
        <f t="shared" si="15"/>
        <v>0</v>
      </c>
      <c r="M54" s="36">
        <f t="shared" si="15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0</v>
      </c>
      <c r="S54" s="36">
        <f t="shared" si="15"/>
        <v>0</v>
      </c>
      <c r="T54" s="36">
        <f t="shared" si="15"/>
        <v>0</v>
      </c>
      <c r="U54" s="36">
        <f t="shared" si="15"/>
        <v>0</v>
      </c>
      <c r="V54" s="37">
        <f t="shared" si="15"/>
        <v>0</v>
      </c>
    </row>
    <row r="55" spans="1:22" ht="20.100000000000001" customHeight="1">
      <c r="A55" s="33"/>
      <c r="B55" s="33"/>
      <c r="C55" s="33"/>
      <c r="D55" s="34" t="s">
        <v>139</v>
      </c>
      <c r="E55" s="36">
        <f t="shared" ref="E55:V55" si="16">E56+E58</f>
        <v>13.24</v>
      </c>
      <c r="F55" s="36">
        <f t="shared" si="16"/>
        <v>13.24</v>
      </c>
      <c r="G55" s="37">
        <f t="shared" si="16"/>
        <v>13.24</v>
      </c>
      <c r="H55" s="37">
        <f t="shared" si="16"/>
        <v>13.24</v>
      </c>
      <c r="I55" s="37">
        <f t="shared" si="16"/>
        <v>0</v>
      </c>
      <c r="J55" s="37">
        <f t="shared" si="16"/>
        <v>0</v>
      </c>
      <c r="K55" s="36">
        <f t="shared" si="16"/>
        <v>0</v>
      </c>
      <c r="L55" s="36">
        <f t="shared" si="16"/>
        <v>0</v>
      </c>
      <c r="M55" s="36">
        <f t="shared" si="16"/>
        <v>0</v>
      </c>
      <c r="N55" s="36">
        <f t="shared" si="16"/>
        <v>0</v>
      </c>
      <c r="O55" s="36">
        <f t="shared" si="16"/>
        <v>0</v>
      </c>
      <c r="P55" s="36">
        <f t="shared" si="16"/>
        <v>0</v>
      </c>
      <c r="Q55" s="36">
        <f t="shared" si="16"/>
        <v>0</v>
      </c>
      <c r="R55" s="36">
        <f t="shared" si="16"/>
        <v>0</v>
      </c>
      <c r="S55" s="36">
        <f t="shared" si="16"/>
        <v>0</v>
      </c>
      <c r="T55" s="36">
        <f t="shared" si="16"/>
        <v>0</v>
      </c>
      <c r="U55" s="36">
        <f t="shared" si="16"/>
        <v>0</v>
      </c>
      <c r="V55" s="37">
        <f t="shared" si="16"/>
        <v>0</v>
      </c>
    </row>
    <row r="56" spans="1:22" ht="20.100000000000001" customHeight="1">
      <c r="A56" s="33"/>
      <c r="B56" s="33"/>
      <c r="C56" s="33"/>
      <c r="D56" s="34" t="s">
        <v>257</v>
      </c>
      <c r="E56" s="36">
        <f t="shared" ref="E56:V56" si="17">E57</f>
        <v>1.52</v>
      </c>
      <c r="F56" s="36">
        <f t="shared" si="17"/>
        <v>1.52</v>
      </c>
      <c r="G56" s="37">
        <f t="shared" si="17"/>
        <v>1.52</v>
      </c>
      <c r="H56" s="37">
        <f t="shared" si="17"/>
        <v>1.52</v>
      </c>
      <c r="I56" s="37">
        <f t="shared" si="17"/>
        <v>0</v>
      </c>
      <c r="J56" s="37">
        <f t="shared" si="17"/>
        <v>0</v>
      </c>
      <c r="K56" s="36">
        <f t="shared" si="17"/>
        <v>0</v>
      </c>
      <c r="L56" s="36">
        <f t="shared" si="17"/>
        <v>0</v>
      </c>
      <c r="M56" s="36">
        <f t="shared" si="17"/>
        <v>0</v>
      </c>
      <c r="N56" s="36">
        <f t="shared" si="17"/>
        <v>0</v>
      </c>
      <c r="O56" s="36">
        <f t="shared" si="17"/>
        <v>0</v>
      </c>
      <c r="P56" s="36">
        <f t="shared" si="17"/>
        <v>0</v>
      </c>
      <c r="Q56" s="36">
        <f t="shared" si="17"/>
        <v>0</v>
      </c>
      <c r="R56" s="36">
        <f t="shared" si="17"/>
        <v>0</v>
      </c>
      <c r="S56" s="36">
        <f t="shared" si="17"/>
        <v>0</v>
      </c>
      <c r="T56" s="36">
        <f t="shared" si="17"/>
        <v>0</v>
      </c>
      <c r="U56" s="36">
        <f t="shared" si="17"/>
        <v>0</v>
      </c>
      <c r="V56" s="37">
        <f t="shared" si="17"/>
        <v>0</v>
      </c>
    </row>
    <row r="57" spans="1:22" ht="20.100000000000001" customHeight="1">
      <c r="A57" s="33" t="s">
        <v>141</v>
      </c>
      <c r="B57" s="33" t="s">
        <v>142</v>
      </c>
      <c r="C57" s="33" t="s">
        <v>110</v>
      </c>
      <c r="D57" s="34" t="s">
        <v>143</v>
      </c>
      <c r="E57" s="36">
        <v>1.52</v>
      </c>
      <c r="F57" s="36">
        <v>1.52</v>
      </c>
      <c r="G57" s="37">
        <v>1.52</v>
      </c>
      <c r="H57" s="37">
        <v>1.52</v>
      </c>
      <c r="I57" s="37">
        <v>0</v>
      </c>
      <c r="J57" s="37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7">
        <v>0</v>
      </c>
    </row>
    <row r="58" spans="1:22" ht="20.100000000000001" customHeight="1">
      <c r="A58" s="33"/>
      <c r="B58" s="33"/>
      <c r="C58" s="33"/>
      <c r="D58" s="34" t="s">
        <v>140</v>
      </c>
      <c r="E58" s="36">
        <f t="shared" ref="E58:V58" si="18">E59</f>
        <v>11.72</v>
      </c>
      <c r="F58" s="36">
        <f t="shared" si="18"/>
        <v>11.72</v>
      </c>
      <c r="G58" s="37">
        <f t="shared" si="18"/>
        <v>11.72</v>
      </c>
      <c r="H58" s="37">
        <f t="shared" si="18"/>
        <v>11.72</v>
      </c>
      <c r="I58" s="37">
        <f t="shared" si="18"/>
        <v>0</v>
      </c>
      <c r="J58" s="37">
        <f t="shared" si="18"/>
        <v>0</v>
      </c>
      <c r="K58" s="36">
        <f t="shared" si="18"/>
        <v>0</v>
      </c>
      <c r="L58" s="36">
        <f t="shared" si="18"/>
        <v>0</v>
      </c>
      <c r="M58" s="36">
        <f t="shared" si="18"/>
        <v>0</v>
      </c>
      <c r="N58" s="36">
        <f t="shared" si="18"/>
        <v>0</v>
      </c>
      <c r="O58" s="36">
        <f t="shared" si="18"/>
        <v>0</v>
      </c>
      <c r="P58" s="36">
        <f t="shared" si="18"/>
        <v>0</v>
      </c>
      <c r="Q58" s="36">
        <f t="shared" si="18"/>
        <v>0</v>
      </c>
      <c r="R58" s="36">
        <f t="shared" si="18"/>
        <v>0</v>
      </c>
      <c r="S58" s="36">
        <f t="shared" si="18"/>
        <v>0</v>
      </c>
      <c r="T58" s="36">
        <f t="shared" si="18"/>
        <v>0</v>
      </c>
      <c r="U58" s="36">
        <f t="shared" si="18"/>
        <v>0</v>
      </c>
      <c r="V58" s="37">
        <f t="shared" si="18"/>
        <v>0</v>
      </c>
    </row>
    <row r="59" spans="1:22" ht="20.100000000000001" customHeight="1">
      <c r="A59" s="33" t="s">
        <v>141</v>
      </c>
      <c r="B59" s="33" t="s">
        <v>142</v>
      </c>
      <c r="C59" s="33" t="s">
        <v>133</v>
      </c>
      <c r="D59" s="34" t="s">
        <v>143</v>
      </c>
      <c r="E59" s="36">
        <v>11.72</v>
      </c>
      <c r="F59" s="36">
        <v>11.72</v>
      </c>
      <c r="G59" s="37">
        <v>11.72</v>
      </c>
      <c r="H59" s="37">
        <v>11.72</v>
      </c>
      <c r="I59" s="37">
        <v>0</v>
      </c>
      <c r="J59" s="37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7">
        <v>0</v>
      </c>
    </row>
    <row r="60" spans="1:22" ht="20.100000000000001" customHeight="1">
      <c r="A60" s="33"/>
      <c r="B60" s="33"/>
      <c r="C60" s="33"/>
      <c r="D60" s="34" t="s">
        <v>144</v>
      </c>
      <c r="E60" s="36">
        <f t="shared" ref="E60:N62" si="19">E61</f>
        <v>22.7</v>
      </c>
      <c r="F60" s="36">
        <f t="shared" si="19"/>
        <v>22.7</v>
      </c>
      <c r="G60" s="37">
        <f t="shared" si="19"/>
        <v>22.7</v>
      </c>
      <c r="H60" s="37">
        <f t="shared" si="19"/>
        <v>22.7</v>
      </c>
      <c r="I60" s="37">
        <f t="shared" si="19"/>
        <v>0</v>
      </c>
      <c r="J60" s="37">
        <f t="shared" si="19"/>
        <v>0</v>
      </c>
      <c r="K60" s="36">
        <f t="shared" si="19"/>
        <v>0</v>
      </c>
      <c r="L60" s="36">
        <f t="shared" si="19"/>
        <v>0</v>
      </c>
      <c r="M60" s="36">
        <f t="shared" si="19"/>
        <v>0</v>
      </c>
      <c r="N60" s="36">
        <f t="shared" si="19"/>
        <v>0</v>
      </c>
      <c r="O60" s="36">
        <f t="shared" ref="O60:V62" si="20">O61</f>
        <v>0</v>
      </c>
      <c r="P60" s="36">
        <f t="shared" si="20"/>
        <v>0</v>
      </c>
      <c r="Q60" s="36">
        <f t="shared" si="20"/>
        <v>0</v>
      </c>
      <c r="R60" s="36">
        <f t="shared" si="20"/>
        <v>0</v>
      </c>
      <c r="S60" s="36">
        <f t="shared" si="20"/>
        <v>0</v>
      </c>
      <c r="T60" s="36">
        <f t="shared" si="20"/>
        <v>0</v>
      </c>
      <c r="U60" s="36">
        <f t="shared" si="20"/>
        <v>0</v>
      </c>
      <c r="V60" s="37">
        <f t="shared" si="20"/>
        <v>0</v>
      </c>
    </row>
    <row r="61" spans="1:22" ht="20.100000000000001" customHeight="1">
      <c r="A61" s="33"/>
      <c r="B61" s="33"/>
      <c r="C61" s="33"/>
      <c r="D61" s="34" t="s">
        <v>145</v>
      </c>
      <c r="E61" s="36">
        <f t="shared" si="19"/>
        <v>22.7</v>
      </c>
      <c r="F61" s="36">
        <f t="shared" si="19"/>
        <v>22.7</v>
      </c>
      <c r="G61" s="37">
        <f t="shared" si="19"/>
        <v>22.7</v>
      </c>
      <c r="H61" s="37">
        <f t="shared" si="19"/>
        <v>22.7</v>
      </c>
      <c r="I61" s="37">
        <f t="shared" si="19"/>
        <v>0</v>
      </c>
      <c r="J61" s="37">
        <f t="shared" si="19"/>
        <v>0</v>
      </c>
      <c r="K61" s="36">
        <f t="shared" si="19"/>
        <v>0</v>
      </c>
      <c r="L61" s="36">
        <f t="shared" si="19"/>
        <v>0</v>
      </c>
      <c r="M61" s="36">
        <f t="shared" si="19"/>
        <v>0</v>
      </c>
      <c r="N61" s="36">
        <f t="shared" si="19"/>
        <v>0</v>
      </c>
      <c r="O61" s="36">
        <f t="shared" si="20"/>
        <v>0</v>
      </c>
      <c r="P61" s="36">
        <f t="shared" si="20"/>
        <v>0</v>
      </c>
      <c r="Q61" s="36">
        <f t="shared" si="20"/>
        <v>0</v>
      </c>
      <c r="R61" s="36">
        <f t="shared" si="20"/>
        <v>0</v>
      </c>
      <c r="S61" s="36">
        <f t="shared" si="20"/>
        <v>0</v>
      </c>
      <c r="T61" s="36">
        <f t="shared" si="20"/>
        <v>0</v>
      </c>
      <c r="U61" s="36">
        <f t="shared" si="20"/>
        <v>0</v>
      </c>
      <c r="V61" s="37">
        <f t="shared" si="20"/>
        <v>0</v>
      </c>
    </row>
    <row r="62" spans="1:22" ht="20.100000000000001" customHeight="1">
      <c r="A62" s="33"/>
      <c r="B62" s="33"/>
      <c r="C62" s="33"/>
      <c r="D62" s="34" t="s">
        <v>146</v>
      </c>
      <c r="E62" s="36">
        <f t="shared" si="19"/>
        <v>22.7</v>
      </c>
      <c r="F62" s="36">
        <f t="shared" si="19"/>
        <v>22.7</v>
      </c>
      <c r="G62" s="37">
        <f t="shared" si="19"/>
        <v>22.7</v>
      </c>
      <c r="H62" s="37">
        <f t="shared" si="19"/>
        <v>22.7</v>
      </c>
      <c r="I62" s="37">
        <f t="shared" si="19"/>
        <v>0</v>
      </c>
      <c r="J62" s="37">
        <f t="shared" si="19"/>
        <v>0</v>
      </c>
      <c r="K62" s="36">
        <f t="shared" si="19"/>
        <v>0</v>
      </c>
      <c r="L62" s="36">
        <f t="shared" si="19"/>
        <v>0</v>
      </c>
      <c r="M62" s="36">
        <f t="shared" si="19"/>
        <v>0</v>
      </c>
      <c r="N62" s="36">
        <f t="shared" si="19"/>
        <v>0</v>
      </c>
      <c r="O62" s="36">
        <f t="shared" si="20"/>
        <v>0</v>
      </c>
      <c r="P62" s="36">
        <f t="shared" si="20"/>
        <v>0</v>
      </c>
      <c r="Q62" s="36">
        <f t="shared" si="20"/>
        <v>0</v>
      </c>
      <c r="R62" s="36">
        <f t="shared" si="20"/>
        <v>0</v>
      </c>
      <c r="S62" s="36">
        <f t="shared" si="20"/>
        <v>0</v>
      </c>
      <c r="T62" s="36">
        <f t="shared" si="20"/>
        <v>0</v>
      </c>
      <c r="U62" s="36">
        <f t="shared" si="20"/>
        <v>0</v>
      </c>
      <c r="V62" s="37">
        <f t="shared" si="20"/>
        <v>0</v>
      </c>
    </row>
    <row r="63" spans="1:22" ht="20.100000000000001" customHeight="1">
      <c r="A63" s="33" t="s">
        <v>147</v>
      </c>
      <c r="B63" s="33" t="s">
        <v>133</v>
      </c>
      <c r="C63" s="33" t="s">
        <v>110</v>
      </c>
      <c r="D63" s="34" t="s">
        <v>148</v>
      </c>
      <c r="E63" s="36">
        <v>22.7</v>
      </c>
      <c r="F63" s="36">
        <v>22.7</v>
      </c>
      <c r="G63" s="37">
        <v>22.7</v>
      </c>
      <c r="H63" s="37">
        <v>22.7</v>
      </c>
      <c r="I63" s="37">
        <v>0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7">
        <v>0</v>
      </c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7"/>
  <sheetViews>
    <sheetView showGridLines="0" showZeros="0" workbookViewId="0">
      <selection activeCell="J7" sqref="J7"/>
    </sheetView>
  </sheetViews>
  <sheetFormatPr defaultColWidth="9"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7" t="s">
        <v>231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20.100000000000001" customHeight="1">
      <c r="A2" s="215" t="s">
        <v>290</v>
      </c>
      <c r="B2" s="216"/>
      <c r="C2" s="216"/>
      <c r="D2" s="216"/>
      <c r="E2" s="106"/>
      <c r="F2" s="106"/>
      <c r="G2" s="107"/>
      <c r="H2" s="107"/>
      <c r="I2" s="107"/>
      <c r="J2" s="109" t="s">
        <v>76</v>
      </c>
    </row>
    <row r="3" spans="1:10" s="15" customFormat="1" ht="16.5" customHeight="1">
      <c r="A3" s="218" t="s">
        <v>31</v>
      </c>
      <c r="B3" s="219"/>
      <c r="C3" s="220"/>
      <c r="D3" s="222" t="s">
        <v>38</v>
      </c>
      <c r="E3" s="225" t="s">
        <v>14</v>
      </c>
      <c r="F3" s="221" t="s">
        <v>51</v>
      </c>
      <c r="G3" s="221"/>
      <c r="H3" s="221"/>
      <c r="I3" s="221"/>
      <c r="J3" s="221"/>
    </row>
    <row r="4" spans="1:10" s="15" customFormat="1" ht="14.25" customHeight="1">
      <c r="A4" s="226" t="s">
        <v>23</v>
      </c>
      <c r="B4" s="227" t="s">
        <v>24</v>
      </c>
      <c r="C4" s="227" t="s">
        <v>25</v>
      </c>
      <c r="D4" s="223"/>
      <c r="E4" s="225"/>
      <c r="F4" s="225" t="s">
        <v>18</v>
      </c>
      <c r="G4" s="228" t="s">
        <v>32</v>
      </c>
      <c r="H4" s="228"/>
      <c r="I4" s="228"/>
      <c r="J4" s="104" t="s">
        <v>33</v>
      </c>
    </row>
    <row r="5" spans="1:10" s="15" customFormat="1" ht="27" customHeight="1">
      <c r="A5" s="226"/>
      <c r="B5" s="227"/>
      <c r="C5" s="227"/>
      <c r="D5" s="224"/>
      <c r="E5" s="225"/>
      <c r="F5" s="225"/>
      <c r="G5" s="103" t="s">
        <v>34</v>
      </c>
      <c r="H5" s="103" t="s">
        <v>35</v>
      </c>
      <c r="I5" s="103" t="s">
        <v>36</v>
      </c>
      <c r="J5" s="103" t="s">
        <v>34</v>
      </c>
    </row>
    <row r="6" spans="1:10" s="15" customFormat="1" ht="20.100000000000001" customHeight="1">
      <c r="A6" s="108" t="s">
        <v>30</v>
      </c>
      <c r="B6" s="105" t="s">
        <v>30</v>
      </c>
      <c r="C6" s="105" t="s">
        <v>30</v>
      </c>
      <c r="D6" s="105" t="s">
        <v>30</v>
      </c>
      <c r="E6" s="102">
        <v>1</v>
      </c>
      <c r="F6" s="102">
        <v>2</v>
      </c>
      <c r="G6" s="102">
        <v>3</v>
      </c>
      <c r="H6" s="102">
        <v>4</v>
      </c>
      <c r="I6" s="102">
        <v>5</v>
      </c>
      <c r="J6" s="102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E8+E42+E57+E63</f>
        <v>426.06</v>
      </c>
      <c r="F7" s="40">
        <f t="shared" si="0"/>
        <v>426.06</v>
      </c>
      <c r="G7" s="40">
        <f t="shared" si="0"/>
        <v>388.63</v>
      </c>
      <c r="H7" s="40">
        <f t="shared" si="0"/>
        <v>371.78</v>
      </c>
      <c r="I7" s="40">
        <f t="shared" si="0"/>
        <v>16.850000000000001</v>
      </c>
      <c r="J7" s="40">
        <f t="shared" si="0"/>
        <v>37.43</v>
      </c>
    </row>
    <row r="8" spans="1:10" s="5" customFormat="1" ht="20.100000000000001" customHeight="1">
      <c r="A8" s="38" t="s">
        <v>278</v>
      </c>
      <c r="B8" s="39"/>
      <c r="C8" s="39"/>
      <c r="D8" s="39" t="s">
        <v>275</v>
      </c>
      <c r="E8" s="40">
        <f t="shared" ref="E8:J8" si="1">E9</f>
        <v>348.69</v>
      </c>
      <c r="F8" s="40">
        <f t="shared" si="1"/>
        <v>348.69</v>
      </c>
      <c r="G8" s="40">
        <f t="shared" si="1"/>
        <v>311.26</v>
      </c>
      <c r="H8" s="40">
        <f t="shared" si="1"/>
        <v>294.40999999999997</v>
      </c>
      <c r="I8" s="40">
        <f t="shared" si="1"/>
        <v>16.850000000000001</v>
      </c>
      <c r="J8" s="40">
        <f t="shared" si="1"/>
        <v>37.43</v>
      </c>
    </row>
    <row r="9" spans="1:10" s="5" customFormat="1" ht="20.100000000000001" customHeight="1">
      <c r="A9" s="38"/>
      <c r="B9" s="39" t="s">
        <v>279</v>
      </c>
      <c r="C9" s="39"/>
      <c r="D9" s="39" t="s">
        <v>276</v>
      </c>
      <c r="E9" s="40">
        <f t="shared" ref="E9:J9" si="2">E10+E24+E26+E28+E40</f>
        <v>348.69</v>
      </c>
      <c r="F9" s="40">
        <f t="shared" si="2"/>
        <v>348.69</v>
      </c>
      <c r="G9" s="40">
        <f t="shared" si="2"/>
        <v>311.26</v>
      </c>
      <c r="H9" s="40">
        <f t="shared" si="2"/>
        <v>294.40999999999997</v>
      </c>
      <c r="I9" s="40">
        <f t="shared" si="2"/>
        <v>16.850000000000001</v>
      </c>
      <c r="J9" s="40">
        <f t="shared" si="2"/>
        <v>37.43</v>
      </c>
    </row>
    <row r="10" spans="1:10" s="5" customFormat="1" ht="20.100000000000001" customHeight="1">
      <c r="A10" s="38"/>
      <c r="B10" s="39"/>
      <c r="C10" s="39" t="s">
        <v>110</v>
      </c>
      <c r="D10" s="39" t="s">
        <v>277</v>
      </c>
      <c r="E10" s="40">
        <f t="shared" ref="E10:J10" si="3">SUM(E11:E23)</f>
        <v>53.83</v>
      </c>
      <c r="F10" s="40">
        <f t="shared" si="3"/>
        <v>53.83</v>
      </c>
      <c r="G10" s="40">
        <f t="shared" si="3"/>
        <v>39.03</v>
      </c>
      <c r="H10" s="40">
        <f t="shared" si="3"/>
        <v>33.119999999999997</v>
      </c>
      <c r="I10" s="40">
        <f t="shared" si="3"/>
        <v>5.91</v>
      </c>
      <c r="J10" s="40">
        <f t="shared" si="3"/>
        <v>14.8</v>
      </c>
    </row>
    <row r="11" spans="1:10" s="5" customFormat="1" ht="20.100000000000001" customHeight="1">
      <c r="A11" s="38" t="s">
        <v>291</v>
      </c>
      <c r="B11" s="39" t="s">
        <v>292</v>
      </c>
      <c r="C11" s="39" t="s">
        <v>150</v>
      </c>
      <c r="D11" s="39" t="s">
        <v>255</v>
      </c>
      <c r="E11" s="40">
        <v>21.67</v>
      </c>
      <c r="F11" s="40">
        <v>21.67</v>
      </c>
      <c r="G11" s="40">
        <v>21.67</v>
      </c>
      <c r="H11" s="40">
        <v>21.67</v>
      </c>
      <c r="I11" s="40">
        <v>0</v>
      </c>
      <c r="J11" s="40">
        <v>0</v>
      </c>
    </row>
    <row r="12" spans="1:10" s="5" customFormat="1" ht="20.100000000000001" customHeight="1">
      <c r="A12" s="38" t="s">
        <v>291</v>
      </c>
      <c r="B12" s="39" t="s">
        <v>292</v>
      </c>
      <c r="C12" s="39" t="s">
        <v>150</v>
      </c>
      <c r="D12" s="39" t="s">
        <v>116</v>
      </c>
      <c r="E12" s="40">
        <v>0.7</v>
      </c>
      <c r="F12" s="40">
        <v>0.7</v>
      </c>
      <c r="G12" s="40">
        <v>0.7</v>
      </c>
      <c r="H12" s="40">
        <v>0.7</v>
      </c>
      <c r="I12" s="40">
        <v>0</v>
      </c>
      <c r="J12" s="40">
        <v>0</v>
      </c>
    </row>
    <row r="13" spans="1:10" s="5" customFormat="1" ht="20.100000000000001" customHeight="1">
      <c r="A13" s="38" t="s">
        <v>291</v>
      </c>
      <c r="B13" s="39" t="s">
        <v>292</v>
      </c>
      <c r="C13" s="39" t="s">
        <v>150</v>
      </c>
      <c r="D13" s="39" t="s">
        <v>230</v>
      </c>
      <c r="E13" s="40">
        <v>0.24</v>
      </c>
      <c r="F13" s="40">
        <v>0.24</v>
      </c>
      <c r="G13" s="40">
        <v>0.24</v>
      </c>
      <c r="H13" s="40">
        <v>0</v>
      </c>
      <c r="I13" s="40">
        <v>0.24</v>
      </c>
      <c r="J13" s="40">
        <v>0</v>
      </c>
    </row>
    <row r="14" spans="1:10" s="5" customFormat="1" ht="20.100000000000001" customHeight="1">
      <c r="A14" s="38" t="s">
        <v>291</v>
      </c>
      <c r="B14" s="39" t="s">
        <v>292</v>
      </c>
      <c r="C14" s="39" t="s">
        <v>150</v>
      </c>
      <c r="D14" s="39" t="s">
        <v>118</v>
      </c>
      <c r="E14" s="40">
        <v>7.0000000000000007E-2</v>
      </c>
      <c r="F14" s="40">
        <v>7.0000000000000007E-2</v>
      </c>
      <c r="G14" s="40">
        <v>7.0000000000000007E-2</v>
      </c>
      <c r="H14" s="40">
        <v>7.0000000000000007E-2</v>
      </c>
      <c r="I14" s="40">
        <v>0</v>
      </c>
      <c r="J14" s="40">
        <v>0</v>
      </c>
    </row>
    <row r="15" spans="1:10" s="5" customFormat="1" ht="20.100000000000001" customHeight="1">
      <c r="A15" s="38" t="s">
        <v>291</v>
      </c>
      <c r="B15" s="39" t="s">
        <v>292</v>
      </c>
      <c r="C15" s="39" t="s">
        <v>150</v>
      </c>
      <c r="D15" s="39" t="s">
        <v>115</v>
      </c>
      <c r="E15" s="40">
        <v>1.81</v>
      </c>
      <c r="F15" s="40">
        <v>1.81</v>
      </c>
      <c r="G15" s="40">
        <v>1.81</v>
      </c>
      <c r="H15" s="40">
        <v>1.81</v>
      </c>
      <c r="I15" s="40">
        <v>0</v>
      </c>
      <c r="J15" s="40">
        <v>0</v>
      </c>
    </row>
    <row r="16" spans="1:10" s="5" customFormat="1" ht="20.100000000000001" customHeight="1">
      <c r="A16" s="38" t="s">
        <v>291</v>
      </c>
      <c r="B16" s="39" t="s">
        <v>292</v>
      </c>
      <c r="C16" s="39" t="s">
        <v>150</v>
      </c>
      <c r="D16" s="39" t="s">
        <v>121</v>
      </c>
      <c r="E16" s="40">
        <v>2.5499999999999998</v>
      </c>
      <c r="F16" s="40">
        <v>2.5499999999999998</v>
      </c>
      <c r="G16" s="40">
        <v>2.5499999999999998</v>
      </c>
      <c r="H16" s="40">
        <v>0</v>
      </c>
      <c r="I16" s="40">
        <v>2.5499999999999998</v>
      </c>
      <c r="J16" s="40">
        <v>0</v>
      </c>
    </row>
    <row r="17" spans="1:10" s="5" customFormat="1" ht="20.100000000000001" customHeight="1">
      <c r="A17" s="38" t="s">
        <v>291</v>
      </c>
      <c r="B17" s="39" t="s">
        <v>292</v>
      </c>
      <c r="C17" s="39" t="s">
        <v>150</v>
      </c>
      <c r="D17" s="39" t="s">
        <v>281</v>
      </c>
      <c r="E17" s="40">
        <v>4.8</v>
      </c>
      <c r="F17" s="40">
        <v>4.8</v>
      </c>
      <c r="G17" s="40">
        <v>0</v>
      </c>
      <c r="H17" s="40">
        <v>0</v>
      </c>
      <c r="I17" s="40">
        <v>0</v>
      </c>
      <c r="J17" s="40">
        <v>4.8</v>
      </c>
    </row>
    <row r="18" spans="1:10" s="5" customFormat="1" ht="20.100000000000001" customHeight="1">
      <c r="A18" s="38" t="s">
        <v>291</v>
      </c>
      <c r="B18" s="39" t="s">
        <v>292</v>
      </c>
      <c r="C18" s="39" t="s">
        <v>150</v>
      </c>
      <c r="D18" s="39" t="s">
        <v>256</v>
      </c>
      <c r="E18" s="40">
        <v>3.12</v>
      </c>
      <c r="F18" s="40">
        <v>3.12</v>
      </c>
      <c r="G18" s="40">
        <v>3.12</v>
      </c>
      <c r="H18" s="40">
        <v>0</v>
      </c>
      <c r="I18" s="40">
        <v>3.12</v>
      </c>
      <c r="J18" s="40">
        <v>0</v>
      </c>
    </row>
    <row r="19" spans="1:10" s="5" customFormat="1" ht="20.100000000000001" customHeight="1">
      <c r="A19" s="38" t="s">
        <v>291</v>
      </c>
      <c r="B19" s="39" t="s">
        <v>292</v>
      </c>
      <c r="C19" s="39" t="s">
        <v>150</v>
      </c>
      <c r="D19" s="39" t="s">
        <v>280</v>
      </c>
      <c r="E19" s="40">
        <v>10</v>
      </c>
      <c r="F19" s="40">
        <v>10</v>
      </c>
      <c r="G19" s="40">
        <v>0</v>
      </c>
      <c r="H19" s="40">
        <v>0</v>
      </c>
      <c r="I19" s="40">
        <v>0</v>
      </c>
      <c r="J19" s="40">
        <v>10</v>
      </c>
    </row>
    <row r="20" spans="1:10" s="5" customFormat="1" ht="20.100000000000001" customHeight="1">
      <c r="A20" s="38" t="s">
        <v>291</v>
      </c>
      <c r="B20" s="39" t="s">
        <v>292</v>
      </c>
      <c r="C20" s="39" t="s">
        <v>150</v>
      </c>
      <c r="D20" s="39" t="s">
        <v>120</v>
      </c>
      <c r="E20" s="40">
        <v>0.43</v>
      </c>
      <c r="F20" s="40">
        <v>0.43</v>
      </c>
      <c r="G20" s="40">
        <v>0.43</v>
      </c>
      <c r="H20" s="40">
        <v>0.43</v>
      </c>
      <c r="I20" s="40">
        <v>0</v>
      </c>
      <c r="J20" s="40">
        <v>0</v>
      </c>
    </row>
    <row r="21" spans="1:10" s="5" customFormat="1" ht="20.100000000000001" customHeight="1">
      <c r="A21" s="38" t="s">
        <v>291</v>
      </c>
      <c r="B21" s="39" t="s">
        <v>292</v>
      </c>
      <c r="C21" s="39" t="s">
        <v>150</v>
      </c>
      <c r="D21" s="39" t="s">
        <v>229</v>
      </c>
      <c r="E21" s="40">
        <v>5.76</v>
      </c>
      <c r="F21" s="40">
        <v>5.76</v>
      </c>
      <c r="G21" s="40">
        <v>5.76</v>
      </c>
      <c r="H21" s="40">
        <v>5.76</v>
      </c>
      <c r="I21" s="40">
        <v>0</v>
      </c>
      <c r="J21" s="40">
        <v>0</v>
      </c>
    </row>
    <row r="22" spans="1:10" s="5" customFormat="1" ht="20.100000000000001" customHeight="1">
      <c r="A22" s="38" t="s">
        <v>291</v>
      </c>
      <c r="B22" s="39" t="s">
        <v>292</v>
      </c>
      <c r="C22" s="39" t="s">
        <v>150</v>
      </c>
      <c r="D22" s="39" t="s">
        <v>119</v>
      </c>
      <c r="E22" s="40">
        <v>0.87</v>
      </c>
      <c r="F22" s="40">
        <v>0.87</v>
      </c>
      <c r="G22" s="40">
        <v>0.87</v>
      </c>
      <c r="H22" s="40">
        <v>0.87</v>
      </c>
      <c r="I22" s="40">
        <v>0</v>
      </c>
      <c r="J22" s="40">
        <v>0</v>
      </c>
    </row>
    <row r="23" spans="1:10" s="5" customFormat="1" ht="20.100000000000001" customHeight="1">
      <c r="A23" s="38" t="s">
        <v>291</v>
      </c>
      <c r="B23" s="39" t="s">
        <v>292</v>
      </c>
      <c r="C23" s="39" t="s">
        <v>150</v>
      </c>
      <c r="D23" s="39" t="s">
        <v>117</v>
      </c>
      <c r="E23" s="40">
        <v>1.81</v>
      </c>
      <c r="F23" s="40">
        <v>1.81</v>
      </c>
      <c r="G23" s="40">
        <v>1.81</v>
      </c>
      <c r="H23" s="40">
        <v>1.81</v>
      </c>
      <c r="I23" s="40">
        <v>0</v>
      </c>
      <c r="J23" s="40">
        <v>0</v>
      </c>
    </row>
    <row r="24" spans="1:10" s="5" customFormat="1" ht="20.100000000000001" customHeight="1">
      <c r="A24" s="38"/>
      <c r="B24" s="39"/>
      <c r="C24" s="39" t="s">
        <v>127</v>
      </c>
      <c r="D24" s="39" t="s">
        <v>282</v>
      </c>
      <c r="E24" s="40">
        <f t="shared" ref="E24:J24" si="4">E25</f>
        <v>10</v>
      </c>
      <c r="F24" s="40">
        <f t="shared" si="4"/>
        <v>10</v>
      </c>
      <c r="G24" s="40">
        <f t="shared" si="4"/>
        <v>0</v>
      </c>
      <c r="H24" s="40">
        <f t="shared" si="4"/>
        <v>0</v>
      </c>
      <c r="I24" s="40">
        <f t="shared" si="4"/>
        <v>0</v>
      </c>
      <c r="J24" s="40">
        <f t="shared" si="4"/>
        <v>10</v>
      </c>
    </row>
    <row r="25" spans="1:10" s="5" customFormat="1" ht="20.100000000000001" customHeight="1">
      <c r="A25" s="38" t="s">
        <v>291</v>
      </c>
      <c r="B25" s="39" t="s">
        <v>292</v>
      </c>
      <c r="C25" s="39" t="s">
        <v>152</v>
      </c>
      <c r="D25" s="39" t="s">
        <v>283</v>
      </c>
      <c r="E25" s="40">
        <v>10</v>
      </c>
      <c r="F25" s="40">
        <v>10</v>
      </c>
      <c r="G25" s="40">
        <v>0</v>
      </c>
      <c r="H25" s="40">
        <v>0</v>
      </c>
      <c r="I25" s="40">
        <v>0</v>
      </c>
      <c r="J25" s="40">
        <v>10</v>
      </c>
    </row>
    <row r="26" spans="1:10" s="5" customFormat="1" ht="20.100000000000001" customHeight="1">
      <c r="A26" s="38"/>
      <c r="B26" s="39"/>
      <c r="C26" s="39" t="s">
        <v>176</v>
      </c>
      <c r="D26" s="39" t="s">
        <v>284</v>
      </c>
      <c r="E26" s="40">
        <f t="shared" ref="E26:J26" si="5">E27</f>
        <v>5</v>
      </c>
      <c r="F26" s="40">
        <f t="shared" si="5"/>
        <v>5</v>
      </c>
      <c r="G26" s="40">
        <f t="shared" si="5"/>
        <v>0</v>
      </c>
      <c r="H26" s="40">
        <f t="shared" si="5"/>
        <v>0</v>
      </c>
      <c r="I26" s="40">
        <f t="shared" si="5"/>
        <v>0</v>
      </c>
      <c r="J26" s="40">
        <f t="shared" si="5"/>
        <v>5</v>
      </c>
    </row>
    <row r="27" spans="1:10" s="5" customFormat="1" ht="20.100000000000001" customHeight="1">
      <c r="A27" s="38" t="s">
        <v>291</v>
      </c>
      <c r="B27" s="39" t="s">
        <v>292</v>
      </c>
      <c r="C27" s="39" t="s">
        <v>273</v>
      </c>
      <c r="D27" s="39" t="s">
        <v>285</v>
      </c>
      <c r="E27" s="40">
        <v>5</v>
      </c>
      <c r="F27" s="40">
        <v>5</v>
      </c>
      <c r="G27" s="40">
        <v>0</v>
      </c>
      <c r="H27" s="40">
        <v>0</v>
      </c>
      <c r="I27" s="40">
        <v>0</v>
      </c>
      <c r="J27" s="40">
        <v>5</v>
      </c>
    </row>
    <row r="28" spans="1:10" s="5" customFormat="1" ht="20.100000000000001" customHeight="1">
      <c r="A28" s="38"/>
      <c r="B28" s="39"/>
      <c r="C28" s="39" t="s">
        <v>287</v>
      </c>
      <c r="D28" s="39" t="s">
        <v>286</v>
      </c>
      <c r="E28" s="40">
        <f t="shared" ref="E28:J28" si="6">SUM(E29:E39)</f>
        <v>272.23</v>
      </c>
      <c r="F28" s="40">
        <f t="shared" si="6"/>
        <v>272.23</v>
      </c>
      <c r="G28" s="40">
        <f t="shared" si="6"/>
        <v>272.23</v>
      </c>
      <c r="H28" s="40">
        <f t="shared" si="6"/>
        <v>261.28999999999996</v>
      </c>
      <c r="I28" s="40">
        <f t="shared" si="6"/>
        <v>10.94</v>
      </c>
      <c r="J28" s="40">
        <f t="shared" si="6"/>
        <v>0</v>
      </c>
    </row>
    <row r="29" spans="1:10" s="5" customFormat="1" ht="20.100000000000001" customHeight="1">
      <c r="A29" s="38" t="s">
        <v>291</v>
      </c>
      <c r="B29" s="39" t="s">
        <v>292</v>
      </c>
      <c r="C29" s="39" t="s">
        <v>293</v>
      </c>
      <c r="D29" s="39" t="s">
        <v>229</v>
      </c>
      <c r="E29" s="40">
        <v>50.4</v>
      </c>
      <c r="F29" s="40">
        <v>50.4</v>
      </c>
      <c r="G29" s="40">
        <v>50.4</v>
      </c>
      <c r="H29" s="40">
        <v>50.4</v>
      </c>
      <c r="I29" s="40">
        <v>0</v>
      </c>
      <c r="J29" s="40">
        <v>0</v>
      </c>
    </row>
    <row r="30" spans="1:10" s="5" customFormat="1" ht="20.100000000000001" customHeight="1">
      <c r="A30" s="38" t="s">
        <v>291</v>
      </c>
      <c r="B30" s="39" t="s">
        <v>292</v>
      </c>
      <c r="C30" s="39" t="s">
        <v>293</v>
      </c>
      <c r="D30" s="39" t="s">
        <v>120</v>
      </c>
      <c r="E30" s="40">
        <v>3.35</v>
      </c>
      <c r="F30" s="40">
        <v>3.35</v>
      </c>
      <c r="G30" s="40">
        <v>3.35</v>
      </c>
      <c r="H30" s="40">
        <v>3.35</v>
      </c>
      <c r="I30" s="40">
        <v>0</v>
      </c>
      <c r="J30" s="40">
        <v>0</v>
      </c>
    </row>
    <row r="31" spans="1:10" s="5" customFormat="1" ht="20.100000000000001" customHeight="1">
      <c r="A31" s="38" t="s">
        <v>291</v>
      </c>
      <c r="B31" s="39" t="s">
        <v>292</v>
      </c>
      <c r="C31" s="39" t="s">
        <v>293</v>
      </c>
      <c r="D31" s="39" t="s">
        <v>113</v>
      </c>
      <c r="E31" s="40">
        <v>45.67</v>
      </c>
      <c r="F31" s="40">
        <v>45.67</v>
      </c>
      <c r="G31" s="40">
        <v>45.67</v>
      </c>
      <c r="H31" s="40">
        <v>45.67</v>
      </c>
      <c r="I31" s="40">
        <v>0</v>
      </c>
      <c r="J31" s="40">
        <v>0</v>
      </c>
    </row>
    <row r="32" spans="1:10" ht="20.100000000000001" customHeight="1">
      <c r="A32" s="38" t="s">
        <v>291</v>
      </c>
      <c r="B32" s="39" t="s">
        <v>292</v>
      </c>
      <c r="C32" s="39" t="s">
        <v>293</v>
      </c>
      <c r="D32" s="39" t="s">
        <v>112</v>
      </c>
      <c r="E32" s="40">
        <v>101.13</v>
      </c>
      <c r="F32" s="40">
        <v>101.13</v>
      </c>
      <c r="G32" s="40">
        <v>101.13</v>
      </c>
      <c r="H32" s="40">
        <v>101.13</v>
      </c>
      <c r="I32" s="40">
        <v>0</v>
      </c>
      <c r="J32" s="40">
        <v>0</v>
      </c>
    </row>
    <row r="33" spans="1:10" ht="20.100000000000001" customHeight="1">
      <c r="A33" s="38" t="s">
        <v>291</v>
      </c>
      <c r="B33" s="39" t="s">
        <v>292</v>
      </c>
      <c r="C33" s="39" t="s">
        <v>293</v>
      </c>
      <c r="D33" s="39" t="s">
        <v>114</v>
      </c>
      <c r="E33" s="40">
        <v>20.27</v>
      </c>
      <c r="F33" s="40">
        <v>20.27</v>
      </c>
      <c r="G33" s="40">
        <v>20.27</v>
      </c>
      <c r="H33" s="40">
        <v>20.27</v>
      </c>
      <c r="I33" s="40">
        <v>0</v>
      </c>
      <c r="J33" s="40">
        <v>0</v>
      </c>
    </row>
    <row r="34" spans="1:10" ht="20.100000000000001" customHeight="1">
      <c r="A34" s="38" t="s">
        <v>291</v>
      </c>
      <c r="B34" s="39" t="s">
        <v>292</v>
      </c>
      <c r="C34" s="39" t="s">
        <v>293</v>
      </c>
      <c r="D34" s="39" t="s">
        <v>119</v>
      </c>
      <c r="E34" s="40">
        <v>6.7</v>
      </c>
      <c r="F34" s="40">
        <v>6.7</v>
      </c>
      <c r="G34" s="40">
        <v>6.7</v>
      </c>
      <c r="H34" s="40">
        <v>6.7</v>
      </c>
      <c r="I34" s="40">
        <v>0</v>
      </c>
      <c r="J34" s="40">
        <v>0</v>
      </c>
    </row>
    <row r="35" spans="1:10" ht="20.100000000000001" customHeight="1">
      <c r="A35" s="38" t="s">
        <v>291</v>
      </c>
      <c r="B35" s="39" t="s">
        <v>292</v>
      </c>
      <c r="C35" s="39" t="s">
        <v>293</v>
      </c>
      <c r="D35" s="39" t="s">
        <v>118</v>
      </c>
      <c r="E35" s="40">
        <v>0.38</v>
      </c>
      <c r="F35" s="40">
        <v>0.38</v>
      </c>
      <c r="G35" s="40">
        <v>0.38</v>
      </c>
      <c r="H35" s="40">
        <v>0.38</v>
      </c>
      <c r="I35" s="40">
        <v>0</v>
      </c>
      <c r="J35" s="40">
        <v>0</v>
      </c>
    </row>
    <row r="36" spans="1:10" ht="20.100000000000001" customHeight="1">
      <c r="A36" s="38" t="s">
        <v>291</v>
      </c>
      <c r="B36" s="39" t="s">
        <v>292</v>
      </c>
      <c r="C36" s="39" t="s">
        <v>293</v>
      </c>
      <c r="D36" s="39" t="s">
        <v>115</v>
      </c>
      <c r="E36" s="40">
        <v>13.95</v>
      </c>
      <c r="F36" s="40">
        <v>13.95</v>
      </c>
      <c r="G36" s="40">
        <v>13.95</v>
      </c>
      <c r="H36" s="40">
        <v>13.95</v>
      </c>
      <c r="I36" s="40">
        <v>0</v>
      </c>
      <c r="J36" s="40">
        <v>0</v>
      </c>
    </row>
    <row r="37" spans="1:10" ht="20.100000000000001" customHeight="1">
      <c r="A37" s="38" t="s">
        <v>291</v>
      </c>
      <c r="B37" s="39" t="s">
        <v>292</v>
      </c>
      <c r="C37" s="39" t="s">
        <v>293</v>
      </c>
      <c r="D37" s="39" t="s">
        <v>121</v>
      </c>
      <c r="E37" s="40">
        <v>10.94</v>
      </c>
      <c r="F37" s="40">
        <v>10.94</v>
      </c>
      <c r="G37" s="40">
        <v>10.94</v>
      </c>
      <c r="H37" s="40">
        <v>0</v>
      </c>
      <c r="I37" s="40">
        <v>10.94</v>
      </c>
      <c r="J37" s="40">
        <v>0</v>
      </c>
    </row>
    <row r="38" spans="1:10" ht="20.100000000000001" customHeight="1">
      <c r="A38" s="38" t="s">
        <v>291</v>
      </c>
      <c r="B38" s="39" t="s">
        <v>292</v>
      </c>
      <c r="C38" s="39" t="s">
        <v>293</v>
      </c>
      <c r="D38" s="39" t="s">
        <v>117</v>
      </c>
      <c r="E38" s="40">
        <v>13.95</v>
      </c>
      <c r="F38" s="40">
        <v>13.95</v>
      </c>
      <c r="G38" s="40">
        <v>13.95</v>
      </c>
      <c r="H38" s="40">
        <v>13.95</v>
      </c>
      <c r="I38" s="40">
        <v>0</v>
      </c>
      <c r="J38" s="40">
        <v>0</v>
      </c>
    </row>
    <row r="39" spans="1:10" ht="20.100000000000001" customHeight="1">
      <c r="A39" s="38" t="s">
        <v>291</v>
      </c>
      <c r="B39" s="39" t="s">
        <v>292</v>
      </c>
      <c r="C39" s="39" t="s">
        <v>293</v>
      </c>
      <c r="D39" s="39" t="s">
        <v>116</v>
      </c>
      <c r="E39" s="40">
        <v>5.49</v>
      </c>
      <c r="F39" s="40">
        <v>5.49</v>
      </c>
      <c r="G39" s="40">
        <v>5.49</v>
      </c>
      <c r="H39" s="40">
        <v>5.49</v>
      </c>
      <c r="I39" s="40">
        <v>0</v>
      </c>
      <c r="J39" s="40">
        <v>0</v>
      </c>
    </row>
    <row r="40" spans="1:10" ht="20.100000000000001" customHeight="1">
      <c r="A40" s="38"/>
      <c r="B40" s="39"/>
      <c r="C40" s="39" t="s">
        <v>186</v>
      </c>
      <c r="D40" s="39" t="s">
        <v>288</v>
      </c>
      <c r="E40" s="40">
        <f t="shared" ref="E40:J40" si="7">E41</f>
        <v>7.63</v>
      </c>
      <c r="F40" s="40">
        <f t="shared" si="7"/>
        <v>7.63</v>
      </c>
      <c r="G40" s="40">
        <f t="shared" si="7"/>
        <v>0</v>
      </c>
      <c r="H40" s="40">
        <f t="shared" si="7"/>
        <v>0</v>
      </c>
      <c r="I40" s="40">
        <f t="shared" si="7"/>
        <v>0</v>
      </c>
      <c r="J40" s="40">
        <f t="shared" si="7"/>
        <v>7.63</v>
      </c>
    </row>
    <row r="41" spans="1:10" ht="20.100000000000001" customHeight="1">
      <c r="A41" s="38" t="s">
        <v>291</v>
      </c>
      <c r="B41" s="39" t="s">
        <v>292</v>
      </c>
      <c r="C41" s="39" t="s">
        <v>258</v>
      </c>
      <c r="D41" s="39" t="s">
        <v>289</v>
      </c>
      <c r="E41" s="40">
        <v>7.63</v>
      </c>
      <c r="F41" s="40">
        <v>7.63</v>
      </c>
      <c r="G41" s="40">
        <v>0</v>
      </c>
      <c r="H41" s="40">
        <v>0</v>
      </c>
      <c r="I41" s="40">
        <v>0</v>
      </c>
      <c r="J41" s="40">
        <v>7.63</v>
      </c>
    </row>
    <row r="42" spans="1:10" ht="20.100000000000001" customHeight="1">
      <c r="A42" s="38" t="s">
        <v>109</v>
      </c>
      <c r="B42" s="39"/>
      <c r="C42" s="39"/>
      <c r="D42" s="39" t="s">
        <v>108</v>
      </c>
      <c r="E42" s="40">
        <f t="shared" ref="E42:J42" si="8">E43+E47</f>
        <v>41.430000000000007</v>
      </c>
      <c r="F42" s="40">
        <f t="shared" si="8"/>
        <v>41.430000000000007</v>
      </c>
      <c r="G42" s="40">
        <f t="shared" si="8"/>
        <v>41.430000000000007</v>
      </c>
      <c r="H42" s="40">
        <f t="shared" si="8"/>
        <v>41.430000000000007</v>
      </c>
      <c r="I42" s="40">
        <f t="shared" si="8"/>
        <v>0</v>
      </c>
      <c r="J42" s="40">
        <f t="shared" si="8"/>
        <v>0</v>
      </c>
    </row>
    <row r="43" spans="1:10" ht="20.100000000000001" customHeight="1">
      <c r="A43" s="38"/>
      <c r="B43" s="39" t="s">
        <v>124</v>
      </c>
      <c r="C43" s="39"/>
      <c r="D43" s="39" t="s">
        <v>122</v>
      </c>
      <c r="E43" s="40">
        <f t="shared" ref="E43:J43" si="9">E44</f>
        <v>37.840000000000003</v>
      </c>
      <c r="F43" s="40">
        <f t="shared" si="9"/>
        <v>37.840000000000003</v>
      </c>
      <c r="G43" s="40">
        <f t="shared" si="9"/>
        <v>37.840000000000003</v>
      </c>
      <c r="H43" s="40">
        <f t="shared" si="9"/>
        <v>37.840000000000003</v>
      </c>
      <c r="I43" s="40">
        <f t="shared" si="9"/>
        <v>0</v>
      </c>
      <c r="J43" s="40">
        <f t="shared" si="9"/>
        <v>0</v>
      </c>
    </row>
    <row r="44" spans="1:10" ht="20.100000000000001" customHeight="1">
      <c r="A44" s="38"/>
      <c r="B44" s="39"/>
      <c r="C44" s="39" t="s">
        <v>124</v>
      </c>
      <c r="D44" s="39" t="s">
        <v>123</v>
      </c>
      <c r="E44" s="40">
        <f t="shared" ref="E44:J44" si="10">SUM(E45:E46)</f>
        <v>37.840000000000003</v>
      </c>
      <c r="F44" s="40">
        <f t="shared" si="10"/>
        <v>37.840000000000003</v>
      </c>
      <c r="G44" s="40">
        <f t="shared" si="10"/>
        <v>37.840000000000003</v>
      </c>
      <c r="H44" s="40">
        <f t="shared" si="10"/>
        <v>37.840000000000003</v>
      </c>
      <c r="I44" s="40">
        <f t="shared" si="10"/>
        <v>0</v>
      </c>
      <c r="J44" s="40">
        <f t="shared" si="10"/>
        <v>0</v>
      </c>
    </row>
    <row r="45" spans="1:10" ht="20.100000000000001" customHeight="1">
      <c r="A45" s="38" t="s">
        <v>149</v>
      </c>
      <c r="B45" s="39" t="s">
        <v>151</v>
      </c>
      <c r="C45" s="39" t="s">
        <v>151</v>
      </c>
      <c r="D45" s="39" t="s">
        <v>125</v>
      </c>
      <c r="E45" s="40">
        <v>4.3499999999999996</v>
      </c>
      <c r="F45" s="40">
        <v>4.3499999999999996</v>
      </c>
      <c r="G45" s="40">
        <v>4.3499999999999996</v>
      </c>
      <c r="H45" s="40">
        <v>4.3499999999999996</v>
      </c>
      <c r="I45" s="40">
        <v>0</v>
      </c>
      <c r="J45" s="40">
        <v>0</v>
      </c>
    </row>
    <row r="46" spans="1:10" ht="20.100000000000001" customHeight="1">
      <c r="A46" s="38" t="s">
        <v>149</v>
      </c>
      <c r="B46" s="39" t="s">
        <v>151</v>
      </c>
      <c r="C46" s="39" t="s">
        <v>151</v>
      </c>
      <c r="D46" s="39" t="s">
        <v>125</v>
      </c>
      <c r="E46" s="40">
        <v>33.49</v>
      </c>
      <c r="F46" s="40">
        <v>33.49</v>
      </c>
      <c r="G46" s="40">
        <v>33.49</v>
      </c>
      <c r="H46" s="40">
        <v>33.49</v>
      </c>
      <c r="I46" s="40">
        <v>0</v>
      </c>
      <c r="J46" s="40">
        <v>0</v>
      </c>
    </row>
    <row r="47" spans="1:10" ht="20.100000000000001" customHeight="1">
      <c r="A47" s="38"/>
      <c r="B47" s="39" t="s">
        <v>130</v>
      </c>
      <c r="C47" s="39"/>
      <c r="D47" s="39" t="s">
        <v>128</v>
      </c>
      <c r="E47" s="40">
        <f t="shared" ref="E47:J47" si="11">E48+E51+E54</f>
        <v>3.59</v>
      </c>
      <c r="F47" s="40">
        <f t="shared" si="11"/>
        <v>3.59</v>
      </c>
      <c r="G47" s="40">
        <f t="shared" si="11"/>
        <v>3.59</v>
      </c>
      <c r="H47" s="40">
        <f t="shared" si="11"/>
        <v>3.59</v>
      </c>
      <c r="I47" s="40">
        <f t="shared" si="11"/>
        <v>0</v>
      </c>
      <c r="J47" s="40">
        <f t="shared" si="11"/>
        <v>0</v>
      </c>
    </row>
    <row r="48" spans="1:10" ht="20.100000000000001" customHeight="1">
      <c r="A48" s="38"/>
      <c r="B48" s="39"/>
      <c r="C48" s="39" t="s">
        <v>110</v>
      </c>
      <c r="D48" s="39" t="s">
        <v>129</v>
      </c>
      <c r="E48" s="40">
        <f t="shared" ref="E48:J48" si="12">SUM(E49:E50)</f>
        <v>1.3199999999999998</v>
      </c>
      <c r="F48" s="40">
        <f t="shared" si="12"/>
        <v>1.3199999999999998</v>
      </c>
      <c r="G48" s="40">
        <f t="shared" si="12"/>
        <v>1.3199999999999998</v>
      </c>
      <c r="H48" s="40">
        <f t="shared" si="12"/>
        <v>1.3199999999999998</v>
      </c>
      <c r="I48" s="40">
        <f t="shared" si="12"/>
        <v>0</v>
      </c>
      <c r="J48" s="40">
        <f t="shared" si="12"/>
        <v>0</v>
      </c>
    </row>
    <row r="49" spans="1:10" ht="20.100000000000001" customHeight="1">
      <c r="A49" s="38" t="s">
        <v>149</v>
      </c>
      <c r="B49" s="39" t="s">
        <v>153</v>
      </c>
      <c r="C49" s="39" t="s">
        <v>150</v>
      </c>
      <c r="D49" s="39" t="s">
        <v>131</v>
      </c>
      <c r="E49" s="40">
        <v>0.15</v>
      </c>
      <c r="F49" s="40">
        <v>0.15</v>
      </c>
      <c r="G49" s="40">
        <v>0.15</v>
      </c>
      <c r="H49" s="40">
        <v>0.15</v>
      </c>
      <c r="I49" s="40">
        <v>0</v>
      </c>
      <c r="J49" s="40">
        <v>0</v>
      </c>
    </row>
    <row r="50" spans="1:10" ht="20.100000000000001" customHeight="1">
      <c r="A50" s="38" t="s">
        <v>149</v>
      </c>
      <c r="B50" s="39" t="s">
        <v>153</v>
      </c>
      <c r="C50" s="39" t="s">
        <v>150</v>
      </c>
      <c r="D50" s="39" t="s">
        <v>131</v>
      </c>
      <c r="E50" s="40">
        <v>1.17</v>
      </c>
      <c r="F50" s="40">
        <v>1.17</v>
      </c>
      <c r="G50" s="40">
        <v>1.17</v>
      </c>
      <c r="H50" s="40">
        <v>1.17</v>
      </c>
      <c r="I50" s="40">
        <v>0</v>
      </c>
      <c r="J50" s="40">
        <v>0</v>
      </c>
    </row>
    <row r="51" spans="1:10" ht="20.100000000000001" customHeight="1">
      <c r="A51" s="38"/>
      <c r="B51" s="39"/>
      <c r="C51" s="39" t="s">
        <v>133</v>
      </c>
      <c r="D51" s="39" t="s">
        <v>132</v>
      </c>
      <c r="E51" s="40">
        <f t="shared" ref="E51:J51" si="13">SUM(E52:E53)</f>
        <v>1.3199999999999998</v>
      </c>
      <c r="F51" s="40">
        <f t="shared" si="13"/>
        <v>1.3199999999999998</v>
      </c>
      <c r="G51" s="40">
        <f t="shared" si="13"/>
        <v>1.3199999999999998</v>
      </c>
      <c r="H51" s="40">
        <f t="shared" si="13"/>
        <v>1.3199999999999998</v>
      </c>
      <c r="I51" s="40">
        <f t="shared" si="13"/>
        <v>0</v>
      </c>
      <c r="J51" s="40">
        <f t="shared" si="13"/>
        <v>0</v>
      </c>
    </row>
    <row r="52" spans="1:10" ht="20.100000000000001" customHeight="1">
      <c r="A52" s="38" t="s">
        <v>149</v>
      </c>
      <c r="B52" s="39" t="s">
        <v>153</v>
      </c>
      <c r="C52" s="39" t="s">
        <v>154</v>
      </c>
      <c r="D52" s="39" t="s">
        <v>134</v>
      </c>
      <c r="E52" s="40">
        <v>0.15</v>
      </c>
      <c r="F52" s="40">
        <v>0.15</v>
      </c>
      <c r="G52" s="40">
        <v>0.15</v>
      </c>
      <c r="H52" s="40">
        <v>0.15</v>
      </c>
      <c r="I52" s="40">
        <v>0</v>
      </c>
      <c r="J52" s="40">
        <v>0</v>
      </c>
    </row>
    <row r="53" spans="1:10" ht="20.100000000000001" customHeight="1">
      <c r="A53" s="38" t="s">
        <v>149</v>
      </c>
      <c r="B53" s="39" t="s">
        <v>153</v>
      </c>
      <c r="C53" s="39" t="s">
        <v>154</v>
      </c>
      <c r="D53" s="39" t="s">
        <v>134</v>
      </c>
      <c r="E53" s="40">
        <v>1.17</v>
      </c>
      <c r="F53" s="40">
        <v>1.17</v>
      </c>
      <c r="G53" s="40">
        <v>1.17</v>
      </c>
      <c r="H53" s="40">
        <v>1.17</v>
      </c>
      <c r="I53" s="40">
        <v>0</v>
      </c>
      <c r="J53" s="40">
        <v>0</v>
      </c>
    </row>
    <row r="54" spans="1:10" ht="20.100000000000001" customHeight="1">
      <c r="A54" s="38"/>
      <c r="B54" s="39"/>
      <c r="C54" s="39" t="s">
        <v>136</v>
      </c>
      <c r="D54" s="39" t="s">
        <v>135</v>
      </c>
      <c r="E54" s="40">
        <f t="shared" ref="E54:J54" si="14">SUM(E55:E56)</f>
        <v>0.95</v>
      </c>
      <c r="F54" s="40">
        <f t="shared" si="14"/>
        <v>0.95</v>
      </c>
      <c r="G54" s="40">
        <f t="shared" si="14"/>
        <v>0.95</v>
      </c>
      <c r="H54" s="40">
        <f t="shared" si="14"/>
        <v>0.95</v>
      </c>
      <c r="I54" s="40">
        <f t="shared" si="14"/>
        <v>0</v>
      </c>
      <c r="J54" s="40">
        <f t="shared" si="14"/>
        <v>0</v>
      </c>
    </row>
    <row r="55" spans="1:10" ht="20.100000000000001" customHeight="1">
      <c r="A55" s="38" t="s">
        <v>149</v>
      </c>
      <c r="B55" s="39" t="s">
        <v>153</v>
      </c>
      <c r="C55" s="39" t="s">
        <v>155</v>
      </c>
      <c r="D55" s="39" t="s">
        <v>137</v>
      </c>
      <c r="E55" s="40">
        <v>0.11</v>
      </c>
      <c r="F55" s="40">
        <v>0.11</v>
      </c>
      <c r="G55" s="40">
        <v>0.11</v>
      </c>
      <c r="H55" s="40">
        <v>0.11</v>
      </c>
      <c r="I55" s="40">
        <v>0</v>
      </c>
      <c r="J55" s="40">
        <v>0</v>
      </c>
    </row>
    <row r="56" spans="1:10" ht="20.100000000000001" customHeight="1">
      <c r="A56" s="38" t="s">
        <v>149</v>
      </c>
      <c r="B56" s="39" t="s">
        <v>153</v>
      </c>
      <c r="C56" s="39" t="s">
        <v>155</v>
      </c>
      <c r="D56" s="39" t="s">
        <v>137</v>
      </c>
      <c r="E56" s="40">
        <v>0.84</v>
      </c>
      <c r="F56" s="40">
        <v>0.84</v>
      </c>
      <c r="G56" s="40">
        <v>0.84</v>
      </c>
      <c r="H56" s="40">
        <v>0.84</v>
      </c>
      <c r="I56" s="40">
        <v>0</v>
      </c>
      <c r="J56" s="40">
        <v>0</v>
      </c>
    </row>
    <row r="57" spans="1:10" ht="20.100000000000001" customHeight="1">
      <c r="A57" s="38" t="s">
        <v>141</v>
      </c>
      <c r="B57" s="39"/>
      <c r="C57" s="39"/>
      <c r="D57" s="39" t="s">
        <v>138</v>
      </c>
      <c r="E57" s="40">
        <f t="shared" ref="E57:J57" si="15">E58</f>
        <v>13.24</v>
      </c>
      <c r="F57" s="40">
        <f t="shared" si="15"/>
        <v>13.24</v>
      </c>
      <c r="G57" s="40">
        <f t="shared" si="15"/>
        <v>13.24</v>
      </c>
      <c r="H57" s="40">
        <f t="shared" si="15"/>
        <v>13.24</v>
      </c>
      <c r="I57" s="40">
        <f t="shared" si="15"/>
        <v>0</v>
      </c>
      <c r="J57" s="40">
        <f t="shared" si="15"/>
        <v>0</v>
      </c>
    </row>
    <row r="58" spans="1:10" ht="20.100000000000001" customHeight="1">
      <c r="A58" s="38"/>
      <c r="B58" s="39" t="s">
        <v>142</v>
      </c>
      <c r="C58" s="39"/>
      <c r="D58" s="39" t="s">
        <v>139</v>
      </c>
      <c r="E58" s="40">
        <f t="shared" ref="E58:J58" si="16">E59+E61</f>
        <v>13.24</v>
      </c>
      <c r="F58" s="40">
        <f t="shared" si="16"/>
        <v>13.24</v>
      </c>
      <c r="G58" s="40">
        <f t="shared" si="16"/>
        <v>13.24</v>
      </c>
      <c r="H58" s="40">
        <f t="shared" si="16"/>
        <v>13.24</v>
      </c>
      <c r="I58" s="40">
        <f t="shared" si="16"/>
        <v>0</v>
      </c>
      <c r="J58" s="40">
        <f t="shared" si="16"/>
        <v>0</v>
      </c>
    </row>
    <row r="59" spans="1:10" ht="20.100000000000001" customHeight="1">
      <c r="A59" s="38"/>
      <c r="B59" s="39"/>
      <c r="C59" s="39" t="s">
        <v>110</v>
      </c>
      <c r="D59" s="39" t="s">
        <v>257</v>
      </c>
      <c r="E59" s="40">
        <f t="shared" ref="E59:J59" si="17">E60</f>
        <v>1.52</v>
      </c>
      <c r="F59" s="40">
        <f t="shared" si="17"/>
        <v>1.52</v>
      </c>
      <c r="G59" s="40">
        <f t="shared" si="17"/>
        <v>1.52</v>
      </c>
      <c r="H59" s="40">
        <f t="shared" si="17"/>
        <v>1.52</v>
      </c>
      <c r="I59" s="40">
        <f t="shared" si="17"/>
        <v>0</v>
      </c>
      <c r="J59" s="40">
        <f t="shared" si="17"/>
        <v>0</v>
      </c>
    </row>
    <row r="60" spans="1:10" ht="20.100000000000001" customHeight="1">
      <c r="A60" s="38" t="s">
        <v>156</v>
      </c>
      <c r="B60" s="39" t="s">
        <v>157</v>
      </c>
      <c r="C60" s="39" t="s">
        <v>150</v>
      </c>
      <c r="D60" s="39" t="s">
        <v>143</v>
      </c>
      <c r="E60" s="40">
        <v>1.52</v>
      </c>
      <c r="F60" s="40">
        <v>1.52</v>
      </c>
      <c r="G60" s="40">
        <v>1.52</v>
      </c>
      <c r="H60" s="40">
        <v>1.52</v>
      </c>
      <c r="I60" s="40">
        <v>0</v>
      </c>
      <c r="J60" s="40">
        <v>0</v>
      </c>
    </row>
    <row r="61" spans="1:10" ht="20.100000000000001" customHeight="1">
      <c r="A61" s="38"/>
      <c r="B61" s="39"/>
      <c r="C61" s="39" t="s">
        <v>133</v>
      </c>
      <c r="D61" s="39" t="s">
        <v>140</v>
      </c>
      <c r="E61" s="40">
        <f t="shared" ref="E61:J61" si="18">E62</f>
        <v>11.72</v>
      </c>
      <c r="F61" s="40">
        <f t="shared" si="18"/>
        <v>11.72</v>
      </c>
      <c r="G61" s="40">
        <f t="shared" si="18"/>
        <v>11.72</v>
      </c>
      <c r="H61" s="40">
        <f t="shared" si="18"/>
        <v>11.72</v>
      </c>
      <c r="I61" s="40">
        <f t="shared" si="18"/>
        <v>0</v>
      </c>
      <c r="J61" s="40">
        <f t="shared" si="18"/>
        <v>0</v>
      </c>
    </row>
    <row r="62" spans="1:10" ht="20.100000000000001" customHeight="1">
      <c r="A62" s="38" t="s">
        <v>156</v>
      </c>
      <c r="B62" s="39" t="s">
        <v>157</v>
      </c>
      <c r="C62" s="39" t="s">
        <v>154</v>
      </c>
      <c r="D62" s="39" t="s">
        <v>143</v>
      </c>
      <c r="E62" s="40">
        <v>11.72</v>
      </c>
      <c r="F62" s="40">
        <v>11.72</v>
      </c>
      <c r="G62" s="40">
        <v>11.72</v>
      </c>
      <c r="H62" s="40">
        <v>11.72</v>
      </c>
      <c r="I62" s="40">
        <v>0</v>
      </c>
      <c r="J62" s="40">
        <v>0</v>
      </c>
    </row>
    <row r="63" spans="1:10" ht="20.100000000000001" customHeight="1">
      <c r="A63" s="38" t="s">
        <v>147</v>
      </c>
      <c r="B63" s="39"/>
      <c r="C63" s="39"/>
      <c r="D63" s="39" t="s">
        <v>144</v>
      </c>
      <c r="E63" s="40">
        <f t="shared" ref="E63:J64" si="19">E64</f>
        <v>22.7</v>
      </c>
      <c r="F63" s="40">
        <f t="shared" si="19"/>
        <v>22.7</v>
      </c>
      <c r="G63" s="40">
        <f t="shared" si="19"/>
        <v>22.7</v>
      </c>
      <c r="H63" s="40">
        <f t="shared" si="19"/>
        <v>22.7</v>
      </c>
      <c r="I63" s="40">
        <f t="shared" si="19"/>
        <v>0</v>
      </c>
      <c r="J63" s="40">
        <f t="shared" si="19"/>
        <v>0</v>
      </c>
    </row>
    <row r="64" spans="1:10" ht="20.100000000000001" customHeight="1">
      <c r="A64" s="38"/>
      <c r="B64" s="39" t="s">
        <v>133</v>
      </c>
      <c r="C64" s="39"/>
      <c r="D64" s="39" t="s">
        <v>145</v>
      </c>
      <c r="E64" s="40">
        <f t="shared" si="19"/>
        <v>22.7</v>
      </c>
      <c r="F64" s="40">
        <f t="shared" si="19"/>
        <v>22.7</v>
      </c>
      <c r="G64" s="40">
        <f t="shared" si="19"/>
        <v>22.7</v>
      </c>
      <c r="H64" s="40">
        <f t="shared" si="19"/>
        <v>22.7</v>
      </c>
      <c r="I64" s="40">
        <f t="shared" si="19"/>
        <v>0</v>
      </c>
      <c r="J64" s="40">
        <f t="shared" si="19"/>
        <v>0</v>
      </c>
    </row>
    <row r="65" spans="1:10" ht="20.100000000000001" customHeight="1">
      <c r="A65" s="38"/>
      <c r="B65" s="39"/>
      <c r="C65" s="39" t="s">
        <v>110</v>
      </c>
      <c r="D65" s="39" t="s">
        <v>146</v>
      </c>
      <c r="E65" s="40">
        <f t="shared" ref="E65:J65" si="20">SUM(E66:E67)</f>
        <v>22.7</v>
      </c>
      <c r="F65" s="40">
        <f t="shared" si="20"/>
        <v>22.7</v>
      </c>
      <c r="G65" s="40">
        <f t="shared" si="20"/>
        <v>22.7</v>
      </c>
      <c r="H65" s="40">
        <f t="shared" si="20"/>
        <v>22.7</v>
      </c>
      <c r="I65" s="40">
        <f t="shared" si="20"/>
        <v>0</v>
      </c>
      <c r="J65" s="40">
        <f t="shared" si="20"/>
        <v>0</v>
      </c>
    </row>
    <row r="66" spans="1:10" ht="20.100000000000001" customHeight="1">
      <c r="A66" s="38" t="s">
        <v>158</v>
      </c>
      <c r="B66" s="39" t="s">
        <v>154</v>
      </c>
      <c r="C66" s="39" t="s">
        <v>150</v>
      </c>
      <c r="D66" s="39" t="s">
        <v>148</v>
      </c>
      <c r="E66" s="40">
        <v>2.61</v>
      </c>
      <c r="F66" s="40">
        <v>2.61</v>
      </c>
      <c r="G66" s="40">
        <v>2.61</v>
      </c>
      <c r="H66" s="40">
        <v>2.61</v>
      </c>
      <c r="I66" s="40">
        <v>0</v>
      </c>
      <c r="J66" s="40">
        <v>0</v>
      </c>
    </row>
    <row r="67" spans="1:10" ht="20.100000000000001" customHeight="1">
      <c r="A67" s="38" t="s">
        <v>158</v>
      </c>
      <c r="B67" s="39" t="s">
        <v>154</v>
      </c>
      <c r="C67" s="39" t="s">
        <v>150</v>
      </c>
      <c r="D67" s="39" t="s">
        <v>148</v>
      </c>
      <c r="E67" s="40">
        <v>20.09</v>
      </c>
      <c r="F67" s="40">
        <v>20.09</v>
      </c>
      <c r="G67" s="40">
        <v>20.09</v>
      </c>
      <c r="H67" s="40">
        <v>20.09</v>
      </c>
      <c r="I67" s="40">
        <v>0</v>
      </c>
      <c r="J67" s="40">
        <v>0</v>
      </c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04" t="s">
        <v>232</v>
      </c>
      <c r="B1" s="204"/>
      <c r="C1" s="204"/>
      <c r="D1" s="204"/>
      <c r="E1" s="110"/>
      <c r="F1" s="110"/>
      <c r="G1" s="110"/>
      <c r="H1" s="110"/>
      <c r="I1" s="110"/>
      <c r="J1" s="110"/>
    </row>
    <row r="2" spans="1:10" s="13" customFormat="1" ht="20.100000000000001" customHeight="1">
      <c r="A2" s="32" t="s">
        <v>294</v>
      </c>
      <c r="B2" s="112"/>
      <c r="C2" s="112"/>
      <c r="D2" s="113" t="s">
        <v>76</v>
      </c>
      <c r="E2" s="114"/>
      <c r="F2" s="114"/>
      <c r="G2" s="114"/>
      <c r="H2" s="114"/>
      <c r="I2" s="114"/>
      <c r="J2" s="114"/>
    </row>
    <row r="3" spans="1:10" s="13" customFormat="1" ht="27.75" customHeight="1">
      <c r="A3" s="115" t="s">
        <v>0</v>
      </c>
      <c r="B3" s="116" t="s">
        <v>1</v>
      </c>
      <c r="C3" s="115" t="s">
        <v>2</v>
      </c>
      <c r="D3" s="117" t="s">
        <v>1</v>
      </c>
      <c r="E3" s="114"/>
      <c r="F3" s="114"/>
      <c r="G3" s="114"/>
      <c r="H3" s="114"/>
      <c r="I3" s="114"/>
      <c r="J3" s="114"/>
    </row>
    <row r="4" spans="1:10" s="120" customFormat="1" ht="23.25" customHeight="1">
      <c r="A4" s="118" t="s">
        <v>3</v>
      </c>
      <c r="B4" s="20">
        <v>426.06</v>
      </c>
      <c r="C4" s="119" t="s">
        <v>4</v>
      </c>
      <c r="D4" s="21">
        <v>388.63</v>
      </c>
    </row>
    <row r="5" spans="1:10" s="120" customFormat="1" ht="23.25" customHeight="1">
      <c r="A5" s="118" t="s">
        <v>208</v>
      </c>
      <c r="B5" s="22">
        <v>426.06</v>
      </c>
      <c r="C5" s="119" t="s">
        <v>209</v>
      </c>
      <c r="D5" s="21">
        <v>371.78</v>
      </c>
    </row>
    <row r="6" spans="1:10" s="120" customFormat="1" ht="23.25" customHeight="1">
      <c r="A6" s="118" t="s">
        <v>210</v>
      </c>
      <c r="B6" s="23">
        <v>0</v>
      </c>
      <c r="C6" s="121" t="s">
        <v>211</v>
      </c>
      <c r="D6" s="21">
        <v>16.850000000000001</v>
      </c>
    </row>
    <row r="7" spans="1:10" s="120" customFormat="1" ht="23.25" customHeight="1">
      <c r="A7" s="118" t="s">
        <v>212</v>
      </c>
      <c r="B7" s="20">
        <v>0</v>
      </c>
      <c r="C7" s="121" t="s">
        <v>5</v>
      </c>
      <c r="D7" s="21">
        <v>37.43</v>
      </c>
    </row>
    <row r="8" spans="1:10" s="120" customFormat="1" ht="23.25" customHeight="1">
      <c r="A8" s="118" t="s">
        <v>213</v>
      </c>
      <c r="B8" s="22">
        <v>0</v>
      </c>
      <c r="C8" s="119"/>
      <c r="D8" s="24"/>
    </row>
    <row r="9" spans="1:10" s="120" customFormat="1" ht="23.25" customHeight="1">
      <c r="A9" s="122" t="s">
        <v>214</v>
      </c>
      <c r="B9" s="25">
        <v>0</v>
      </c>
      <c r="C9" s="121"/>
      <c r="D9" s="26"/>
    </row>
    <row r="10" spans="1:10" s="120" customFormat="1" ht="23.25" customHeight="1">
      <c r="A10" s="123" t="s">
        <v>215</v>
      </c>
      <c r="B10" s="23">
        <v>0</v>
      </c>
      <c r="C10" s="124"/>
      <c r="D10" s="27"/>
    </row>
    <row r="11" spans="1:10" s="120" customFormat="1" ht="19.350000000000001" customHeight="1">
      <c r="A11" s="126" t="s">
        <v>216</v>
      </c>
      <c r="B11" s="20">
        <v>0</v>
      </c>
      <c r="C11" s="124"/>
      <c r="D11" s="27"/>
    </row>
    <row r="12" spans="1:10" s="13" customFormat="1" ht="19.350000000000001" customHeight="1">
      <c r="A12" s="126"/>
      <c r="B12" s="127"/>
      <c r="C12" s="124"/>
      <c r="D12" s="125"/>
      <c r="E12" s="120"/>
      <c r="F12" s="120"/>
      <c r="G12" s="120"/>
      <c r="H12" s="114"/>
      <c r="I12" s="120"/>
      <c r="J12" s="114"/>
    </row>
    <row r="13" spans="1:10" s="13" customFormat="1" ht="19.350000000000001" customHeight="1">
      <c r="A13" s="128"/>
      <c r="B13" s="129"/>
      <c r="C13" s="130"/>
      <c r="D13" s="131"/>
      <c r="E13" s="120"/>
      <c r="F13" s="120"/>
      <c r="G13" s="120"/>
      <c r="H13" s="114"/>
      <c r="I13" s="114"/>
      <c r="J13" s="114"/>
    </row>
    <row r="14" spans="1:10" s="13" customFormat="1" ht="19.350000000000001" customHeight="1">
      <c r="A14" s="132"/>
      <c r="B14" s="133"/>
      <c r="C14" s="134"/>
      <c r="D14" s="131"/>
      <c r="E14" s="120"/>
      <c r="F14" s="114"/>
      <c r="G14" s="120"/>
      <c r="H14" s="114"/>
      <c r="I14" s="120"/>
      <c r="J14" s="120"/>
    </row>
    <row r="15" spans="1:10" s="120" customFormat="1" ht="20.100000000000001" customHeight="1">
      <c r="A15" s="135" t="s">
        <v>6</v>
      </c>
      <c r="B15" s="20">
        <v>426.06</v>
      </c>
      <c r="C15" s="135" t="s">
        <v>7</v>
      </c>
      <c r="D15" s="21">
        <v>426.06</v>
      </c>
    </row>
    <row r="16" spans="1:10" s="120" customFormat="1" ht="20.100000000000001" customHeight="1">
      <c r="A16" s="136" t="s">
        <v>217</v>
      </c>
      <c r="B16" s="22">
        <v>0</v>
      </c>
      <c r="C16" s="137" t="s">
        <v>8</v>
      </c>
      <c r="D16" s="28">
        <v>0</v>
      </c>
    </row>
    <row r="17" spans="1:10" s="120" customFormat="1" ht="20.100000000000001" customHeight="1">
      <c r="A17" s="136" t="s">
        <v>218</v>
      </c>
      <c r="B17" s="25">
        <v>0</v>
      </c>
      <c r="C17" s="137" t="s">
        <v>9</v>
      </c>
      <c r="D17" s="29">
        <v>0</v>
      </c>
    </row>
    <row r="18" spans="1:10" s="120" customFormat="1" ht="20.100000000000001" customHeight="1">
      <c r="A18" s="136" t="s">
        <v>219</v>
      </c>
      <c r="B18" s="25">
        <v>0</v>
      </c>
      <c r="C18" s="137" t="s">
        <v>10</v>
      </c>
      <c r="D18" s="28">
        <v>0</v>
      </c>
    </row>
    <row r="19" spans="1:10" s="120" customFormat="1" ht="20.100000000000001" customHeight="1">
      <c r="A19" s="30" t="s">
        <v>11</v>
      </c>
      <c r="B19" s="25">
        <v>426.06</v>
      </c>
      <c r="C19" s="138" t="s">
        <v>12</v>
      </c>
      <c r="D19" s="31">
        <v>426.06</v>
      </c>
    </row>
    <row r="20" spans="1:10" ht="9.75" customHeight="1">
      <c r="A20" s="110"/>
      <c r="B20" s="111"/>
      <c r="C20" s="110"/>
      <c r="D20" s="110"/>
      <c r="E20" s="110"/>
      <c r="F20" s="110"/>
      <c r="G20" s="110"/>
      <c r="H20" s="110"/>
      <c r="I20" s="110"/>
      <c r="J20" s="110"/>
    </row>
    <row r="21" spans="1:10" ht="14.25">
      <c r="A21" s="110"/>
      <c r="B21" s="110"/>
      <c r="C21" s="110"/>
      <c r="D21" s="110"/>
      <c r="E21" s="110"/>
      <c r="F21" s="110"/>
      <c r="G21" s="110"/>
      <c r="H21" s="111"/>
      <c r="I21" s="110"/>
      <c r="J21" s="110"/>
    </row>
    <row r="22" spans="1:10" ht="14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4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4.25">
      <c r="A24" s="110"/>
      <c r="B24" s="110"/>
      <c r="C24" s="111"/>
      <c r="D24" s="110"/>
      <c r="E24" s="110"/>
      <c r="F24" s="110"/>
      <c r="G24" s="110"/>
      <c r="H24" s="110"/>
      <c r="I24" s="110"/>
      <c r="J24" s="110"/>
    </row>
    <row r="25" spans="1:10" ht="14.25">
      <c r="A25" s="110"/>
      <c r="B25" s="111"/>
      <c r="C25" s="110"/>
      <c r="D25" s="110"/>
      <c r="E25" s="110"/>
      <c r="F25" s="110"/>
      <c r="G25" s="110"/>
      <c r="H25" s="110"/>
      <c r="I25" s="110"/>
      <c r="J25" s="110"/>
    </row>
    <row r="26" spans="1:10" ht="14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ht="14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ht="14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ht="14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ht="14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4.25">
      <c r="A31" s="110"/>
      <c r="B31" s="110"/>
      <c r="C31" s="110"/>
      <c r="D31" s="110"/>
      <c r="E31" s="110"/>
      <c r="F31" s="110"/>
      <c r="G31" s="110"/>
      <c r="H31" s="110"/>
      <c r="I31" s="110"/>
      <c r="J31" s="111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3"/>
  <sheetViews>
    <sheetView showGridLines="0" showZeros="0" topLeftCell="A43" workbookViewId="0">
      <selection activeCell="A42" sqref="A42"/>
    </sheetView>
  </sheetViews>
  <sheetFormatPr defaultColWidth="9"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7" t="s">
        <v>233</v>
      </c>
      <c r="B1" s="217"/>
      <c r="C1" s="217"/>
      <c r="D1" s="217"/>
      <c r="E1" s="217"/>
      <c r="F1" s="217"/>
      <c r="G1" s="217"/>
      <c r="H1" s="217"/>
      <c r="I1" s="217"/>
    </row>
    <row r="2" spans="1:9" ht="20.100000000000001" customHeight="1">
      <c r="A2" s="215" t="s">
        <v>295</v>
      </c>
      <c r="B2" s="216"/>
      <c r="C2" s="216"/>
      <c r="D2" s="216"/>
      <c r="E2" s="143"/>
      <c r="F2" s="144"/>
      <c r="G2" s="144"/>
      <c r="H2" s="144"/>
      <c r="I2" s="146" t="s">
        <v>76</v>
      </c>
    </row>
    <row r="3" spans="1:9" s="15" customFormat="1" ht="16.5" customHeight="1">
      <c r="A3" s="218" t="s">
        <v>31</v>
      </c>
      <c r="B3" s="219"/>
      <c r="C3" s="220"/>
      <c r="D3" s="222" t="s">
        <v>38</v>
      </c>
      <c r="E3" s="225" t="s">
        <v>14</v>
      </c>
      <c r="F3" s="221" t="s">
        <v>51</v>
      </c>
      <c r="G3" s="221"/>
      <c r="H3" s="221"/>
      <c r="I3" s="221"/>
    </row>
    <row r="4" spans="1:9" s="15" customFormat="1" ht="14.25" customHeight="1">
      <c r="A4" s="226" t="s">
        <v>23</v>
      </c>
      <c r="B4" s="227" t="s">
        <v>24</v>
      </c>
      <c r="C4" s="227" t="s">
        <v>25</v>
      </c>
      <c r="D4" s="223"/>
      <c r="E4" s="225"/>
      <c r="F4" s="228" t="s">
        <v>32</v>
      </c>
      <c r="G4" s="228"/>
      <c r="H4" s="228"/>
      <c r="I4" s="141" t="s">
        <v>33</v>
      </c>
    </row>
    <row r="5" spans="1:9" s="15" customFormat="1" ht="37.5" customHeight="1">
      <c r="A5" s="226"/>
      <c r="B5" s="227"/>
      <c r="C5" s="227"/>
      <c r="D5" s="224"/>
      <c r="E5" s="225"/>
      <c r="F5" s="140" t="s">
        <v>34</v>
      </c>
      <c r="G5" s="140" t="s">
        <v>35</v>
      </c>
      <c r="H5" s="140" t="s">
        <v>36</v>
      </c>
      <c r="I5" s="140" t="s">
        <v>34</v>
      </c>
    </row>
    <row r="6" spans="1:9" s="15" customFormat="1" ht="20.100000000000001" customHeight="1">
      <c r="A6" s="145" t="s">
        <v>30</v>
      </c>
      <c r="B6" s="142" t="s">
        <v>30</v>
      </c>
      <c r="C6" s="142" t="s">
        <v>30</v>
      </c>
      <c r="D6" s="142" t="s">
        <v>30</v>
      </c>
      <c r="E6" s="139">
        <v>1</v>
      </c>
      <c r="F6" s="139">
        <v>2</v>
      </c>
      <c r="G6" s="139">
        <v>3</v>
      </c>
      <c r="H6" s="139">
        <v>4</v>
      </c>
      <c r="I6" s="139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E8+E42+E53+E59</f>
        <v>426.05999999999995</v>
      </c>
      <c r="F7" s="40">
        <f>F8+F42+F53+F59</f>
        <v>388.62999999999994</v>
      </c>
      <c r="G7" s="40">
        <f>G8+G42+G53+G59</f>
        <v>371.78</v>
      </c>
      <c r="H7" s="40">
        <f>H8+H42+H53+H59</f>
        <v>16.850000000000001</v>
      </c>
      <c r="I7" s="40">
        <f>I8+I42+I53+I59</f>
        <v>37.43</v>
      </c>
    </row>
    <row r="8" spans="1:9" s="5" customFormat="1" ht="20.100000000000001" customHeight="1">
      <c r="A8" s="38" t="s">
        <v>278</v>
      </c>
      <c r="B8" s="39"/>
      <c r="C8" s="39"/>
      <c r="D8" s="42" t="s">
        <v>275</v>
      </c>
      <c r="E8" s="40">
        <f>E9</f>
        <v>348.68999999999994</v>
      </c>
      <c r="F8" s="40">
        <f>F9</f>
        <v>311.25999999999993</v>
      </c>
      <c r="G8" s="40">
        <f>G9</f>
        <v>294.40999999999997</v>
      </c>
      <c r="H8" s="40">
        <f>H9</f>
        <v>16.850000000000001</v>
      </c>
      <c r="I8" s="40">
        <f>I9</f>
        <v>37.43</v>
      </c>
    </row>
    <row r="9" spans="1:9" s="5" customFormat="1" ht="20.100000000000001" customHeight="1">
      <c r="A9" s="38"/>
      <c r="B9" s="39" t="s">
        <v>279</v>
      </c>
      <c r="C9" s="39"/>
      <c r="D9" s="42" t="s">
        <v>276</v>
      </c>
      <c r="E9" s="40">
        <f>E10+E24+E26+E28+E40</f>
        <v>348.68999999999994</v>
      </c>
      <c r="F9" s="40">
        <f>F10+F24+F26+F28+F40</f>
        <v>311.25999999999993</v>
      </c>
      <c r="G9" s="40">
        <f>G10+G24+G26+G28+G40</f>
        <v>294.40999999999997</v>
      </c>
      <c r="H9" s="40">
        <f>H10+H24+H26+H28+H40</f>
        <v>16.850000000000001</v>
      </c>
      <c r="I9" s="40">
        <f>I10+I24+I26+I28+I40</f>
        <v>37.43</v>
      </c>
    </row>
    <row r="10" spans="1:9" s="5" customFormat="1" ht="20.100000000000001" customHeight="1">
      <c r="A10" s="38"/>
      <c r="B10" s="39"/>
      <c r="C10" s="39" t="s">
        <v>110</v>
      </c>
      <c r="D10" s="42" t="s">
        <v>277</v>
      </c>
      <c r="E10" s="40">
        <f>SUM(E11:E23)</f>
        <v>53.83</v>
      </c>
      <c r="F10" s="40">
        <f>SUM(F11:F23)</f>
        <v>39.029999999999994</v>
      </c>
      <c r="G10" s="40">
        <f>SUM(G11:G23)</f>
        <v>33.119999999999997</v>
      </c>
      <c r="H10" s="40">
        <f>SUM(H11:H23)</f>
        <v>5.91</v>
      </c>
      <c r="I10" s="40">
        <f>SUM(I11:I23)</f>
        <v>14.8</v>
      </c>
    </row>
    <row r="11" spans="1:9" s="5" customFormat="1" ht="20.100000000000001" customHeight="1">
      <c r="A11" s="38" t="s">
        <v>291</v>
      </c>
      <c r="B11" s="39" t="s">
        <v>292</v>
      </c>
      <c r="C11" s="39" t="s">
        <v>150</v>
      </c>
      <c r="D11" s="42" t="s">
        <v>121</v>
      </c>
      <c r="E11" s="40">
        <v>2.5499999999999998</v>
      </c>
      <c r="F11" s="40">
        <v>2.5499999999999998</v>
      </c>
      <c r="G11" s="40">
        <v>0</v>
      </c>
      <c r="H11" s="40">
        <v>2.5499999999999998</v>
      </c>
      <c r="I11" s="40">
        <v>0</v>
      </c>
    </row>
    <row r="12" spans="1:9" s="5" customFormat="1" ht="20.100000000000001" customHeight="1">
      <c r="A12" s="38" t="s">
        <v>291</v>
      </c>
      <c r="B12" s="39" t="s">
        <v>292</v>
      </c>
      <c r="C12" s="39" t="s">
        <v>150</v>
      </c>
      <c r="D12" s="42" t="s">
        <v>119</v>
      </c>
      <c r="E12" s="40">
        <v>0.87</v>
      </c>
      <c r="F12" s="40">
        <v>0.87</v>
      </c>
      <c r="G12" s="40">
        <v>0.87</v>
      </c>
      <c r="H12" s="40">
        <v>0</v>
      </c>
      <c r="I12" s="40">
        <v>0</v>
      </c>
    </row>
    <row r="13" spans="1:9" s="5" customFormat="1" ht="20.100000000000001" customHeight="1">
      <c r="A13" s="38" t="s">
        <v>291</v>
      </c>
      <c r="B13" s="39" t="s">
        <v>292</v>
      </c>
      <c r="C13" s="39" t="s">
        <v>150</v>
      </c>
      <c r="D13" s="42" t="s">
        <v>117</v>
      </c>
      <c r="E13" s="40">
        <v>1.81</v>
      </c>
      <c r="F13" s="40">
        <v>1.81</v>
      </c>
      <c r="G13" s="40">
        <v>1.81</v>
      </c>
      <c r="H13" s="40">
        <v>0</v>
      </c>
      <c r="I13" s="40">
        <v>0</v>
      </c>
    </row>
    <row r="14" spans="1:9" s="5" customFormat="1" ht="20.100000000000001" customHeight="1">
      <c r="A14" s="38" t="s">
        <v>291</v>
      </c>
      <c r="B14" s="39" t="s">
        <v>292</v>
      </c>
      <c r="C14" s="39" t="s">
        <v>150</v>
      </c>
      <c r="D14" s="42" t="s">
        <v>255</v>
      </c>
      <c r="E14" s="40">
        <v>21.67</v>
      </c>
      <c r="F14" s="40">
        <v>21.67</v>
      </c>
      <c r="G14" s="40">
        <v>21.67</v>
      </c>
      <c r="H14" s="40">
        <v>0</v>
      </c>
      <c r="I14" s="40">
        <v>0</v>
      </c>
    </row>
    <row r="15" spans="1:9" s="5" customFormat="1" ht="20.100000000000001" customHeight="1">
      <c r="A15" s="38" t="s">
        <v>291</v>
      </c>
      <c r="B15" s="39" t="s">
        <v>292</v>
      </c>
      <c r="C15" s="39" t="s">
        <v>150</v>
      </c>
      <c r="D15" s="42" t="s">
        <v>120</v>
      </c>
      <c r="E15" s="40">
        <v>0.43</v>
      </c>
      <c r="F15" s="40">
        <v>0.43</v>
      </c>
      <c r="G15" s="40">
        <v>0.43</v>
      </c>
      <c r="H15" s="40">
        <v>0</v>
      </c>
      <c r="I15" s="40">
        <v>0</v>
      </c>
    </row>
    <row r="16" spans="1:9" s="5" customFormat="1" ht="20.100000000000001" customHeight="1">
      <c r="A16" s="38" t="s">
        <v>291</v>
      </c>
      <c r="B16" s="39" t="s">
        <v>292</v>
      </c>
      <c r="C16" s="39" t="s">
        <v>150</v>
      </c>
      <c r="D16" s="42" t="s">
        <v>280</v>
      </c>
      <c r="E16" s="40">
        <v>10</v>
      </c>
      <c r="F16" s="40">
        <v>0</v>
      </c>
      <c r="G16" s="40">
        <v>0</v>
      </c>
      <c r="H16" s="40">
        <v>0</v>
      </c>
      <c r="I16" s="40">
        <v>10</v>
      </c>
    </row>
    <row r="17" spans="1:9" s="5" customFormat="1" ht="20.100000000000001" customHeight="1">
      <c r="A17" s="38" t="s">
        <v>291</v>
      </c>
      <c r="B17" s="39" t="s">
        <v>292</v>
      </c>
      <c r="C17" s="39" t="s">
        <v>150</v>
      </c>
      <c r="D17" s="42" t="s">
        <v>230</v>
      </c>
      <c r="E17" s="40">
        <v>0.24</v>
      </c>
      <c r="F17" s="40">
        <v>0.24</v>
      </c>
      <c r="G17" s="40">
        <v>0</v>
      </c>
      <c r="H17" s="40">
        <v>0.24</v>
      </c>
      <c r="I17" s="40">
        <v>0</v>
      </c>
    </row>
    <row r="18" spans="1:9" s="5" customFormat="1" ht="20.100000000000001" customHeight="1">
      <c r="A18" s="38" t="s">
        <v>291</v>
      </c>
      <c r="B18" s="39" t="s">
        <v>292</v>
      </c>
      <c r="C18" s="39" t="s">
        <v>150</v>
      </c>
      <c r="D18" s="42" t="s">
        <v>118</v>
      </c>
      <c r="E18" s="40">
        <v>7.0000000000000007E-2</v>
      </c>
      <c r="F18" s="40">
        <v>7.0000000000000007E-2</v>
      </c>
      <c r="G18" s="40">
        <v>7.0000000000000007E-2</v>
      </c>
      <c r="H18" s="40">
        <v>0</v>
      </c>
      <c r="I18" s="40">
        <v>0</v>
      </c>
    </row>
    <row r="19" spans="1:9" s="5" customFormat="1" ht="20.100000000000001" customHeight="1">
      <c r="A19" s="38" t="s">
        <v>291</v>
      </c>
      <c r="B19" s="39" t="s">
        <v>292</v>
      </c>
      <c r="C19" s="39" t="s">
        <v>150</v>
      </c>
      <c r="D19" s="42" t="s">
        <v>281</v>
      </c>
      <c r="E19" s="40">
        <v>4.8</v>
      </c>
      <c r="F19" s="40">
        <v>0</v>
      </c>
      <c r="G19" s="40">
        <v>0</v>
      </c>
      <c r="H19" s="40">
        <v>0</v>
      </c>
      <c r="I19" s="40">
        <v>4.8</v>
      </c>
    </row>
    <row r="20" spans="1:9" s="5" customFormat="1" ht="20.100000000000001" customHeight="1">
      <c r="A20" s="38" t="s">
        <v>291</v>
      </c>
      <c r="B20" s="39" t="s">
        <v>292</v>
      </c>
      <c r="C20" s="39" t="s">
        <v>150</v>
      </c>
      <c r="D20" s="42" t="s">
        <v>115</v>
      </c>
      <c r="E20" s="40">
        <v>1.81</v>
      </c>
      <c r="F20" s="40">
        <v>1.81</v>
      </c>
      <c r="G20" s="40">
        <v>1.81</v>
      </c>
      <c r="H20" s="40">
        <v>0</v>
      </c>
      <c r="I20" s="40">
        <v>0</v>
      </c>
    </row>
    <row r="21" spans="1:9" s="5" customFormat="1" ht="20.100000000000001" customHeight="1">
      <c r="A21" s="38" t="s">
        <v>291</v>
      </c>
      <c r="B21" s="39" t="s">
        <v>292</v>
      </c>
      <c r="C21" s="39" t="s">
        <v>150</v>
      </c>
      <c r="D21" s="42" t="s">
        <v>116</v>
      </c>
      <c r="E21" s="40">
        <v>0.7</v>
      </c>
      <c r="F21" s="40">
        <v>0.7</v>
      </c>
      <c r="G21" s="40">
        <v>0.7</v>
      </c>
      <c r="H21" s="40">
        <v>0</v>
      </c>
      <c r="I21" s="40">
        <v>0</v>
      </c>
    </row>
    <row r="22" spans="1:9" s="5" customFormat="1" ht="20.100000000000001" customHeight="1">
      <c r="A22" s="38" t="s">
        <v>291</v>
      </c>
      <c r="B22" s="39" t="s">
        <v>292</v>
      </c>
      <c r="C22" s="39" t="s">
        <v>150</v>
      </c>
      <c r="D22" s="42" t="s">
        <v>256</v>
      </c>
      <c r="E22" s="40">
        <v>3.12</v>
      </c>
      <c r="F22" s="40">
        <v>3.12</v>
      </c>
      <c r="G22" s="40">
        <v>0</v>
      </c>
      <c r="H22" s="40">
        <v>3.12</v>
      </c>
      <c r="I22" s="40">
        <v>0</v>
      </c>
    </row>
    <row r="23" spans="1:9" s="5" customFormat="1" ht="20.100000000000001" customHeight="1">
      <c r="A23" s="38" t="s">
        <v>291</v>
      </c>
      <c r="B23" s="39" t="s">
        <v>292</v>
      </c>
      <c r="C23" s="39" t="s">
        <v>150</v>
      </c>
      <c r="D23" s="42" t="s">
        <v>229</v>
      </c>
      <c r="E23" s="40">
        <v>5.76</v>
      </c>
      <c r="F23" s="40">
        <v>5.76</v>
      </c>
      <c r="G23" s="40">
        <v>5.76</v>
      </c>
      <c r="H23" s="40">
        <v>0</v>
      </c>
      <c r="I23" s="40">
        <v>0</v>
      </c>
    </row>
    <row r="24" spans="1:9" s="5" customFormat="1" ht="20.100000000000001" customHeight="1">
      <c r="A24" s="38"/>
      <c r="B24" s="39"/>
      <c r="C24" s="39" t="s">
        <v>127</v>
      </c>
      <c r="D24" s="42" t="s">
        <v>282</v>
      </c>
      <c r="E24" s="40">
        <f>E25</f>
        <v>10</v>
      </c>
      <c r="F24" s="40">
        <f>F25</f>
        <v>0</v>
      </c>
      <c r="G24" s="40">
        <f>G25</f>
        <v>0</v>
      </c>
      <c r="H24" s="40">
        <f>H25</f>
        <v>0</v>
      </c>
      <c r="I24" s="40">
        <f>I25</f>
        <v>10</v>
      </c>
    </row>
    <row r="25" spans="1:9" s="5" customFormat="1" ht="20.100000000000001" customHeight="1">
      <c r="A25" s="38" t="s">
        <v>291</v>
      </c>
      <c r="B25" s="39" t="s">
        <v>292</v>
      </c>
      <c r="C25" s="39" t="s">
        <v>152</v>
      </c>
      <c r="D25" s="42" t="s">
        <v>283</v>
      </c>
      <c r="E25" s="40">
        <v>10</v>
      </c>
      <c r="F25" s="40">
        <v>0</v>
      </c>
      <c r="G25" s="40">
        <v>0</v>
      </c>
      <c r="H25" s="40">
        <v>0</v>
      </c>
      <c r="I25" s="40">
        <v>10</v>
      </c>
    </row>
    <row r="26" spans="1:9" s="5" customFormat="1" ht="20.100000000000001" customHeight="1">
      <c r="A26" s="38"/>
      <c r="B26" s="39"/>
      <c r="C26" s="39" t="s">
        <v>176</v>
      </c>
      <c r="D26" s="42" t="s">
        <v>284</v>
      </c>
      <c r="E26" s="40">
        <f>E27</f>
        <v>5</v>
      </c>
      <c r="F26" s="40">
        <f>F27</f>
        <v>0</v>
      </c>
      <c r="G26" s="40">
        <f>G27</f>
        <v>0</v>
      </c>
      <c r="H26" s="40">
        <f>H27</f>
        <v>0</v>
      </c>
      <c r="I26" s="40">
        <f>I27</f>
        <v>5</v>
      </c>
    </row>
    <row r="27" spans="1:9" s="5" customFormat="1" ht="20.100000000000001" customHeight="1">
      <c r="A27" s="38" t="s">
        <v>291</v>
      </c>
      <c r="B27" s="39" t="s">
        <v>292</v>
      </c>
      <c r="C27" s="39" t="s">
        <v>273</v>
      </c>
      <c r="D27" s="42" t="s">
        <v>285</v>
      </c>
      <c r="E27" s="40">
        <v>5</v>
      </c>
      <c r="F27" s="40">
        <v>0</v>
      </c>
      <c r="G27" s="40">
        <v>0</v>
      </c>
      <c r="H27" s="40">
        <v>0</v>
      </c>
      <c r="I27" s="40">
        <v>5</v>
      </c>
    </row>
    <row r="28" spans="1:9" s="5" customFormat="1" ht="20.100000000000001" customHeight="1">
      <c r="A28" s="38"/>
      <c r="B28" s="39"/>
      <c r="C28" s="39" t="s">
        <v>287</v>
      </c>
      <c r="D28" s="42" t="s">
        <v>286</v>
      </c>
      <c r="E28" s="40">
        <f>SUM(E29:E39)</f>
        <v>272.22999999999996</v>
      </c>
      <c r="F28" s="40">
        <f>SUM(F29:F39)</f>
        <v>272.22999999999996</v>
      </c>
      <c r="G28" s="40">
        <f>SUM(G29:G39)</f>
        <v>261.28999999999996</v>
      </c>
      <c r="H28" s="40">
        <f>SUM(H29:H39)</f>
        <v>10.94</v>
      </c>
      <c r="I28" s="40">
        <f>SUM(I29:I39)</f>
        <v>0</v>
      </c>
    </row>
    <row r="29" spans="1:9" s="5" customFormat="1" ht="20.100000000000001" customHeight="1">
      <c r="A29" s="38" t="s">
        <v>291</v>
      </c>
      <c r="B29" s="39" t="s">
        <v>292</v>
      </c>
      <c r="C29" s="39" t="s">
        <v>293</v>
      </c>
      <c r="D29" s="42" t="s">
        <v>121</v>
      </c>
      <c r="E29" s="40">
        <v>10.94</v>
      </c>
      <c r="F29" s="40">
        <v>10.94</v>
      </c>
      <c r="G29" s="40">
        <v>0</v>
      </c>
      <c r="H29" s="40">
        <v>10.94</v>
      </c>
      <c r="I29" s="40">
        <v>0</v>
      </c>
    </row>
    <row r="30" spans="1:9" s="5" customFormat="1" ht="20.100000000000001" customHeight="1">
      <c r="A30" s="38" t="s">
        <v>291</v>
      </c>
      <c r="B30" s="39" t="s">
        <v>292</v>
      </c>
      <c r="C30" s="39" t="s">
        <v>293</v>
      </c>
      <c r="D30" s="42" t="s">
        <v>120</v>
      </c>
      <c r="E30" s="40">
        <v>3.35</v>
      </c>
      <c r="F30" s="40">
        <v>3.35</v>
      </c>
      <c r="G30" s="40">
        <v>3.35</v>
      </c>
      <c r="H30" s="40">
        <v>0</v>
      </c>
      <c r="I30" s="40">
        <v>0</v>
      </c>
    </row>
    <row r="31" spans="1:9" s="5" customFormat="1" ht="20.100000000000001" customHeight="1">
      <c r="A31" s="38" t="s">
        <v>291</v>
      </c>
      <c r="B31" s="39" t="s">
        <v>292</v>
      </c>
      <c r="C31" s="39" t="s">
        <v>293</v>
      </c>
      <c r="D31" s="42" t="s">
        <v>114</v>
      </c>
      <c r="E31" s="40">
        <v>20.27</v>
      </c>
      <c r="F31" s="40">
        <v>20.27</v>
      </c>
      <c r="G31" s="40">
        <v>20.27</v>
      </c>
      <c r="H31" s="40">
        <v>0</v>
      </c>
      <c r="I31" s="40">
        <v>0</v>
      </c>
    </row>
    <row r="32" spans="1:9" ht="20.100000000000001" customHeight="1">
      <c r="A32" s="38" t="s">
        <v>291</v>
      </c>
      <c r="B32" s="39" t="s">
        <v>292</v>
      </c>
      <c r="C32" s="39" t="s">
        <v>293</v>
      </c>
      <c r="D32" s="42" t="s">
        <v>116</v>
      </c>
      <c r="E32" s="40">
        <v>5.49</v>
      </c>
      <c r="F32" s="40">
        <v>5.49</v>
      </c>
      <c r="G32" s="40">
        <v>5.49</v>
      </c>
      <c r="H32" s="40">
        <v>0</v>
      </c>
      <c r="I32" s="40">
        <v>0</v>
      </c>
    </row>
    <row r="33" spans="1:9" ht="20.100000000000001" customHeight="1">
      <c r="A33" s="38" t="s">
        <v>291</v>
      </c>
      <c r="B33" s="39" t="s">
        <v>292</v>
      </c>
      <c r="C33" s="39" t="s">
        <v>293</v>
      </c>
      <c r="D33" s="42" t="s">
        <v>112</v>
      </c>
      <c r="E33" s="40">
        <v>101.13</v>
      </c>
      <c r="F33" s="40">
        <v>101.13</v>
      </c>
      <c r="G33" s="40">
        <v>101.13</v>
      </c>
      <c r="H33" s="40">
        <v>0</v>
      </c>
      <c r="I33" s="40">
        <v>0</v>
      </c>
    </row>
    <row r="34" spans="1:9" ht="20.100000000000001" customHeight="1">
      <c r="A34" s="38" t="s">
        <v>291</v>
      </c>
      <c r="B34" s="39" t="s">
        <v>292</v>
      </c>
      <c r="C34" s="39" t="s">
        <v>293</v>
      </c>
      <c r="D34" s="42" t="s">
        <v>119</v>
      </c>
      <c r="E34" s="40">
        <v>6.7</v>
      </c>
      <c r="F34" s="40">
        <v>6.7</v>
      </c>
      <c r="G34" s="40">
        <v>6.7</v>
      </c>
      <c r="H34" s="40">
        <v>0</v>
      </c>
      <c r="I34" s="40">
        <v>0</v>
      </c>
    </row>
    <row r="35" spans="1:9" ht="20.100000000000001" customHeight="1">
      <c r="A35" s="38" t="s">
        <v>291</v>
      </c>
      <c r="B35" s="39" t="s">
        <v>292</v>
      </c>
      <c r="C35" s="39" t="s">
        <v>293</v>
      </c>
      <c r="D35" s="42" t="s">
        <v>115</v>
      </c>
      <c r="E35" s="40">
        <v>13.95</v>
      </c>
      <c r="F35" s="40">
        <v>13.95</v>
      </c>
      <c r="G35" s="40">
        <v>13.95</v>
      </c>
      <c r="H35" s="40">
        <v>0</v>
      </c>
      <c r="I35" s="40">
        <v>0</v>
      </c>
    </row>
    <row r="36" spans="1:9" ht="20.100000000000001" customHeight="1">
      <c r="A36" s="38" t="s">
        <v>291</v>
      </c>
      <c r="B36" s="39" t="s">
        <v>292</v>
      </c>
      <c r="C36" s="39" t="s">
        <v>293</v>
      </c>
      <c r="D36" s="42" t="s">
        <v>229</v>
      </c>
      <c r="E36" s="40">
        <v>50.4</v>
      </c>
      <c r="F36" s="40">
        <v>50.4</v>
      </c>
      <c r="G36" s="40">
        <v>50.4</v>
      </c>
      <c r="H36" s="40">
        <v>0</v>
      </c>
      <c r="I36" s="40">
        <v>0</v>
      </c>
    </row>
    <row r="37" spans="1:9" ht="20.100000000000001" customHeight="1">
      <c r="A37" s="38" t="s">
        <v>291</v>
      </c>
      <c r="B37" s="39" t="s">
        <v>292</v>
      </c>
      <c r="C37" s="39" t="s">
        <v>293</v>
      </c>
      <c r="D37" s="42" t="s">
        <v>117</v>
      </c>
      <c r="E37" s="40">
        <v>13.95</v>
      </c>
      <c r="F37" s="40">
        <v>13.95</v>
      </c>
      <c r="G37" s="40">
        <v>13.95</v>
      </c>
      <c r="H37" s="40">
        <v>0</v>
      </c>
      <c r="I37" s="40">
        <v>0</v>
      </c>
    </row>
    <row r="38" spans="1:9" ht="20.100000000000001" customHeight="1">
      <c r="A38" s="38" t="s">
        <v>291</v>
      </c>
      <c r="B38" s="39" t="s">
        <v>292</v>
      </c>
      <c r="C38" s="39" t="s">
        <v>293</v>
      </c>
      <c r="D38" s="42" t="s">
        <v>113</v>
      </c>
      <c r="E38" s="40">
        <v>45.67</v>
      </c>
      <c r="F38" s="40">
        <v>45.67</v>
      </c>
      <c r="G38" s="40">
        <v>45.67</v>
      </c>
      <c r="H38" s="40">
        <v>0</v>
      </c>
      <c r="I38" s="40">
        <v>0</v>
      </c>
    </row>
    <row r="39" spans="1:9" ht="20.100000000000001" customHeight="1">
      <c r="A39" s="38" t="s">
        <v>291</v>
      </c>
      <c r="B39" s="39" t="s">
        <v>292</v>
      </c>
      <c r="C39" s="39" t="s">
        <v>293</v>
      </c>
      <c r="D39" s="42" t="s">
        <v>118</v>
      </c>
      <c r="E39" s="40">
        <v>0.38</v>
      </c>
      <c r="F39" s="40">
        <v>0.38</v>
      </c>
      <c r="G39" s="40">
        <v>0.38</v>
      </c>
      <c r="H39" s="40">
        <v>0</v>
      </c>
      <c r="I39" s="40">
        <v>0</v>
      </c>
    </row>
    <row r="40" spans="1:9" ht="20.100000000000001" customHeight="1">
      <c r="A40" s="38"/>
      <c r="B40" s="39"/>
      <c r="C40" s="39" t="s">
        <v>186</v>
      </c>
      <c r="D40" s="42" t="s">
        <v>288</v>
      </c>
      <c r="E40" s="40">
        <f>E41</f>
        <v>7.63</v>
      </c>
      <c r="F40" s="40">
        <f>F41</f>
        <v>0</v>
      </c>
      <c r="G40" s="40">
        <f>G41</f>
        <v>0</v>
      </c>
      <c r="H40" s="40">
        <f>H41</f>
        <v>0</v>
      </c>
      <c r="I40" s="40">
        <f>I41</f>
        <v>7.63</v>
      </c>
    </row>
    <row r="41" spans="1:9" ht="20.100000000000001" customHeight="1">
      <c r="A41" s="38" t="s">
        <v>291</v>
      </c>
      <c r="B41" s="39" t="s">
        <v>292</v>
      </c>
      <c r="C41" s="39" t="s">
        <v>258</v>
      </c>
      <c r="D41" s="42" t="s">
        <v>289</v>
      </c>
      <c r="E41" s="40">
        <v>7.63</v>
      </c>
      <c r="F41" s="40">
        <v>0</v>
      </c>
      <c r="G41" s="40">
        <v>0</v>
      </c>
      <c r="H41" s="40">
        <v>0</v>
      </c>
      <c r="I41" s="40">
        <v>7.63</v>
      </c>
    </row>
    <row r="42" spans="1:9" ht="20.100000000000001" customHeight="1">
      <c r="A42" s="38" t="s">
        <v>109</v>
      </c>
      <c r="B42" s="39"/>
      <c r="C42" s="39"/>
      <c r="D42" s="42" t="s">
        <v>108</v>
      </c>
      <c r="E42" s="40">
        <f>E43+E46</f>
        <v>41.430000000000007</v>
      </c>
      <c r="F42" s="40">
        <f>F43+F46</f>
        <v>41.430000000000007</v>
      </c>
      <c r="G42" s="40">
        <f>G43+G46</f>
        <v>41.430000000000007</v>
      </c>
      <c r="H42" s="40">
        <f>H43+H46</f>
        <v>0</v>
      </c>
      <c r="I42" s="40">
        <f>I43+I46</f>
        <v>0</v>
      </c>
    </row>
    <row r="43" spans="1:9" ht="20.100000000000001" customHeight="1">
      <c r="A43" s="38"/>
      <c r="B43" s="39" t="s">
        <v>124</v>
      </c>
      <c r="C43" s="39"/>
      <c r="D43" s="42" t="s">
        <v>122</v>
      </c>
      <c r="E43" s="40">
        <f t="shared" ref="E43:I44" si="0">E44</f>
        <v>37.840000000000003</v>
      </c>
      <c r="F43" s="40">
        <f t="shared" si="0"/>
        <v>37.840000000000003</v>
      </c>
      <c r="G43" s="40">
        <f t="shared" si="0"/>
        <v>37.840000000000003</v>
      </c>
      <c r="H43" s="40">
        <f t="shared" si="0"/>
        <v>0</v>
      </c>
      <c r="I43" s="40">
        <f t="shared" si="0"/>
        <v>0</v>
      </c>
    </row>
    <row r="44" spans="1:9" ht="20.100000000000001" customHeight="1">
      <c r="A44" s="38"/>
      <c r="B44" s="39"/>
      <c r="C44" s="39" t="s">
        <v>124</v>
      </c>
      <c r="D44" s="42" t="s">
        <v>123</v>
      </c>
      <c r="E44" s="40">
        <f t="shared" si="0"/>
        <v>37.840000000000003</v>
      </c>
      <c r="F44" s="40">
        <f t="shared" si="0"/>
        <v>37.840000000000003</v>
      </c>
      <c r="G44" s="40">
        <f t="shared" si="0"/>
        <v>37.840000000000003</v>
      </c>
      <c r="H44" s="40">
        <f t="shared" si="0"/>
        <v>0</v>
      </c>
      <c r="I44" s="40">
        <f t="shared" si="0"/>
        <v>0</v>
      </c>
    </row>
    <row r="45" spans="1:9" ht="20.100000000000001" customHeight="1">
      <c r="A45" s="38" t="s">
        <v>149</v>
      </c>
      <c r="B45" s="39" t="s">
        <v>151</v>
      </c>
      <c r="C45" s="39" t="s">
        <v>151</v>
      </c>
      <c r="D45" s="42" t="s">
        <v>125</v>
      </c>
      <c r="E45" s="40">
        <v>37.840000000000003</v>
      </c>
      <c r="F45" s="40">
        <v>37.840000000000003</v>
      </c>
      <c r="G45" s="40">
        <v>37.840000000000003</v>
      </c>
      <c r="H45" s="40">
        <v>0</v>
      </c>
      <c r="I45" s="40">
        <v>0</v>
      </c>
    </row>
    <row r="46" spans="1:9" ht="20.100000000000001" customHeight="1">
      <c r="A46" s="38"/>
      <c r="B46" s="39" t="s">
        <v>130</v>
      </c>
      <c r="C46" s="39"/>
      <c r="D46" s="42" t="s">
        <v>128</v>
      </c>
      <c r="E46" s="40">
        <f>E47+E49+E51</f>
        <v>3.59</v>
      </c>
      <c r="F46" s="40">
        <f>F47+F49+F51</f>
        <v>3.59</v>
      </c>
      <c r="G46" s="40">
        <f>G47+G49+G51</f>
        <v>3.59</v>
      </c>
      <c r="H46" s="40">
        <f>H47+H49+H51</f>
        <v>0</v>
      </c>
      <c r="I46" s="40">
        <f>I47+I49+I51</f>
        <v>0</v>
      </c>
    </row>
    <row r="47" spans="1:9" ht="20.100000000000001" customHeight="1">
      <c r="A47" s="38"/>
      <c r="B47" s="39"/>
      <c r="C47" s="39" t="s">
        <v>110</v>
      </c>
      <c r="D47" s="42" t="s">
        <v>129</v>
      </c>
      <c r="E47" s="40">
        <f>E48</f>
        <v>1.32</v>
      </c>
      <c r="F47" s="40">
        <f>F48</f>
        <v>1.32</v>
      </c>
      <c r="G47" s="40">
        <f>G48</f>
        <v>1.32</v>
      </c>
      <c r="H47" s="40">
        <f>H48</f>
        <v>0</v>
      </c>
      <c r="I47" s="40">
        <f>I48</f>
        <v>0</v>
      </c>
    </row>
    <row r="48" spans="1:9" ht="20.100000000000001" customHeight="1">
      <c r="A48" s="38" t="s">
        <v>149</v>
      </c>
      <c r="B48" s="39" t="s">
        <v>153</v>
      </c>
      <c r="C48" s="39" t="s">
        <v>150</v>
      </c>
      <c r="D48" s="42" t="s">
        <v>131</v>
      </c>
      <c r="E48" s="40">
        <v>1.32</v>
      </c>
      <c r="F48" s="40">
        <v>1.32</v>
      </c>
      <c r="G48" s="40">
        <v>1.32</v>
      </c>
      <c r="H48" s="40">
        <v>0</v>
      </c>
      <c r="I48" s="40">
        <v>0</v>
      </c>
    </row>
    <row r="49" spans="1:9" ht="20.100000000000001" customHeight="1">
      <c r="A49" s="38"/>
      <c r="B49" s="39"/>
      <c r="C49" s="39" t="s">
        <v>133</v>
      </c>
      <c r="D49" s="42" t="s">
        <v>132</v>
      </c>
      <c r="E49" s="40">
        <f>E50</f>
        <v>1.32</v>
      </c>
      <c r="F49" s="40">
        <f>F50</f>
        <v>1.32</v>
      </c>
      <c r="G49" s="40">
        <f>G50</f>
        <v>1.32</v>
      </c>
      <c r="H49" s="40">
        <f>H50</f>
        <v>0</v>
      </c>
      <c r="I49" s="40">
        <f>I50</f>
        <v>0</v>
      </c>
    </row>
    <row r="50" spans="1:9" ht="20.100000000000001" customHeight="1">
      <c r="A50" s="38" t="s">
        <v>149</v>
      </c>
      <c r="B50" s="39" t="s">
        <v>153</v>
      </c>
      <c r="C50" s="39" t="s">
        <v>154</v>
      </c>
      <c r="D50" s="42" t="s">
        <v>134</v>
      </c>
      <c r="E50" s="40">
        <v>1.32</v>
      </c>
      <c r="F50" s="40">
        <v>1.32</v>
      </c>
      <c r="G50" s="40">
        <v>1.32</v>
      </c>
      <c r="H50" s="40">
        <v>0</v>
      </c>
      <c r="I50" s="40">
        <v>0</v>
      </c>
    </row>
    <row r="51" spans="1:9" ht="20.100000000000001" customHeight="1">
      <c r="A51" s="38"/>
      <c r="B51" s="39"/>
      <c r="C51" s="39" t="s">
        <v>136</v>
      </c>
      <c r="D51" s="42" t="s">
        <v>135</v>
      </c>
      <c r="E51" s="40">
        <f>E52</f>
        <v>0.95</v>
      </c>
      <c r="F51" s="40">
        <f>F52</f>
        <v>0.95</v>
      </c>
      <c r="G51" s="40">
        <f>G52</f>
        <v>0.95</v>
      </c>
      <c r="H51" s="40">
        <f>H52</f>
        <v>0</v>
      </c>
      <c r="I51" s="40">
        <f>I52</f>
        <v>0</v>
      </c>
    </row>
    <row r="52" spans="1:9" ht="20.100000000000001" customHeight="1">
      <c r="A52" s="38" t="s">
        <v>149</v>
      </c>
      <c r="B52" s="39" t="s">
        <v>153</v>
      </c>
      <c r="C52" s="39" t="s">
        <v>155</v>
      </c>
      <c r="D52" s="42" t="s">
        <v>137</v>
      </c>
      <c r="E52" s="40">
        <v>0.95</v>
      </c>
      <c r="F52" s="40">
        <v>0.95</v>
      </c>
      <c r="G52" s="40">
        <v>0.95</v>
      </c>
      <c r="H52" s="40">
        <v>0</v>
      </c>
      <c r="I52" s="40">
        <v>0</v>
      </c>
    </row>
    <row r="53" spans="1:9" ht="20.100000000000001" customHeight="1">
      <c r="A53" s="38" t="s">
        <v>141</v>
      </c>
      <c r="B53" s="39"/>
      <c r="C53" s="39"/>
      <c r="D53" s="42" t="s">
        <v>138</v>
      </c>
      <c r="E53" s="40">
        <f>E54</f>
        <v>13.24</v>
      </c>
      <c r="F53" s="40">
        <f>F54</f>
        <v>13.24</v>
      </c>
      <c r="G53" s="40">
        <f>G54</f>
        <v>13.24</v>
      </c>
      <c r="H53" s="40">
        <f>H54</f>
        <v>0</v>
      </c>
      <c r="I53" s="40">
        <f>I54</f>
        <v>0</v>
      </c>
    </row>
    <row r="54" spans="1:9" ht="20.100000000000001" customHeight="1">
      <c r="A54" s="38"/>
      <c r="B54" s="39" t="s">
        <v>142</v>
      </c>
      <c r="C54" s="39"/>
      <c r="D54" s="42" t="s">
        <v>139</v>
      </c>
      <c r="E54" s="40">
        <f>E55+E57</f>
        <v>13.24</v>
      </c>
      <c r="F54" s="40">
        <f>F55+F57</f>
        <v>13.24</v>
      </c>
      <c r="G54" s="40">
        <f>G55+G57</f>
        <v>13.24</v>
      </c>
      <c r="H54" s="40">
        <f>H55+H57</f>
        <v>0</v>
      </c>
      <c r="I54" s="40">
        <f>I55+I57</f>
        <v>0</v>
      </c>
    </row>
    <row r="55" spans="1:9" ht="20.100000000000001" customHeight="1">
      <c r="A55" s="38"/>
      <c r="B55" s="39"/>
      <c r="C55" s="39" t="s">
        <v>110</v>
      </c>
      <c r="D55" s="42" t="s">
        <v>257</v>
      </c>
      <c r="E55" s="40">
        <f>E56</f>
        <v>1.52</v>
      </c>
      <c r="F55" s="40">
        <f>F56</f>
        <v>1.52</v>
      </c>
      <c r="G55" s="40">
        <f>G56</f>
        <v>1.52</v>
      </c>
      <c r="H55" s="40">
        <f>H56</f>
        <v>0</v>
      </c>
      <c r="I55" s="40">
        <f>I56</f>
        <v>0</v>
      </c>
    </row>
    <row r="56" spans="1:9" ht="20.100000000000001" customHeight="1">
      <c r="A56" s="38" t="s">
        <v>156</v>
      </c>
      <c r="B56" s="39" t="s">
        <v>157</v>
      </c>
      <c r="C56" s="39" t="s">
        <v>150</v>
      </c>
      <c r="D56" s="42" t="s">
        <v>143</v>
      </c>
      <c r="E56" s="40">
        <v>1.52</v>
      </c>
      <c r="F56" s="40">
        <v>1.52</v>
      </c>
      <c r="G56" s="40">
        <v>1.52</v>
      </c>
      <c r="H56" s="40">
        <v>0</v>
      </c>
      <c r="I56" s="40">
        <v>0</v>
      </c>
    </row>
    <row r="57" spans="1:9" ht="20.100000000000001" customHeight="1">
      <c r="A57" s="38"/>
      <c r="B57" s="39"/>
      <c r="C57" s="39" t="s">
        <v>133</v>
      </c>
      <c r="D57" s="42" t="s">
        <v>140</v>
      </c>
      <c r="E57" s="40">
        <f>E58</f>
        <v>11.72</v>
      </c>
      <c r="F57" s="40">
        <f>F58</f>
        <v>11.72</v>
      </c>
      <c r="G57" s="40">
        <f>G58</f>
        <v>11.72</v>
      </c>
      <c r="H57" s="40">
        <f>H58</f>
        <v>0</v>
      </c>
      <c r="I57" s="40">
        <f>I58</f>
        <v>0</v>
      </c>
    </row>
    <row r="58" spans="1:9" ht="20.100000000000001" customHeight="1">
      <c r="A58" s="38" t="s">
        <v>156</v>
      </c>
      <c r="B58" s="39" t="s">
        <v>157</v>
      </c>
      <c r="C58" s="39" t="s">
        <v>154</v>
      </c>
      <c r="D58" s="42" t="s">
        <v>143</v>
      </c>
      <c r="E58" s="40">
        <v>11.72</v>
      </c>
      <c r="F58" s="40">
        <v>11.72</v>
      </c>
      <c r="G58" s="40">
        <v>11.72</v>
      </c>
      <c r="H58" s="40">
        <v>0</v>
      </c>
      <c r="I58" s="40">
        <v>0</v>
      </c>
    </row>
    <row r="59" spans="1:9" ht="20.100000000000001" customHeight="1">
      <c r="A59" s="38" t="s">
        <v>147</v>
      </c>
      <c r="B59" s="39"/>
      <c r="C59" s="39"/>
      <c r="D59" s="42" t="s">
        <v>144</v>
      </c>
      <c r="E59" s="40">
        <f t="shared" ref="E59:I61" si="1">E60</f>
        <v>22.7</v>
      </c>
      <c r="F59" s="40">
        <f t="shared" si="1"/>
        <v>22.7</v>
      </c>
      <c r="G59" s="40">
        <f t="shared" si="1"/>
        <v>22.7</v>
      </c>
      <c r="H59" s="40">
        <f t="shared" si="1"/>
        <v>0</v>
      </c>
      <c r="I59" s="40">
        <f t="shared" si="1"/>
        <v>0</v>
      </c>
    </row>
    <row r="60" spans="1:9" ht="20.100000000000001" customHeight="1">
      <c r="A60" s="38"/>
      <c r="B60" s="39" t="s">
        <v>133</v>
      </c>
      <c r="C60" s="39"/>
      <c r="D60" s="42" t="s">
        <v>145</v>
      </c>
      <c r="E60" s="40">
        <f t="shared" si="1"/>
        <v>22.7</v>
      </c>
      <c r="F60" s="40">
        <f t="shared" si="1"/>
        <v>22.7</v>
      </c>
      <c r="G60" s="40">
        <f t="shared" si="1"/>
        <v>22.7</v>
      </c>
      <c r="H60" s="40">
        <f t="shared" si="1"/>
        <v>0</v>
      </c>
      <c r="I60" s="40">
        <f t="shared" si="1"/>
        <v>0</v>
      </c>
    </row>
    <row r="61" spans="1:9" ht="20.100000000000001" customHeight="1">
      <c r="A61" s="38"/>
      <c r="B61" s="39"/>
      <c r="C61" s="39" t="s">
        <v>110</v>
      </c>
      <c r="D61" s="42" t="s">
        <v>146</v>
      </c>
      <c r="E61" s="40">
        <f t="shared" si="1"/>
        <v>22.7</v>
      </c>
      <c r="F61" s="40">
        <f t="shared" si="1"/>
        <v>22.7</v>
      </c>
      <c r="G61" s="40">
        <f t="shared" si="1"/>
        <v>22.7</v>
      </c>
      <c r="H61" s="40">
        <f t="shared" si="1"/>
        <v>0</v>
      </c>
      <c r="I61" s="40">
        <f t="shared" si="1"/>
        <v>0</v>
      </c>
    </row>
    <row r="62" spans="1:9" ht="20.100000000000001" customHeight="1">
      <c r="A62" s="38" t="s">
        <v>158</v>
      </c>
      <c r="B62" s="39" t="s">
        <v>154</v>
      </c>
      <c r="C62" s="39" t="s">
        <v>150</v>
      </c>
      <c r="D62" s="42" t="s">
        <v>148</v>
      </c>
      <c r="E62" s="40">
        <v>22.7</v>
      </c>
      <c r="F62" s="40">
        <v>22.7</v>
      </c>
      <c r="G62" s="40">
        <v>22.7</v>
      </c>
      <c r="H62" s="40">
        <v>0</v>
      </c>
      <c r="I62" s="40">
        <v>0</v>
      </c>
    </row>
    <row r="63" spans="1:9" ht="20.100000000000001" customHeight="1">
      <c r="A63"/>
      <c r="B63"/>
      <c r="C63"/>
      <c r="D63"/>
      <c r="E63"/>
      <c r="F63"/>
      <c r="G63"/>
      <c r="H63"/>
      <c r="I63"/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6"/>
  <sheetViews>
    <sheetView showGridLines="0" showZeros="0" topLeftCell="A55" workbookViewId="0">
      <selection activeCell="E63" sqref="E63:H64"/>
    </sheetView>
  </sheetViews>
  <sheetFormatPr defaultColWidth="9"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2" width="9" style="6"/>
    <col min="13" max="13" width="10.25" style="6" customWidth="1"/>
    <col min="14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9" t="s">
        <v>234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</row>
    <row r="2" spans="1:22" s="17" customFormat="1" ht="17.25" customHeight="1">
      <c r="A2" s="246" t="s">
        <v>290</v>
      </c>
      <c r="B2" s="247"/>
      <c r="C2" s="247"/>
      <c r="D2" s="247"/>
      <c r="E2" s="247"/>
      <c r="F2" s="247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248" t="s">
        <v>76</v>
      </c>
      <c r="V2" s="248"/>
    </row>
    <row r="3" spans="1:22" s="17" customFormat="1" ht="18" customHeight="1">
      <c r="A3" s="230" t="s">
        <v>235</v>
      </c>
      <c r="B3" s="231"/>
      <c r="C3" s="232"/>
      <c r="D3" s="230" t="s">
        <v>236</v>
      </c>
      <c r="E3" s="231"/>
      <c r="F3" s="232"/>
      <c r="G3" s="239" t="s">
        <v>51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1"/>
    </row>
    <row r="4" spans="1:22" s="17" customFormat="1" ht="13.5" customHeight="1">
      <c r="A4" s="233"/>
      <c r="B4" s="234"/>
      <c r="C4" s="235"/>
      <c r="D4" s="233"/>
      <c r="E4" s="234"/>
      <c r="F4" s="235"/>
      <c r="G4" s="242" t="s">
        <v>18</v>
      </c>
      <c r="H4" s="230" t="s">
        <v>222</v>
      </c>
      <c r="I4" s="232"/>
      <c r="J4" s="239" t="s">
        <v>223</v>
      </c>
      <c r="K4" s="240"/>
      <c r="L4" s="240"/>
      <c r="M4" s="240"/>
      <c r="N4" s="240"/>
      <c r="O4" s="241"/>
      <c r="P4" s="242" t="s">
        <v>19</v>
      </c>
      <c r="Q4" s="242" t="s">
        <v>237</v>
      </c>
      <c r="R4" s="242" t="s">
        <v>238</v>
      </c>
      <c r="S4" s="230" t="s">
        <v>239</v>
      </c>
      <c r="T4" s="232"/>
      <c r="U4" s="242" t="s">
        <v>221</v>
      </c>
      <c r="V4" s="242" t="s">
        <v>49</v>
      </c>
    </row>
    <row r="5" spans="1:22" s="17" customFormat="1" ht="22.5" customHeight="1">
      <c r="A5" s="236"/>
      <c r="B5" s="237"/>
      <c r="C5" s="238"/>
      <c r="D5" s="236"/>
      <c r="E5" s="237"/>
      <c r="F5" s="238"/>
      <c r="G5" s="243"/>
      <c r="H5" s="236"/>
      <c r="I5" s="238"/>
      <c r="J5" s="245" t="s">
        <v>34</v>
      </c>
      <c r="K5" s="245" t="s">
        <v>26</v>
      </c>
      <c r="L5" s="245" t="s">
        <v>27</v>
      </c>
      <c r="M5" s="245" t="s">
        <v>28</v>
      </c>
      <c r="N5" s="245" t="s">
        <v>29</v>
      </c>
      <c r="O5" s="245" t="s">
        <v>228</v>
      </c>
      <c r="P5" s="243"/>
      <c r="Q5" s="243"/>
      <c r="R5" s="243"/>
      <c r="S5" s="236"/>
      <c r="T5" s="238"/>
      <c r="U5" s="243"/>
      <c r="V5" s="243"/>
    </row>
    <row r="6" spans="1:22" s="17" customFormat="1" ht="22.5" customHeight="1">
      <c r="A6" s="147" t="s">
        <v>23</v>
      </c>
      <c r="B6" s="147" t="s">
        <v>24</v>
      </c>
      <c r="C6" s="147" t="s">
        <v>220</v>
      </c>
      <c r="D6" s="147" t="s">
        <v>23</v>
      </c>
      <c r="E6" s="147" t="s">
        <v>24</v>
      </c>
      <c r="F6" s="147" t="s">
        <v>220</v>
      </c>
      <c r="G6" s="244"/>
      <c r="H6" s="147" t="s">
        <v>225</v>
      </c>
      <c r="I6" s="147" t="s">
        <v>226</v>
      </c>
      <c r="J6" s="245"/>
      <c r="K6" s="245"/>
      <c r="L6" s="245"/>
      <c r="M6" s="245"/>
      <c r="N6" s="245"/>
      <c r="O6" s="245"/>
      <c r="P6" s="244"/>
      <c r="Q6" s="244"/>
      <c r="R6" s="244"/>
      <c r="S6" s="147" t="s">
        <v>240</v>
      </c>
      <c r="T6" s="147" t="s">
        <v>22</v>
      </c>
      <c r="U6" s="244"/>
      <c r="V6" s="244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G8+G57</f>
        <v>388.63</v>
      </c>
      <c r="H7" s="46">
        <f t="shared" si="0"/>
        <v>388.63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159</v>
      </c>
      <c r="D8" s="45"/>
      <c r="E8" s="45"/>
      <c r="F8" s="45"/>
      <c r="G8" s="46">
        <f t="shared" ref="G8:V8" si="1">G9+G12+G14+G16+G18+G21+G24+G27+G30+G33+G36+G39+G42+G45+G48+G51+G54</f>
        <v>371.78</v>
      </c>
      <c r="H8" s="46">
        <f t="shared" si="1"/>
        <v>371.78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201" t="s">
        <v>259</v>
      </c>
      <c r="D9" s="202"/>
      <c r="E9" s="202"/>
      <c r="F9" s="202"/>
      <c r="G9" s="203">
        <f t="shared" ref="G9:V9" si="2">SUM(G10:G11)</f>
        <v>21.67</v>
      </c>
      <c r="H9" s="203">
        <f t="shared" si="2"/>
        <v>21.67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110</v>
      </c>
      <c r="C10" s="44" t="s">
        <v>300</v>
      </c>
      <c r="D10" s="45" t="s">
        <v>260</v>
      </c>
      <c r="E10" s="45" t="s">
        <v>110</v>
      </c>
      <c r="F10" s="45" t="s">
        <v>261</v>
      </c>
      <c r="G10" s="46">
        <v>13.33</v>
      </c>
      <c r="H10" s="46">
        <v>13.33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133</v>
      </c>
      <c r="C11" s="44" t="s">
        <v>183</v>
      </c>
      <c r="D11" s="45" t="s">
        <v>260</v>
      </c>
      <c r="E11" s="45" t="s">
        <v>110</v>
      </c>
      <c r="F11" s="45" t="s">
        <v>261</v>
      </c>
      <c r="G11" s="46">
        <v>8.34</v>
      </c>
      <c r="H11" s="46">
        <v>8.34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160</v>
      </c>
      <c r="D12" s="45"/>
      <c r="E12" s="45"/>
      <c r="F12" s="202"/>
      <c r="G12" s="203">
        <f t="shared" ref="G12:V12" si="3">G13</f>
        <v>101.13</v>
      </c>
      <c r="H12" s="203">
        <f t="shared" si="3"/>
        <v>101.13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110</v>
      </c>
      <c r="C13" s="44" t="s">
        <v>161</v>
      </c>
      <c r="D13" s="45" t="s">
        <v>162</v>
      </c>
      <c r="E13" s="45" t="s">
        <v>110</v>
      </c>
      <c r="F13" s="45" t="s">
        <v>163</v>
      </c>
      <c r="G13" s="46">
        <v>101.13</v>
      </c>
      <c r="H13" s="46">
        <v>101.13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201" t="s">
        <v>164</v>
      </c>
      <c r="D14" s="202"/>
      <c r="E14" s="202"/>
      <c r="F14" s="202"/>
      <c r="G14" s="203">
        <f t="shared" ref="G14:V14" si="4">G15</f>
        <v>45.67</v>
      </c>
      <c r="H14" s="203">
        <f t="shared" si="4"/>
        <v>45.67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126</v>
      </c>
      <c r="C15" s="44" t="s">
        <v>165</v>
      </c>
      <c r="D15" s="45" t="s">
        <v>162</v>
      </c>
      <c r="E15" s="45" t="s">
        <v>110</v>
      </c>
      <c r="F15" s="45" t="s">
        <v>163</v>
      </c>
      <c r="G15" s="46">
        <v>45.67</v>
      </c>
      <c r="H15" s="46">
        <v>45.67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201" t="s">
        <v>166</v>
      </c>
      <c r="D16" s="202"/>
      <c r="E16" s="202"/>
      <c r="F16" s="202"/>
      <c r="G16" s="203">
        <f t="shared" ref="G16:V16" si="5">G17</f>
        <v>20.27</v>
      </c>
      <c r="H16" s="203">
        <f t="shared" si="5"/>
        <v>20.27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126</v>
      </c>
      <c r="C17" s="44" t="s">
        <v>165</v>
      </c>
      <c r="D17" s="45" t="s">
        <v>162</v>
      </c>
      <c r="E17" s="45" t="s">
        <v>110</v>
      </c>
      <c r="F17" s="45" t="s">
        <v>163</v>
      </c>
      <c r="G17" s="46">
        <v>20.27</v>
      </c>
      <c r="H17" s="46">
        <v>20.27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201" t="s">
        <v>167</v>
      </c>
      <c r="D18" s="202"/>
      <c r="E18" s="202"/>
      <c r="F18" s="202"/>
      <c r="G18" s="203">
        <f t="shared" ref="G18:V18" si="6">SUM(G19:G20)</f>
        <v>15.76</v>
      </c>
      <c r="H18" s="203">
        <f t="shared" si="6"/>
        <v>15.76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136</v>
      </c>
      <c r="C19" s="44" t="s">
        <v>168</v>
      </c>
      <c r="D19" s="45" t="s">
        <v>260</v>
      </c>
      <c r="E19" s="45" t="s">
        <v>110</v>
      </c>
      <c r="F19" s="45" t="s">
        <v>261</v>
      </c>
      <c r="G19" s="46">
        <v>1.81</v>
      </c>
      <c r="H19" s="46">
        <v>1.81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136</v>
      </c>
      <c r="C20" s="44" t="s">
        <v>168</v>
      </c>
      <c r="D20" s="45" t="s">
        <v>162</v>
      </c>
      <c r="E20" s="45" t="s">
        <v>110</v>
      </c>
      <c r="F20" s="45" t="s">
        <v>163</v>
      </c>
      <c r="G20" s="46">
        <v>13.95</v>
      </c>
      <c r="H20" s="46">
        <v>13.95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201" t="s">
        <v>169</v>
      </c>
      <c r="D21" s="202"/>
      <c r="E21" s="202"/>
      <c r="F21" s="202"/>
      <c r="G21" s="203">
        <f t="shared" ref="G21:V21" si="7">SUM(G22:G23)</f>
        <v>13.24</v>
      </c>
      <c r="H21" s="203">
        <f t="shared" si="7"/>
        <v>13.24</v>
      </c>
      <c r="I21" s="203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170</v>
      </c>
      <c r="C22" s="44" t="s">
        <v>171</v>
      </c>
      <c r="D22" s="45" t="s">
        <v>260</v>
      </c>
      <c r="E22" s="45" t="s">
        <v>133</v>
      </c>
      <c r="F22" s="45" t="s">
        <v>262</v>
      </c>
      <c r="G22" s="46">
        <v>1.52</v>
      </c>
      <c r="H22" s="46">
        <v>1.52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170</v>
      </c>
      <c r="C23" s="44" t="s">
        <v>171</v>
      </c>
      <c r="D23" s="45" t="s">
        <v>162</v>
      </c>
      <c r="E23" s="45" t="s">
        <v>110</v>
      </c>
      <c r="F23" s="45" t="s">
        <v>163</v>
      </c>
      <c r="G23" s="46">
        <v>11.72</v>
      </c>
      <c r="H23" s="46">
        <v>11.72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201"/>
      <c r="B24" s="202"/>
      <c r="C24" s="201" t="s">
        <v>172</v>
      </c>
      <c r="D24" s="202"/>
      <c r="E24" s="202"/>
      <c r="F24" s="202"/>
      <c r="G24" s="203">
        <f t="shared" ref="G24:V24" si="8">SUM(G25:G26)</f>
        <v>37.840000000000003</v>
      </c>
      <c r="H24" s="203">
        <f t="shared" si="8"/>
        <v>37.840000000000003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173</v>
      </c>
      <c r="C25" s="44" t="s">
        <v>174</v>
      </c>
      <c r="D25" s="45" t="s">
        <v>260</v>
      </c>
      <c r="E25" s="45" t="s">
        <v>133</v>
      </c>
      <c r="F25" s="45" t="s">
        <v>262</v>
      </c>
      <c r="G25" s="46">
        <v>4.3499999999999996</v>
      </c>
      <c r="H25" s="46">
        <v>4.3499999999999996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173</v>
      </c>
      <c r="C26" s="44" t="s">
        <v>174</v>
      </c>
      <c r="D26" s="45" t="s">
        <v>162</v>
      </c>
      <c r="E26" s="45" t="s">
        <v>110</v>
      </c>
      <c r="F26" s="45" t="s">
        <v>163</v>
      </c>
      <c r="G26" s="46">
        <v>33.49</v>
      </c>
      <c r="H26" s="46">
        <v>33.49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201"/>
      <c r="B27" s="202"/>
      <c r="C27" s="201" t="s">
        <v>175</v>
      </c>
      <c r="D27" s="202"/>
      <c r="E27" s="202"/>
      <c r="F27" s="202"/>
      <c r="G27" s="203">
        <f t="shared" ref="G27:V27" si="9">SUM(G28:G29)</f>
        <v>1.3199999999999998</v>
      </c>
      <c r="H27" s="203">
        <f t="shared" si="9"/>
        <v>1.3199999999999998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176</v>
      </c>
      <c r="C28" s="44" t="s">
        <v>177</v>
      </c>
      <c r="D28" s="45" t="s">
        <v>260</v>
      </c>
      <c r="E28" s="45" t="s">
        <v>133</v>
      </c>
      <c r="F28" s="45" t="s">
        <v>262</v>
      </c>
      <c r="G28" s="46">
        <v>0.15</v>
      </c>
      <c r="H28" s="46">
        <v>0.15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176</v>
      </c>
      <c r="C29" s="44" t="s">
        <v>177</v>
      </c>
      <c r="D29" s="45" t="s">
        <v>162</v>
      </c>
      <c r="E29" s="45" t="s">
        <v>110</v>
      </c>
      <c r="F29" s="45" t="s">
        <v>163</v>
      </c>
      <c r="G29" s="46">
        <v>1.17</v>
      </c>
      <c r="H29" s="46">
        <v>1.17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201"/>
      <c r="B30" s="202"/>
      <c r="C30" s="201" t="s">
        <v>178</v>
      </c>
      <c r="D30" s="202"/>
      <c r="E30" s="202"/>
      <c r="F30" s="202"/>
      <c r="G30" s="203">
        <f t="shared" ref="G30:V30" si="10">SUM(G31:G32)</f>
        <v>1.3199999999999998</v>
      </c>
      <c r="H30" s="203">
        <f t="shared" si="10"/>
        <v>1.3199999999999998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176</v>
      </c>
      <c r="C31" s="44" t="s">
        <v>177</v>
      </c>
      <c r="D31" s="45" t="s">
        <v>260</v>
      </c>
      <c r="E31" s="45" t="s">
        <v>133</v>
      </c>
      <c r="F31" s="45" t="s">
        <v>262</v>
      </c>
      <c r="G31" s="46">
        <v>0.15</v>
      </c>
      <c r="H31" s="46">
        <v>0.15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176</v>
      </c>
      <c r="C32" s="44" t="s">
        <v>177</v>
      </c>
      <c r="D32" s="45" t="s">
        <v>162</v>
      </c>
      <c r="E32" s="45" t="s">
        <v>110</v>
      </c>
      <c r="F32" s="45" t="s">
        <v>163</v>
      </c>
      <c r="G32" s="46">
        <v>1.17</v>
      </c>
      <c r="H32" s="46">
        <v>1.17</v>
      </c>
      <c r="I32" s="46">
        <v>0</v>
      </c>
      <c r="J32" s="46">
        <v>0</v>
      </c>
      <c r="K32" s="46">
        <v>0</v>
      </c>
      <c r="L32" s="46">
        <v>0</v>
      </c>
      <c r="M32" s="203"/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201"/>
      <c r="B33" s="202"/>
      <c r="C33" s="201" t="s">
        <v>179</v>
      </c>
      <c r="D33" s="202"/>
      <c r="E33" s="202"/>
      <c r="F33" s="202"/>
      <c r="G33" s="203">
        <f t="shared" ref="G33:V33" si="11">SUM(G34:G35)</f>
        <v>0.95</v>
      </c>
      <c r="H33" s="203">
        <f t="shared" si="11"/>
        <v>0.95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176</v>
      </c>
      <c r="C34" s="44" t="s">
        <v>177</v>
      </c>
      <c r="D34" s="45" t="s">
        <v>260</v>
      </c>
      <c r="E34" s="45" t="s">
        <v>133</v>
      </c>
      <c r="F34" s="45" t="s">
        <v>262</v>
      </c>
      <c r="G34" s="46">
        <v>0.11</v>
      </c>
      <c r="H34" s="46">
        <v>0.11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176</v>
      </c>
      <c r="C35" s="44" t="s">
        <v>177</v>
      </c>
      <c r="D35" s="45" t="s">
        <v>162</v>
      </c>
      <c r="E35" s="45" t="s">
        <v>110</v>
      </c>
      <c r="F35" s="45" t="s">
        <v>163</v>
      </c>
      <c r="G35" s="46">
        <v>0.84</v>
      </c>
      <c r="H35" s="46">
        <v>0.84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201"/>
      <c r="B36" s="202"/>
      <c r="C36" s="201" t="s">
        <v>180</v>
      </c>
      <c r="D36" s="202"/>
      <c r="E36" s="202"/>
      <c r="F36" s="202"/>
      <c r="G36" s="203">
        <f t="shared" ref="G36:V36" si="12">SUM(G37:G38)</f>
        <v>22.7</v>
      </c>
      <c r="H36" s="203">
        <f t="shared" si="12"/>
        <v>22.7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181</v>
      </c>
      <c r="C37" s="44" t="s">
        <v>146</v>
      </c>
      <c r="D37" s="45" t="s">
        <v>260</v>
      </c>
      <c r="E37" s="45" t="s">
        <v>136</v>
      </c>
      <c r="F37" s="45" t="s">
        <v>263</v>
      </c>
      <c r="G37" s="46">
        <v>2.61</v>
      </c>
      <c r="H37" s="46">
        <v>2.61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181</v>
      </c>
      <c r="C38" s="44" t="s">
        <v>146</v>
      </c>
      <c r="D38" s="45" t="s">
        <v>162</v>
      </c>
      <c r="E38" s="45" t="s">
        <v>110</v>
      </c>
      <c r="F38" s="45" t="s">
        <v>163</v>
      </c>
      <c r="G38" s="46">
        <v>20.09</v>
      </c>
      <c r="H38" s="46">
        <v>20.09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201" t="s">
        <v>182</v>
      </c>
      <c r="D39" s="202"/>
      <c r="E39" s="202"/>
      <c r="F39" s="202"/>
      <c r="G39" s="203">
        <f t="shared" ref="G39:V39" si="13">SUM(G40:G41)</f>
        <v>6.19</v>
      </c>
      <c r="H39" s="203">
        <f t="shared" si="13"/>
        <v>6.19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133</v>
      </c>
      <c r="C40" s="44" t="s">
        <v>183</v>
      </c>
      <c r="D40" s="45" t="s">
        <v>260</v>
      </c>
      <c r="E40" s="45" t="s">
        <v>110</v>
      </c>
      <c r="F40" s="45" t="s">
        <v>261</v>
      </c>
      <c r="G40" s="46">
        <v>0.7</v>
      </c>
      <c r="H40" s="46">
        <v>0.7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133</v>
      </c>
      <c r="C41" s="44" t="s">
        <v>183</v>
      </c>
      <c r="D41" s="45" t="s">
        <v>162</v>
      </c>
      <c r="E41" s="45" t="s">
        <v>110</v>
      </c>
      <c r="F41" s="45" t="s">
        <v>163</v>
      </c>
      <c r="G41" s="46">
        <v>5.49</v>
      </c>
      <c r="H41" s="46">
        <v>5.49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201" t="s">
        <v>184</v>
      </c>
      <c r="D42" s="202"/>
      <c r="E42" s="202"/>
      <c r="F42" s="202"/>
      <c r="G42" s="203">
        <f t="shared" ref="G42:V42" si="14">SUM(G43:G44)</f>
        <v>15.76</v>
      </c>
      <c r="H42" s="203">
        <f t="shared" si="14"/>
        <v>15.76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136</v>
      </c>
      <c r="C43" s="44" t="s">
        <v>168</v>
      </c>
      <c r="D43" s="45" t="s">
        <v>260</v>
      </c>
      <c r="E43" s="45" t="s">
        <v>110</v>
      </c>
      <c r="F43" s="45" t="s">
        <v>261</v>
      </c>
      <c r="G43" s="46">
        <v>1.81</v>
      </c>
      <c r="H43" s="46">
        <v>1.81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136</v>
      </c>
      <c r="C44" s="44" t="s">
        <v>168</v>
      </c>
      <c r="D44" s="45" t="s">
        <v>162</v>
      </c>
      <c r="E44" s="45" t="s">
        <v>110</v>
      </c>
      <c r="F44" s="45" t="s">
        <v>163</v>
      </c>
      <c r="G44" s="46">
        <v>13.95</v>
      </c>
      <c r="H44" s="46">
        <v>13.95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201" t="s">
        <v>241</v>
      </c>
      <c r="D45" s="202"/>
      <c r="E45" s="202"/>
      <c r="F45" s="202"/>
      <c r="G45" s="203">
        <f t="shared" ref="G45:V45" si="15">SUM(G46:G47)</f>
        <v>56.16</v>
      </c>
      <c r="H45" s="203">
        <f t="shared" si="15"/>
        <v>56.16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136</v>
      </c>
      <c r="C46" s="44" t="s">
        <v>168</v>
      </c>
      <c r="D46" s="45" t="s">
        <v>260</v>
      </c>
      <c r="E46" s="45" t="s">
        <v>110</v>
      </c>
      <c r="F46" s="45" t="s">
        <v>261</v>
      </c>
      <c r="G46" s="46">
        <v>5.76</v>
      </c>
      <c r="H46" s="46">
        <v>5.76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136</v>
      </c>
      <c r="C47" s="44" t="s">
        <v>168</v>
      </c>
      <c r="D47" s="45" t="s">
        <v>162</v>
      </c>
      <c r="E47" s="45" t="s">
        <v>110</v>
      </c>
      <c r="F47" s="45" t="s">
        <v>163</v>
      </c>
      <c r="G47" s="46">
        <v>50.4</v>
      </c>
      <c r="H47" s="46">
        <v>50.4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201" t="s">
        <v>185</v>
      </c>
      <c r="D48" s="202"/>
      <c r="E48" s="202"/>
      <c r="F48" s="202"/>
      <c r="G48" s="203">
        <f t="shared" ref="G48:V48" si="16">SUM(G49:G50)</f>
        <v>0.45</v>
      </c>
      <c r="H48" s="203">
        <f t="shared" si="16"/>
        <v>0.45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301</v>
      </c>
      <c r="B49" s="45" t="s">
        <v>186</v>
      </c>
      <c r="C49" s="44" t="s">
        <v>187</v>
      </c>
      <c r="D49" s="45" t="s">
        <v>260</v>
      </c>
      <c r="E49" s="45" t="s">
        <v>186</v>
      </c>
      <c r="F49" s="45" t="s">
        <v>264</v>
      </c>
      <c r="G49" s="46">
        <v>7.0000000000000007E-2</v>
      </c>
      <c r="H49" s="46">
        <v>7.0000000000000007E-2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>
        <v>301</v>
      </c>
      <c r="B50" s="45" t="s">
        <v>186</v>
      </c>
      <c r="C50" s="44" t="s">
        <v>187</v>
      </c>
      <c r="D50" s="45" t="s">
        <v>162</v>
      </c>
      <c r="E50" s="45" t="s">
        <v>110</v>
      </c>
      <c r="F50" s="45" t="s">
        <v>163</v>
      </c>
      <c r="G50" s="46">
        <v>0.38</v>
      </c>
      <c r="H50" s="46">
        <v>0.38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</row>
    <row r="51" spans="1:22" ht="20.100000000000001" customHeight="1">
      <c r="A51" s="44"/>
      <c r="B51" s="45"/>
      <c r="C51" s="201" t="s">
        <v>188</v>
      </c>
      <c r="D51" s="202"/>
      <c r="E51" s="202"/>
      <c r="F51" s="202"/>
      <c r="G51" s="203">
        <f t="shared" ref="G51:V51" si="17">SUM(G52:G53)</f>
        <v>7.57</v>
      </c>
      <c r="H51" s="203">
        <f t="shared" si="17"/>
        <v>7.57</v>
      </c>
      <c r="I51" s="46">
        <f t="shared" si="17"/>
        <v>0</v>
      </c>
      <c r="J51" s="46">
        <f t="shared" si="17"/>
        <v>0</v>
      </c>
      <c r="K51" s="46">
        <f t="shared" si="17"/>
        <v>0</v>
      </c>
      <c r="L51" s="46">
        <f t="shared" si="17"/>
        <v>0</v>
      </c>
      <c r="M51" s="46">
        <f t="shared" si="17"/>
        <v>0</v>
      </c>
      <c r="N51" s="46">
        <f t="shared" si="17"/>
        <v>0</v>
      </c>
      <c r="O51" s="46">
        <f t="shared" si="17"/>
        <v>0</v>
      </c>
      <c r="P51" s="46">
        <f t="shared" si="17"/>
        <v>0</v>
      </c>
      <c r="Q51" s="46">
        <f t="shared" si="17"/>
        <v>0</v>
      </c>
      <c r="R51" s="46">
        <f t="shared" si="17"/>
        <v>0</v>
      </c>
      <c r="S51" s="46">
        <f t="shared" si="17"/>
        <v>0</v>
      </c>
      <c r="T51" s="46">
        <f t="shared" si="17"/>
        <v>0</v>
      </c>
      <c r="U51" s="46">
        <f t="shared" si="17"/>
        <v>0</v>
      </c>
      <c r="V51" s="46">
        <f t="shared" si="17"/>
        <v>0</v>
      </c>
    </row>
    <row r="52" spans="1:22" ht="20.100000000000001" customHeight="1">
      <c r="A52" s="44">
        <v>301</v>
      </c>
      <c r="B52" s="45" t="s">
        <v>189</v>
      </c>
      <c r="C52" s="44" t="s">
        <v>190</v>
      </c>
      <c r="D52" s="45" t="s">
        <v>260</v>
      </c>
      <c r="E52" s="45" t="s">
        <v>133</v>
      </c>
      <c r="F52" s="45" t="s">
        <v>262</v>
      </c>
      <c r="G52" s="46">
        <v>0.87</v>
      </c>
      <c r="H52" s="46">
        <v>0.87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</row>
    <row r="53" spans="1:22" ht="20.100000000000001" customHeight="1">
      <c r="A53" s="44">
        <v>301</v>
      </c>
      <c r="B53" s="45" t="s">
        <v>189</v>
      </c>
      <c r="C53" s="44" t="s">
        <v>190</v>
      </c>
      <c r="D53" s="45" t="s">
        <v>162</v>
      </c>
      <c r="E53" s="45" t="s">
        <v>110</v>
      </c>
      <c r="F53" s="45" t="s">
        <v>163</v>
      </c>
      <c r="G53" s="46">
        <v>6.7</v>
      </c>
      <c r="H53" s="46">
        <v>6.7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/>
      <c r="B54" s="45"/>
      <c r="C54" s="201" t="s">
        <v>191</v>
      </c>
      <c r="D54" s="202"/>
      <c r="E54" s="202"/>
      <c r="F54" s="202"/>
      <c r="G54" s="203">
        <f t="shared" ref="G54:V54" si="18">SUM(G55:G56)</f>
        <v>3.7800000000000002</v>
      </c>
      <c r="H54" s="203">
        <f t="shared" si="18"/>
        <v>3.7800000000000002</v>
      </c>
      <c r="I54" s="46">
        <f t="shared" si="18"/>
        <v>0</v>
      </c>
      <c r="J54" s="46">
        <f t="shared" si="18"/>
        <v>0</v>
      </c>
      <c r="K54" s="46">
        <f t="shared" si="18"/>
        <v>0</v>
      </c>
      <c r="L54" s="46">
        <f t="shared" si="18"/>
        <v>0</v>
      </c>
      <c r="M54" s="46">
        <f t="shared" si="18"/>
        <v>0</v>
      </c>
      <c r="N54" s="46">
        <f t="shared" si="18"/>
        <v>0</v>
      </c>
      <c r="O54" s="46">
        <f t="shared" si="18"/>
        <v>0</v>
      </c>
      <c r="P54" s="46">
        <f t="shared" si="18"/>
        <v>0</v>
      </c>
      <c r="Q54" s="46">
        <f t="shared" si="18"/>
        <v>0</v>
      </c>
      <c r="R54" s="46">
        <f t="shared" si="18"/>
        <v>0</v>
      </c>
      <c r="S54" s="46">
        <f t="shared" si="18"/>
        <v>0</v>
      </c>
      <c r="T54" s="46">
        <f t="shared" si="18"/>
        <v>0</v>
      </c>
      <c r="U54" s="46">
        <f t="shared" si="18"/>
        <v>0</v>
      </c>
      <c r="V54" s="46">
        <f t="shared" si="18"/>
        <v>0</v>
      </c>
    </row>
    <row r="55" spans="1:22" ht="20.100000000000001" customHeight="1">
      <c r="A55" s="44">
        <v>302</v>
      </c>
      <c r="B55" s="45" t="s">
        <v>192</v>
      </c>
      <c r="C55" s="44" t="s">
        <v>193</v>
      </c>
      <c r="D55" s="45" t="s">
        <v>265</v>
      </c>
      <c r="E55" s="45" t="s">
        <v>110</v>
      </c>
      <c r="F55" s="45" t="s">
        <v>266</v>
      </c>
      <c r="G55" s="46">
        <v>0.43</v>
      </c>
      <c r="H55" s="46">
        <v>0.43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</row>
    <row r="56" spans="1:22" ht="20.100000000000001" customHeight="1">
      <c r="A56" s="44">
        <v>302</v>
      </c>
      <c r="B56" s="45" t="s">
        <v>192</v>
      </c>
      <c r="C56" s="44" t="s">
        <v>193</v>
      </c>
      <c r="D56" s="45" t="s">
        <v>162</v>
      </c>
      <c r="E56" s="45" t="s">
        <v>133</v>
      </c>
      <c r="F56" s="45" t="s">
        <v>194</v>
      </c>
      <c r="G56" s="46">
        <v>3.35</v>
      </c>
      <c r="H56" s="46">
        <v>3.35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/>
      <c r="B57" s="45"/>
      <c r="C57" s="44" t="s">
        <v>195</v>
      </c>
      <c r="D57" s="45"/>
      <c r="E57" s="45"/>
      <c r="F57" s="45"/>
      <c r="G57" s="46">
        <f t="shared" ref="G57:V57" si="19">G58+G73+G75</f>
        <v>16.849999999999998</v>
      </c>
      <c r="H57" s="46">
        <f t="shared" si="19"/>
        <v>16.849999999999998</v>
      </c>
      <c r="I57" s="46">
        <f t="shared" si="19"/>
        <v>0</v>
      </c>
      <c r="J57" s="46">
        <f t="shared" si="19"/>
        <v>0</v>
      </c>
      <c r="K57" s="46">
        <f t="shared" si="19"/>
        <v>0</v>
      </c>
      <c r="L57" s="46">
        <f t="shared" si="19"/>
        <v>0</v>
      </c>
      <c r="M57" s="46">
        <f t="shared" si="19"/>
        <v>0</v>
      </c>
      <c r="N57" s="46">
        <f t="shared" si="19"/>
        <v>0</v>
      </c>
      <c r="O57" s="46">
        <f t="shared" si="19"/>
        <v>0</v>
      </c>
      <c r="P57" s="46">
        <f t="shared" si="19"/>
        <v>0</v>
      </c>
      <c r="Q57" s="46">
        <f t="shared" si="19"/>
        <v>0</v>
      </c>
      <c r="R57" s="46">
        <f t="shared" si="19"/>
        <v>0</v>
      </c>
      <c r="S57" s="46">
        <f t="shared" si="19"/>
        <v>0</v>
      </c>
      <c r="T57" s="46">
        <f t="shared" si="19"/>
        <v>0</v>
      </c>
      <c r="U57" s="46">
        <f t="shared" si="19"/>
        <v>0</v>
      </c>
      <c r="V57" s="46">
        <f t="shared" si="19"/>
        <v>0</v>
      </c>
    </row>
    <row r="58" spans="1:22" ht="20.100000000000001" customHeight="1">
      <c r="A58" s="44"/>
      <c r="B58" s="45"/>
      <c r="C58" s="44" t="s">
        <v>196</v>
      </c>
      <c r="D58" s="45"/>
      <c r="E58" s="45"/>
      <c r="F58" s="45"/>
      <c r="G58" s="46">
        <f t="shared" ref="G58:V58" si="20">SUM(G59:G72)</f>
        <v>13.489999999999998</v>
      </c>
      <c r="H58" s="46">
        <f t="shared" si="20"/>
        <v>13.489999999999998</v>
      </c>
      <c r="I58" s="46">
        <f t="shared" si="20"/>
        <v>0</v>
      </c>
      <c r="J58" s="46">
        <f t="shared" si="20"/>
        <v>0</v>
      </c>
      <c r="K58" s="46">
        <f t="shared" si="20"/>
        <v>0</v>
      </c>
      <c r="L58" s="46">
        <f t="shared" si="20"/>
        <v>0</v>
      </c>
      <c r="M58" s="46">
        <f t="shared" si="20"/>
        <v>0</v>
      </c>
      <c r="N58" s="46">
        <f t="shared" si="20"/>
        <v>0</v>
      </c>
      <c r="O58" s="46">
        <f t="shared" si="20"/>
        <v>0</v>
      </c>
      <c r="P58" s="46">
        <f t="shared" si="20"/>
        <v>0</v>
      </c>
      <c r="Q58" s="46">
        <f t="shared" si="20"/>
        <v>0</v>
      </c>
      <c r="R58" s="46">
        <f t="shared" si="20"/>
        <v>0</v>
      </c>
      <c r="S58" s="46">
        <f t="shared" si="20"/>
        <v>0</v>
      </c>
      <c r="T58" s="46">
        <f t="shared" si="20"/>
        <v>0</v>
      </c>
      <c r="U58" s="46">
        <f t="shared" si="20"/>
        <v>0</v>
      </c>
      <c r="V58" s="46">
        <f t="shared" si="20"/>
        <v>0</v>
      </c>
    </row>
    <row r="59" spans="1:22" ht="20.100000000000001" customHeight="1">
      <c r="A59" s="44">
        <v>302</v>
      </c>
      <c r="B59" s="45" t="s">
        <v>110</v>
      </c>
      <c r="C59" s="44" t="s">
        <v>197</v>
      </c>
      <c r="D59" s="45" t="s">
        <v>265</v>
      </c>
      <c r="E59" s="45" t="s">
        <v>110</v>
      </c>
      <c r="F59" s="45" t="s">
        <v>266</v>
      </c>
      <c r="G59" s="46">
        <v>0.24</v>
      </c>
      <c r="H59" s="46">
        <v>0.24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110</v>
      </c>
      <c r="C60" s="44" t="s">
        <v>197</v>
      </c>
      <c r="D60" s="45" t="s">
        <v>162</v>
      </c>
      <c r="E60" s="45" t="s">
        <v>133</v>
      </c>
      <c r="F60" s="45" t="s">
        <v>194</v>
      </c>
      <c r="G60" s="46">
        <v>2.1</v>
      </c>
      <c r="H60" s="46">
        <v>2.1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>
        <v>302</v>
      </c>
      <c r="B61" s="45" t="s">
        <v>124</v>
      </c>
      <c r="C61" s="44" t="s">
        <v>242</v>
      </c>
      <c r="D61" s="45" t="s">
        <v>265</v>
      </c>
      <c r="E61" s="45" t="s">
        <v>110</v>
      </c>
      <c r="F61" s="45" t="s">
        <v>266</v>
      </c>
      <c r="G61" s="46">
        <v>0.16</v>
      </c>
      <c r="H61" s="46">
        <v>0.16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</row>
    <row r="62" spans="1:22" ht="20.100000000000001" customHeight="1">
      <c r="A62" s="44">
        <v>302</v>
      </c>
      <c r="B62" s="45" t="s">
        <v>124</v>
      </c>
      <c r="C62" s="44" t="s">
        <v>242</v>
      </c>
      <c r="D62" s="45" t="s">
        <v>162</v>
      </c>
      <c r="E62" s="45" t="s">
        <v>133</v>
      </c>
      <c r="F62" s="45" t="s">
        <v>194</v>
      </c>
      <c r="G62" s="46">
        <v>1.4</v>
      </c>
      <c r="H62" s="46">
        <v>1.4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</row>
    <row r="63" spans="1:22" ht="20.100000000000001" customHeight="1">
      <c r="A63" s="44">
        <v>302</v>
      </c>
      <c r="B63" s="45" t="s">
        <v>126</v>
      </c>
      <c r="C63" s="44" t="s">
        <v>198</v>
      </c>
      <c r="D63" s="45" t="s">
        <v>265</v>
      </c>
      <c r="E63" s="45" t="s">
        <v>110</v>
      </c>
      <c r="F63" s="45" t="s">
        <v>266</v>
      </c>
      <c r="G63" s="46">
        <v>0.16</v>
      </c>
      <c r="H63" s="46">
        <v>0.16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</row>
    <row r="64" spans="1:22" ht="20.100000000000001" customHeight="1">
      <c r="A64" s="44">
        <v>302</v>
      </c>
      <c r="B64" s="45" t="s">
        <v>126</v>
      </c>
      <c r="C64" s="44" t="s">
        <v>198</v>
      </c>
      <c r="D64" s="45" t="s">
        <v>162</v>
      </c>
      <c r="E64" s="45" t="s">
        <v>133</v>
      </c>
      <c r="F64" s="45" t="s">
        <v>194</v>
      </c>
      <c r="G64" s="46">
        <v>1.4</v>
      </c>
      <c r="H64" s="46">
        <v>1.4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>
        <v>302</v>
      </c>
      <c r="B65" s="45" t="s">
        <v>173</v>
      </c>
      <c r="C65" s="44" t="s">
        <v>243</v>
      </c>
      <c r="D65" s="45" t="s">
        <v>265</v>
      </c>
      <c r="E65" s="45" t="s">
        <v>110</v>
      </c>
      <c r="F65" s="45" t="s">
        <v>266</v>
      </c>
      <c r="G65" s="46">
        <v>0.12</v>
      </c>
      <c r="H65" s="46">
        <v>0.12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</row>
    <row r="66" spans="1:22" ht="20.100000000000001" customHeight="1">
      <c r="A66" s="44">
        <v>302</v>
      </c>
      <c r="B66" s="45" t="s">
        <v>173</v>
      </c>
      <c r="C66" s="44" t="s">
        <v>243</v>
      </c>
      <c r="D66" s="45" t="s">
        <v>162</v>
      </c>
      <c r="E66" s="45" t="s">
        <v>133</v>
      </c>
      <c r="F66" s="45" t="s">
        <v>194</v>
      </c>
      <c r="G66" s="46">
        <v>1.05</v>
      </c>
      <c r="H66" s="46">
        <v>1.05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</row>
    <row r="67" spans="1:22" ht="20.100000000000001" customHeight="1">
      <c r="A67" s="44">
        <v>302</v>
      </c>
      <c r="B67" s="45" t="s">
        <v>142</v>
      </c>
      <c r="C67" s="44" t="s">
        <v>199</v>
      </c>
      <c r="D67" s="45" t="s">
        <v>265</v>
      </c>
      <c r="E67" s="45" t="s">
        <v>110</v>
      </c>
      <c r="F67" s="45" t="s">
        <v>266</v>
      </c>
      <c r="G67" s="46">
        <v>0.4</v>
      </c>
      <c r="H67" s="46">
        <v>0.4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142</v>
      </c>
      <c r="C68" s="44" t="s">
        <v>199</v>
      </c>
      <c r="D68" s="45" t="s">
        <v>162</v>
      </c>
      <c r="E68" s="45" t="s">
        <v>133</v>
      </c>
      <c r="F68" s="45" t="s">
        <v>194</v>
      </c>
      <c r="G68" s="46">
        <v>3.5</v>
      </c>
      <c r="H68" s="46">
        <v>3.5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200</v>
      </c>
      <c r="C69" s="44" t="s">
        <v>201</v>
      </c>
      <c r="D69" s="45" t="s">
        <v>265</v>
      </c>
      <c r="E69" s="45" t="s">
        <v>136</v>
      </c>
      <c r="F69" s="45" t="s">
        <v>267</v>
      </c>
      <c r="G69" s="46">
        <v>0.2</v>
      </c>
      <c r="H69" s="46">
        <v>0.2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200</v>
      </c>
      <c r="C70" s="44" t="s">
        <v>201</v>
      </c>
      <c r="D70" s="45" t="s">
        <v>162</v>
      </c>
      <c r="E70" s="45" t="s">
        <v>133</v>
      </c>
      <c r="F70" s="45" t="s">
        <v>194</v>
      </c>
      <c r="G70" s="46">
        <v>1.49</v>
      </c>
      <c r="H70" s="46">
        <v>1.49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244</v>
      </c>
      <c r="C71" s="44" t="s">
        <v>245</v>
      </c>
      <c r="D71" s="45" t="s">
        <v>265</v>
      </c>
      <c r="E71" s="45" t="s">
        <v>111</v>
      </c>
      <c r="F71" s="45" t="s">
        <v>268</v>
      </c>
      <c r="G71" s="46">
        <v>7.0000000000000007E-2</v>
      </c>
      <c r="H71" s="46">
        <v>7.0000000000000007E-2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246</v>
      </c>
      <c r="C72" s="44" t="s">
        <v>247</v>
      </c>
      <c r="D72" s="45" t="s">
        <v>265</v>
      </c>
      <c r="E72" s="45" t="s">
        <v>173</v>
      </c>
      <c r="F72" s="45" t="s">
        <v>296</v>
      </c>
      <c r="G72" s="46">
        <v>1.2</v>
      </c>
      <c r="H72" s="46">
        <v>1.2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/>
      <c r="B73" s="45"/>
      <c r="C73" s="44" t="s">
        <v>248</v>
      </c>
      <c r="D73" s="45"/>
      <c r="E73" s="45"/>
      <c r="F73" s="45"/>
      <c r="G73" s="46">
        <f t="shared" ref="G73:V73" si="21">G74</f>
        <v>0.24</v>
      </c>
      <c r="H73" s="46">
        <f t="shared" si="21"/>
        <v>0.24</v>
      </c>
      <c r="I73" s="46">
        <f t="shared" si="21"/>
        <v>0</v>
      </c>
      <c r="J73" s="46">
        <f t="shared" si="21"/>
        <v>0</v>
      </c>
      <c r="K73" s="46">
        <f t="shared" si="21"/>
        <v>0</v>
      </c>
      <c r="L73" s="46">
        <f t="shared" si="21"/>
        <v>0</v>
      </c>
      <c r="M73" s="46">
        <f t="shared" si="21"/>
        <v>0</v>
      </c>
      <c r="N73" s="46">
        <f t="shared" si="21"/>
        <v>0</v>
      </c>
      <c r="O73" s="46">
        <f t="shared" si="21"/>
        <v>0</v>
      </c>
      <c r="P73" s="46">
        <f t="shared" si="21"/>
        <v>0</v>
      </c>
      <c r="Q73" s="46">
        <f t="shared" si="21"/>
        <v>0</v>
      </c>
      <c r="R73" s="46">
        <f t="shared" si="21"/>
        <v>0</v>
      </c>
      <c r="S73" s="46">
        <f t="shared" si="21"/>
        <v>0</v>
      </c>
      <c r="T73" s="46">
        <f t="shared" si="21"/>
        <v>0</v>
      </c>
      <c r="U73" s="46">
        <f t="shared" si="21"/>
        <v>0</v>
      </c>
      <c r="V73" s="46">
        <f t="shared" si="21"/>
        <v>0</v>
      </c>
    </row>
    <row r="74" spans="1:22" ht="20.100000000000001" customHeight="1">
      <c r="A74" s="44">
        <v>302</v>
      </c>
      <c r="B74" s="45" t="s">
        <v>126</v>
      </c>
      <c r="C74" s="44" t="s">
        <v>198</v>
      </c>
      <c r="D74" s="45" t="s">
        <v>265</v>
      </c>
      <c r="E74" s="45" t="s">
        <v>110</v>
      </c>
      <c r="F74" s="45" t="s">
        <v>266</v>
      </c>
      <c r="G74" s="46">
        <v>0.24</v>
      </c>
      <c r="H74" s="46">
        <v>0.24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/>
      <c r="B75" s="45"/>
      <c r="C75" s="44" t="s">
        <v>269</v>
      </c>
      <c r="D75" s="45"/>
      <c r="E75" s="45"/>
      <c r="F75" s="45"/>
      <c r="G75" s="46">
        <f t="shared" ref="G75:V75" si="22">G76</f>
        <v>3.12</v>
      </c>
      <c r="H75" s="46">
        <f t="shared" si="22"/>
        <v>3.12</v>
      </c>
      <c r="I75" s="46">
        <f t="shared" si="22"/>
        <v>0</v>
      </c>
      <c r="J75" s="46">
        <f t="shared" si="22"/>
        <v>0</v>
      </c>
      <c r="K75" s="46">
        <f t="shared" si="22"/>
        <v>0</v>
      </c>
      <c r="L75" s="46">
        <f t="shared" si="22"/>
        <v>0</v>
      </c>
      <c r="M75" s="46">
        <f t="shared" si="22"/>
        <v>0</v>
      </c>
      <c r="N75" s="46">
        <f t="shared" si="22"/>
        <v>0</v>
      </c>
      <c r="O75" s="46">
        <f t="shared" si="22"/>
        <v>0</v>
      </c>
      <c r="P75" s="46">
        <f t="shared" si="22"/>
        <v>0</v>
      </c>
      <c r="Q75" s="46">
        <f t="shared" si="22"/>
        <v>0</v>
      </c>
      <c r="R75" s="46">
        <f t="shared" si="22"/>
        <v>0</v>
      </c>
      <c r="S75" s="46">
        <f t="shared" si="22"/>
        <v>0</v>
      </c>
      <c r="T75" s="46">
        <f t="shared" si="22"/>
        <v>0</v>
      </c>
      <c r="U75" s="46">
        <f t="shared" si="22"/>
        <v>0</v>
      </c>
      <c r="V75" s="46">
        <f t="shared" si="22"/>
        <v>0</v>
      </c>
    </row>
    <row r="76" spans="1:22" ht="20.100000000000001" customHeight="1">
      <c r="A76" s="44">
        <v>302</v>
      </c>
      <c r="B76" s="45" t="s">
        <v>270</v>
      </c>
      <c r="C76" s="44" t="s">
        <v>271</v>
      </c>
      <c r="D76" s="45" t="s">
        <v>265</v>
      </c>
      <c r="E76" s="45" t="s">
        <v>110</v>
      </c>
      <c r="F76" s="45" t="s">
        <v>266</v>
      </c>
      <c r="G76" s="46">
        <v>3.12</v>
      </c>
      <c r="H76" s="46">
        <v>3.12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7" sqref="B7"/>
    </sheetView>
  </sheetViews>
  <sheetFormatPr defaultColWidth="9" defaultRowHeight="14.25"/>
  <cols>
    <col min="1" max="1" width="35.75" style="10" customWidth="1"/>
    <col min="2" max="2" width="43" style="199" customWidth="1"/>
    <col min="3" max="3" width="27" style="10" customWidth="1"/>
    <col min="4" max="16384" width="9" style="10"/>
  </cols>
  <sheetData>
    <row r="1" spans="1:3" s="11" customFormat="1" ht="42" customHeight="1">
      <c r="A1" s="249" t="s">
        <v>103</v>
      </c>
      <c r="B1" s="249"/>
      <c r="C1" s="151"/>
    </row>
    <row r="2" spans="1:3" ht="18.75" customHeight="1">
      <c r="A2" s="63" t="s">
        <v>297</v>
      </c>
      <c r="B2" s="195" t="s">
        <v>76</v>
      </c>
      <c r="C2" s="149"/>
    </row>
    <row r="3" spans="1:3" s="12" customFormat="1" ht="30" customHeight="1">
      <c r="A3" s="155" t="s">
        <v>95</v>
      </c>
      <c r="B3" s="196" t="s">
        <v>202</v>
      </c>
      <c r="C3" s="150"/>
    </row>
    <row r="4" spans="1:3" s="154" customFormat="1" ht="30" customHeight="1">
      <c r="A4" s="156" t="s">
        <v>96</v>
      </c>
      <c r="B4" s="197">
        <v>1.875</v>
      </c>
      <c r="C4" s="153"/>
    </row>
    <row r="5" spans="1:3" s="154" customFormat="1" ht="30" customHeight="1">
      <c r="A5" s="157" t="s">
        <v>97</v>
      </c>
      <c r="B5" s="197">
        <v>0</v>
      </c>
      <c r="C5" s="153"/>
    </row>
    <row r="6" spans="1:3" s="154" customFormat="1" ht="30" customHeight="1">
      <c r="A6" s="157" t="s">
        <v>98</v>
      </c>
      <c r="B6" s="197">
        <v>7.4999999999999997E-2</v>
      </c>
      <c r="C6" s="153"/>
    </row>
    <row r="7" spans="1:3" s="154" customFormat="1" ht="30" customHeight="1">
      <c r="A7" s="157" t="s">
        <v>99</v>
      </c>
      <c r="B7" s="197">
        <v>1.8</v>
      </c>
      <c r="C7" s="153"/>
    </row>
    <row r="8" spans="1:3" s="154" customFormat="1" ht="30" customHeight="1">
      <c r="A8" s="157" t="s">
        <v>100</v>
      </c>
      <c r="B8" s="197">
        <v>1.8</v>
      </c>
      <c r="C8" s="153"/>
    </row>
    <row r="9" spans="1:3" s="154" customFormat="1" ht="30" customHeight="1">
      <c r="A9" s="157" t="s">
        <v>101</v>
      </c>
      <c r="B9" s="197">
        <v>0</v>
      </c>
      <c r="C9" s="153"/>
    </row>
    <row r="10" spans="1:3" s="12" customFormat="1" ht="30" customHeight="1">
      <c r="A10" s="149"/>
      <c r="B10" s="198"/>
      <c r="C10" s="150"/>
    </row>
    <row r="11" spans="1:3" s="12" customFormat="1" ht="114.6" customHeight="1">
      <c r="A11" s="250" t="s">
        <v>102</v>
      </c>
      <c r="B11" s="250"/>
      <c r="C11" s="150"/>
    </row>
    <row r="12" spans="1:3" s="12" customFormat="1" ht="14.25" customHeight="1">
      <c r="A12" s="150"/>
      <c r="B12" s="199"/>
      <c r="C12" s="150"/>
    </row>
    <row r="13" spans="1:3" s="12" customFormat="1" ht="14.25" customHeight="1">
      <c r="A13" s="150"/>
      <c r="B13" s="199"/>
      <c r="C13" s="150"/>
    </row>
    <row r="14" spans="1:3" s="12" customFormat="1" ht="14.25" customHeight="1">
      <c r="A14" s="150"/>
      <c r="B14" s="199"/>
      <c r="C14" s="150"/>
    </row>
    <row r="15" spans="1:3" s="12" customFormat="1" ht="14.25" customHeight="1">
      <c r="A15" s="150"/>
      <c r="B15" s="199"/>
      <c r="C15" s="150"/>
    </row>
    <row r="16" spans="1:3" s="12" customFormat="1" ht="14.25" customHeight="1">
      <c r="A16" s="150"/>
      <c r="B16" s="199"/>
      <c r="C16" s="150"/>
    </row>
    <row r="17" spans="1:3" s="12" customFormat="1" ht="14.25" customHeight="1">
      <c r="A17" s="152"/>
      <c r="B17" s="200"/>
      <c r="C17" s="152"/>
    </row>
    <row r="18" spans="1:3" s="12" customFormat="1" ht="14.25" customHeight="1">
      <c r="A18" s="152"/>
      <c r="B18" s="200"/>
      <c r="C18" s="152"/>
    </row>
    <row r="19" spans="1:3" s="12" customFormat="1" ht="14.25" customHeight="1">
      <c r="A19" s="152"/>
      <c r="B19" s="200"/>
      <c r="C19" s="152"/>
    </row>
    <row r="20" spans="1:3" s="12" customFormat="1" ht="14.25" customHeight="1">
      <c r="A20" s="152"/>
      <c r="B20" s="200"/>
      <c r="C20" s="152"/>
    </row>
    <row r="21" spans="1:3" s="12" customFormat="1" ht="14.25" customHeight="1">
      <c r="A21" s="152"/>
      <c r="B21" s="200"/>
      <c r="C21" s="152"/>
    </row>
    <row r="22" spans="1:3" s="12" customFormat="1" ht="14.25" customHeight="1">
      <c r="A22" s="152"/>
      <c r="B22" s="200"/>
      <c r="C22" s="152"/>
    </row>
    <row r="23" spans="1:3" s="12" customFormat="1" ht="14.25" customHeight="1">
      <c r="A23" s="152"/>
      <c r="B23" s="200"/>
      <c r="C23" s="152"/>
    </row>
    <row r="24" spans="1:3" s="12" customFormat="1" ht="14.25" customHeight="1">
      <c r="A24" s="152"/>
      <c r="B24" s="200"/>
      <c r="C24" s="152"/>
    </row>
    <row r="25" spans="1:3" s="12" customFormat="1" ht="14.25" customHeight="1">
      <c r="A25" s="152"/>
      <c r="B25" s="200"/>
      <c r="C25" s="152"/>
    </row>
    <row r="26" spans="1:3" s="12" customFormat="1" ht="14.25" customHeight="1">
      <c r="A26" s="152"/>
      <c r="B26" s="200"/>
      <c r="C26" s="152"/>
    </row>
    <row r="27" spans="1:3" s="12" customFormat="1" ht="14.25" customHeight="1">
      <c r="A27" s="152"/>
      <c r="B27" s="200"/>
      <c r="C27" s="152"/>
    </row>
    <row r="28" spans="1:3" s="12" customFormat="1" ht="14.25" customHeight="1">
      <c r="A28" s="152"/>
      <c r="B28" s="200"/>
      <c r="C28" s="152"/>
    </row>
    <row r="29" spans="1:3" s="12" customFormat="1" ht="14.25" customHeight="1">
      <c r="A29" s="152"/>
      <c r="B29" s="200"/>
      <c r="C29" s="152"/>
    </row>
    <row r="30" spans="1:3" s="12" customFormat="1" ht="14.25" customHeight="1">
      <c r="A30" s="152"/>
      <c r="B30" s="200"/>
      <c r="C30" s="152"/>
    </row>
    <row r="31" spans="1:3" s="12" customFormat="1" ht="14.25" customHeight="1">
      <c r="A31" s="152"/>
      <c r="B31" s="200"/>
      <c r="C31" s="152"/>
    </row>
    <row r="32" spans="1:3" s="12" customFormat="1" ht="14.25" customHeight="1">
      <c r="A32" s="150"/>
      <c r="B32" s="199"/>
      <c r="C32" s="150"/>
    </row>
    <row r="33" spans="1:3" s="12" customFormat="1" ht="14.25" customHeight="1">
      <c r="A33" s="150"/>
      <c r="B33" s="199"/>
      <c r="C33" s="150"/>
    </row>
    <row r="34" spans="1:3" s="12" customFormat="1" ht="14.25" customHeight="1">
      <c r="A34" s="150"/>
      <c r="B34" s="199"/>
      <c r="C34" s="150"/>
    </row>
    <row r="35" spans="1:3" s="12" customFormat="1" ht="14.25" customHeight="1">
      <c r="A35" s="150"/>
      <c r="B35" s="199"/>
      <c r="C35" s="150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7" t="s">
        <v>104</v>
      </c>
      <c r="B1" s="217"/>
      <c r="C1" s="217"/>
      <c r="D1" s="217"/>
      <c r="E1" s="217"/>
      <c r="F1" s="217"/>
      <c r="G1" s="217"/>
      <c r="H1" s="217"/>
      <c r="I1" s="217"/>
    </row>
    <row r="2" spans="1:9" ht="18" customHeight="1">
      <c r="A2" s="215" t="s">
        <v>290</v>
      </c>
      <c r="B2" s="216"/>
      <c r="C2" s="216"/>
      <c r="D2" s="216"/>
      <c r="E2" s="159"/>
      <c r="F2" s="161"/>
      <c r="G2" s="161"/>
      <c r="H2" s="161"/>
      <c r="I2" s="170" t="s">
        <v>76</v>
      </c>
    </row>
    <row r="3" spans="1:9" s="4" customFormat="1" ht="16.5" customHeight="1">
      <c r="A3" s="252" t="s">
        <v>31</v>
      </c>
      <c r="B3" s="253"/>
      <c r="C3" s="254"/>
      <c r="D3" s="256" t="s">
        <v>38</v>
      </c>
      <c r="E3" s="255" t="s">
        <v>51</v>
      </c>
      <c r="F3" s="255"/>
      <c r="G3" s="255"/>
      <c r="H3" s="255"/>
      <c r="I3" s="255"/>
    </row>
    <row r="4" spans="1:9" s="4" customFormat="1" ht="14.25" customHeight="1">
      <c r="A4" s="260" t="s">
        <v>23</v>
      </c>
      <c r="B4" s="251" t="s">
        <v>24</v>
      </c>
      <c r="C4" s="251" t="s">
        <v>25</v>
      </c>
      <c r="D4" s="257"/>
      <c r="E4" s="259" t="s">
        <v>18</v>
      </c>
      <c r="F4" s="261" t="s">
        <v>32</v>
      </c>
      <c r="G4" s="261"/>
      <c r="H4" s="261"/>
      <c r="I4" s="169" t="s">
        <v>33</v>
      </c>
    </row>
    <row r="5" spans="1:9" s="4" customFormat="1" ht="37.5" customHeight="1">
      <c r="A5" s="260"/>
      <c r="B5" s="251"/>
      <c r="C5" s="251"/>
      <c r="D5" s="258"/>
      <c r="E5" s="259"/>
      <c r="F5" s="167" t="s">
        <v>34</v>
      </c>
      <c r="G5" s="167" t="s">
        <v>35</v>
      </c>
      <c r="H5" s="167" t="s">
        <v>36</v>
      </c>
      <c r="I5" s="167" t="s">
        <v>34</v>
      </c>
    </row>
    <row r="6" spans="1:9" s="4" customFormat="1" ht="12" customHeight="1">
      <c r="A6" s="168" t="s">
        <v>30</v>
      </c>
      <c r="B6" s="165" t="s">
        <v>30</v>
      </c>
      <c r="C6" s="165" t="s">
        <v>30</v>
      </c>
      <c r="D6" s="165" t="s">
        <v>30</v>
      </c>
      <c r="E6" s="166">
        <v>2</v>
      </c>
      <c r="F6" s="166">
        <v>3</v>
      </c>
      <c r="G6" s="166">
        <v>4</v>
      </c>
      <c r="H6" s="166">
        <v>5</v>
      </c>
      <c r="I6" s="166">
        <v>6</v>
      </c>
    </row>
    <row r="7" spans="1:9" s="54" customFormat="1" ht="20.100000000000001" customHeight="1">
      <c r="A7" s="48"/>
      <c r="B7" s="49"/>
      <c r="C7" s="49"/>
      <c r="D7" s="50"/>
      <c r="E7" s="51"/>
      <c r="F7" s="51"/>
      <c r="G7" s="52"/>
      <c r="H7" s="52"/>
      <c r="I7" s="53"/>
    </row>
    <row r="8" spans="1:9" s="5" customFormat="1" ht="14.25" customHeight="1">
      <c r="A8" s="162"/>
      <c r="B8" s="162"/>
      <c r="C8" s="162"/>
      <c r="D8" s="162"/>
      <c r="E8" s="162"/>
      <c r="F8" s="162"/>
      <c r="G8" s="163"/>
      <c r="H8" s="163"/>
      <c r="I8" s="163"/>
    </row>
    <row r="9" spans="1:9" s="5" customFormat="1" ht="14.25" customHeight="1">
      <c r="A9" s="160"/>
      <c r="B9" s="162"/>
      <c r="C9" s="162"/>
      <c r="D9" s="162"/>
      <c r="E9" s="162"/>
      <c r="F9" s="162"/>
      <c r="G9" s="162"/>
      <c r="H9" s="163"/>
      <c r="I9" s="163"/>
    </row>
    <row r="10" spans="1:9" s="5" customFormat="1" ht="14.25" customHeight="1">
      <c r="A10" s="163"/>
      <c r="B10" s="163"/>
      <c r="C10" s="163"/>
      <c r="D10" s="163"/>
      <c r="E10" s="162"/>
      <c r="F10" s="162"/>
      <c r="G10" s="162"/>
      <c r="H10" s="163"/>
      <c r="I10" s="163"/>
    </row>
    <row r="11" spans="1:9" s="5" customFormat="1" ht="14.25" customHeight="1">
      <c r="A11" s="163"/>
      <c r="B11" s="163"/>
      <c r="C11" s="163"/>
      <c r="D11" s="163"/>
      <c r="E11" s="163"/>
      <c r="F11" s="162"/>
      <c r="G11" s="162"/>
      <c r="H11" s="163"/>
      <c r="I11" s="163"/>
    </row>
    <row r="12" spans="1:9" s="5" customFormat="1" ht="14.25" customHeight="1">
      <c r="A12" s="163"/>
      <c r="B12" s="163"/>
      <c r="C12" s="163"/>
      <c r="D12" s="163"/>
      <c r="E12" s="163"/>
      <c r="F12" s="163"/>
      <c r="G12" s="162"/>
      <c r="H12" s="163"/>
      <c r="I12" s="163"/>
    </row>
    <row r="13" spans="1:9" s="5" customFormat="1" ht="14.25" customHeight="1">
      <c r="A13" s="164"/>
      <c r="B13" s="164"/>
      <c r="C13" s="164"/>
      <c r="D13" s="164"/>
      <c r="E13" s="164"/>
      <c r="F13" s="164"/>
      <c r="G13" s="164"/>
      <c r="H13" s="164"/>
      <c r="I13" s="164"/>
    </row>
    <row r="14" spans="1:9" s="5" customFormat="1" ht="14.25" customHeight="1">
      <c r="A14" s="164"/>
      <c r="B14" s="164"/>
      <c r="C14" s="164"/>
      <c r="D14" s="164"/>
      <c r="E14" s="164"/>
      <c r="F14" s="164"/>
      <c r="G14" s="164"/>
      <c r="H14" s="164"/>
      <c r="I14" s="164"/>
    </row>
    <row r="15" spans="1:9" s="5" customFormat="1" ht="14.25" customHeight="1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9" s="5" customFormat="1" ht="14.25" customHeight="1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 s="5" customFormat="1" ht="14.25" customHeight="1">
      <c r="A17" s="158"/>
      <c r="B17" s="158"/>
      <c r="C17" s="158"/>
      <c r="D17" s="158"/>
      <c r="E17" s="158"/>
      <c r="F17" s="158"/>
      <c r="G17" s="158"/>
      <c r="H17" s="158"/>
      <c r="I17" s="158"/>
    </row>
    <row r="18" spans="1:9" s="5" customFormat="1" ht="14.25" customHeight="1">
      <c r="A18" s="158"/>
      <c r="B18" s="158"/>
      <c r="C18" s="158"/>
      <c r="D18" s="158"/>
      <c r="E18" s="158"/>
      <c r="F18" s="158"/>
      <c r="G18" s="158"/>
      <c r="H18" s="158"/>
      <c r="I18" s="158"/>
    </row>
    <row r="19" spans="1:9" s="5" customFormat="1" ht="14.25" customHeight="1">
      <c r="A19" s="158"/>
      <c r="B19" s="158"/>
      <c r="C19" s="158"/>
      <c r="D19" s="158"/>
      <c r="E19" s="158"/>
      <c r="F19" s="158"/>
      <c r="G19" s="158"/>
      <c r="H19" s="158"/>
      <c r="I19" s="158"/>
    </row>
    <row r="20" spans="1:9" s="5" customFormat="1" ht="14.25" customHeight="1">
      <c r="A20" s="158"/>
      <c r="B20" s="158"/>
      <c r="C20" s="158"/>
      <c r="D20" s="158"/>
      <c r="E20" s="158"/>
      <c r="F20" s="158"/>
      <c r="G20" s="158"/>
      <c r="H20" s="158"/>
      <c r="I20" s="158"/>
    </row>
    <row r="21" spans="1:9" s="5" customFormat="1" ht="14.25" customHeight="1">
      <c r="A21" s="158"/>
      <c r="B21" s="158"/>
      <c r="C21" s="158"/>
      <c r="D21" s="158"/>
      <c r="E21" s="158"/>
      <c r="F21" s="158"/>
      <c r="G21" s="158"/>
      <c r="H21" s="158"/>
      <c r="I21" s="158"/>
    </row>
    <row r="22" spans="1:9" s="5" customFormat="1" ht="14.25" customHeight="1">
      <c r="A22" s="158"/>
      <c r="B22" s="158"/>
      <c r="C22" s="158"/>
      <c r="D22" s="158"/>
      <c r="E22" s="158"/>
      <c r="F22" s="158"/>
      <c r="G22" s="158"/>
      <c r="H22" s="158"/>
      <c r="I22" s="158"/>
    </row>
    <row r="23" spans="1:9" s="5" customFormat="1" ht="14.25" customHeight="1">
      <c r="A23" s="158"/>
      <c r="B23" s="158"/>
      <c r="C23" s="158"/>
      <c r="D23" s="158"/>
      <c r="E23" s="158"/>
      <c r="F23" s="158"/>
      <c r="G23" s="158"/>
      <c r="H23" s="158"/>
      <c r="I23" s="158"/>
    </row>
    <row r="24" spans="1:9" s="5" customFormat="1" ht="14.25" customHeight="1">
      <c r="A24" s="158"/>
      <c r="B24" s="158"/>
      <c r="C24" s="158"/>
      <c r="D24" s="158"/>
      <c r="E24" s="158"/>
      <c r="F24" s="158"/>
      <c r="G24" s="158"/>
      <c r="H24" s="158"/>
      <c r="I24" s="158"/>
    </row>
    <row r="25" spans="1:9" s="5" customFormat="1" ht="14.25" customHeight="1">
      <c r="A25" s="158"/>
      <c r="B25" s="158"/>
      <c r="C25" s="158"/>
      <c r="D25" s="158"/>
      <c r="E25" s="158"/>
      <c r="F25" s="158"/>
      <c r="G25" s="158"/>
      <c r="H25" s="158"/>
      <c r="I25" s="158"/>
    </row>
    <row r="26" spans="1:9" s="5" customFormat="1" ht="14.25" customHeight="1">
      <c r="A26" s="158"/>
      <c r="B26" s="158"/>
      <c r="C26" s="158"/>
      <c r="D26" s="158"/>
      <c r="E26" s="158"/>
      <c r="F26" s="158"/>
      <c r="G26" s="158"/>
      <c r="H26" s="158"/>
      <c r="I26" s="158"/>
    </row>
    <row r="27" spans="1:9" s="5" customFormat="1" ht="14.25" customHeight="1">
      <c r="A27" s="158"/>
      <c r="B27" s="158"/>
      <c r="C27" s="158"/>
      <c r="D27" s="158"/>
      <c r="E27" s="158"/>
      <c r="F27" s="158"/>
      <c r="G27" s="158"/>
      <c r="H27" s="158"/>
      <c r="I27" s="158"/>
    </row>
    <row r="28" spans="1:9" s="5" customFormat="1" ht="14.25" customHeight="1">
      <c r="A28" s="158"/>
      <c r="B28" s="158"/>
      <c r="C28" s="158"/>
      <c r="D28" s="158"/>
      <c r="E28" s="158"/>
      <c r="F28" s="158"/>
      <c r="G28" s="158"/>
      <c r="H28" s="158"/>
      <c r="I28" s="158"/>
    </row>
    <row r="29" spans="1:9" s="5" customFormat="1" ht="14.25" customHeight="1">
      <c r="A29" s="158"/>
      <c r="B29" s="158"/>
      <c r="C29" s="158"/>
      <c r="D29" s="158"/>
      <c r="E29" s="158"/>
      <c r="F29" s="158"/>
      <c r="G29" s="158"/>
      <c r="H29" s="158"/>
      <c r="I29" s="158"/>
    </row>
    <row r="30" spans="1:9" s="5" customFormat="1" ht="14.25" customHeight="1">
      <c r="A30" s="158"/>
      <c r="B30" s="158"/>
      <c r="C30" s="158"/>
      <c r="D30" s="158"/>
      <c r="E30" s="158"/>
      <c r="F30" s="158"/>
      <c r="G30" s="158"/>
      <c r="H30" s="158"/>
      <c r="I30" s="158"/>
    </row>
    <row r="31" spans="1:9" s="5" customFormat="1" ht="14.25" customHeight="1">
      <c r="A31" s="158"/>
      <c r="B31" s="158"/>
      <c r="C31" s="158"/>
      <c r="D31" s="158"/>
      <c r="E31" s="158"/>
      <c r="F31" s="158"/>
      <c r="G31" s="158"/>
      <c r="H31" s="158"/>
      <c r="I31" s="158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0"/>
  <sheetViews>
    <sheetView showGridLines="0" showZeros="0" workbookViewId="0">
      <selection activeCell="C18" sqref="C18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62" t="s">
        <v>105</v>
      </c>
      <c r="B1" s="262"/>
      <c r="C1" s="262"/>
      <c r="D1" s="171"/>
    </row>
    <row r="2" spans="1:4" ht="20.100000000000001" customHeight="1">
      <c r="A2" s="62" t="s">
        <v>294</v>
      </c>
      <c r="B2" s="174"/>
      <c r="C2" s="175" t="s">
        <v>76</v>
      </c>
      <c r="D2" s="171"/>
    </row>
    <row r="3" spans="1:4" ht="20.100000000000001" customHeight="1">
      <c r="A3" s="173" t="s">
        <v>235</v>
      </c>
      <c r="B3" s="173" t="s">
        <v>236</v>
      </c>
      <c r="C3" s="173" t="s">
        <v>1</v>
      </c>
      <c r="D3" s="171"/>
    </row>
    <row r="4" spans="1:4" s="55" customFormat="1" ht="20.100000000000001" customHeight="1">
      <c r="A4" s="60" t="s">
        <v>18</v>
      </c>
      <c r="B4" s="61"/>
      <c r="C4" s="59">
        <f>C5</f>
        <v>16.849999999999998</v>
      </c>
      <c r="D4" s="172"/>
    </row>
    <row r="5" spans="1:4" ht="20.100000000000001" customHeight="1">
      <c r="A5" s="60" t="s">
        <v>194</v>
      </c>
      <c r="B5" s="61"/>
      <c r="C5" s="59">
        <f>SUM(C6:C20)</f>
        <v>16.849999999999998</v>
      </c>
      <c r="D5" s="171"/>
    </row>
    <row r="6" spans="1:4" ht="20.100000000000001" customHeight="1">
      <c r="A6" s="60" t="s">
        <v>203</v>
      </c>
      <c r="B6" s="61" t="s">
        <v>266</v>
      </c>
      <c r="C6" s="59">
        <v>0.24</v>
      </c>
      <c r="D6" s="171"/>
    </row>
    <row r="7" spans="1:4" ht="20.100000000000001" customHeight="1">
      <c r="A7" s="60" t="s">
        <v>203</v>
      </c>
      <c r="B7" s="61" t="s">
        <v>194</v>
      </c>
      <c r="C7" s="59">
        <v>2.1</v>
      </c>
      <c r="D7" s="171"/>
    </row>
    <row r="8" spans="1:4" ht="20.100000000000001" customHeight="1">
      <c r="A8" s="60" t="s">
        <v>249</v>
      </c>
      <c r="B8" s="61" t="s">
        <v>266</v>
      </c>
      <c r="C8" s="59">
        <v>0.16</v>
      </c>
      <c r="D8" s="171"/>
    </row>
    <row r="9" spans="1:4" ht="20.100000000000001" customHeight="1">
      <c r="A9" s="60" t="s">
        <v>249</v>
      </c>
      <c r="B9" s="61" t="s">
        <v>194</v>
      </c>
      <c r="C9" s="59">
        <v>1.4</v>
      </c>
      <c r="D9" s="171"/>
    </row>
    <row r="10" spans="1:4" ht="20.100000000000001" customHeight="1">
      <c r="A10" s="60" t="s">
        <v>204</v>
      </c>
      <c r="B10" s="61" t="s">
        <v>266</v>
      </c>
      <c r="C10" s="59">
        <v>0.4</v>
      </c>
      <c r="D10" s="171"/>
    </row>
    <row r="11" spans="1:4" ht="20.100000000000001" customHeight="1">
      <c r="A11" s="60" t="s">
        <v>204</v>
      </c>
      <c r="B11" s="61" t="s">
        <v>194</v>
      </c>
      <c r="C11" s="59">
        <v>1.4</v>
      </c>
    </row>
    <row r="12" spans="1:4" ht="20.100000000000001" customHeight="1">
      <c r="A12" s="60" t="s">
        <v>250</v>
      </c>
      <c r="B12" s="61" t="s">
        <v>194</v>
      </c>
      <c r="C12" s="59">
        <v>1.05</v>
      </c>
    </row>
    <row r="13" spans="1:4" ht="20.100000000000001" customHeight="1">
      <c r="A13" s="60" t="s">
        <v>250</v>
      </c>
      <c r="B13" s="61" t="s">
        <v>266</v>
      </c>
      <c r="C13" s="59">
        <v>0.12</v>
      </c>
    </row>
    <row r="14" spans="1:4" ht="20.100000000000001" customHeight="1">
      <c r="A14" s="60" t="s">
        <v>205</v>
      </c>
      <c r="B14" s="61" t="s">
        <v>194</v>
      </c>
      <c r="C14" s="59">
        <v>3.5</v>
      </c>
    </row>
    <row r="15" spans="1:4" ht="20.100000000000001" customHeight="1">
      <c r="A15" s="60" t="s">
        <v>205</v>
      </c>
      <c r="B15" s="61" t="s">
        <v>266</v>
      </c>
      <c r="C15" s="59">
        <v>0.4</v>
      </c>
    </row>
    <row r="16" spans="1:4" ht="20.100000000000001" customHeight="1">
      <c r="A16" s="60" t="s">
        <v>206</v>
      </c>
      <c r="B16" s="61" t="s">
        <v>267</v>
      </c>
      <c r="C16" s="59">
        <v>0.2</v>
      </c>
    </row>
    <row r="17" spans="1:3" ht="20.100000000000001" customHeight="1">
      <c r="A17" s="60" t="s">
        <v>206</v>
      </c>
      <c r="B17" s="61" t="s">
        <v>194</v>
      </c>
      <c r="C17" s="59">
        <v>1.49</v>
      </c>
    </row>
    <row r="18" spans="1:3" ht="20.100000000000001" customHeight="1">
      <c r="A18" s="60" t="s">
        <v>251</v>
      </c>
      <c r="B18" s="61" t="s">
        <v>268</v>
      </c>
      <c r="C18" s="59">
        <v>7.0000000000000007E-2</v>
      </c>
    </row>
    <row r="19" spans="1:3" ht="20.100000000000001" customHeight="1">
      <c r="A19" s="60" t="s">
        <v>252</v>
      </c>
      <c r="B19" s="61" t="s">
        <v>296</v>
      </c>
      <c r="C19" s="59">
        <v>1.2</v>
      </c>
    </row>
    <row r="20" spans="1:3" ht="20.100000000000001" customHeight="1">
      <c r="A20" s="60" t="s">
        <v>272</v>
      </c>
      <c r="B20" s="61" t="s">
        <v>266</v>
      </c>
      <c r="C20" s="59">
        <v>3.12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ColWidth="9"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71" t="s">
        <v>106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0" ht="20.100000000000001" customHeight="1">
      <c r="A2" s="64" t="s">
        <v>298</v>
      </c>
      <c r="B2" s="179"/>
      <c r="C2" s="179"/>
      <c r="D2" s="179"/>
      <c r="E2" s="179"/>
      <c r="F2" s="179"/>
      <c r="G2" s="179"/>
      <c r="H2" s="179"/>
      <c r="I2" s="178"/>
      <c r="J2" s="178"/>
      <c r="K2" s="178"/>
      <c r="L2" s="178"/>
      <c r="M2" s="178"/>
      <c r="N2" s="178"/>
      <c r="O2" s="178"/>
      <c r="P2" s="178"/>
      <c r="Q2" s="272" t="s">
        <v>76</v>
      </c>
      <c r="R2" s="272"/>
      <c r="S2" s="272"/>
      <c r="T2" s="272"/>
    </row>
    <row r="3" spans="1:20" ht="20.100000000000001" customHeight="1">
      <c r="A3" s="263" t="s">
        <v>37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</row>
    <row r="4" spans="1:20" ht="20.100000000000001" customHeight="1">
      <c r="A4" s="263" t="s">
        <v>39</v>
      </c>
      <c r="B4" s="263"/>
      <c r="C4" s="263"/>
      <c r="D4" s="263"/>
      <c r="E4" s="263"/>
      <c r="F4" s="263"/>
      <c r="G4" s="263"/>
      <c r="H4" s="263"/>
      <c r="I4" s="263"/>
      <c r="J4" s="263" t="s">
        <v>40</v>
      </c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ht="20.100000000000001" customHeight="1">
      <c r="A5" s="263" t="s">
        <v>41</v>
      </c>
      <c r="B5" s="263" t="s">
        <v>42</v>
      </c>
      <c r="C5" s="263"/>
      <c r="D5" s="263"/>
      <c r="E5" s="263"/>
      <c r="F5" s="263"/>
      <c r="G5" s="263"/>
      <c r="H5" s="263"/>
      <c r="I5" s="263"/>
      <c r="J5" s="263" t="s">
        <v>43</v>
      </c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ht="39.950000000000003" customHeight="1">
      <c r="A6" s="263"/>
      <c r="B6" s="263" t="s">
        <v>44</v>
      </c>
      <c r="C6" s="263"/>
      <c r="D6" s="263"/>
      <c r="E6" s="263"/>
      <c r="F6" s="263"/>
      <c r="G6" s="263"/>
      <c r="H6" s="263"/>
      <c r="I6" s="263"/>
      <c r="J6" s="263" t="s">
        <v>45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s="57" customFormat="1" ht="60" customHeight="1">
      <c r="A7" s="263"/>
      <c r="B7" s="264" t="s">
        <v>46</v>
      </c>
      <c r="C7" s="264"/>
      <c r="D7" s="264"/>
      <c r="E7" s="264"/>
      <c r="F7" s="264"/>
      <c r="G7" s="264"/>
      <c r="H7" s="56" t="s">
        <v>47</v>
      </c>
      <c r="I7" s="56"/>
      <c r="J7" s="264" t="s">
        <v>48</v>
      </c>
      <c r="K7" s="264"/>
      <c r="L7" s="264"/>
      <c r="M7" s="264"/>
      <c r="N7" s="264"/>
      <c r="O7" s="264"/>
      <c r="P7" s="264"/>
      <c r="Q7" s="56" t="s">
        <v>49</v>
      </c>
      <c r="R7" s="265">
        <v>0</v>
      </c>
      <c r="S7" s="266"/>
      <c r="T7" s="267"/>
    </row>
    <row r="8" spans="1:20" ht="39.950000000000003" customHeight="1">
      <c r="A8" s="263"/>
      <c r="B8" s="263" t="s">
        <v>50</v>
      </c>
      <c r="C8" s="263"/>
      <c r="D8" s="263"/>
      <c r="E8" s="263"/>
      <c r="F8" s="263"/>
      <c r="G8" s="263"/>
      <c r="H8" s="177" t="s">
        <v>51</v>
      </c>
      <c r="I8" s="177"/>
      <c r="J8" s="263" t="s">
        <v>253</v>
      </c>
      <c r="K8" s="263"/>
      <c r="L8" s="263"/>
      <c r="M8" s="263"/>
      <c r="N8" s="263"/>
      <c r="O8" s="263"/>
      <c r="P8" s="263"/>
      <c r="Q8" s="177" t="s">
        <v>254</v>
      </c>
      <c r="R8" s="263"/>
      <c r="S8" s="263"/>
      <c r="T8" s="263"/>
    </row>
    <row r="9" spans="1:20" ht="20.100000000000001" customHeight="1">
      <c r="A9" s="263"/>
      <c r="B9" s="263" t="s">
        <v>52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ht="20.100000000000001" customHeight="1">
      <c r="A10" s="263"/>
      <c r="B10" s="263" t="s">
        <v>53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ht="20.100000000000001" customHeight="1">
      <c r="A11" s="263" t="s">
        <v>54</v>
      </c>
      <c r="B11" s="263" t="s">
        <v>55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ht="39.950000000000003" customHeight="1">
      <c r="A12" s="263"/>
      <c r="B12" s="263" t="s">
        <v>56</v>
      </c>
      <c r="C12" s="263"/>
      <c r="D12" s="263" t="s">
        <v>57</v>
      </c>
      <c r="E12" s="263"/>
      <c r="F12" s="263" t="s">
        <v>58</v>
      </c>
      <c r="G12" s="263"/>
      <c r="H12" s="263" t="s">
        <v>59</v>
      </c>
      <c r="I12" s="263"/>
      <c r="J12" s="263"/>
      <c r="K12" s="263"/>
      <c r="L12" s="263"/>
      <c r="M12" s="263"/>
      <c r="N12" s="263"/>
      <c r="O12" s="263"/>
      <c r="P12" s="263" t="s">
        <v>60</v>
      </c>
      <c r="Q12" s="263"/>
      <c r="R12" s="263"/>
      <c r="S12" s="263"/>
      <c r="T12" s="263"/>
    </row>
    <row r="13" spans="1:20" ht="20.100000000000001" customHeight="1">
      <c r="A13" s="263"/>
      <c r="B13" s="263"/>
      <c r="C13" s="263"/>
      <c r="D13" s="263" t="s">
        <v>61</v>
      </c>
      <c r="E13" s="263"/>
      <c r="F13" s="263" t="s">
        <v>62</v>
      </c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ht="20.100000000000001" customHeight="1">
      <c r="A14" s="263"/>
      <c r="B14" s="263"/>
      <c r="C14" s="263"/>
      <c r="D14" s="263"/>
      <c r="E14" s="263"/>
      <c r="F14" s="263" t="s">
        <v>63</v>
      </c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ht="20.100000000000001" customHeight="1">
      <c r="A15" s="263"/>
      <c r="B15" s="263"/>
      <c r="C15" s="263"/>
      <c r="D15" s="263"/>
      <c r="E15" s="263"/>
      <c r="F15" s="263" t="s">
        <v>64</v>
      </c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  <row r="16" spans="1:20" ht="20.100000000000001" customHeight="1">
      <c r="A16" s="263"/>
      <c r="B16" s="263"/>
      <c r="C16" s="263"/>
      <c r="D16" s="263"/>
      <c r="E16" s="263"/>
      <c r="F16" s="263" t="s">
        <v>65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</row>
    <row r="17" spans="1:20" ht="39.950000000000003" customHeight="1">
      <c r="A17" s="263"/>
      <c r="B17" s="263"/>
      <c r="C17" s="263"/>
      <c r="D17" s="263" t="s">
        <v>66</v>
      </c>
      <c r="E17" s="263"/>
      <c r="F17" s="263" t="s">
        <v>67</v>
      </c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</row>
    <row r="18" spans="1:20" ht="39.950000000000003" customHeight="1">
      <c r="A18" s="263"/>
      <c r="B18" s="263"/>
      <c r="C18" s="263"/>
      <c r="D18" s="263"/>
      <c r="E18" s="263"/>
      <c r="F18" s="263" t="s">
        <v>68</v>
      </c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</row>
    <row r="19" spans="1:20" ht="39.950000000000003" customHeight="1">
      <c r="A19" s="263"/>
      <c r="B19" s="263"/>
      <c r="C19" s="263"/>
      <c r="D19" s="263"/>
      <c r="E19" s="263"/>
      <c r="F19" s="263" t="s">
        <v>69</v>
      </c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</row>
    <row r="20" spans="1:20" ht="39.950000000000003" customHeight="1">
      <c r="A20" s="263"/>
      <c r="B20" s="263"/>
      <c r="C20" s="263"/>
      <c r="D20" s="263"/>
      <c r="E20" s="263"/>
      <c r="F20" s="263" t="s">
        <v>70</v>
      </c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</row>
    <row r="21" spans="1:20" ht="60" customHeight="1">
      <c r="A21" s="263"/>
      <c r="B21" s="263"/>
      <c r="C21" s="263"/>
      <c r="D21" s="263" t="s">
        <v>71</v>
      </c>
      <c r="E21" s="263"/>
      <c r="F21" s="263" t="s">
        <v>72</v>
      </c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</row>
    <row r="22" spans="1:20" ht="14.25" customHeight="1">
      <c r="A22" s="269" t="s">
        <v>73</v>
      </c>
      <c r="B22" s="269"/>
      <c r="C22" s="269"/>
      <c r="D22" s="269"/>
      <c r="E22" s="269"/>
      <c r="F22" s="269"/>
      <c r="G22" s="269"/>
      <c r="H22" s="270" t="s">
        <v>74</v>
      </c>
      <c r="I22" s="270"/>
      <c r="J22" s="268"/>
      <c r="K22" s="268"/>
      <c r="L22" s="268" t="s">
        <v>75</v>
      </c>
      <c r="M22" s="268"/>
      <c r="N22" s="268"/>
      <c r="O22" s="268"/>
      <c r="P22" s="268"/>
      <c r="Q22" s="268"/>
      <c r="R22" s="268"/>
      <c r="S22" s="268"/>
      <c r="T22" s="268"/>
    </row>
  </sheetData>
  <sheetProtection formatCells="0" formatColumns="0" formatRows="0"/>
  <mergeCells count="72">
    <mergeCell ref="H18:O18"/>
    <mergeCell ref="P18:T18"/>
    <mergeCell ref="H19:O19"/>
    <mergeCell ref="P19:T19"/>
    <mergeCell ref="P12:T12"/>
    <mergeCell ref="F15:G15"/>
    <mergeCell ref="H15:O15"/>
    <mergeCell ref="P15:T15"/>
    <mergeCell ref="H4:I4"/>
    <mergeCell ref="J4:M4"/>
    <mergeCell ref="N4:T4"/>
    <mergeCell ref="J6:M6"/>
    <mergeCell ref="N6:T6"/>
    <mergeCell ref="F13:G13"/>
    <mergeCell ref="H13:O13"/>
    <mergeCell ref="P13:T13"/>
    <mergeCell ref="F14:G14"/>
    <mergeCell ref="H14:O14"/>
    <mergeCell ref="P14:T14"/>
    <mergeCell ref="A1:T1"/>
    <mergeCell ref="A3:G3"/>
    <mergeCell ref="H3:T3"/>
    <mergeCell ref="Q2:T2"/>
    <mergeCell ref="A4:G4"/>
    <mergeCell ref="A5:A10"/>
    <mergeCell ref="B5:G5"/>
    <mergeCell ref="H5:I5"/>
    <mergeCell ref="J5:M5"/>
    <mergeCell ref="B7:G7"/>
    <mergeCell ref="J7:M7"/>
    <mergeCell ref="B9:G9"/>
    <mergeCell ref="H9:T9"/>
    <mergeCell ref="H10:T10"/>
    <mergeCell ref="R8:T8"/>
    <mergeCell ref="B10:G10"/>
    <mergeCell ref="N5:T5"/>
    <mergeCell ref="B6:G6"/>
    <mergeCell ref="H6:I6"/>
    <mergeCell ref="J8:M8"/>
    <mergeCell ref="N8:P8"/>
    <mergeCell ref="H21:O21"/>
    <mergeCell ref="P22:T22"/>
    <mergeCell ref="A22:G22"/>
    <mergeCell ref="H22:I22"/>
    <mergeCell ref="J22:K22"/>
    <mergeCell ref="L22:O22"/>
    <mergeCell ref="F21:G21"/>
    <mergeCell ref="A11:A21"/>
    <mergeCell ref="F16:G16"/>
    <mergeCell ref="H16:O16"/>
    <mergeCell ref="F19:G19"/>
    <mergeCell ref="F20:G20"/>
    <mergeCell ref="H20:O20"/>
    <mergeCell ref="F12:G12"/>
    <mergeCell ref="H12:O12"/>
    <mergeCell ref="D17:E20"/>
    <mergeCell ref="P20:T20"/>
    <mergeCell ref="F17:G17"/>
    <mergeCell ref="H17:O17"/>
    <mergeCell ref="N7:P7"/>
    <mergeCell ref="R7:T7"/>
    <mergeCell ref="B8:G8"/>
    <mergeCell ref="B11:G11"/>
    <mergeCell ref="H11:T11"/>
    <mergeCell ref="B12:C21"/>
    <mergeCell ref="D12:E12"/>
    <mergeCell ref="D13:E16"/>
    <mergeCell ref="P21:T21"/>
    <mergeCell ref="P16:T16"/>
    <mergeCell ref="D21:E21"/>
    <mergeCell ref="P17:T17"/>
    <mergeCell ref="F18:G18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73" t="s">
        <v>107</v>
      </c>
      <c r="B1" s="273"/>
      <c r="C1" s="273"/>
      <c r="D1" s="273"/>
    </row>
    <row r="2" spans="1:4" ht="21.75" customHeight="1">
      <c r="A2" s="185" t="s">
        <v>298</v>
      </c>
      <c r="B2" s="185"/>
      <c r="C2" s="185"/>
      <c r="D2" s="194" t="s">
        <v>76</v>
      </c>
    </row>
    <row r="3" spans="1:4" s="18" customFormat="1" ht="30" customHeight="1">
      <c r="A3" s="183" t="s">
        <v>77</v>
      </c>
      <c r="B3" s="184" t="s">
        <v>78</v>
      </c>
      <c r="C3" s="183" t="s">
        <v>77</v>
      </c>
      <c r="D3" s="184" t="s">
        <v>79</v>
      </c>
    </row>
    <row r="4" spans="1:4" s="185" customFormat="1" ht="30" customHeight="1">
      <c r="A4" s="186" t="s">
        <v>80</v>
      </c>
      <c r="B4" s="187"/>
      <c r="C4" s="188" t="s">
        <v>81</v>
      </c>
      <c r="D4" s="58">
        <v>0</v>
      </c>
    </row>
    <row r="5" spans="1:4" s="18" customFormat="1" ht="30" customHeight="1">
      <c r="A5" s="186" t="s">
        <v>82</v>
      </c>
      <c r="B5" s="187"/>
      <c r="C5" s="188" t="s">
        <v>83</v>
      </c>
      <c r="D5" s="187"/>
    </row>
    <row r="6" spans="1:4" s="18" customFormat="1" ht="30" customHeight="1">
      <c r="A6" s="186" t="s">
        <v>84</v>
      </c>
      <c r="B6" s="187"/>
      <c r="C6" s="188" t="s">
        <v>85</v>
      </c>
      <c r="D6" s="187"/>
    </row>
    <row r="7" spans="1:4" s="18" customFormat="1" ht="30" customHeight="1">
      <c r="A7" s="186" t="s">
        <v>86</v>
      </c>
      <c r="B7" s="187"/>
      <c r="C7" s="188" t="s">
        <v>87</v>
      </c>
      <c r="D7" s="187"/>
    </row>
    <row r="8" spans="1:4" s="18" customFormat="1" ht="30" customHeight="1">
      <c r="A8" s="186" t="s">
        <v>88</v>
      </c>
      <c r="B8" s="187"/>
      <c r="C8" s="188" t="s">
        <v>89</v>
      </c>
      <c r="D8" s="187"/>
    </row>
    <row r="9" spans="1:4" s="18" customFormat="1" ht="30" customHeight="1">
      <c r="A9" s="186"/>
      <c r="B9" s="187"/>
      <c r="C9" s="188"/>
      <c r="D9" s="187"/>
    </row>
    <row r="10" spans="1:4" s="19" customFormat="1" ht="30" customHeight="1">
      <c r="A10" s="189" t="s">
        <v>90</v>
      </c>
      <c r="B10" s="190"/>
      <c r="C10" s="191" t="s">
        <v>91</v>
      </c>
      <c r="D10" s="190"/>
    </row>
    <row r="11" spans="1:4" s="18" customFormat="1" ht="30" customHeight="1">
      <c r="A11" s="192" t="s">
        <v>92</v>
      </c>
      <c r="B11" s="187"/>
      <c r="C11" s="193" t="s">
        <v>93</v>
      </c>
      <c r="D11" s="187"/>
    </row>
    <row r="12" spans="1:4" s="18" customFormat="1" ht="30" customHeight="1">
      <c r="A12" s="193" t="s">
        <v>94</v>
      </c>
      <c r="B12" s="187"/>
      <c r="C12" s="192"/>
      <c r="D12" s="187"/>
    </row>
    <row r="13" spans="1:4" s="18" customFormat="1" ht="30" customHeight="1">
      <c r="A13" s="193"/>
      <c r="B13" s="187"/>
      <c r="C13" s="192"/>
      <c r="D13" s="187"/>
    </row>
    <row r="14" spans="1:4" s="18" customFormat="1" ht="30" customHeight="1">
      <c r="A14" s="189" t="s">
        <v>11</v>
      </c>
      <c r="B14" s="190"/>
      <c r="C14" s="191" t="s">
        <v>12</v>
      </c>
      <c r="D14" s="190"/>
    </row>
    <row r="15" spans="1:4" s="9" customFormat="1" ht="21" customHeight="1">
      <c r="A15" s="181"/>
      <c r="B15" s="181"/>
      <c r="C15" s="181"/>
      <c r="D15" s="181"/>
    </row>
    <row r="16" spans="1:4">
      <c r="A16" s="180"/>
      <c r="B16" s="180"/>
      <c r="C16" s="180"/>
      <c r="D16" s="182"/>
    </row>
    <row r="17" spans="1:4">
      <c r="A17" s="176"/>
      <c r="B17" s="182">
        <v>0</v>
      </c>
      <c r="C17" s="176"/>
      <c r="D17" s="176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</Properties>
</file>