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'2部门收入总体情况表'!$A$1:$V$98</definedName>
    <definedName name="_xlnm.Print_Area" localSheetId="2">'3部门支出总体情况表'!$A$1:$J$101</definedName>
    <definedName name="_xlnm.Print_Area" localSheetId="3">'4部门财政拨款收支总体情况表'!$A$1:$D$19</definedName>
    <definedName name="_xlnm.Print_Area" localSheetId="4">'5一般公共预算支出情况表'!$A$1:$I$96</definedName>
    <definedName name="_xlnm.Print_Area" localSheetId="5">'6一般公共预算基本支出情况表'!$A$1:$V$79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78" i="57"/>
  <c r="U78"/>
  <c r="T78"/>
  <c r="S78"/>
  <c r="R78"/>
  <c r="Q78"/>
  <c r="P78"/>
  <c r="O78"/>
  <c r="N78"/>
  <c r="M78"/>
  <c r="L78"/>
  <c r="K78"/>
  <c r="J78"/>
  <c r="I78"/>
  <c r="H78"/>
  <c r="G78"/>
  <c r="V76"/>
  <c r="U76"/>
  <c r="T76"/>
  <c r="S76"/>
  <c r="R76"/>
  <c r="Q76"/>
  <c r="P76"/>
  <c r="O76"/>
  <c r="N76"/>
  <c r="M76"/>
  <c r="L76"/>
  <c r="K76"/>
  <c r="J76"/>
  <c r="I76"/>
  <c r="H76"/>
  <c r="G76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95" i="32"/>
  <c r="I94" s="1"/>
  <c r="I93" s="1"/>
  <c r="H95"/>
  <c r="H94" s="1"/>
  <c r="H93" s="1"/>
  <c r="G95"/>
  <c r="G94" s="1"/>
  <c r="G93" s="1"/>
  <c r="F95"/>
  <c r="F94" s="1"/>
  <c r="F93" s="1"/>
  <c r="E95"/>
  <c r="E94" s="1"/>
  <c r="E93" s="1"/>
  <c r="I91"/>
  <c r="I90" s="1"/>
  <c r="I89" s="1"/>
  <c r="H91"/>
  <c r="H90" s="1"/>
  <c r="H89" s="1"/>
  <c r="G91"/>
  <c r="G90" s="1"/>
  <c r="G89" s="1"/>
  <c r="F91"/>
  <c r="F90" s="1"/>
  <c r="F89" s="1"/>
  <c r="E91"/>
  <c r="E90" s="1"/>
  <c r="E89" s="1"/>
  <c r="I87"/>
  <c r="I86" s="1"/>
  <c r="H87"/>
  <c r="H86" s="1"/>
  <c r="G87"/>
  <c r="G86" s="1"/>
  <c r="F87"/>
  <c r="F86" s="1"/>
  <c r="E87"/>
  <c r="E86" s="1"/>
  <c r="I84"/>
  <c r="H84"/>
  <c r="G84"/>
  <c r="F84"/>
  <c r="E84"/>
  <c r="I82"/>
  <c r="H82"/>
  <c r="G82"/>
  <c r="G81" s="1"/>
  <c r="F82"/>
  <c r="E82"/>
  <c r="E81" s="1"/>
  <c r="I73"/>
  <c r="I72" s="1"/>
  <c r="H73"/>
  <c r="H72" s="1"/>
  <c r="G73"/>
  <c r="G72" s="1"/>
  <c r="F73"/>
  <c r="F72" s="1"/>
  <c r="E73"/>
  <c r="E72" s="1"/>
  <c r="I70"/>
  <c r="H70"/>
  <c r="G70"/>
  <c r="F70"/>
  <c r="E70"/>
  <c r="I66"/>
  <c r="H66"/>
  <c r="G66"/>
  <c r="F66"/>
  <c r="E66"/>
  <c r="I64"/>
  <c r="H64"/>
  <c r="G64"/>
  <c r="F64"/>
  <c r="E64"/>
  <c r="I59"/>
  <c r="I58" s="1"/>
  <c r="H59"/>
  <c r="H58" s="1"/>
  <c r="G59"/>
  <c r="G58" s="1"/>
  <c r="F59"/>
  <c r="F58" s="1"/>
  <c r="E59"/>
  <c r="E58" s="1"/>
  <c r="I56"/>
  <c r="H56"/>
  <c r="H55" s="1"/>
  <c r="G56"/>
  <c r="F56"/>
  <c r="F55" s="1"/>
  <c r="E56"/>
  <c r="E55" s="1"/>
  <c r="I55"/>
  <c r="G55"/>
  <c r="I43"/>
  <c r="H43"/>
  <c r="G43"/>
  <c r="F43"/>
  <c r="E43"/>
  <c r="I39"/>
  <c r="H39"/>
  <c r="G39"/>
  <c r="F39"/>
  <c r="E39"/>
  <c r="I25"/>
  <c r="H25"/>
  <c r="G25"/>
  <c r="F25"/>
  <c r="E25"/>
  <c r="I21"/>
  <c r="H21"/>
  <c r="G21"/>
  <c r="F21"/>
  <c r="E21"/>
  <c r="I19"/>
  <c r="H19"/>
  <c r="G19"/>
  <c r="F19"/>
  <c r="E19"/>
  <c r="I17"/>
  <c r="H17"/>
  <c r="G17"/>
  <c r="F17"/>
  <c r="E17"/>
  <c r="E16" s="1"/>
  <c r="I14"/>
  <c r="I13" s="1"/>
  <c r="H14"/>
  <c r="H13" s="1"/>
  <c r="G14"/>
  <c r="F14"/>
  <c r="F13" s="1"/>
  <c r="E14"/>
  <c r="E13" s="1"/>
  <c r="G13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99" i="9"/>
  <c r="J98" s="1"/>
  <c r="J97" s="1"/>
  <c r="I99"/>
  <c r="I98" s="1"/>
  <c r="I97" s="1"/>
  <c r="H99"/>
  <c r="G99"/>
  <c r="F99"/>
  <c r="F98" s="1"/>
  <c r="F97" s="1"/>
  <c r="E99"/>
  <c r="H98"/>
  <c r="H97" s="1"/>
  <c r="G98"/>
  <c r="E98"/>
  <c r="E97" s="1"/>
  <c r="G97"/>
  <c r="J95"/>
  <c r="I95"/>
  <c r="I94" s="1"/>
  <c r="I93" s="1"/>
  <c r="H95"/>
  <c r="H94" s="1"/>
  <c r="H93" s="1"/>
  <c r="G95"/>
  <c r="F95"/>
  <c r="E95"/>
  <c r="E94" s="1"/>
  <c r="E93" s="1"/>
  <c r="J94"/>
  <c r="J93" s="1"/>
  <c r="G94"/>
  <c r="G93" s="1"/>
  <c r="F94"/>
  <c r="F93" s="1"/>
  <c r="J91"/>
  <c r="J90" s="1"/>
  <c r="I91"/>
  <c r="H91"/>
  <c r="G91"/>
  <c r="G90" s="1"/>
  <c r="F91"/>
  <c r="F90" s="1"/>
  <c r="E91"/>
  <c r="I90"/>
  <c r="H90"/>
  <c r="E90"/>
  <c r="J88"/>
  <c r="I88"/>
  <c r="H88"/>
  <c r="G88"/>
  <c r="F88"/>
  <c r="E88"/>
  <c r="J86"/>
  <c r="I86"/>
  <c r="I85" s="1"/>
  <c r="H86"/>
  <c r="H85" s="1"/>
  <c r="G86"/>
  <c r="F86"/>
  <c r="E86"/>
  <c r="E85" s="1"/>
  <c r="J85"/>
  <c r="G85"/>
  <c r="F85"/>
  <c r="J77"/>
  <c r="I77"/>
  <c r="I76" s="1"/>
  <c r="H77"/>
  <c r="H76" s="1"/>
  <c r="G77"/>
  <c r="F77"/>
  <c r="E77"/>
  <c r="E76" s="1"/>
  <c r="J76"/>
  <c r="G76"/>
  <c r="F76"/>
  <c r="J74"/>
  <c r="I74"/>
  <c r="H74"/>
  <c r="G74"/>
  <c r="F74"/>
  <c r="E74"/>
  <c r="J70"/>
  <c r="I70"/>
  <c r="H70"/>
  <c r="G70"/>
  <c r="F70"/>
  <c r="E70"/>
  <c r="J68"/>
  <c r="I68"/>
  <c r="I67" s="1"/>
  <c r="H68"/>
  <c r="H67" s="1"/>
  <c r="G68"/>
  <c r="F68"/>
  <c r="E68"/>
  <c r="J67"/>
  <c r="G67"/>
  <c r="F67"/>
  <c r="E67"/>
  <c r="J63"/>
  <c r="I63"/>
  <c r="H63"/>
  <c r="H62" s="1"/>
  <c r="G63"/>
  <c r="F63"/>
  <c r="E63"/>
  <c r="J62"/>
  <c r="I62"/>
  <c r="G62"/>
  <c r="F62"/>
  <c r="E62"/>
  <c r="J60"/>
  <c r="I60"/>
  <c r="H60"/>
  <c r="H59" s="1"/>
  <c r="G60"/>
  <c r="F60"/>
  <c r="E60"/>
  <c r="J59"/>
  <c r="I59"/>
  <c r="G59"/>
  <c r="F59"/>
  <c r="E59"/>
  <c r="J47"/>
  <c r="I47"/>
  <c r="H47"/>
  <c r="G47"/>
  <c r="F47"/>
  <c r="E47"/>
  <c r="J43"/>
  <c r="I43"/>
  <c r="H43"/>
  <c r="G43"/>
  <c r="F43"/>
  <c r="E43"/>
  <c r="J29"/>
  <c r="I29"/>
  <c r="H29"/>
  <c r="H28" s="1"/>
  <c r="G29"/>
  <c r="G28" s="1"/>
  <c r="G27" s="1"/>
  <c r="F29"/>
  <c r="E29"/>
  <c r="J28"/>
  <c r="J27" s="1"/>
  <c r="I28"/>
  <c r="F28"/>
  <c r="F27" s="1"/>
  <c r="E28"/>
  <c r="E27" s="1"/>
  <c r="J24"/>
  <c r="I24"/>
  <c r="H24"/>
  <c r="G24"/>
  <c r="F24"/>
  <c r="E24"/>
  <c r="J21"/>
  <c r="I21"/>
  <c r="H21"/>
  <c r="G21"/>
  <c r="F21"/>
  <c r="E21"/>
  <c r="J18"/>
  <c r="J17" s="1"/>
  <c r="I18"/>
  <c r="I17" s="1"/>
  <c r="H18"/>
  <c r="G18"/>
  <c r="F18"/>
  <c r="F17" s="1"/>
  <c r="E18"/>
  <c r="E17" s="1"/>
  <c r="H17"/>
  <c r="G17"/>
  <c r="J14"/>
  <c r="J13" s="1"/>
  <c r="J12" s="1"/>
  <c r="I14"/>
  <c r="I13" s="1"/>
  <c r="I12" s="1"/>
  <c r="H14"/>
  <c r="G14"/>
  <c r="F14"/>
  <c r="F13" s="1"/>
  <c r="F12" s="1"/>
  <c r="E14"/>
  <c r="E13" s="1"/>
  <c r="E12" s="1"/>
  <c r="H13"/>
  <c r="H12" s="1"/>
  <c r="G13"/>
  <c r="G12" s="1"/>
  <c r="J10"/>
  <c r="I10"/>
  <c r="H10"/>
  <c r="H9" s="1"/>
  <c r="H8" s="1"/>
  <c r="G10"/>
  <c r="G9" s="1"/>
  <c r="G8" s="1"/>
  <c r="G7" s="1"/>
  <c r="F10"/>
  <c r="E10"/>
  <c r="J9"/>
  <c r="J8" s="1"/>
  <c r="I9"/>
  <c r="I8" s="1"/>
  <c r="F9"/>
  <c r="F8" s="1"/>
  <c r="F7" s="1"/>
  <c r="E9"/>
  <c r="E8" s="1"/>
  <c r="V96" i="5"/>
  <c r="U96"/>
  <c r="T96"/>
  <c r="T95" s="1"/>
  <c r="T94" s="1"/>
  <c r="S96"/>
  <c r="S95" s="1"/>
  <c r="S94" s="1"/>
  <c r="R96"/>
  <c r="Q96"/>
  <c r="P96"/>
  <c r="P95" s="1"/>
  <c r="P94" s="1"/>
  <c r="O96"/>
  <c r="O95" s="1"/>
  <c r="O94" s="1"/>
  <c r="N96"/>
  <c r="M96"/>
  <c r="L96"/>
  <c r="L95" s="1"/>
  <c r="L94" s="1"/>
  <c r="K96"/>
  <c r="K95" s="1"/>
  <c r="K94" s="1"/>
  <c r="J96"/>
  <c r="I96"/>
  <c r="H96"/>
  <c r="H95" s="1"/>
  <c r="H94" s="1"/>
  <c r="G96"/>
  <c r="G95" s="1"/>
  <c r="G94" s="1"/>
  <c r="F96"/>
  <c r="E96"/>
  <c r="V95"/>
  <c r="V94" s="1"/>
  <c r="U95"/>
  <c r="U94" s="1"/>
  <c r="R95"/>
  <c r="R94" s="1"/>
  <c r="Q95"/>
  <c r="Q94" s="1"/>
  <c r="N95"/>
  <c r="N94" s="1"/>
  <c r="M95"/>
  <c r="M94" s="1"/>
  <c r="J95"/>
  <c r="J94" s="1"/>
  <c r="I95"/>
  <c r="I94" s="1"/>
  <c r="F95"/>
  <c r="F94" s="1"/>
  <c r="E95"/>
  <c r="E94" s="1"/>
  <c r="V92"/>
  <c r="V91" s="1"/>
  <c r="V90" s="1"/>
  <c r="U92"/>
  <c r="U91" s="1"/>
  <c r="U90" s="1"/>
  <c r="T92"/>
  <c r="S92"/>
  <c r="R92"/>
  <c r="R91" s="1"/>
  <c r="R90" s="1"/>
  <c r="Q92"/>
  <c r="Q91" s="1"/>
  <c r="Q90" s="1"/>
  <c r="P92"/>
  <c r="O92"/>
  <c r="N92"/>
  <c r="N91" s="1"/>
  <c r="N90" s="1"/>
  <c r="M92"/>
  <c r="M91" s="1"/>
  <c r="M90" s="1"/>
  <c r="L92"/>
  <c r="K92"/>
  <c r="J92"/>
  <c r="J91" s="1"/>
  <c r="J90" s="1"/>
  <c r="I92"/>
  <c r="I91" s="1"/>
  <c r="I90" s="1"/>
  <c r="H92"/>
  <c r="G92"/>
  <c r="F92"/>
  <c r="F91" s="1"/>
  <c r="F90" s="1"/>
  <c r="E92"/>
  <c r="E91" s="1"/>
  <c r="E90" s="1"/>
  <c r="T91"/>
  <c r="T90" s="1"/>
  <c r="S91"/>
  <c r="S90" s="1"/>
  <c r="P91"/>
  <c r="P90" s="1"/>
  <c r="O91"/>
  <c r="O90" s="1"/>
  <c r="L91"/>
  <c r="L90" s="1"/>
  <c r="K91"/>
  <c r="K90" s="1"/>
  <c r="H91"/>
  <c r="H90" s="1"/>
  <c r="G91"/>
  <c r="G90" s="1"/>
  <c r="V88"/>
  <c r="U88"/>
  <c r="T88"/>
  <c r="T87" s="1"/>
  <c r="S88"/>
  <c r="S87" s="1"/>
  <c r="R88"/>
  <c r="Q88"/>
  <c r="P88"/>
  <c r="P87" s="1"/>
  <c r="O88"/>
  <c r="O87" s="1"/>
  <c r="N88"/>
  <c r="M88"/>
  <c r="L88"/>
  <c r="L87" s="1"/>
  <c r="K88"/>
  <c r="K87" s="1"/>
  <c r="J88"/>
  <c r="I88"/>
  <c r="H88"/>
  <c r="H87" s="1"/>
  <c r="G88"/>
  <c r="G87" s="1"/>
  <c r="F88"/>
  <c r="E88"/>
  <c r="V87"/>
  <c r="U87"/>
  <c r="R87"/>
  <c r="Q87"/>
  <c r="N87"/>
  <c r="M87"/>
  <c r="J87"/>
  <c r="I87"/>
  <c r="F87"/>
  <c r="E87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V83"/>
  <c r="V82" s="1"/>
  <c r="U83"/>
  <c r="U82" s="1"/>
  <c r="T83"/>
  <c r="S83"/>
  <c r="R83"/>
  <c r="R82" s="1"/>
  <c r="Q83"/>
  <c r="Q82" s="1"/>
  <c r="P83"/>
  <c r="O83"/>
  <c r="N83"/>
  <c r="N82" s="1"/>
  <c r="M83"/>
  <c r="M82" s="1"/>
  <c r="L83"/>
  <c r="K83"/>
  <c r="J83"/>
  <c r="J82" s="1"/>
  <c r="I83"/>
  <c r="I82" s="1"/>
  <c r="H83"/>
  <c r="G83"/>
  <c r="F83"/>
  <c r="F82" s="1"/>
  <c r="E83"/>
  <c r="E82" s="1"/>
  <c r="T82"/>
  <c r="S82"/>
  <c r="P82"/>
  <c r="O82"/>
  <c r="L82"/>
  <c r="K82"/>
  <c r="H82"/>
  <c r="G82"/>
  <c r="V74"/>
  <c r="V73" s="1"/>
  <c r="U74"/>
  <c r="U73" s="1"/>
  <c r="T74"/>
  <c r="S74"/>
  <c r="R74"/>
  <c r="R73" s="1"/>
  <c r="Q74"/>
  <c r="Q73" s="1"/>
  <c r="P74"/>
  <c r="O74"/>
  <c r="N74"/>
  <c r="N73" s="1"/>
  <c r="M74"/>
  <c r="M73" s="1"/>
  <c r="L74"/>
  <c r="K74"/>
  <c r="J74"/>
  <c r="J73" s="1"/>
  <c r="I74"/>
  <c r="I73" s="1"/>
  <c r="H74"/>
  <c r="G74"/>
  <c r="F74"/>
  <c r="F73" s="1"/>
  <c r="E74"/>
  <c r="E73" s="1"/>
  <c r="T73"/>
  <c r="S73"/>
  <c r="P73"/>
  <c r="O73"/>
  <c r="L73"/>
  <c r="K73"/>
  <c r="H73"/>
  <c r="G73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V64" s="1"/>
  <c r="U65"/>
  <c r="U64" s="1"/>
  <c r="T65"/>
  <c r="S65"/>
  <c r="R65"/>
  <c r="R64" s="1"/>
  <c r="Q65"/>
  <c r="Q64" s="1"/>
  <c r="P65"/>
  <c r="O65"/>
  <c r="N65"/>
  <c r="N64" s="1"/>
  <c r="M65"/>
  <c r="M64" s="1"/>
  <c r="L65"/>
  <c r="K65"/>
  <c r="J65"/>
  <c r="J64" s="1"/>
  <c r="I65"/>
  <c r="I64" s="1"/>
  <c r="H65"/>
  <c r="G65"/>
  <c r="F65"/>
  <c r="F64" s="1"/>
  <c r="E65"/>
  <c r="E64" s="1"/>
  <c r="T64"/>
  <c r="S64"/>
  <c r="P64"/>
  <c r="O64"/>
  <c r="L64"/>
  <c r="K64"/>
  <c r="H64"/>
  <c r="G64"/>
  <c r="V60"/>
  <c r="V59" s="1"/>
  <c r="U60"/>
  <c r="U59" s="1"/>
  <c r="T60"/>
  <c r="S60"/>
  <c r="R60"/>
  <c r="R59" s="1"/>
  <c r="Q60"/>
  <c r="Q59" s="1"/>
  <c r="P60"/>
  <c r="O60"/>
  <c r="N60"/>
  <c r="N59" s="1"/>
  <c r="M60"/>
  <c r="M59" s="1"/>
  <c r="L60"/>
  <c r="K60"/>
  <c r="J60"/>
  <c r="J59" s="1"/>
  <c r="I60"/>
  <c r="I59" s="1"/>
  <c r="H60"/>
  <c r="G60"/>
  <c r="F60"/>
  <c r="F59" s="1"/>
  <c r="E60"/>
  <c r="E59" s="1"/>
  <c r="T59"/>
  <c r="S59"/>
  <c r="P59"/>
  <c r="O59"/>
  <c r="L59"/>
  <c r="K59"/>
  <c r="H59"/>
  <c r="G59"/>
  <c r="V57"/>
  <c r="V56" s="1"/>
  <c r="U57"/>
  <c r="U56" s="1"/>
  <c r="T57"/>
  <c r="S57"/>
  <c r="R57"/>
  <c r="R56" s="1"/>
  <c r="Q57"/>
  <c r="Q56" s="1"/>
  <c r="P57"/>
  <c r="O57"/>
  <c r="N57"/>
  <c r="N56" s="1"/>
  <c r="M57"/>
  <c r="M56" s="1"/>
  <c r="L57"/>
  <c r="K57"/>
  <c r="J57"/>
  <c r="J56" s="1"/>
  <c r="I57"/>
  <c r="I56" s="1"/>
  <c r="H57"/>
  <c r="G57"/>
  <c r="F57"/>
  <c r="F56" s="1"/>
  <c r="E57"/>
  <c r="E56" s="1"/>
  <c r="T56"/>
  <c r="S56"/>
  <c r="P56"/>
  <c r="O56"/>
  <c r="L56"/>
  <c r="K56"/>
  <c r="H56"/>
  <c r="G5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26"/>
  <c r="V25" s="1"/>
  <c r="V24" s="1"/>
  <c r="U26"/>
  <c r="U25" s="1"/>
  <c r="T26"/>
  <c r="S26"/>
  <c r="R26"/>
  <c r="R25" s="1"/>
  <c r="R24" s="1"/>
  <c r="Q26"/>
  <c r="Q25" s="1"/>
  <c r="P26"/>
  <c r="O26"/>
  <c r="N26"/>
  <c r="N25" s="1"/>
  <c r="N24" s="1"/>
  <c r="M26"/>
  <c r="M25" s="1"/>
  <c r="L26"/>
  <c r="K26"/>
  <c r="J26"/>
  <c r="J25" s="1"/>
  <c r="J24" s="1"/>
  <c r="I26"/>
  <c r="I25" s="1"/>
  <c r="H26"/>
  <c r="G26"/>
  <c r="F26"/>
  <c r="F25" s="1"/>
  <c r="F24" s="1"/>
  <c r="E26"/>
  <c r="E25" s="1"/>
  <c r="T25"/>
  <c r="T24" s="1"/>
  <c r="S25"/>
  <c r="S24" s="1"/>
  <c r="P25"/>
  <c r="P24" s="1"/>
  <c r="O25"/>
  <c r="L25"/>
  <c r="L24" s="1"/>
  <c r="K25"/>
  <c r="K24" s="1"/>
  <c r="H25"/>
  <c r="H24" s="1"/>
  <c r="G25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T17" s="1"/>
  <c r="S18"/>
  <c r="S17" s="1"/>
  <c r="R18"/>
  <c r="Q18"/>
  <c r="P18"/>
  <c r="P17" s="1"/>
  <c r="O18"/>
  <c r="O17" s="1"/>
  <c r="N18"/>
  <c r="M18"/>
  <c r="L18"/>
  <c r="L17" s="1"/>
  <c r="K18"/>
  <c r="K17" s="1"/>
  <c r="J18"/>
  <c r="I18"/>
  <c r="H18"/>
  <c r="H17" s="1"/>
  <c r="G18"/>
  <c r="G17" s="1"/>
  <c r="F18"/>
  <c r="E18"/>
  <c r="V17"/>
  <c r="U17"/>
  <c r="R17"/>
  <c r="Q17"/>
  <c r="N17"/>
  <c r="M17"/>
  <c r="J17"/>
  <c r="I17"/>
  <c r="F17"/>
  <c r="E17"/>
  <c r="V15"/>
  <c r="U15"/>
  <c r="T15"/>
  <c r="T14" s="1"/>
  <c r="T13" s="1"/>
  <c r="S15"/>
  <c r="S14" s="1"/>
  <c r="S13" s="1"/>
  <c r="R15"/>
  <c r="Q15"/>
  <c r="P15"/>
  <c r="P14" s="1"/>
  <c r="P13" s="1"/>
  <c r="O15"/>
  <c r="O14" s="1"/>
  <c r="O13" s="1"/>
  <c r="N15"/>
  <c r="M15"/>
  <c r="L15"/>
  <c r="L14" s="1"/>
  <c r="L13" s="1"/>
  <c r="K15"/>
  <c r="K14" s="1"/>
  <c r="K13" s="1"/>
  <c r="J15"/>
  <c r="I15"/>
  <c r="H15"/>
  <c r="H14" s="1"/>
  <c r="H13" s="1"/>
  <c r="G15"/>
  <c r="G14" s="1"/>
  <c r="G13" s="1"/>
  <c r="F15"/>
  <c r="E15"/>
  <c r="V14"/>
  <c r="V13" s="1"/>
  <c r="U14"/>
  <c r="U13" s="1"/>
  <c r="R14"/>
  <c r="R13" s="1"/>
  <c r="Q14"/>
  <c r="Q13" s="1"/>
  <c r="N14"/>
  <c r="N13" s="1"/>
  <c r="M14"/>
  <c r="M13" s="1"/>
  <c r="J14"/>
  <c r="J13" s="1"/>
  <c r="I14"/>
  <c r="I13" s="1"/>
  <c r="F14"/>
  <c r="F13" s="1"/>
  <c r="E14"/>
  <c r="E13" s="1"/>
  <c r="V11"/>
  <c r="V10" s="1"/>
  <c r="V9" s="1"/>
  <c r="U11"/>
  <c r="U10" s="1"/>
  <c r="U9" s="1"/>
  <c r="T11"/>
  <c r="S11"/>
  <c r="R11"/>
  <c r="R10" s="1"/>
  <c r="R9" s="1"/>
  <c r="R8" s="1"/>
  <c r="Q11"/>
  <c r="Q10" s="1"/>
  <c r="Q9" s="1"/>
  <c r="P11"/>
  <c r="O11"/>
  <c r="N11"/>
  <c r="N10" s="1"/>
  <c r="N9" s="1"/>
  <c r="M11"/>
  <c r="M10" s="1"/>
  <c r="M9" s="1"/>
  <c r="L11"/>
  <c r="K11"/>
  <c r="J11"/>
  <c r="J10" s="1"/>
  <c r="J9" s="1"/>
  <c r="I11"/>
  <c r="I10" s="1"/>
  <c r="I9" s="1"/>
  <c r="H11"/>
  <c r="G11"/>
  <c r="F11"/>
  <c r="F10" s="1"/>
  <c r="F9" s="1"/>
  <c r="E11"/>
  <c r="E10" s="1"/>
  <c r="E9" s="1"/>
  <c r="T10"/>
  <c r="T9" s="1"/>
  <c r="T8" s="1"/>
  <c r="S10"/>
  <c r="S9" s="1"/>
  <c r="P10"/>
  <c r="P9" s="1"/>
  <c r="O10"/>
  <c r="O9" s="1"/>
  <c r="L10"/>
  <c r="L9" s="1"/>
  <c r="L8" s="1"/>
  <c r="K10"/>
  <c r="K9" s="1"/>
  <c r="H10"/>
  <c r="H9" s="1"/>
  <c r="G10"/>
  <c r="G9" s="1"/>
  <c r="H27" i="9" l="1"/>
  <c r="H7" s="1"/>
  <c r="G8" i="5"/>
  <c r="I7" i="9"/>
  <c r="K8" i="5"/>
  <c r="S8"/>
  <c r="G24"/>
  <c r="O24"/>
  <c r="E24"/>
  <c r="E8" s="1"/>
  <c r="I24"/>
  <c r="I8" s="1"/>
  <c r="M24"/>
  <c r="M8" s="1"/>
  <c r="Q24"/>
  <c r="Q8" s="1"/>
  <c r="U24"/>
  <c r="U8" s="1"/>
  <c r="E7" i="9"/>
  <c r="I27"/>
  <c r="O8" i="5"/>
  <c r="H8"/>
  <c r="P8"/>
  <c r="F8"/>
  <c r="J8"/>
  <c r="N8"/>
  <c r="V8"/>
  <c r="J7" i="9"/>
  <c r="H24" i="32"/>
  <c r="I24"/>
  <c r="I23" s="1"/>
  <c r="F16"/>
  <c r="H16"/>
  <c r="G63"/>
  <c r="H63"/>
  <c r="F81"/>
  <c r="H81"/>
  <c r="I81"/>
  <c r="I63"/>
  <c r="F63"/>
  <c r="E63"/>
  <c r="H23"/>
  <c r="G24"/>
  <c r="G23" s="1"/>
  <c r="F24"/>
  <c r="E24"/>
  <c r="E23" s="1"/>
  <c r="I16"/>
  <c r="I12" s="1"/>
  <c r="G16"/>
  <c r="G12" s="1"/>
  <c r="H12"/>
  <c r="F12"/>
  <c r="E12"/>
  <c r="F23" l="1"/>
  <c r="F7" s="1"/>
  <c r="I7"/>
  <c r="H7"/>
  <c r="G7"/>
  <c r="E7"/>
</calcChain>
</file>

<file path=xl/sharedStrings.xml><?xml version="1.0" encoding="utf-8"?>
<sst xmlns="http://schemas.openxmlformats.org/spreadsheetml/2006/main" count="1403" uniqueCount="338">
  <si>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</si>
  <si>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</si>
  <si>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</si>
  <si>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</si>
  <si>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</si>
  <si>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</si>
  <si>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</si>
  <si>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</si>
  <si>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</si>
  <si>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</si>
  <si>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</si>
  <si>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</si>
  <si>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</si>
  <si>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</si>
  <si>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</si>
  <si>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</si>
  <si>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</si>
  <si>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</si>
  <si>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</si>
  <si>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</si>
  <si>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</si>
  <si>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</si>
  <si>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</si>
  <si>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</si>
  <si>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</si>
  <si>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</si>
  <si>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</si>
  <si>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</si>
  <si>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</si>
  <si>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</si>
  <si>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</si>
  <si>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</si>
  <si>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</si>
  <si>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</si>
  <si>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</si>
  <si>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</si>
  <si>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</si>
  <si>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</si>
  <si>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</si>
  <si>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</si>
  <si>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</si>
  <si>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</si>
  <si>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</si>
  <si>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</si>
  <si>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</si>
  <si>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</si>
  <si>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</si>
  <si>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</si>
  <si>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</si>
  <si>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</si>
  <si>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</si>
  <si>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</si>
  <si>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</si>
  <si>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</si>
  <si>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</si>
  <si>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</si>
  <si>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</si>
  <si>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</si>
  <si>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</si>
  <si>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</si>
  <si>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</si>
  <si>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</si>
  <si>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</si>
  <si>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</si>
  <si>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</si>
  <si>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</si>
  <si>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</si>
  <si>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</si>
  <si>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</si>
  <si>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</si>
  <si>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</si>
  <si>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</si>
  <si>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</si>
  <si>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</si>
  <si>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</si>
  <si>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</si>
  <si>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</si>
  <si>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</si>
  <si>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</si>
  <si>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</si>
  <si>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</si>
  <si>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</si>
  <si>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</si>
  <si>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</si>
  <si>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</si>
  <si>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</si>
  <si>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</si>
  <si>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</si>
  <si>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</si>
  <si>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</si>
  <si>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</si>
  <si>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</si>
  <si>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</si>
  <si>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</si>
  <si>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</si>
  <si>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</si>
  <si>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</si>
  <si>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</si>
  <si>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</si>
  <si>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</si>
  <si>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</si>
  <si>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</si>
  <si>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</si>
  <si>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</si>
  <si>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</si>
  <si>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</si>
  <si>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</si>
  <si>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</si>
  <si>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</si>
  <si>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>201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</si>
  <si>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</si>
  <si>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</si>
  <si>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</si>
  <si>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</si>
  <si>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</si>
  <si>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</si>
  <si>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</si>
  <si>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</si>
  <si>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</si>
  <si>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</si>
  <si>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</si>
  <si>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</si>
  <si>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</si>
  <si>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</si>
  <si>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>13</t>
  </si>
  <si>
    <t>08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</si>
  <si>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</si>
  <si>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</si>
  <si>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</si>
  <si>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</si>
  <si>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</si>
  <si>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</si>
  <si>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</si>
  <si>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</si>
  <si>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</si>
  <si>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</si>
  <si>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</si>
  <si>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</si>
  <si>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</si>
  <si>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</si>
  <si>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</si>
  <si>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</si>
  <si>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</si>
  <si>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</si>
  <si>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</si>
  <si>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</si>
  <si>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</si>
  <si>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</si>
  <si>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</si>
  <si>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</si>
  <si>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</si>
  <si>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</si>
  <si>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</si>
  <si>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</si>
  <si>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03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</si>
  <si>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</si>
  <si>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</si>
  <si>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</si>
  <si>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</si>
  <si>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</si>
  <si>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</si>
  <si>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</si>
  <si>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</si>
  <si>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</si>
  <si>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</si>
  <si>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</si>
  <si>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</si>
  <si>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</si>
  <si>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</si>
  <si>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</si>
  <si>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</si>
  <si>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</si>
  <si>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</si>
  <si>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</si>
  <si>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</si>
  <si>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</si>
  <si>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</si>
  <si>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</si>
  <si>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</si>
  <si>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</si>
  <si>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</si>
  <si>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</si>
  <si>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</si>
  <si>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</si>
  <si>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</si>
  <si>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</si>
  <si>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</si>
  <si>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</si>
  <si>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</si>
  <si>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</si>
  <si>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</si>
  <si>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</si>
  <si>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</si>
  <si>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</si>
  <si>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</si>
  <si>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</si>
  <si>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</si>
  <si>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</si>
  <si>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</si>
  <si>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</si>
  <si>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</si>
  <si>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</si>
  <si>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</si>
  <si>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</si>
  <si>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</si>
  <si>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</si>
  <si>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</si>
  <si>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</si>
  <si>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</si>
  <si>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</si>
  <si>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</si>
  <si>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</si>
  <si>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</si>
  <si>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</si>
  <si>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</si>
  <si>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</si>
  <si>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</si>
  <si>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</si>
  <si>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</si>
  <si>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</si>
  <si>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</si>
  <si>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</si>
  <si>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</si>
  <si>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</si>
  <si>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</si>
  <si>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</si>
  <si>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</si>
  <si>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</si>
  <si>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</si>
  <si>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</si>
  <si>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</si>
  <si>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</si>
  <si>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</si>
  <si>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</si>
  <si>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</si>
  <si>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</si>
  <si>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</si>
  <si>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</si>
  <si>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</si>
  <si>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</si>
  <si>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</si>
  <si>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</si>
  <si>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</si>
  <si>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</si>
  <si>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</si>
  <si>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</si>
  <si>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</si>
  <si>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行政人员及机关技术工人年工资总额</t>
  </si>
  <si>
    <t xml:space="preserve">      在职人员公用经费（手机话费）</t>
  </si>
  <si>
    <t xml:space="preserve">      在职人员公用经费（公务交通）</t>
  </si>
  <si>
    <t xml:space="preserve">    行政单位医疗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</si>
  <si>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</si>
  <si>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</si>
  <si>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</si>
  <si>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</si>
  <si>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</si>
  <si>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</si>
  <si>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</si>
  <si>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</si>
  <si>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</si>
  <si>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</si>
  <si>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</si>
  <si>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</si>
  <si>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</si>
  <si>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</si>
  <si>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</si>
  <si>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</si>
  <si>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</si>
  <si>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</si>
  <si>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</si>
  <si>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</si>
  <si>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</si>
  <si>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</si>
  <si>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</si>
  <si>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</si>
  <si>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</si>
  <si>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2019年“三公”经费预算数</t>
  </si>
  <si>
    <t xml:space="preserve">  其他交通费用</t>
  </si>
  <si>
    <t>2020年</t>
  </si>
  <si>
    <t>2021年</t>
  </si>
  <si>
    <t>04</t>
  </si>
  <si>
    <t xml:space="preserve">  04</t>
  </si>
  <si>
    <t>农林水支出</t>
  </si>
  <si>
    <t xml:space="preserve">  扶贫</t>
  </si>
  <si>
    <t>213</t>
  </si>
  <si>
    <t xml:space="preserve">  99</t>
  </si>
  <si>
    <t xml:space="preserve">  213</t>
  </si>
  <si>
    <t xml:space="preserve">  纪检监察事务</t>
  </si>
  <si>
    <t xml:space="preserve">  计划生育事务</t>
  </si>
  <si>
    <t xml:space="preserve">    计划生育服务</t>
  </si>
  <si>
    <t xml:space="preserve">  07</t>
  </si>
  <si>
    <t xml:space="preserve">  17</t>
  </si>
  <si>
    <t xml:space="preserve">  医疗救助</t>
  </si>
  <si>
    <t xml:space="preserve">    城乡医疗救助</t>
  </si>
  <si>
    <t xml:space="preserve">    其他扶贫支出</t>
  </si>
  <si>
    <t xml:space="preserve">  09</t>
  </si>
  <si>
    <t>单位名称：焦作市中站区卫生和计划生育委员会</t>
    <phoneticPr fontId="2" type="noConversion"/>
  </si>
  <si>
    <t xml:space="preserve">    派驻派出机构</t>
  </si>
  <si>
    <t xml:space="preserve">      纪委派驻纪检组工作经费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</si>
  <si>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</si>
  <si>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</si>
  <si>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</si>
  <si>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  卫计综合楼项目</t>
  </si>
  <si>
    <t xml:space="preserve">      府城社区老年日间照料中心</t>
  </si>
  <si>
    <t xml:space="preserve">      卫计综合楼变压器、中央空调、电梯</t>
  </si>
  <si>
    <t xml:space="preserve">    机关服务（医疗卫生管理事务）</t>
  </si>
  <si>
    <t xml:space="preserve">  公立医院</t>
  </si>
  <si>
    <t xml:space="preserve">    综合医院</t>
  </si>
  <si>
    <t xml:space="preserve">      提前下达2019年医疗服务能力提升（公立医院综合改革）</t>
  </si>
  <si>
    <t xml:space="preserve">  基层医疗卫生机构</t>
  </si>
  <si>
    <t xml:space="preserve">    其他基层医疗卫生机构支出</t>
  </si>
  <si>
    <t xml:space="preserve">      村卫生室实施基本药物</t>
  </si>
  <si>
    <t xml:space="preserve">      老年村医生活补助</t>
  </si>
  <si>
    <t xml:space="preserve">      提前下达2019年中央和省级基本药物制度补助</t>
  </si>
  <si>
    <t xml:space="preserve">  公共卫生</t>
  </si>
  <si>
    <t xml:space="preserve">    卫生监督机构</t>
  </si>
  <si>
    <t xml:space="preserve">      120与卫生监督所合建项目</t>
  </si>
  <si>
    <t xml:space="preserve">    基本公共卫生服务</t>
  </si>
  <si>
    <t xml:space="preserve">      基本公共卫生</t>
  </si>
  <si>
    <t xml:space="preserve">      提前下达2019年公共卫生服务（基本公共卫生）</t>
  </si>
  <si>
    <t xml:space="preserve">      家庭医生签约</t>
  </si>
  <si>
    <t xml:space="preserve">    重大公共卫生专项</t>
  </si>
  <si>
    <t xml:space="preserve">      提前下达2019年公共卫生服务（重大公共卫生）</t>
  </si>
  <si>
    <t xml:space="preserve">      计生网络上报系统</t>
  </si>
  <si>
    <t xml:space="preserve">      提前下达2019年计划生育转移支付资金</t>
  </si>
  <si>
    <t xml:space="preserve">      国家计生家庭特扶、奖扶配套资金</t>
  </si>
  <si>
    <t xml:space="preserve">      独生子女家庭及失独家庭救助</t>
  </si>
  <si>
    <t xml:space="preserve">      提前下达2019年计划生育省级转移支付</t>
  </si>
  <si>
    <t xml:space="preserve">      四项手术、优生健康筛查、生殖健康服务</t>
  </si>
  <si>
    <t xml:space="preserve">      协会计生家庭保险</t>
  </si>
  <si>
    <t xml:space="preserve">      提前下达2019年医疗救助补助资金</t>
  </si>
  <si>
    <t xml:space="preserve">      健康扶贫资金</t>
  </si>
  <si>
    <t>单位名称：焦作市中站区卫生和计划生育委员会</t>
    <phoneticPr fontId="2" type="noConversion"/>
  </si>
  <si>
    <t>单位名称：焦作市中站区卫生和计划生育委员会</t>
    <phoneticPr fontId="2" type="noConversion"/>
  </si>
  <si>
    <t>单位名称：焦作市中站区卫生和计划生育委员会</t>
    <phoneticPr fontId="2" type="noConversion"/>
  </si>
  <si>
    <t>单位名称：焦作市中站区卫生和计划生育委员会</t>
    <phoneticPr fontId="2" type="noConversion"/>
  </si>
  <si>
    <t>单位名称：焦作市中站区卫生和计划生育委员会</t>
    <phoneticPr fontId="2" type="noConversion"/>
  </si>
  <si>
    <t>农林水支出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</si>
</sst>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3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0" xfId="67" applyFont="1" applyFill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238">
    <cellStyle name="20% - 着色 1 2" xfId="1"/>
    <cellStyle name="20% - 着色 1 2 2" xfId="2"/>
    <cellStyle name="20% - 着色 1 2 2 2" xfId="189"/>
    <cellStyle name="20% - 着色 1 2 2 3" xfId="123"/>
    <cellStyle name="20% - 着色 1 2 3" xfId="181"/>
    <cellStyle name="20% - 着色 1 2 4" xfId="114"/>
    <cellStyle name="20% - 着色 1 3" xfId="3"/>
    <cellStyle name="20% - 着色 1 3 2" xfId="190"/>
    <cellStyle name="20% - 着色 1 3 3" xfId="124"/>
    <cellStyle name="20% - 着色 2 2" xfId="4"/>
    <cellStyle name="20% - 着色 2 2 2" xfId="5"/>
    <cellStyle name="20% - 着色 2 2 2 2" xfId="174"/>
    <cellStyle name="20% - 着色 2 2 2 3" xfId="106"/>
    <cellStyle name="20% - 着色 2 2 3" xfId="184"/>
    <cellStyle name="20% - 着色 2 2 4" xfId="118"/>
    <cellStyle name="20% - 着色 2 3" xfId="6"/>
    <cellStyle name="20% - 着色 2 3 2" xfId="185"/>
    <cellStyle name="20% - 着色 2 3 3" xfId="119"/>
    <cellStyle name="20% - 着色 3 2" xfId="7"/>
    <cellStyle name="20% - 着色 3 2 2" xfId="8"/>
    <cellStyle name="20% - 着色 3 2 2 2" xfId="192"/>
    <cellStyle name="20% - 着色 3 2 2 3" xfId="126"/>
    <cellStyle name="20% - 着色 3 2 3" xfId="188"/>
    <cellStyle name="20% - 着色 3 2 4" xfId="122"/>
    <cellStyle name="20% - 着色 3 3" xfId="9"/>
    <cellStyle name="20% - 着色 3 3 2" xfId="175"/>
    <cellStyle name="20% - 着色 3 3 3" xfId="107"/>
    <cellStyle name="20% - 着色 4 2" xfId="10"/>
    <cellStyle name="20% - 着色 4 2 2" xfId="11"/>
    <cellStyle name="20% - 着色 4 2 2 2" xfId="178"/>
    <cellStyle name="20% - 着色 4 2 2 3" xfId="108"/>
    <cellStyle name="20% - 着色 4 2 3" xfId="193"/>
    <cellStyle name="20% - 着色 4 2 4" xfId="127"/>
    <cellStyle name="20% - 着色 4 3" xfId="12"/>
    <cellStyle name="20% - 着色 4 3 2" xfId="191"/>
    <cellStyle name="20% - 着色 4 3 3" xfId="125"/>
    <cellStyle name="20% - 着色 5 2" xfId="13"/>
    <cellStyle name="20% - 着色 5 2 2" xfId="14"/>
    <cellStyle name="20% - 着色 5 2 2 2" xfId="179"/>
    <cellStyle name="20% - 着色 5 2 2 3" xfId="111"/>
    <cellStyle name="20% - 着色 5 2 3" xfId="195"/>
    <cellStyle name="20% - 着色 5 2 4" xfId="128"/>
    <cellStyle name="20% - 着色 5 3" xfId="15"/>
    <cellStyle name="20% - 着色 5 3 2" xfId="196"/>
    <cellStyle name="20% - 着色 5 3 3" xfId="130"/>
    <cellStyle name="20% - 着色 6 2" xfId="16"/>
    <cellStyle name="20% - 着色 6 2 2" xfId="17"/>
    <cellStyle name="20% - 着色 6 2 2 2" xfId="197"/>
    <cellStyle name="20% - 着色 6 2 2 3" xfId="131"/>
    <cellStyle name="20% - 着色 6 2 3" xfId="177"/>
    <cellStyle name="20% - 着色 6 2 4" xfId="110"/>
    <cellStyle name="20% - 着色 6 3" xfId="18"/>
    <cellStyle name="20% - 着色 6 3 2" xfId="198"/>
    <cellStyle name="20% - 着色 6 3 3" xfId="132"/>
    <cellStyle name="40% - 着色 1 2" xfId="19"/>
    <cellStyle name="40% - 着色 1 2 2" xfId="20"/>
    <cellStyle name="40% - 着色 1 2 2 2" xfId="201"/>
    <cellStyle name="40% - 着色 1 2 2 3" xfId="134"/>
    <cellStyle name="40% - 着色 1 2 3" xfId="199"/>
    <cellStyle name="40% - 着色 1 2 4" xfId="133"/>
    <cellStyle name="40% - 着色 1 3" xfId="21"/>
    <cellStyle name="40% - 着色 1 3 2" xfId="202"/>
    <cellStyle name="40% - 着色 1 3 3" xfId="136"/>
    <cellStyle name="40% - 着色 2 2" xfId="22"/>
    <cellStyle name="40% - 着色 2 2 2" xfId="23"/>
    <cellStyle name="40% - 着色 2 2 2 2" xfId="204"/>
    <cellStyle name="40% - 着色 2 2 2 3" xfId="138"/>
    <cellStyle name="40% - 着色 2 2 3" xfId="203"/>
    <cellStyle name="40% - 着色 2 2 4" xfId="137"/>
    <cellStyle name="40% - 着色 2 3" xfId="24"/>
    <cellStyle name="40% - 着色 2 3 2" xfId="200"/>
    <cellStyle name="40% - 着色 2 3 3" xfId="135"/>
    <cellStyle name="40% - 着色 3 2" xfId="25"/>
    <cellStyle name="40% - 着色 3 2 2" xfId="26"/>
    <cellStyle name="40% - 着色 3 2 2 2" xfId="206"/>
    <cellStyle name="40% - 着色 3 2 2 3" xfId="140"/>
    <cellStyle name="40% - 着色 3 2 3" xfId="205"/>
    <cellStyle name="40% - 着色 3 2 4" xfId="139"/>
    <cellStyle name="40% - 着色 3 3" xfId="27"/>
    <cellStyle name="40% - 着色 3 3 2" xfId="180"/>
    <cellStyle name="40% - 着色 3 3 3" xfId="113"/>
    <cellStyle name="40% - 着色 4 2" xfId="28"/>
    <cellStyle name="40% - 着色 4 2 2" xfId="29"/>
    <cellStyle name="40% - 着色 4 2 2 2" xfId="208"/>
    <cellStyle name="40% - 着色 4 2 2 3" xfId="142"/>
    <cellStyle name="40% - 着色 4 2 3" xfId="207"/>
    <cellStyle name="40% - 着色 4 2 4" xfId="141"/>
    <cellStyle name="40% - 着色 4 3" xfId="30"/>
    <cellStyle name="40% - 着色 4 3 2" xfId="209"/>
    <cellStyle name="40% - 着色 4 3 3" xfId="143"/>
    <cellStyle name="40% - 着色 5 2" xfId="31"/>
    <cellStyle name="40% - 着色 5 2 2" xfId="32"/>
    <cellStyle name="40% - 着色 5 2 2 2" xfId="210"/>
    <cellStyle name="40% - 着色 5 2 2 3" xfId="144"/>
    <cellStyle name="40% - 着色 5 2 3" xfId="182"/>
    <cellStyle name="40% - 着色 5 2 4" xfId="116"/>
    <cellStyle name="40% - 着色 5 3" xfId="33"/>
    <cellStyle name="40% - 着色 5 3 2" xfId="211"/>
    <cellStyle name="40% - 着色 5 3 3" xfId="145"/>
    <cellStyle name="40% - 着色 6 2" xfId="34"/>
    <cellStyle name="40% - 着色 6 2 2" xfId="35"/>
    <cellStyle name="40% - 着色 6 2 2 2" xfId="213"/>
    <cellStyle name="40% - 着色 6 2 2 3" xfId="147"/>
    <cellStyle name="40% - 着色 6 2 3" xfId="212"/>
    <cellStyle name="40% - 着色 6 2 4" xfId="146"/>
    <cellStyle name="40% - 着色 6 3" xfId="36"/>
    <cellStyle name="40% - 着色 6 3 2" xfId="214"/>
    <cellStyle name="40% - 着色 6 3 3" xfId="148"/>
    <cellStyle name="60% - 着色 1 2" xfId="37"/>
    <cellStyle name="60% - 着色 1 2 2" xfId="215"/>
    <cellStyle name="60% - 着色 1 2 3" xfId="149"/>
    <cellStyle name="60% - 着色 2 2" xfId="38"/>
    <cellStyle name="60% - 着色 2 2 2" xfId="216"/>
    <cellStyle name="60% - 着色 2 2 3" xfId="150"/>
    <cellStyle name="60% - 着色 3 2" xfId="39"/>
    <cellStyle name="60% - 着色 3 2 2" xfId="217"/>
    <cellStyle name="60% - 着色 3 2 3" xfId="151"/>
    <cellStyle name="60% - 着色 4 2" xfId="40"/>
    <cellStyle name="60% - 着色 4 2 2" xfId="218"/>
    <cellStyle name="60% - 着色 4 2 3" xfId="152"/>
    <cellStyle name="60% - 着色 5 2" xfId="41"/>
    <cellStyle name="60% - 着色 5 2 2" xfId="219"/>
    <cellStyle name="60% - 着色 5 2 3" xfId="153"/>
    <cellStyle name="60% - 着色 6 2" xfId="42"/>
    <cellStyle name="60% - 着色 6 2 2" xfId="186"/>
    <cellStyle name="60% - 着色 6 2 3" xfId="120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02"/>
    <cellStyle name="差_2017预算公开表_(010010010)中国共产党焦作市委员会办公室" xfId="103"/>
    <cellStyle name="差_4901A573031A00CCE0530A08AF0800CC" xfId="49"/>
    <cellStyle name="差_4901A573031A00CCE0530A08AF0800CC 2" xfId="220"/>
    <cellStyle name="差_4901A573031A00CCE0530A08AF0800CC 3" xfId="154"/>
    <cellStyle name="差_4901E49D450800C2E0530A08AF0800C2" xfId="50"/>
    <cellStyle name="差_4901E49D450800C2E0530A08AF0800C2 2" xfId="221"/>
    <cellStyle name="差_4901E49D450800C2E0530A08AF0800C2 3" xfId="155"/>
    <cellStyle name="差_615D2EB13C93010EE0530A0804CC5EB5" xfId="51"/>
    <cellStyle name="差_615D2EB13C93010EE0530A0804CC5EB5 2" xfId="222"/>
    <cellStyle name="差_615D2EB13C93010EE0530A0804CC5EB5 3" xfId="156"/>
    <cellStyle name="差_61F0C7FF6ABA0038E0530A0804CC3487" xfId="52"/>
    <cellStyle name="差_61F0C7FF6ABA0038E0530A0804CC3487 2" xfId="223"/>
    <cellStyle name="差_61F0C7FF6ABA0038E0530A0804CC3487 3" xfId="157"/>
    <cellStyle name="差_64242C78E6F3009AE0530A08AF09009A" xfId="53"/>
    <cellStyle name="差_64242C78E6F3009AE0530A08AF09009A 2" xfId="224"/>
    <cellStyle name="差_64242C78E6F3009AE0530A08AF09009A 3" xfId="158"/>
    <cellStyle name="差_64242C78E6F6009AE0530A08AF09009A" xfId="54"/>
    <cellStyle name="差_64242C78E6F6009AE0530A08AF09009A 2" xfId="95"/>
    <cellStyle name="差_64242C78E6F6009AE0530A08AF09009A 3" xfId="112"/>
    <cellStyle name="差_64242C78E6FB009AE0530A08AF09009A" xfId="55"/>
    <cellStyle name="差_64242C78E6FB009AE0530A08AF09009A 2" xfId="183"/>
    <cellStyle name="差_64242C78E6FB009AE0530A08AF09009A 3" xfId="117"/>
    <cellStyle name="差_67D34CE2EC6AAB52E050080A1CAF164B" xfId="56"/>
    <cellStyle name="差_67D34CE2EC6AAB52E050080A1CAF164B 2" xfId="96"/>
    <cellStyle name="差_67D34CE2EC6AAB52E050080A1CAF164B 3" xfId="115"/>
    <cellStyle name="常规" xfId="0" builtinId="0"/>
    <cellStyle name="常规 11" xfId="57"/>
    <cellStyle name="常规 11 2" xfId="225"/>
    <cellStyle name="常规 11 3" xfId="159"/>
    <cellStyle name="常规 2" xfId="58"/>
    <cellStyle name="常规 2 2" xfId="226"/>
    <cellStyle name="常规 2 3" xfId="160"/>
    <cellStyle name="常规 2_67D34CE2EC6AAB52E050080A1CAF164B" xfId="59"/>
    <cellStyle name="常规 3" xfId="60"/>
    <cellStyle name="常规 3 2" xfId="61"/>
    <cellStyle name="常规 3 2 2" xfId="228"/>
    <cellStyle name="常规 3 2 3" xfId="162"/>
    <cellStyle name="常规 3 3" xfId="227"/>
    <cellStyle name="常规 3 4" xfId="161"/>
    <cellStyle name="常规 3_6162030C6A600132E0530A0804CCAD99_c" xfId="62"/>
    <cellStyle name="常规 4" xfId="63"/>
    <cellStyle name="常规 4 2" xfId="229"/>
    <cellStyle name="常规 4 3" xfId="163"/>
    <cellStyle name="常规 5" xfId="64"/>
    <cellStyle name="常规 5 2" xfId="230"/>
    <cellStyle name="常规 5 3" xfId="164"/>
    <cellStyle name="常规 6" xfId="94"/>
    <cellStyle name="常规 7" xfId="100"/>
    <cellStyle name="常规 8" xfId="97"/>
    <cellStyle name="常规 9" xfId="101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4"/>
    <cellStyle name="好_2017预算公开表_(010010010)中国共产党焦作市委员会办公室" xfId="105"/>
    <cellStyle name="好_4901A573031A00CCE0530A08AF0800CC" xfId="72"/>
    <cellStyle name="好_4901A573031A00CCE0530A08AF0800CC 2" xfId="231"/>
    <cellStyle name="好_4901A573031A00CCE0530A08AF0800CC 3" xfId="165"/>
    <cellStyle name="好_4901E49D450800C2E0530A08AF0800C2" xfId="73"/>
    <cellStyle name="好_4901E49D450800C2E0530A08AF0800C2 2" xfId="232"/>
    <cellStyle name="好_4901E49D450800C2E0530A08AF0800C2 3" xfId="166"/>
    <cellStyle name="好_615D2EB13C93010EE0530A0804CC5EB5" xfId="74"/>
    <cellStyle name="好_615D2EB13C93010EE0530A0804CC5EB5 2" xfId="233"/>
    <cellStyle name="好_615D2EB13C93010EE0530A0804CC5EB5 3" xfId="167"/>
    <cellStyle name="好_61F0C7FF6ABA0038E0530A0804CC3487" xfId="75"/>
    <cellStyle name="好_61F0C7FF6ABA0038E0530A0804CC3487 2" xfId="234"/>
    <cellStyle name="好_61F0C7FF6ABA0038E0530A0804CC3487 3" xfId="168"/>
    <cellStyle name="好_64242C78E6F6009AE0530A08AF09009A" xfId="76"/>
    <cellStyle name="好_64242C78E6F6009AE0530A08AF09009A 2" xfId="98"/>
    <cellStyle name="好_64242C78E6F6009AE0530A08AF09009A 3" xfId="169"/>
    <cellStyle name="好_67D34CE2EC6AAB52E050080A1CAF164B" xfId="77"/>
    <cellStyle name="好_67D34CE2EC6AAB52E050080A1CAF164B 2" xfId="99"/>
    <cellStyle name="好_67D34CE2EC6AAB52E050080A1CAF164B 3" xfId="170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94"/>
    <cellStyle name="着色 1 2 3" xfId="129"/>
    <cellStyle name="着色 2 2" xfId="88"/>
    <cellStyle name="着色 2 2 2" xfId="176"/>
    <cellStyle name="着色 2 2 3" xfId="109"/>
    <cellStyle name="着色 3 2" xfId="89"/>
    <cellStyle name="着色 3 2 2" xfId="235"/>
    <cellStyle name="着色 3 2 3" xfId="171"/>
    <cellStyle name="着色 4 2" xfId="90"/>
    <cellStyle name="着色 4 2 2" xfId="236"/>
    <cellStyle name="着色 4 2 3" xfId="172"/>
    <cellStyle name="着色 5 2" xfId="91"/>
    <cellStyle name="着色 5 2 2" xfId="187"/>
    <cellStyle name="着色 5 2 3" xfId="121"/>
    <cellStyle name="着色 6 2" xfId="92"/>
    <cellStyle name="着色 6 2 2" xfId="237"/>
    <cellStyle name="着色 6 2 3" xfId="173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224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296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1991.5</v>
      </c>
      <c r="C4" s="76" t="s">
        <v>4</v>
      </c>
      <c r="D4" s="21">
        <v>363.23</v>
      </c>
    </row>
    <row r="5" spans="1:10" s="77" customFormat="1" ht="23.25" customHeight="1">
      <c r="A5" s="75" t="s">
        <v>225</v>
      </c>
      <c r="B5" s="22">
        <v>1991.5</v>
      </c>
      <c r="C5" s="76" t="s">
        <v>226</v>
      </c>
      <c r="D5" s="21">
        <v>342.08</v>
      </c>
    </row>
    <row r="6" spans="1:10" s="77" customFormat="1" ht="23.25" customHeight="1">
      <c r="A6" s="75" t="s">
        <v>227</v>
      </c>
      <c r="B6" s="23">
        <v>0</v>
      </c>
      <c r="C6" s="78" t="s">
        <v>228</v>
      </c>
      <c r="D6" s="21">
        <v>21.15</v>
      </c>
    </row>
    <row r="7" spans="1:10" s="77" customFormat="1" ht="23.25" customHeight="1">
      <c r="A7" s="75" t="s">
        <v>229</v>
      </c>
      <c r="B7" s="20">
        <v>0</v>
      </c>
      <c r="C7" s="78" t="s">
        <v>5</v>
      </c>
      <c r="D7" s="21">
        <v>1628.27</v>
      </c>
    </row>
    <row r="8" spans="1:10" s="77" customFormat="1" ht="23.25" customHeight="1">
      <c r="A8" s="75" t="s">
        <v>230</v>
      </c>
      <c r="B8" s="22">
        <v>0</v>
      </c>
      <c r="C8" s="76"/>
      <c r="D8" s="24"/>
    </row>
    <row r="9" spans="1:10" s="77" customFormat="1" ht="23.25" customHeight="1">
      <c r="A9" s="79" t="s">
        <v>231</v>
      </c>
      <c r="B9" s="25">
        <v>0</v>
      </c>
      <c r="C9" s="78"/>
      <c r="D9" s="26"/>
    </row>
    <row r="10" spans="1:10" s="77" customFormat="1" ht="23.25" customHeight="1">
      <c r="A10" s="80" t="s">
        <v>232</v>
      </c>
      <c r="B10" s="23">
        <v>0</v>
      </c>
      <c r="C10" s="81"/>
      <c r="D10" s="27"/>
    </row>
    <row r="11" spans="1:10" s="77" customFormat="1" ht="19.350000000000001" customHeight="1">
      <c r="A11" s="83" t="s">
        <v>233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1991.5</v>
      </c>
      <c r="C15" s="92" t="s">
        <v>7</v>
      </c>
      <c r="D15" s="21">
        <v>1991.5</v>
      </c>
    </row>
    <row r="16" spans="1:10" s="77" customFormat="1" ht="20.100000000000001" customHeight="1">
      <c r="A16" s="93" t="s">
        <v>234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235</v>
      </c>
      <c r="B17" s="25">
        <v>0</v>
      </c>
      <c r="C17" s="94" t="s">
        <v>235</v>
      </c>
      <c r="D17" s="29">
        <v>0</v>
      </c>
    </row>
    <row r="18" spans="1:10" s="77" customFormat="1" ht="20.100000000000001" customHeight="1">
      <c r="A18" s="93" t="s">
        <v>236</v>
      </c>
      <c r="B18" s="25">
        <v>0</v>
      </c>
      <c r="C18" s="94" t="s">
        <v>236</v>
      </c>
      <c r="D18" s="28">
        <v>0</v>
      </c>
    </row>
    <row r="19" spans="1:10" s="77" customFormat="1" ht="20.100000000000001" customHeight="1">
      <c r="A19" s="30" t="s">
        <v>11</v>
      </c>
      <c r="B19" s="25">
        <v>1991.5</v>
      </c>
      <c r="C19" s="95" t="s">
        <v>12</v>
      </c>
      <c r="D19" s="31">
        <v>1991.5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27"/>
  <sheetViews>
    <sheetView showGridLines="0" showZeros="0" topLeftCell="A82" workbookViewId="0">
      <selection activeCell="A94" sqref="A94:XFD94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0" t="s">
        <v>237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14" customFormat="1" ht="20.100000000000001" customHeight="1">
      <c r="A2" s="199" t="s">
        <v>332</v>
      </c>
      <c r="B2" s="199"/>
      <c r="C2" s="199"/>
      <c r="D2" s="1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8" t="s">
        <v>13</v>
      </c>
      <c r="B3" s="208"/>
      <c r="C3" s="208"/>
      <c r="D3" s="202" t="s">
        <v>238</v>
      </c>
      <c r="E3" s="201" t="s">
        <v>14</v>
      </c>
      <c r="F3" s="205" t="s">
        <v>15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01" t="s">
        <v>16</v>
      </c>
      <c r="S3" s="201"/>
      <c r="T3" s="201" t="s">
        <v>239</v>
      </c>
      <c r="U3" s="201" t="s">
        <v>49</v>
      </c>
      <c r="V3" s="201" t="s">
        <v>17</v>
      </c>
    </row>
    <row r="4" spans="1:22" s="14" customFormat="1" ht="20.100000000000001" customHeight="1">
      <c r="A4" s="208"/>
      <c r="B4" s="208"/>
      <c r="C4" s="208"/>
      <c r="D4" s="202"/>
      <c r="E4" s="201"/>
      <c r="F4" s="201" t="s">
        <v>18</v>
      </c>
      <c r="G4" s="205" t="s">
        <v>240</v>
      </c>
      <c r="H4" s="206"/>
      <c r="I4" s="207"/>
      <c r="J4" s="205" t="s">
        <v>241</v>
      </c>
      <c r="K4" s="206"/>
      <c r="L4" s="206"/>
      <c r="M4" s="206"/>
      <c r="N4" s="206"/>
      <c r="O4" s="207"/>
      <c r="P4" s="201" t="s">
        <v>19</v>
      </c>
      <c r="Q4" s="201" t="s">
        <v>20</v>
      </c>
      <c r="R4" s="201" t="s">
        <v>21</v>
      </c>
      <c r="S4" s="201" t="s">
        <v>22</v>
      </c>
      <c r="T4" s="201"/>
      <c r="U4" s="201"/>
      <c r="V4" s="201"/>
    </row>
    <row r="5" spans="1:22" s="14" customFormat="1" ht="20.100000000000001" customHeight="1">
      <c r="A5" s="202" t="s">
        <v>23</v>
      </c>
      <c r="B5" s="202" t="s">
        <v>24</v>
      </c>
      <c r="C5" s="202" t="s">
        <v>25</v>
      </c>
      <c r="D5" s="202"/>
      <c r="E5" s="201"/>
      <c r="F5" s="201"/>
      <c r="G5" s="203" t="s">
        <v>242</v>
      </c>
      <c r="H5" s="203" t="s">
        <v>243</v>
      </c>
      <c r="I5" s="203" t="s">
        <v>244</v>
      </c>
      <c r="J5" s="201" t="s">
        <v>245</v>
      </c>
      <c r="K5" s="201" t="s">
        <v>26</v>
      </c>
      <c r="L5" s="201" t="s">
        <v>27</v>
      </c>
      <c r="M5" s="201" t="s">
        <v>28</v>
      </c>
      <c r="N5" s="201" t="s">
        <v>29</v>
      </c>
      <c r="O5" s="201" t="s">
        <v>246</v>
      </c>
      <c r="P5" s="201"/>
      <c r="Q5" s="201"/>
      <c r="R5" s="201"/>
      <c r="S5" s="201"/>
      <c r="T5" s="201"/>
      <c r="U5" s="201"/>
      <c r="V5" s="201"/>
    </row>
    <row r="6" spans="1:22" s="14" customFormat="1" ht="30" customHeight="1">
      <c r="A6" s="202"/>
      <c r="B6" s="202"/>
      <c r="C6" s="202"/>
      <c r="D6" s="202"/>
      <c r="E6" s="201"/>
      <c r="F6" s="201"/>
      <c r="G6" s="204"/>
      <c r="H6" s="204"/>
      <c r="I6" s="204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E9+E13+E24+E90+E94</f>
        <v>1991.4999999999998</v>
      </c>
      <c r="F8" s="36">
        <f t="shared" si="0"/>
        <v>1991.4999999999998</v>
      </c>
      <c r="G8" s="37">
        <f t="shared" si="0"/>
        <v>1991.4999999999998</v>
      </c>
      <c r="H8" s="37">
        <f t="shared" si="0"/>
        <v>1991.4999999999998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N11" si="1">E10</f>
        <v>6.4</v>
      </c>
      <c r="F9" s="36">
        <f t="shared" si="1"/>
        <v>6.4</v>
      </c>
      <c r="G9" s="37">
        <f t="shared" si="1"/>
        <v>6.4</v>
      </c>
      <c r="H9" s="37">
        <f t="shared" si="1"/>
        <v>6.4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1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287</v>
      </c>
      <c r="E10" s="36">
        <f t="shared" si="1"/>
        <v>6.4</v>
      </c>
      <c r="F10" s="36">
        <f t="shared" si="1"/>
        <v>6.4</v>
      </c>
      <c r="G10" s="37">
        <f t="shared" si="1"/>
        <v>6.4</v>
      </c>
      <c r="H10" s="37">
        <f t="shared" si="1"/>
        <v>6.4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297</v>
      </c>
      <c r="E11" s="36">
        <f t="shared" si="1"/>
        <v>6.4</v>
      </c>
      <c r="F11" s="36">
        <f t="shared" si="1"/>
        <v>6.4</v>
      </c>
      <c r="G11" s="37">
        <f t="shared" si="1"/>
        <v>6.4</v>
      </c>
      <c r="H11" s="37">
        <f t="shared" si="1"/>
        <v>6.4</v>
      </c>
      <c r="I11" s="37">
        <f t="shared" si="1"/>
        <v>0</v>
      </c>
      <c r="J11" s="37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7">
        <f t="shared" si="2"/>
        <v>0</v>
      </c>
    </row>
    <row r="12" spans="1:22" ht="20.100000000000001" customHeight="1">
      <c r="A12" s="33" t="s">
        <v>109</v>
      </c>
      <c r="B12" s="33" t="s">
        <v>146</v>
      </c>
      <c r="C12" s="33" t="s">
        <v>130</v>
      </c>
      <c r="D12" s="34" t="s">
        <v>298</v>
      </c>
      <c r="E12" s="36">
        <v>6.4</v>
      </c>
      <c r="F12" s="36">
        <v>6.4</v>
      </c>
      <c r="G12" s="37">
        <v>6.4</v>
      </c>
      <c r="H12" s="37">
        <v>6.4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/>
      <c r="B13" s="33"/>
      <c r="C13" s="33"/>
      <c r="D13" s="34" t="s">
        <v>126</v>
      </c>
      <c r="E13" s="36">
        <f t="shared" ref="E13:V13" si="3">E14+E17</f>
        <v>38.11</v>
      </c>
      <c r="F13" s="36">
        <f t="shared" si="3"/>
        <v>38.11</v>
      </c>
      <c r="G13" s="37">
        <f t="shared" si="3"/>
        <v>38.11</v>
      </c>
      <c r="H13" s="37">
        <f t="shared" si="3"/>
        <v>38.11</v>
      </c>
      <c r="I13" s="37">
        <f t="shared" si="3"/>
        <v>0</v>
      </c>
      <c r="J13" s="37">
        <f t="shared" si="3"/>
        <v>0</v>
      </c>
      <c r="K13" s="36">
        <f t="shared" si="3"/>
        <v>0</v>
      </c>
      <c r="L13" s="36">
        <f t="shared" si="3"/>
        <v>0</v>
      </c>
      <c r="M13" s="36">
        <f t="shared" si="3"/>
        <v>0</v>
      </c>
      <c r="N13" s="36">
        <f t="shared" si="3"/>
        <v>0</v>
      </c>
      <c r="O13" s="36">
        <f t="shared" si="3"/>
        <v>0</v>
      </c>
      <c r="P13" s="36">
        <f t="shared" si="3"/>
        <v>0</v>
      </c>
      <c r="Q13" s="36">
        <f t="shared" si="3"/>
        <v>0</v>
      </c>
      <c r="R13" s="36">
        <f t="shared" si="3"/>
        <v>0</v>
      </c>
      <c r="S13" s="36">
        <f t="shared" si="3"/>
        <v>0</v>
      </c>
      <c r="T13" s="36">
        <f t="shared" si="3"/>
        <v>0</v>
      </c>
      <c r="U13" s="36">
        <f t="shared" si="3"/>
        <v>0</v>
      </c>
      <c r="V13" s="37">
        <f t="shared" si="3"/>
        <v>0</v>
      </c>
    </row>
    <row r="14" spans="1:22" ht="20.100000000000001" customHeight="1">
      <c r="A14" s="33"/>
      <c r="B14" s="33"/>
      <c r="C14" s="33"/>
      <c r="D14" s="34" t="s">
        <v>127</v>
      </c>
      <c r="E14" s="36">
        <f t="shared" ref="E14:N15" si="4">E15</f>
        <v>34.799999999999997</v>
      </c>
      <c r="F14" s="36">
        <f t="shared" si="4"/>
        <v>34.799999999999997</v>
      </c>
      <c r="G14" s="37">
        <f t="shared" si="4"/>
        <v>34.799999999999997</v>
      </c>
      <c r="H14" s="37">
        <f t="shared" si="4"/>
        <v>34.799999999999997</v>
      </c>
      <c r="I14" s="37">
        <f t="shared" si="4"/>
        <v>0</v>
      </c>
      <c r="J14" s="37">
        <f t="shared" si="4"/>
        <v>0</v>
      </c>
      <c r="K14" s="36">
        <f t="shared" si="4"/>
        <v>0</v>
      </c>
      <c r="L14" s="36">
        <f t="shared" si="4"/>
        <v>0</v>
      </c>
      <c r="M14" s="36">
        <f t="shared" si="4"/>
        <v>0</v>
      </c>
      <c r="N14" s="36">
        <f t="shared" si="4"/>
        <v>0</v>
      </c>
      <c r="O14" s="36">
        <f t="shared" ref="O14:V15" si="5">O15</f>
        <v>0</v>
      </c>
      <c r="P14" s="36">
        <f t="shared" si="5"/>
        <v>0</v>
      </c>
      <c r="Q14" s="36">
        <f t="shared" si="5"/>
        <v>0</v>
      </c>
      <c r="R14" s="36">
        <f t="shared" si="5"/>
        <v>0</v>
      </c>
      <c r="S14" s="36">
        <f t="shared" si="5"/>
        <v>0</v>
      </c>
      <c r="T14" s="36">
        <f t="shared" si="5"/>
        <v>0</v>
      </c>
      <c r="U14" s="36">
        <f t="shared" si="5"/>
        <v>0</v>
      </c>
      <c r="V14" s="37">
        <f t="shared" si="5"/>
        <v>0</v>
      </c>
    </row>
    <row r="15" spans="1:22" ht="20.100000000000001" customHeight="1">
      <c r="A15" s="33"/>
      <c r="B15" s="33"/>
      <c r="C15" s="33"/>
      <c r="D15" s="34" t="s">
        <v>128</v>
      </c>
      <c r="E15" s="36">
        <f t="shared" si="4"/>
        <v>34.799999999999997</v>
      </c>
      <c r="F15" s="36">
        <f t="shared" si="4"/>
        <v>34.799999999999997</v>
      </c>
      <c r="G15" s="37">
        <f t="shared" si="4"/>
        <v>34.799999999999997</v>
      </c>
      <c r="H15" s="37">
        <f t="shared" si="4"/>
        <v>34.799999999999997</v>
      </c>
      <c r="I15" s="37">
        <f t="shared" si="4"/>
        <v>0</v>
      </c>
      <c r="J15" s="37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7">
        <f t="shared" si="5"/>
        <v>0</v>
      </c>
    </row>
    <row r="16" spans="1:22" ht="20.100000000000001" customHeight="1">
      <c r="A16" s="33" t="s">
        <v>129</v>
      </c>
      <c r="B16" s="33" t="s">
        <v>130</v>
      </c>
      <c r="C16" s="33" t="s">
        <v>130</v>
      </c>
      <c r="D16" s="34" t="s">
        <v>131</v>
      </c>
      <c r="E16" s="36">
        <v>34.799999999999997</v>
      </c>
      <c r="F16" s="36">
        <v>34.799999999999997</v>
      </c>
      <c r="G16" s="37">
        <v>34.799999999999997</v>
      </c>
      <c r="H16" s="37">
        <v>34.799999999999997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/>
      <c r="B17" s="33"/>
      <c r="C17" s="33"/>
      <c r="D17" s="34" t="s">
        <v>132</v>
      </c>
      <c r="E17" s="36">
        <f t="shared" ref="E17:V17" si="6">E18+E20+E22</f>
        <v>3.31</v>
      </c>
      <c r="F17" s="36">
        <f t="shared" si="6"/>
        <v>3.31</v>
      </c>
      <c r="G17" s="37">
        <f t="shared" si="6"/>
        <v>3.31</v>
      </c>
      <c r="H17" s="37">
        <f t="shared" si="6"/>
        <v>3.31</v>
      </c>
      <c r="I17" s="37">
        <f t="shared" si="6"/>
        <v>0</v>
      </c>
      <c r="J17" s="37">
        <f t="shared" si="6"/>
        <v>0</v>
      </c>
      <c r="K17" s="36">
        <f t="shared" si="6"/>
        <v>0</v>
      </c>
      <c r="L17" s="36">
        <f t="shared" si="6"/>
        <v>0</v>
      </c>
      <c r="M17" s="36">
        <f t="shared" si="6"/>
        <v>0</v>
      </c>
      <c r="N17" s="36">
        <f t="shared" si="6"/>
        <v>0</v>
      </c>
      <c r="O17" s="36">
        <f t="shared" si="6"/>
        <v>0</v>
      </c>
      <c r="P17" s="36">
        <f t="shared" si="6"/>
        <v>0</v>
      </c>
      <c r="Q17" s="36">
        <f t="shared" si="6"/>
        <v>0</v>
      </c>
      <c r="R17" s="36">
        <f t="shared" si="6"/>
        <v>0</v>
      </c>
      <c r="S17" s="36">
        <f t="shared" si="6"/>
        <v>0</v>
      </c>
      <c r="T17" s="36">
        <f t="shared" si="6"/>
        <v>0</v>
      </c>
      <c r="U17" s="36">
        <f t="shared" si="6"/>
        <v>0</v>
      </c>
      <c r="V17" s="37">
        <f t="shared" si="6"/>
        <v>0</v>
      </c>
    </row>
    <row r="18" spans="1:22" ht="20.100000000000001" customHeight="1">
      <c r="A18" s="33"/>
      <c r="B18" s="33"/>
      <c r="C18" s="33"/>
      <c r="D18" s="34" t="s">
        <v>133</v>
      </c>
      <c r="E18" s="36">
        <f t="shared" ref="E18:V18" si="7">E19</f>
        <v>1.22</v>
      </c>
      <c r="F18" s="36">
        <f t="shared" si="7"/>
        <v>1.22</v>
      </c>
      <c r="G18" s="37">
        <f t="shared" si="7"/>
        <v>1.22</v>
      </c>
      <c r="H18" s="37">
        <f t="shared" si="7"/>
        <v>1.22</v>
      </c>
      <c r="I18" s="37">
        <f t="shared" si="7"/>
        <v>0</v>
      </c>
      <c r="J18" s="37">
        <f t="shared" si="7"/>
        <v>0</v>
      </c>
      <c r="K18" s="36">
        <f t="shared" si="7"/>
        <v>0</v>
      </c>
      <c r="L18" s="36">
        <f t="shared" si="7"/>
        <v>0</v>
      </c>
      <c r="M18" s="36">
        <f t="shared" si="7"/>
        <v>0</v>
      </c>
      <c r="N18" s="36">
        <f t="shared" si="7"/>
        <v>0</v>
      </c>
      <c r="O18" s="36">
        <f t="shared" si="7"/>
        <v>0</v>
      </c>
      <c r="P18" s="36">
        <f t="shared" si="7"/>
        <v>0</v>
      </c>
      <c r="Q18" s="36">
        <f t="shared" si="7"/>
        <v>0</v>
      </c>
      <c r="R18" s="36">
        <f t="shared" si="7"/>
        <v>0</v>
      </c>
      <c r="S18" s="36">
        <f t="shared" si="7"/>
        <v>0</v>
      </c>
      <c r="T18" s="36">
        <f t="shared" si="7"/>
        <v>0</v>
      </c>
      <c r="U18" s="36">
        <f t="shared" si="7"/>
        <v>0</v>
      </c>
      <c r="V18" s="37">
        <f t="shared" si="7"/>
        <v>0</v>
      </c>
    </row>
    <row r="19" spans="1:22" ht="20.100000000000001" customHeight="1">
      <c r="A19" s="33" t="s">
        <v>129</v>
      </c>
      <c r="B19" s="33" t="s">
        <v>134</v>
      </c>
      <c r="C19" s="33" t="s">
        <v>135</v>
      </c>
      <c r="D19" s="34" t="s">
        <v>136</v>
      </c>
      <c r="E19" s="36">
        <v>1.22</v>
      </c>
      <c r="F19" s="36">
        <v>1.22</v>
      </c>
      <c r="G19" s="37">
        <v>1.22</v>
      </c>
      <c r="H19" s="37">
        <v>1.22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/>
      <c r="B20" s="33"/>
      <c r="C20" s="33"/>
      <c r="D20" s="34" t="s">
        <v>137</v>
      </c>
      <c r="E20" s="36">
        <f t="shared" ref="E20:V20" si="8">E21</f>
        <v>1.22</v>
      </c>
      <c r="F20" s="36">
        <f t="shared" si="8"/>
        <v>1.22</v>
      </c>
      <c r="G20" s="37">
        <f t="shared" si="8"/>
        <v>1.22</v>
      </c>
      <c r="H20" s="37">
        <f t="shared" si="8"/>
        <v>1.22</v>
      </c>
      <c r="I20" s="37">
        <f t="shared" si="8"/>
        <v>0</v>
      </c>
      <c r="J20" s="37">
        <f t="shared" si="8"/>
        <v>0</v>
      </c>
      <c r="K20" s="36">
        <f t="shared" si="8"/>
        <v>0</v>
      </c>
      <c r="L20" s="36">
        <f t="shared" si="8"/>
        <v>0</v>
      </c>
      <c r="M20" s="36">
        <f t="shared" si="8"/>
        <v>0</v>
      </c>
      <c r="N20" s="36">
        <f t="shared" si="8"/>
        <v>0</v>
      </c>
      <c r="O20" s="36">
        <f t="shared" si="8"/>
        <v>0</v>
      </c>
      <c r="P20" s="36">
        <f t="shared" si="8"/>
        <v>0</v>
      </c>
      <c r="Q20" s="36">
        <f t="shared" si="8"/>
        <v>0</v>
      </c>
      <c r="R20" s="36">
        <f t="shared" si="8"/>
        <v>0</v>
      </c>
      <c r="S20" s="36">
        <f t="shared" si="8"/>
        <v>0</v>
      </c>
      <c r="T20" s="36">
        <f t="shared" si="8"/>
        <v>0</v>
      </c>
      <c r="U20" s="36">
        <f t="shared" si="8"/>
        <v>0</v>
      </c>
      <c r="V20" s="37">
        <f t="shared" si="8"/>
        <v>0</v>
      </c>
    </row>
    <row r="21" spans="1:22" ht="20.100000000000001" customHeight="1">
      <c r="A21" s="33" t="s">
        <v>129</v>
      </c>
      <c r="B21" s="33" t="s">
        <v>134</v>
      </c>
      <c r="C21" s="33" t="s">
        <v>138</v>
      </c>
      <c r="D21" s="34" t="s">
        <v>139</v>
      </c>
      <c r="E21" s="36">
        <v>1.22</v>
      </c>
      <c r="F21" s="36">
        <v>1.22</v>
      </c>
      <c r="G21" s="37">
        <v>1.22</v>
      </c>
      <c r="H21" s="37">
        <v>1.22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/>
      <c r="B22" s="33"/>
      <c r="C22" s="33"/>
      <c r="D22" s="34" t="s">
        <v>140</v>
      </c>
      <c r="E22" s="36">
        <f t="shared" ref="E22:V22" si="9">E23</f>
        <v>0.87</v>
      </c>
      <c r="F22" s="36">
        <f t="shared" si="9"/>
        <v>0.87</v>
      </c>
      <c r="G22" s="37">
        <f t="shared" si="9"/>
        <v>0.87</v>
      </c>
      <c r="H22" s="37">
        <f t="shared" si="9"/>
        <v>0.87</v>
      </c>
      <c r="I22" s="37">
        <f t="shared" si="9"/>
        <v>0</v>
      </c>
      <c r="J22" s="37">
        <f t="shared" si="9"/>
        <v>0</v>
      </c>
      <c r="K22" s="36">
        <f t="shared" si="9"/>
        <v>0</v>
      </c>
      <c r="L22" s="36">
        <f t="shared" si="9"/>
        <v>0</v>
      </c>
      <c r="M22" s="36">
        <f t="shared" si="9"/>
        <v>0</v>
      </c>
      <c r="N22" s="36">
        <f t="shared" si="9"/>
        <v>0</v>
      </c>
      <c r="O22" s="36">
        <f t="shared" si="9"/>
        <v>0</v>
      </c>
      <c r="P22" s="36">
        <f t="shared" si="9"/>
        <v>0</v>
      </c>
      <c r="Q22" s="36">
        <f t="shared" si="9"/>
        <v>0</v>
      </c>
      <c r="R22" s="36">
        <f t="shared" si="9"/>
        <v>0</v>
      </c>
      <c r="S22" s="36">
        <f t="shared" si="9"/>
        <v>0</v>
      </c>
      <c r="T22" s="36">
        <f t="shared" si="9"/>
        <v>0</v>
      </c>
      <c r="U22" s="36">
        <f t="shared" si="9"/>
        <v>0</v>
      </c>
      <c r="V22" s="37">
        <f t="shared" si="9"/>
        <v>0</v>
      </c>
    </row>
    <row r="23" spans="1:22" ht="20.100000000000001" customHeight="1">
      <c r="A23" s="33" t="s">
        <v>129</v>
      </c>
      <c r="B23" s="33" t="s">
        <v>134</v>
      </c>
      <c r="C23" s="33" t="s">
        <v>110</v>
      </c>
      <c r="D23" s="34" t="s">
        <v>141</v>
      </c>
      <c r="E23" s="36">
        <v>0.87</v>
      </c>
      <c r="F23" s="36">
        <v>0.87</v>
      </c>
      <c r="G23" s="37">
        <v>0.87</v>
      </c>
      <c r="H23" s="37">
        <v>0.87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/>
      <c r="B24" s="33"/>
      <c r="C24" s="33"/>
      <c r="D24" s="34" t="s">
        <v>142</v>
      </c>
      <c r="E24" s="36">
        <f t="shared" ref="E24:V24" si="10">E25+E56+E59+E64+E73+E82+E87</f>
        <v>1911.12</v>
      </c>
      <c r="F24" s="36">
        <f t="shared" si="10"/>
        <v>1911.12</v>
      </c>
      <c r="G24" s="37">
        <f t="shared" si="10"/>
        <v>1911.12</v>
      </c>
      <c r="H24" s="37">
        <f t="shared" si="10"/>
        <v>1911.12</v>
      </c>
      <c r="I24" s="37">
        <f t="shared" si="10"/>
        <v>0</v>
      </c>
      <c r="J24" s="37">
        <f t="shared" si="10"/>
        <v>0</v>
      </c>
      <c r="K24" s="36">
        <f t="shared" si="10"/>
        <v>0</v>
      </c>
      <c r="L24" s="36">
        <f t="shared" si="10"/>
        <v>0</v>
      </c>
      <c r="M24" s="36">
        <f t="shared" si="10"/>
        <v>0</v>
      </c>
      <c r="N24" s="36">
        <f t="shared" si="10"/>
        <v>0</v>
      </c>
      <c r="O24" s="36">
        <f t="shared" si="10"/>
        <v>0</v>
      </c>
      <c r="P24" s="36">
        <f t="shared" si="10"/>
        <v>0</v>
      </c>
      <c r="Q24" s="36">
        <f t="shared" si="10"/>
        <v>0</v>
      </c>
      <c r="R24" s="36">
        <f t="shared" si="10"/>
        <v>0</v>
      </c>
      <c r="S24" s="36">
        <f t="shared" si="10"/>
        <v>0</v>
      </c>
      <c r="T24" s="36">
        <f t="shared" si="10"/>
        <v>0</v>
      </c>
      <c r="U24" s="36">
        <f t="shared" si="10"/>
        <v>0</v>
      </c>
      <c r="V24" s="37">
        <f t="shared" si="10"/>
        <v>0</v>
      </c>
    </row>
    <row r="25" spans="1:22" ht="20.100000000000001" customHeight="1">
      <c r="A25" s="33"/>
      <c r="B25" s="33"/>
      <c r="C25" s="33"/>
      <c r="D25" s="34" t="s">
        <v>299</v>
      </c>
      <c r="E25" s="36">
        <f t="shared" ref="E25:V25" si="11">E26+E40+E44</f>
        <v>692.07</v>
      </c>
      <c r="F25" s="36">
        <f t="shared" si="11"/>
        <v>692.07</v>
      </c>
      <c r="G25" s="37">
        <f t="shared" si="11"/>
        <v>692.07</v>
      </c>
      <c r="H25" s="37">
        <f t="shared" si="11"/>
        <v>692.07</v>
      </c>
      <c r="I25" s="37">
        <f t="shared" si="11"/>
        <v>0</v>
      </c>
      <c r="J25" s="37">
        <f t="shared" si="11"/>
        <v>0</v>
      </c>
      <c r="K25" s="36">
        <f t="shared" si="11"/>
        <v>0</v>
      </c>
      <c r="L25" s="36">
        <f t="shared" si="11"/>
        <v>0</v>
      </c>
      <c r="M25" s="36">
        <f t="shared" si="11"/>
        <v>0</v>
      </c>
      <c r="N25" s="36">
        <f t="shared" si="11"/>
        <v>0</v>
      </c>
      <c r="O25" s="36">
        <f t="shared" si="11"/>
        <v>0</v>
      </c>
      <c r="P25" s="36">
        <f t="shared" si="11"/>
        <v>0</v>
      </c>
      <c r="Q25" s="36">
        <f t="shared" si="11"/>
        <v>0</v>
      </c>
      <c r="R25" s="36">
        <f t="shared" si="11"/>
        <v>0</v>
      </c>
      <c r="S25" s="36">
        <f t="shared" si="11"/>
        <v>0</v>
      </c>
      <c r="T25" s="36">
        <f t="shared" si="11"/>
        <v>0</v>
      </c>
      <c r="U25" s="36">
        <f t="shared" si="11"/>
        <v>0</v>
      </c>
      <c r="V25" s="37">
        <f t="shared" si="11"/>
        <v>0</v>
      </c>
    </row>
    <row r="26" spans="1:22" ht="20.100000000000001" customHeight="1">
      <c r="A26" s="33"/>
      <c r="B26" s="33"/>
      <c r="C26" s="33"/>
      <c r="D26" s="34" t="s">
        <v>300</v>
      </c>
      <c r="E26" s="36">
        <f t="shared" ref="E26:V26" si="12">SUM(E27:E39)</f>
        <v>147.32000000000002</v>
      </c>
      <c r="F26" s="36">
        <f t="shared" si="12"/>
        <v>147.32000000000002</v>
      </c>
      <c r="G26" s="37">
        <f t="shared" si="12"/>
        <v>147.32000000000002</v>
      </c>
      <c r="H26" s="37">
        <f t="shared" si="12"/>
        <v>147.32000000000002</v>
      </c>
      <c r="I26" s="37">
        <f t="shared" si="12"/>
        <v>0</v>
      </c>
      <c r="J26" s="37">
        <f t="shared" si="12"/>
        <v>0</v>
      </c>
      <c r="K26" s="36">
        <f t="shared" si="12"/>
        <v>0</v>
      </c>
      <c r="L26" s="36">
        <f t="shared" si="12"/>
        <v>0</v>
      </c>
      <c r="M26" s="36">
        <f t="shared" si="12"/>
        <v>0</v>
      </c>
      <c r="N26" s="36">
        <f t="shared" si="12"/>
        <v>0</v>
      </c>
      <c r="O26" s="36">
        <f t="shared" si="12"/>
        <v>0</v>
      </c>
      <c r="P26" s="36">
        <f t="shared" si="12"/>
        <v>0</v>
      </c>
      <c r="Q26" s="36">
        <f t="shared" si="12"/>
        <v>0</v>
      </c>
      <c r="R26" s="36">
        <f t="shared" si="12"/>
        <v>0</v>
      </c>
      <c r="S26" s="36">
        <f t="shared" si="12"/>
        <v>0</v>
      </c>
      <c r="T26" s="36">
        <f t="shared" si="12"/>
        <v>0</v>
      </c>
      <c r="U26" s="36">
        <f t="shared" si="12"/>
        <v>0</v>
      </c>
      <c r="V26" s="37">
        <f t="shared" si="12"/>
        <v>0</v>
      </c>
    </row>
    <row r="27" spans="1:22" ht="20.100000000000001" customHeight="1">
      <c r="A27" s="33" t="s">
        <v>145</v>
      </c>
      <c r="B27" s="33" t="s">
        <v>135</v>
      </c>
      <c r="C27" s="33" t="s">
        <v>135</v>
      </c>
      <c r="D27" s="34" t="s">
        <v>247</v>
      </c>
      <c r="E27" s="36">
        <v>87.95</v>
      </c>
      <c r="F27" s="36">
        <v>87.95</v>
      </c>
      <c r="G27" s="37">
        <v>87.95</v>
      </c>
      <c r="H27" s="37">
        <v>87.95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145</v>
      </c>
      <c r="B28" s="33" t="s">
        <v>135</v>
      </c>
      <c r="C28" s="33" t="s">
        <v>135</v>
      </c>
      <c r="D28" s="34" t="s">
        <v>114</v>
      </c>
      <c r="E28" s="36">
        <v>7.34</v>
      </c>
      <c r="F28" s="36">
        <v>7.34</v>
      </c>
      <c r="G28" s="37">
        <v>7.34</v>
      </c>
      <c r="H28" s="37">
        <v>7.34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145</v>
      </c>
      <c r="B29" s="33" t="s">
        <v>135</v>
      </c>
      <c r="C29" s="33" t="s">
        <v>135</v>
      </c>
      <c r="D29" s="34" t="s">
        <v>115</v>
      </c>
      <c r="E29" s="36">
        <v>2.4500000000000002</v>
      </c>
      <c r="F29" s="36">
        <v>2.4500000000000002</v>
      </c>
      <c r="G29" s="37">
        <v>2.4500000000000002</v>
      </c>
      <c r="H29" s="37">
        <v>2.4500000000000002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145</v>
      </c>
      <c r="B30" s="33" t="s">
        <v>135</v>
      </c>
      <c r="C30" s="33" t="s">
        <v>135</v>
      </c>
      <c r="D30" s="34" t="s">
        <v>116</v>
      </c>
      <c r="E30" s="36">
        <v>7.34</v>
      </c>
      <c r="F30" s="36">
        <v>7.34</v>
      </c>
      <c r="G30" s="37">
        <v>7.34</v>
      </c>
      <c r="H30" s="37">
        <v>7.34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145</v>
      </c>
      <c r="B31" s="33" t="s">
        <v>135</v>
      </c>
      <c r="C31" s="33" t="s">
        <v>135</v>
      </c>
      <c r="D31" s="34" t="s">
        <v>117</v>
      </c>
      <c r="E31" s="36">
        <v>11.52</v>
      </c>
      <c r="F31" s="36">
        <v>11.52</v>
      </c>
      <c r="G31" s="37">
        <v>11.52</v>
      </c>
      <c r="H31" s="37">
        <v>11.52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145</v>
      </c>
      <c r="B32" s="33" t="s">
        <v>135</v>
      </c>
      <c r="C32" s="33" t="s">
        <v>135</v>
      </c>
      <c r="D32" s="34" t="s">
        <v>118</v>
      </c>
      <c r="E32" s="36">
        <v>2.86</v>
      </c>
      <c r="F32" s="36">
        <v>2.86</v>
      </c>
      <c r="G32" s="37">
        <v>2.86</v>
      </c>
      <c r="H32" s="37">
        <v>2.86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145</v>
      </c>
      <c r="B33" s="33" t="s">
        <v>135</v>
      </c>
      <c r="C33" s="33" t="s">
        <v>135</v>
      </c>
      <c r="D33" s="34" t="s">
        <v>119</v>
      </c>
      <c r="E33" s="36">
        <v>6.43</v>
      </c>
      <c r="F33" s="36">
        <v>6.43</v>
      </c>
      <c r="G33" s="37">
        <v>6.43</v>
      </c>
      <c r="H33" s="37">
        <v>6.43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145</v>
      </c>
      <c r="B34" s="33" t="s">
        <v>135</v>
      </c>
      <c r="C34" s="33" t="s">
        <v>135</v>
      </c>
      <c r="D34" s="34" t="s">
        <v>120</v>
      </c>
      <c r="E34" s="36">
        <v>0.08</v>
      </c>
      <c r="F34" s="36">
        <v>0.08</v>
      </c>
      <c r="G34" s="37">
        <v>0.08</v>
      </c>
      <c r="H34" s="37">
        <v>0.08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145</v>
      </c>
      <c r="B35" s="33" t="s">
        <v>135</v>
      </c>
      <c r="C35" s="33" t="s">
        <v>135</v>
      </c>
      <c r="D35" s="34" t="s">
        <v>121</v>
      </c>
      <c r="E35" s="36">
        <v>3.52</v>
      </c>
      <c r="F35" s="36">
        <v>3.52</v>
      </c>
      <c r="G35" s="37">
        <v>3.52</v>
      </c>
      <c r="H35" s="37">
        <v>3.52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145</v>
      </c>
      <c r="B36" s="33" t="s">
        <v>135</v>
      </c>
      <c r="C36" s="33" t="s">
        <v>135</v>
      </c>
      <c r="D36" s="34" t="s">
        <v>122</v>
      </c>
      <c r="E36" s="36">
        <v>1.76</v>
      </c>
      <c r="F36" s="36">
        <v>1.76</v>
      </c>
      <c r="G36" s="37">
        <v>1.76</v>
      </c>
      <c r="H36" s="37">
        <v>1.76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145</v>
      </c>
      <c r="B37" s="33" t="s">
        <v>135</v>
      </c>
      <c r="C37" s="33" t="s">
        <v>135</v>
      </c>
      <c r="D37" s="34" t="s">
        <v>123</v>
      </c>
      <c r="E37" s="36">
        <v>4.5</v>
      </c>
      <c r="F37" s="36">
        <v>4.5</v>
      </c>
      <c r="G37" s="37">
        <v>4.5</v>
      </c>
      <c r="H37" s="37">
        <v>4.5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145</v>
      </c>
      <c r="B38" s="33" t="s">
        <v>135</v>
      </c>
      <c r="C38" s="33" t="s">
        <v>135</v>
      </c>
      <c r="D38" s="34" t="s">
        <v>248</v>
      </c>
      <c r="E38" s="36">
        <v>0.24</v>
      </c>
      <c r="F38" s="36">
        <v>0.24</v>
      </c>
      <c r="G38" s="37">
        <v>0.24</v>
      </c>
      <c r="H38" s="37">
        <v>0.24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145</v>
      </c>
      <c r="B39" s="33" t="s">
        <v>135</v>
      </c>
      <c r="C39" s="33" t="s">
        <v>135</v>
      </c>
      <c r="D39" s="34" t="s">
        <v>249</v>
      </c>
      <c r="E39" s="36">
        <v>11.33</v>
      </c>
      <c r="F39" s="36">
        <v>11.33</v>
      </c>
      <c r="G39" s="37">
        <v>11.33</v>
      </c>
      <c r="H39" s="37">
        <v>11.33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301</v>
      </c>
      <c r="E40" s="36">
        <f t="shared" ref="E40:V40" si="13">SUM(E41:E43)</f>
        <v>400</v>
      </c>
      <c r="F40" s="36">
        <f t="shared" si="13"/>
        <v>400</v>
      </c>
      <c r="G40" s="37">
        <f t="shared" si="13"/>
        <v>400</v>
      </c>
      <c r="H40" s="37">
        <f t="shared" si="13"/>
        <v>400</v>
      </c>
      <c r="I40" s="37">
        <f t="shared" si="13"/>
        <v>0</v>
      </c>
      <c r="J40" s="37">
        <f t="shared" si="13"/>
        <v>0</v>
      </c>
      <c r="K40" s="36">
        <f t="shared" si="13"/>
        <v>0</v>
      </c>
      <c r="L40" s="36">
        <f t="shared" si="13"/>
        <v>0</v>
      </c>
      <c r="M40" s="36">
        <f t="shared" si="13"/>
        <v>0</v>
      </c>
      <c r="N40" s="36">
        <f t="shared" si="13"/>
        <v>0</v>
      </c>
      <c r="O40" s="36">
        <f t="shared" si="13"/>
        <v>0</v>
      </c>
      <c r="P40" s="36">
        <f t="shared" si="13"/>
        <v>0</v>
      </c>
      <c r="Q40" s="36">
        <f t="shared" si="13"/>
        <v>0</v>
      </c>
      <c r="R40" s="36">
        <f t="shared" si="13"/>
        <v>0</v>
      </c>
      <c r="S40" s="36">
        <f t="shared" si="13"/>
        <v>0</v>
      </c>
      <c r="T40" s="36">
        <f t="shared" si="13"/>
        <v>0</v>
      </c>
      <c r="U40" s="36">
        <f t="shared" si="13"/>
        <v>0</v>
      </c>
      <c r="V40" s="37">
        <f t="shared" si="13"/>
        <v>0</v>
      </c>
    </row>
    <row r="41" spans="1:22" ht="20.100000000000001" customHeight="1">
      <c r="A41" s="33" t="s">
        <v>145</v>
      </c>
      <c r="B41" s="33" t="s">
        <v>135</v>
      </c>
      <c r="C41" s="33" t="s">
        <v>138</v>
      </c>
      <c r="D41" s="34" t="s">
        <v>302</v>
      </c>
      <c r="E41" s="36">
        <v>300</v>
      </c>
      <c r="F41" s="36">
        <v>300</v>
      </c>
      <c r="G41" s="37">
        <v>300</v>
      </c>
      <c r="H41" s="37">
        <v>300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 t="s">
        <v>145</v>
      </c>
      <c r="B42" s="33" t="s">
        <v>135</v>
      </c>
      <c r="C42" s="33" t="s">
        <v>138</v>
      </c>
      <c r="D42" s="34" t="s">
        <v>303</v>
      </c>
      <c r="E42" s="36">
        <v>50</v>
      </c>
      <c r="F42" s="36">
        <v>50</v>
      </c>
      <c r="G42" s="37">
        <v>50</v>
      </c>
      <c r="H42" s="37">
        <v>50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 t="s">
        <v>145</v>
      </c>
      <c r="B43" s="33" t="s">
        <v>135</v>
      </c>
      <c r="C43" s="33" t="s">
        <v>138</v>
      </c>
      <c r="D43" s="34" t="s">
        <v>304</v>
      </c>
      <c r="E43" s="36">
        <v>50</v>
      </c>
      <c r="F43" s="36">
        <v>50</v>
      </c>
      <c r="G43" s="37">
        <v>50</v>
      </c>
      <c r="H43" s="37">
        <v>50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  <row r="44" spans="1:22" ht="20.100000000000001" customHeight="1">
      <c r="A44" s="33"/>
      <c r="B44" s="33"/>
      <c r="C44" s="33"/>
      <c r="D44" s="34" t="s">
        <v>305</v>
      </c>
      <c r="E44" s="36">
        <f t="shared" ref="E44:V44" si="14">SUM(E45:E55)</f>
        <v>144.75</v>
      </c>
      <c r="F44" s="36">
        <f t="shared" si="14"/>
        <v>144.75</v>
      </c>
      <c r="G44" s="37">
        <f t="shared" si="14"/>
        <v>144.75</v>
      </c>
      <c r="H44" s="37">
        <f t="shared" si="14"/>
        <v>144.75</v>
      </c>
      <c r="I44" s="37">
        <f t="shared" si="14"/>
        <v>0</v>
      </c>
      <c r="J44" s="37">
        <f t="shared" si="14"/>
        <v>0</v>
      </c>
      <c r="K44" s="36">
        <f t="shared" si="14"/>
        <v>0</v>
      </c>
      <c r="L44" s="36">
        <f t="shared" si="14"/>
        <v>0</v>
      </c>
      <c r="M44" s="36">
        <f t="shared" si="14"/>
        <v>0</v>
      </c>
      <c r="N44" s="36">
        <f t="shared" si="14"/>
        <v>0</v>
      </c>
      <c r="O44" s="36">
        <f t="shared" si="14"/>
        <v>0</v>
      </c>
      <c r="P44" s="36">
        <f t="shared" si="14"/>
        <v>0</v>
      </c>
      <c r="Q44" s="36">
        <f t="shared" si="14"/>
        <v>0</v>
      </c>
      <c r="R44" s="36">
        <f t="shared" si="14"/>
        <v>0</v>
      </c>
      <c r="S44" s="36">
        <f t="shared" si="14"/>
        <v>0</v>
      </c>
      <c r="T44" s="36">
        <f t="shared" si="14"/>
        <v>0</v>
      </c>
      <c r="U44" s="36">
        <f t="shared" si="14"/>
        <v>0</v>
      </c>
      <c r="V44" s="37">
        <f t="shared" si="14"/>
        <v>0</v>
      </c>
    </row>
    <row r="45" spans="1:22" ht="20.100000000000001" customHeight="1">
      <c r="A45" s="33" t="s">
        <v>145</v>
      </c>
      <c r="B45" s="33" t="s">
        <v>135</v>
      </c>
      <c r="C45" s="33" t="s">
        <v>110</v>
      </c>
      <c r="D45" s="34" t="s">
        <v>111</v>
      </c>
      <c r="E45" s="36">
        <v>51.34</v>
      </c>
      <c r="F45" s="36">
        <v>51.34</v>
      </c>
      <c r="G45" s="37">
        <v>51.34</v>
      </c>
      <c r="H45" s="37">
        <v>51.34</v>
      </c>
      <c r="I45" s="37">
        <v>0</v>
      </c>
      <c r="J45" s="37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7">
        <v>0</v>
      </c>
    </row>
    <row r="46" spans="1:22" ht="20.100000000000001" customHeight="1">
      <c r="A46" s="33" t="s">
        <v>145</v>
      </c>
      <c r="B46" s="33" t="s">
        <v>135</v>
      </c>
      <c r="C46" s="33" t="s">
        <v>110</v>
      </c>
      <c r="D46" s="34" t="s">
        <v>112</v>
      </c>
      <c r="E46" s="36">
        <v>22.47</v>
      </c>
      <c r="F46" s="36">
        <v>22.47</v>
      </c>
      <c r="G46" s="37">
        <v>22.47</v>
      </c>
      <c r="H46" s="37">
        <v>22.47</v>
      </c>
      <c r="I46" s="37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7">
        <v>0</v>
      </c>
    </row>
    <row r="47" spans="1:22" ht="20.100000000000001" customHeight="1">
      <c r="A47" s="33" t="s">
        <v>145</v>
      </c>
      <c r="B47" s="33" t="s">
        <v>135</v>
      </c>
      <c r="C47" s="33" t="s">
        <v>110</v>
      </c>
      <c r="D47" s="34" t="s">
        <v>113</v>
      </c>
      <c r="E47" s="36">
        <v>11.91</v>
      </c>
      <c r="F47" s="36">
        <v>11.91</v>
      </c>
      <c r="G47" s="37">
        <v>11.91</v>
      </c>
      <c r="H47" s="37">
        <v>11.91</v>
      </c>
      <c r="I47" s="37">
        <v>0</v>
      </c>
      <c r="J47" s="37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7">
        <v>0</v>
      </c>
    </row>
    <row r="48" spans="1:22" ht="20.100000000000001" customHeight="1">
      <c r="A48" s="33" t="s">
        <v>145</v>
      </c>
      <c r="B48" s="33" t="s">
        <v>135</v>
      </c>
      <c r="C48" s="33" t="s">
        <v>110</v>
      </c>
      <c r="D48" s="34" t="s">
        <v>114</v>
      </c>
      <c r="E48" s="36">
        <v>7.16</v>
      </c>
      <c r="F48" s="36">
        <v>7.16</v>
      </c>
      <c r="G48" s="37">
        <v>7.16</v>
      </c>
      <c r="H48" s="37">
        <v>7.16</v>
      </c>
      <c r="I48" s="37">
        <v>0</v>
      </c>
      <c r="J48" s="37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7">
        <v>0</v>
      </c>
    </row>
    <row r="49" spans="1:22" ht="20.100000000000001" customHeight="1">
      <c r="A49" s="33" t="s">
        <v>145</v>
      </c>
      <c r="B49" s="33" t="s">
        <v>135</v>
      </c>
      <c r="C49" s="33" t="s">
        <v>110</v>
      </c>
      <c r="D49" s="34" t="s">
        <v>115</v>
      </c>
      <c r="E49" s="36">
        <v>2.56</v>
      </c>
      <c r="F49" s="36">
        <v>2.56</v>
      </c>
      <c r="G49" s="37">
        <v>2.56</v>
      </c>
      <c r="H49" s="37">
        <v>2.56</v>
      </c>
      <c r="I49" s="37">
        <v>0</v>
      </c>
      <c r="J49" s="37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7">
        <v>0</v>
      </c>
    </row>
    <row r="50" spans="1:22" ht="20.100000000000001" customHeight="1">
      <c r="A50" s="33" t="s">
        <v>145</v>
      </c>
      <c r="B50" s="33" t="s">
        <v>135</v>
      </c>
      <c r="C50" s="33" t="s">
        <v>110</v>
      </c>
      <c r="D50" s="34" t="s">
        <v>116</v>
      </c>
      <c r="E50" s="36">
        <v>7.16</v>
      </c>
      <c r="F50" s="36">
        <v>7.16</v>
      </c>
      <c r="G50" s="37">
        <v>7.16</v>
      </c>
      <c r="H50" s="37">
        <v>7.16</v>
      </c>
      <c r="I50" s="37">
        <v>0</v>
      </c>
      <c r="J50" s="37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7">
        <v>0</v>
      </c>
    </row>
    <row r="51" spans="1:22" ht="20.100000000000001" customHeight="1">
      <c r="A51" s="33" t="s">
        <v>145</v>
      </c>
      <c r="B51" s="33" t="s">
        <v>135</v>
      </c>
      <c r="C51" s="33" t="s">
        <v>110</v>
      </c>
      <c r="D51" s="34" t="s">
        <v>117</v>
      </c>
      <c r="E51" s="36">
        <v>31.68</v>
      </c>
      <c r="F51" s="36">
        <v>31.68</v>
      </c>
      <c r="G51" s="37">
        <v>31.68</v>
      </c>
      <c r="H51" s="37">
        <v>31.68</v>
      </c>
      <c r="I51" s="37">
        <v>0</v>
      </c>
      <c r="J51" s="37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7">
        <v>0</v>
      </c>
    </row>
    <row r="52" spans="1:22" ht="20.100000000000001" customHeight="1">
      <c r="A52" s="33" t="s">
        <v>145</v>
      </c>
      <c r="B52" s="33" t="s">
        <v>135</v>
      </c>
      <c r="C52" s="33" t="s">
        <v>110</v>
      </c>
      <c r="D52" s="34" t="s">
        <v>120</v>
      </c>
      <c r="E52" s="36">
        <v>0.23</v>
      </c>
      <c r="F52" s="36">
        <v>0.23</v>
      </c>
      <c r="G52" s="37">
        <v>0.23</v>
      </c>
      <c r="H52" s="37">
        <v>0.23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 t="s">
        <v>145</v>
      </c>
      <c r="B53" s="33" t="s">
        <v>135</v>
      </c>
      <c r="C53" s="33" t="s">
        <v>110</v>
      </c>
      <c r="D53" s="34" t="s">
        <v>121</v>
      </c>
      <c r="E53" s="36">
        <v>3.44</v>
      </c>
      <c r="F53" s="36">
        <v>3.44</v>
      </c>
      <c r="G53" s="37">
        <v>3.44</v>
      </c>
      <c r="H53" s="37">
        <v>3.44</v>
      </c>
      <c r="I53" s="37">
        <v>0</v>
      </c>
      <c r="J53" s="37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7">
        <v>0</v>
      </c>
    </row>
    <row r="54" spans="1:22" ht="20.100000000000001" customHeight="1">
      <c r="A54" s="33" t="s">
        <v>145</v>
      </c>
      <c r="B54" s="33" t="s">
        <v>135</v>
      </c>
      <c r="C54" s="33" t="s">
        <v>110</v>
      </c>
      <c r="D54" s="34" t="s">
        <v>122</v>
      </c>
      <c r="E54" s="36">
        <v>1.72</v>
      </c>
      <c r="F54" s="36">
        <v>1.72</v>
      </c>
      <c r="G54" s="37">
        <v>1.72</v>
      </c>
      <c r="H54" s="37">
        <v>1.72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 t="s">
        <v>145</v>
      </c>
      <c r="B55" s="33" t="s">
        <v>135</v>
      </c>
      <c r="C55" s="33" t="s">
        <v>110</v>
      </c>
      <c r="D55" s="34" t="s">
        <v>123</v>
      </c>
      <c r="E55" s="36">
        <v>5.08</v>
      </c>
      <c r="F55" s="36">
        <v>5.08</v>
      </c>
      <c r="G55" s="37">
        <v>5.08</v>
      </c>
      <c r="H55" s="37">
        <v>5.08</v>
      </c>
      <c r="I55" s="37">
        <v>0</v>
      </c>
      <c r="J55" s="37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7">
        <v>0</v>
      </c>
    </row>
    <row r="56" spans="1:22" ht="20.100000000000001" customHeight="1">
      <c r="A56" s="33"/>
      <c r="B56" s="33"/>
      <c r="C56" s="33"/>
      <c r="D56" s="34" t="s">
        <v>306</v>
      </c>
      <c r="E56" s="36">
        <f t="shared" ref="E56:N57" si="15">E57</f>
        <v>70</v>
      </c>
      <c r="F56" s="36">
        <f t="shared" si="15"/>
        <v>70</v>
      </c>
      <c r="G56" s="37">
        <f t="shared" si="15"/>
        <v>70</v>
      </c>
      <c r="H56" s="37">
        <f t="shared" si="15"/>
        <v>70</v>
      </c>
      <c r="I56" s="37">
        <f t="shared" si="15"/>
        <v>0</v>
      </c>
      <c r="J56" s="37">
        <f t="shared" si="15"/>
        <v>0</v>
      </c>
      <c r="K56" s="36">
        <f t="shared" si="15"/>
        <v>0</v>
      </c>
      <c r="L56" s="36">
        <f t="shared" si="15"/>
        <v>0</v>
      </c>
      <c r="M56" s="36">
        <f t="shared" si="15"/>
        <v>0</v>
      </c>
      <c r="N56" s="36">
        <f t="shared" si="15"/>
        <v>0</v>
      </c>
      <c r="O56" s="36">
        <f t="shared" ref="O56:V57" si="16">O57</f>
        <v>0</v>
      </c>
      <c r="P56" s="36">
        <f t="shared" si="16"/>
        <v>0</v>
      </c>
      <c r="Q56" s="36">
        <f t="shared" si="16"/>
        <v>0</v>
      </c>
      <c r="R56" s="36">
        <f t="shared" si="16"/>
        <v>0</v>
      </c>
      <c r="S56" s="36">
        <f t="shared" si="16"/>
        <v>0</v>
      </c>
      <c r="T56" s="36">
        <f t="shared" si="16"/>
        <v>0</v>
      </c>
      <c r="U56" s="36">
        <f t="shared" si="16"/>
        <v>0</v>
      </c>
      <c r="V56" s="37">
        <f t="shared" si="16"/>
        <v>0</v>
      </c>
    </row>
    <row r="57" spans="1:22" ht="20.100000000000001" customHeight="1">
      <c r="A57" s="33"/>
      <c r="B57" s="33"/>
      <c r="C57" s="33"/>
      <c r="D57" s="34" t="s">
        <v>307</v>
      </c>
      <c r="E57" s="36">
        <f t="shared" si="15"/>
        <v>70</v>
      </c>
      <c r="F57" s="36">
        <f t="shared" si="15"/>
        <v>70</v>
      </c>
      <c r="G57" s="37">
        <f t="shared" si="15"/>
        <v>70</v>
      </c>
      <c r="H57" s="37">
        <f t="shared" si="15"/>
        <v>70</v>
      </c>
      <c r="I57" s="37">
        <f t="shared" si="15"/>
        <v>0</v>
      </c>
      <c r="J57" s="37">
        <f t="shared" si="15"/>
        <v>0</v>
      </c>
      <c r="K57" s="36">
        <f t="shared" si="15"/>
        <v>0</v>
      </c>
      <c r="L57" s="36">
        <f t="shared" si="15"/>
        <v>0</v>
      </c>
      <c r="M57" s="36">
        <f t="shared" si="15"/>
        <v>0</v>
      </c>
      <c r="N57" s="36">
        <f t="shared" si="15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0</v>
      </c>
      <c r="S57" s="36">
        <f t="shared" si="16"/>
        <v>0</v>
      </c>
      <c r="T57" s="36">
        <f t="shared" si="16"/>
        <v>0</v>
      </c>
      <c r="U57" s="36">
        <f t="shared" si="16"/>
        <v>0</v>
      </c>
      <c r="V57" s="37">
        <f t="shared" si="16"/>
        <v>0</v>
      </c>
    </row>
    <row r="58" spans="1:22" ht="20.100000000000001" customHeight="1">
      <c r="A58" s="33" t="s">
        <v>145</v>
      </c>
      <c r="B58" s="33" t="s">
        <v>138</v>
      </c>
      <c r="C58" s="33" t="s">
        <v>135</v>
      </c>
      <c r="D58" s="34" t="s">
        <v>308</v>
      </c>
      <c r="E58" s="36">
        <v>70</v>
      </c>
      <c r="F58" s="36">
        <v>70</v>
      </c>
      <c r="G58" s="37">
        <v>70</v>
      </c>
      <c r="H58" s="37">
        <v>70</v>
      </c>
      <c r="I58" s="37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7">
        <v>0</v>
      </c>
    </row>
    <row r="59" spans="1:22" ht="20.100000000000001" customHeight="1">
      <c r="A59" s="33"/>
      <c r="B59" s="33"/>
      <c r="C59" s="33"/>
      <c r="D59" s="34" t="s">
        <v>309</v>
      </c>
      <c r="E59" s="36">
        <f t="shared" ref="E59:V59" si="17">E60</f>
        <v>104.69</v>
      </c>
      <c r="F59" s="36">
        <f t="shared" si="17"/>
        <v>104.69</v>
      </c>
      <c r="G59" s="37">
        <f t="shared" si="17"/>
        <v>104.69</v>
      </c>
      <c r="H59" s="37">
        <f t="shared" si="17"/>
        <v>104.69</v>
      </c>
      <c r="I59" s="37">
        <f t="shared" si="17"/>
        <v>0</v>
      </c>
      <c r="J59" s="37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7"/>
        <v>0</v>
      </c>
      <c r="O59" s="36">
        <f t="shared" si="17"/>
        <v>0</v>
      </c>
      <c r="P59" s="36">
        <f t="shared" si="17"/>
        <v>0</v>
      </c>
      <c r="Q59" s="36">
        <f t="shared" si="17"/>
        <v>0</v>
      </c>
      <c r="R59" s="36">
        <f t="shared" si="17"/>
        <v>0</v>
      </c>
      <c r="S59" s="36">
        <f t="shared" si="17"/>
        <v>0</v>
      </c>
      <c r="T59" s="36">
        <f t="shared" si="17"/>
        <v>0</v>
      </c>
      <c r="U59" s="36">
        <f t="shared" si="17"/>
        <v>0</v>
      </c>
      <c r="V59" s="37">
        <f t="shared" si="17"/>
        <v>0</v>
      </c>
    </row>
    <row r="60" spans="1:22" ht="20.100000000000001" customHeight="1">
      <c r="A60" s="33"/>
      <c r="B60" s="33"/>
      <c r="C60" s="33"/>
      <c r="D60" s="34" t="s">
        <v>310</v>
      </c>
      <c r="E60" s="36">
        <f t="shared" ref="E60:V60" si="18">SUM(E61:E63)</f>
        <v>104.69</v>
      </c>
      <c r="F60" s="36">
        <f t="shared" si="18"/>
        <v>104.69</v>
      </c>
      <c r="G60" s="37">
        <f t="shared" si="18"/>
        <v>104.69</v>
      </c>
      <c r="H60" s="37">
        <f t="shared" si="18"/>
        <v>104.69</v>
      </c>
      <c r="I60" s="37">
        <f t="shared" si="18"/>
        <v>0</v>
      </c>
      <c r="J60" s="37">
        <f t="shared" si="18"/>
        <v>0</v>
      </c>
      <c r="K60" s="36">
        <f t="shared" si="18"/>
        <v>0</v>
      </c>
      <c r="L60" s="36">
        <f t="shared" si="18"/>
        <v>0</v>
      </c>
      <c r="M60" s="36">
        <f t="shared" si="18"/>
        <v>0</v>
      </c>
      <c r="N60" s="36">
        <f t="shared" si="18"/>
        <v>0</v>
      </c>
      <c r="O60" s="36">
        <f t="shared" si="18"/>
        <v>0</v>
      </c>
      <c r="P60" s="36">
        <f t="shared" si="18"/>
        <v>0</v>
      </c>
      <c r="Q60" s="36">
        <f t="shared" si="18"/>
        <v>0</v>
      </c>
      <c r="R60" s="36">
        <f t="shared" si="18"/>
        <v>0</v>
      </c>
      <c r="S60" s="36">
        <f t="shared" si="18"/>
        <v>0</v>
      </c>
      <c r="T60" s="36">
        <f t="shared" si="18"/>
        <v>0</v>
      </c>
      <c r="U60" s="36">
        <f t="shared" si="18"/>
        <v>0</v>
      </c>
      <c r="V60" s="37">
        <f t="shared" si="18"/>
        <v>0</v>
      </c>
    </row>
    <row r="61" spans="1:22" ht="20.100000000000001" customHeight="1">
      <c r="A61" s="33" t="s">
        <v>145</v>
      </c>
      <c r="B61" s="33" t="s">
        <v>110</v>
      </c>
      <c r="C61" s="33" t="s">
        <v>197</v>
      </c>
      <c r="D61" s="34" t="s">
        <v>311</v>
      </c>
      <c r="E61" s="36">
        <v>9</v>
      </c>
      <c r="F61" s="36">
        <v>9</v>
      </c>
      <c r="G61" s="37">
        <v>9</v>
      </c>
      <c r="H61" s="37">
        <v>9</v>
      </c>
      <c r="I61" s="37">
        <v>0</v>
      </c>
      <c r="J61" s="37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7">
        <v>0</v>
      </c>
    </row>
    <row r="62" spans="1:22" ht="20.100000000000001" customHeight="1">
      <c r="A62" s="33" t="s">
        <v>145</v>
      </c>
      <c r="B62" s="33" t="s">
        <v>110</v>
      </c>
      <c r="C62" s="33" t="s">
        <v>197</v>
      </c>
      <c r="D62" s="34" t="s">
        <v>312</v>
      </c>
      <c r="E62" s="36">
        <v>17</v>
      </c>
      <c r="F62" s="36">
        <v>17</v>
      </c>
      <c r="G62" s="37">
        <v>17</v>
      </c>
      <c r="H62" s="37">
        <v>17</v>
      </c>
      <c r="I62" s="37">
        <v>0</v>
      </c>
      <c r="J62" s="37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7">
        <v>0</v>
      </c>
    </row>
    <row r="63" spans="1:22" ht="20.100000000000001" customHeight="1">
      <c r="A63" s="33" t="s">
        <v>145</v>
      </c>
      <c r="B63" s="33" t="s">
        <v>110</v>
      </c>
      <c r="C63" s="33" t="s">
        <v>197</v>
      </c>
      <c r="D63" s="34" t="s">
        <v>313</v>
      </c>
      <c r="E63" s="36">
        <v>78.69</v>
      </c>
      <c r="F63" s="36">
        <v>78.69</v>
      </c>
      <c r="G63" s="37">
        <v>78.69</v>
      </c>
      <c r="H63" s="37">
        <v>78.69</v>
      </c>
      <c r="I63" s="37">
        <v>0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7">
        <v>0</v>
      </c>
    </row>
    <row r="64" spans="1:22" ht="20.100000000000001" customHeight="1">
      <c r="A64" s="33"/>
      <c r="B64" s="33"/>
      <c r="C64" s="33"/>
      <c r="D64" s="34" t="s">
        <v>314</v>
      </c>
      <c r="E64" s="36">
        <f t="shared" ref="E64:V64" si="19">E65+E67+E71</f>
        <v>600.88</v>
      </c>
      <c r="F64" s="36">
        <f t="shared" si="19"/>
        <v>600.88</v>
      </c>
      <c r="G64" s="37">
        <f t="shared" si="19"/>
        <v>600.88</v>
      </c>
      <c r="H64" s="37">
        <f t="shared" si="19"/>
        <v>600.88</v>
      </c>
      <c r="I64" s="37">
        <f t="shared" si="19"/>
        <v>0</v>
      </c>
      <c r="J64" s="37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  <c r="V64" s="37">
        <f t="shared" si="19"/>
        <v>0</v>
      </c>
    </row>
    <row r="65" spans="1:22" ht="20.100000000000001" customHeight="1">
      <c r="A65" s="33"/>
      <c r="B65" s="33"/>
      <c r="C65" s="33"/>
      <c r="D65" s="34" t="s">
        <v>315</v>
      </c>
      <c r="E65" s="36">
        <f t="shared" ref="E65:V65" si="20">E66</f>
        <v>40</v>
      </c>
      <c r="F65" s="36">
        <f t="shared" si="20"/>
        <v>40</v>
      </c>
      <c r="G65" s="37">
        <f t="shared" si="20"/>
        <v>40</v>
      </c>
      <c r="H65" s="37">
        <f t="shared" si="20"/>
        <v>40</v>
      </c>
      <c r="I65" s="37">
        <f t="shared" si="20"/>
        <v>0</v>
      </c>
      <c r="J65" s="37">
        <f t="shared" si="20"/>
        <v>0</v>
      </c>
      <c r="K65" s="36">
        <f t="shared" si="20"/>
        <v>0</v>
      </c>
      <c r="L65" s="36">
        <f t="shared" si="20"/>
        <v>0</v>
      </c>
      <c r="M65" s="36">
        <f t="shared" si="20"/>
        <v>0</v>
      </c>
      <c r="N65" s="36">
        <f t="shared" si="20"/>
        <v>0</v>
      </c>
      <c r="O65" s="36">
        <f t="shared" si="20"/>
        <v>0</v>
      </c>
      <c r="P65" s="36">
        <f t="shared" si="20"/>
        <v>0</v>
      </c>
      <c r="Q65" s="36">
        <f t="shared" si="20"/>
        <v>0</v>
      </c>
      <c r="R65" s="36">
        <f t="shared" si="20"/>
        <v>0</v>
      </c>
      <c r="S65" s="36">
        <f t="shared" si="20"/>
        <v>0</v>
      </c>
      <c r="T65" s="36">
        <f t="shared" si="20"/>
        <v>0</v>
      </c>
      <c r="U65" s="36">
        <f t="shared" si="20"/>
        <v>0</v>
      </c>
      <c r="V65" s="37">
        <f t="shared" si="20"/>
        <v>0</v>
      </c>
    </row>
    <row r="66" spans="1:22" ht="20.100000000000001" customHeight="1">
      <c r="A66" s="33" t="s">
        <v>145</v>
      </c>
      <c r="B66" s="33" t="s">
        <v>280</v>
      </c>
      <c r="C66" s="33" t="s">
        <v>138</v>
      </c>
      <c r="D66" s="34" t="s">
        <v>316</v>
      </c>
      <c r="E66" s="36">
        <v>40</v>
      </c>
      <c r="F66" s="36">
        <v>40</v>
      </c>
      <c r="G66" s="37">
        <v>40</v>
      </c>
      <c r="H66" s="37">
        <v>40</v>
      </c>
      <c r="I66" s="37">
        <v>0</v>
      </c>
      <c r="J66" s="37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7">
        <v>0</v>
      </c>
    </row>
    <row r="67" spans="1:22" ht="20.100000000000001" customHeight="1">
      <c r="A67" s="33"/>
      <c r="B67" s="33"/>
      <c r="C67" s="33"/>
      <c r="D67" s="34" t="s">
        <v>317</v>
      </c>
      <c r="E67" s="36">
        <f t="shared" ref="E67:V67" si="21">SUM(E68:E70)</f>
        <v>541.99</v>
      </c>
      <c r="F67" s="36">
        <f t="shared" si="21"/>
        <v>541.99</v>
      </c>
      <c r="G67" s="37">
        <f t="shared" si="21"/>
        <v>541.99</v>
      </c>
      <c r="H67" s="37">
        <f t="shared" si="21"/>
        <v>541.99</v>
      </c>
      <c r="I67" s="37">
        <f t="shared" si="21"/>
        <v>0</v>
      </c>
      <c r="J67" s="37">
        <f t="shared" si="21"/>
        <v>0</v>
      </c>
      <c r="K67" s="36">
        <f t="shared" si="21"/>
        <v>0</v>
      </c>
      <c r="L67" s="36">
        <f t="shared" si="21"/>
        <v>0</v>
      </c>
      <c r="M67" s="36">
        <f t="shared" si="21"/>
        <v>0</v>
      </c>
      <c r="N67" s="36">
        <f t="shared" si="21"/>
        <v>0</v>
      </c>
      <c r="O67" s="36">
        <f t="shared" si="21"/>
        <v>0</v>
      </c>
      <c r="P67" s="36">
        <f t="shared" si="21"/>
        <v>0</v>
      </c>
      <c r="Q67" s="36">
        <f t="shared" si="21"/>
        <v>0</v>
      </c>
      <c r="R67" s="36">
        <f t="shared" si="21"/>
        <v>0</v>
      </c>
      <c r="S67" s="36">
        <f t="shared" si="21"/>
        <v>0</v>
      </c>
      <c r="T67" s="36">
        <f t="shared" si="21"/>
        <v>0</v>
      </c>
      <c r="U67" s="36">
        <f t="shared" si="21"/>
        <v>0</v>
      </c>
      <c r="V67" s="37">
        <f t="shared" si="21"/>
        <v>0</v>
      </c>
    </row>
    <row r="68" spans="1:22" ht="20.100000000000001" customHeight="1">
      <c r="A68" s="33" t="s">
        <v>145</v>
      </c>
      <c r="B68" s="33" t="s">
        <v>280</v>
      </c>
      <c r="C68" s="33" t="s">
        <v>125</v>
      </c>
      <c r="D68" s="34" t="s">
        <v>318</v>
      </c>
      <c r="E68" s="36">
        <v>70</v>
      </c>
      <c r="F68" s="36">
        <v>70</v>
      </c>
      <c r="G68" s="37">
        <v>70</v>
      </c>
      <c r="H68" s="37">
        <v>70</v>
      </c>
      <c r="I68" s="37">
        <v>0</v>
      </c>
      <c r="J68" s="37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7">
        <v>0</v>
      </c>
    </row>
    <row r="69" spans="1:22" ht="20.100000000000001" customHeight="1">
      <c r="A69" s="33" t="s">
        <v>145</v>
      </c>
      <c r="B69" s="33" t="s">
        <v>280</v>
      </c>
      <c r="C69" s="33" t="s">
        <v>125</v>
      </c>
      <c r="D69" s="34" t="s">
        <v>319</v>
      </c>
      <c r="E69" s="36">
        <v>462.39</v>
      </c>
      <c r="F69" s="36">
        <v>462.39</v>
      </c>
      <c r="G69" s="37">
        <v>462.39</v>
      </c>
      <c r="H69" s="37">
        <v>462.39</v>
      </c>
      <c r="I69" s="37">
        <v>0</v>
      </c>
      <c r="J69" s="37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7">
        <v>0</v>
      </c>
    </row>
    <row r="70" spans="1:22" ht="20.100000000000001" customHeight="1">
      <c r="A70" s="33" t="s">
        <v>145</v>
      </c>
      <c r="B70" s="33" t="s">
        <v>280</v>
      </c>
      <c r="C70" s="33" t="s">
        <v>125</v>
      </c>
      <c r="D70" s="34" t="s">
        <v>320</v>
      </c>
      <c r="E70" s="36">
        <v>9.6</v>
      </c>
      <c r="F70" s="36">
        <v>9.6</v>
      </c>
      <c r="G70" s="37">
        <v>9.6</v>
      </c>
      <c r="H70" s="37">
        <v>9.6</v>
      </c>
      <c r="I70" s="37">
        <v>0</v>
      </c>
      <c r="J70" s="37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7">
        <v>0</v>
      </c>
    </row>
    <row r="71" spans="1:22" ht="20.100000000000001" customHeight="1">
      <c r="A71" s="33"/>
      <c r="B71" s="33"/>
      <c r="C71" s="33"/>
      <c r="D71" s="34" t="s">
        <v>321</v>
      </c>
      <c r="E71" s="36">
        <f t="shared" ref="E71:V71" si="22">E72</f>
        <v>18.89</v>
      </c>
      <c r="F71" s="36">
        <f t="shared" si="22"/>
        <v>18.89</v>
      </c>
      <c r="G71" s="37">
        <f t="shared" si="22"/>
        <v>18.89</v>
      </c>
      <c r="H71" s="37">
        <f t="shared" si="22"/>
        <v>18.89</v>
      </c>
      <c r="I71" s="37">
        <f t="shared" si="22"/>
        <v>0</v>
      </c>
      <c r="J71" s="37">
        <f t="shared" si="22"/>
        <v>0</v>
      </c>
      <c r="K71" s="36">
        <f t="shared" si="22"/>
        <v>0</v>
      </c>
      <c r="L71" s="36">
        <f t="shared" si="22"/>
        <v>0</v>
      </c>
      <c r="M71" s="36">
        <f t="shared" si="22"/>
        <v>0</v>
      </c>
      <c r="N71" s="36">
        <f t="shared" si="22"/>
        <v>0</v>
      </c>
      <c r="O71" s="36">
        <f t="shared" si="22"/>
        <v>0</v>
      </c>
      <c r="P71" s="36">
        <f t="shared" si="22"/>
        <v>0</v>
      </c>
      <c r="Q71" s="36">
        <f t="shared" si="22"/>
        <v>0</v>
      </c>
      <c r="R71" s="36">
        <f t="shared" si="22"/>
        <v>0</v>
      </c>
      <c r="S71" s="36">
        <f t="shared" si="22"/>
        <v>0</v>
      </c>
      <c r="T71" s="36">
        <f t="shared" si="22"/>
        <v>0</v>
      </c>
      <c r="U71" s="36">
        <f t="shared" si="22"/>
        <v>0</v>
      </c>
      <c r="V71" s="37">
        <f t="shared" si="22"/>
        <v>0</v>
      </c>
    </row>
    <row r="72" spans="1:22" ht="20.100000000000001" customHeight="1">
      <c r="A72" s="33" t="s">
        <v>145</v>
      </c>
      <c r="B72" s="33" t="s">
        <v>280</v>
      </c>
      <c r="C72" s="33" t="s">
        <v>200</v>
      </c>
      <c r="D72" s="34" t="s">
        <v>322</v>
      </c>
      <c r="E72" s="36">
        <v>18.89</v>
      </c>
      <c r="F72" s="36">
        <v>18.89</v>
      </c>
      <c r="G72" s="37">
        <v>18.89</v>
      </c>
      <c r="H72" s="37">
        <v>18.89</v>
      </c>
      <c r="I72" s="37">
        <v>0</v>
      </c>
      <c r="J72" s="37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7">
        <v>0</v>
      </c>
    </row>
    <row r="73" spans="1:22" ht="20.100000000000001" customHeight="1">
      <c r="A73" s="33"/>
      <c r="B73" s="33"/>
      <c r="C73" s="33"/>
      <c r="D73" s="34" t="s">
        <v>288</v>
      </c>
      <c r="E73" s="36">
        <f t="shared" ref="E73:V73" si="23">E74</f>
        <v>427</v>
      </c>
      <c r="F73" s="36">
        <f t="shared" si="23"/>
        <v>427</v>
      </c>
      <c r="G73" s="37">
        <f t="shared" si="23"/>
        <v>427</v>
      </c>
      <c r="H73" s="37">
        <f t="shared" si="23"/>
        <v>427</v>
      </c>
      <c r="I73" s="37">
        <f t="shared" si="23"/>
        <v>0</v>
      </c>
      <c r="J73" s="37">
        <f t="shared" si="23"/>
        <v>0</v>
      </c>
      <c r="K73" s="36">
        <f t="shared" si="23"/>
        <v>0</v>
      </c>
      <c r="L73" s="36">
        <f t="shared" si="23"/>
        <v>0</v>
      </c>
      <c r="M73" s="36">
        <f t="shared" si="23"/>
        <v>0</v>
      </c>
      <c r="N73" s="36">
        <f t="shared" si="23"/>
        <v>0</v>
      </c>
      <c r="O73" s="36">
        <f t="shared" si="23"/>
        <v>0</v>
      </c>
      <c r="P73" s="36">
        <f t="shared" si="23"/>
        <v>0</v>
      </c>
      <c r="Q73" s="36">
        <f t="shared" si="23"/>
        <v>0</v>
      </c>
      <c r="R73" s="36">
        <f t="shared" si="23"/>
        <v>0</v>
      </c>
      <c r="S73" s="36">
        <f t="shared" si="23"/>
        <v>0</v>
      </c>
      <c r="T73" s="36">
        <f t="shared" si="23"/>
        <v>0</v>
      </c>
      <c r="U73" s="36">
        <f t="shared" si="23"/>
        <v>0</v>
      </c>
      <c r="V73" s="37">
        <f t="shared" si="23"/>
        <v>0</v>
      </c>
    </row>
    <row r="74" spans="1:22" ht="20.100000000000001" customHeight="1">
      <c r="A74" s="33"/>
      <c r="B74" s="33"/>
      <c r="C74" s="33"/>
      <c r="D74" s="34" t="s">
        <v>289</v>
      </c>
      <c r="E74" s="36">
        <f t="shared" ref="E74:V74" si="24">SUM(E75:E81)</f>
        <v>427</v>
      </c>
      <c r="F74" s="36">
        <f t="shared" si="24"/>
        <v>427</v>
      </c>
      <c r="G74" s="37">
        <f t="shared" si="24"/>
        <v>427</v>
      </c>
      <c r="H74" s="37">
        <f t="shared" si="24"/>
        <v>427</v>
      </c>
      <c r="I74" s="37">
        <f t="shared" si="24"/>
        <v>0</v>
      </c>
      <c r="J74" s="37">
        <f t="shared" si="24"/>
        <v>0</v>
      </c>
      <c r="K74" s="36">
        <f t="shared" si="24"/>
        <v>0</v>
      </c>
      <c r="L74" s="36">
        <f t="shared" si="24"/>
        <v>0</v>
      </c>
      <c r="M74" s="36">
        <f t="shared" si="24"/>
        <v>0</v>
      </c>
      <c r="N74" s="36">
        <f t="shared" si="24"/>
        <v>0</v>
      </c>
      <c r="O74" s="36">
        <f t="shared" si="24"/>
        <v>0</v>
      </c>
      <c r="P74" s="36">
        <f t="shared" si="24"/>
        <v>0</v>
      </c>
      <c r="Q74" s="36">
        <f t="shared" si="24"/>
        <v>0</v>
      </c>
      <c r="R74" s="36">
        <f t="shared" si="24"/>
        <v>0</v>
      </c>
      <c r="S74" s="36">
        <f t="shared" si="24"/>
        <v>0</v>
      </c>
      <c r="T74" s="36">
        <f t="shared" si="24"/>
        <v>0</v>
      </c>
      <c r="U74" s="36">
        <f t="shared" si="24"/>
        <v>0</v>
      </c>
      <c r="V74" s="37">
        <f t="shared" si="24"/>
        <v>0</v>
      </c>
    </row>
    <row r="75" spans="1:22" ht="20.100000000000001" customHeight="1">
      <c r="A75" s="33" t="s">
        <v>145</v>
      </c>
      <c r="B75" s="33" t="s">
        <v>171</v>
      </c>
      <c r="C75" s="33" t="s">
        <v>215</v>
      </c>
      <c r="D75" s="34" t="s">
        <v>323</v>
      </c>
      <c r="E75" s="36">
        <v>1</v>
      </c>
      <c r="F75" s="36">
        <v>1</v>
      </c>
      <c r="G75" s="37">
        <v>1</v>
      </c>
      <c r="H75" s="37">
        <v>1</v>
      </c>
      <c r="I75" s="37">
        <v>0</v>
      </c>
      <c r="J75" s="37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7">
        <v>0</v>
      </c>
    </row>
    <row r="76" spans="1:22" ht="20.100000000000001" customHeight="1">
      <c r="A76" s="33" t="s">
        <v>145</v>
      </c>
      <c r="B76" s="33" t="s">
        <v>171</v>
      </c>
      <c r="C76" s="33" t="s">
        <v>215</v>
      </c>
      <c r="D76" s="34" t="s">
        <v>324</v>
      </c>
      <c r="E76" s="36">
        <v>50.81</v>
      </c>
      <c r="F76" s="36">
        <v>50.81</v>
      </c>
      <c r="G76" s="37">
        <v>50.81</v>
      </c>
      <c r="H76" s="37">
        <v>50.81</v>
      </c>
      <c r="I76" s="37">
        <v>0</v>
      </c>
      <c r="J76" s="37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7">
        <v>0</v>
      </c>
    </row>
    <row r="77" spans="1:22" ht="20.100000000000001" customHeight="1">
      <c r="A77" s="33" t="s">
        <v>145</v>
      </c>
      <c r="B77" s="33" t="s">
        <v>171</v>
      </c>
      <c r="C77" s="33" t="s">
        <v>215</v>
      </c>
      <c r="D77" s="34" t="s">
        <v>325</v>
      </c>
      <c r="E77" s="36">
        <v>140</v>
      </c>
      <c r="F77" s="36">
        <v>140</v>
      </c>
      <c r="G77" s="37">
        <v>140</v>
      </c>
      <c r="H77" s="37">
        <v>140</v>
      </c>
      <c r="I77" s="37">
        <v>0</v>
      </c>
      <c r="J77" s="37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7">
        <v>0</v>
      </c>
    </row>
    <row r="78" spans="1:22" ht="20.100000000000001" customHeight="1">
      <c r="A78" s="33" t="s">
        <v>145</v>
      </c>
      <c r="B78" s="33" t="s">
        <v>171</v>
      </c>
      <c r="C78" s="33" t="s">
        <v>215</v>
      </c>
      <c r="D78" s="34" t="s">
        <v>326</v>
      </c>
      <c r="E78" s="36">
        <v>100</v>
      </c>
      <c r="F78" s="36">
        <v>100</v>
      </c>
      <c r="G78" s="37">
        <v>100</v>
      </c>
      <c r="H78" s="37">
        <v>100</v>
      </c>
      <c r="I78" s="37">
        <v>0</v>
      </c>
      <c r="J78" s="37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7">
        <v>0</v>
      </c>
    </row>
    <row r="79" spans="1:22" ht="20.100000000000001" customHeight="1">
      <c r="A79" s="33" t="s">
        <v>145</v>
      </c>
      <c r="B79" s="33" t="s">
        <v>171</v>
      </c>
      <c r="C79" s="33" t="s">
        <v>215</v>
      </c>
      <c r="D79" s="34" t="s">
        <v>327</v>
      </c>
      <c r="E79" s="36">
        <v>123.47</v>
      </c>
      <c r="F79" s="36">
        <v>123.47</v>
      </c>
      <c r="G79" s="37">
        <v>123.47</v>
      </c>
      <c r="H79" s="37">
        <v>123.47</v>
      </c>
      <c r="I79" s="37">
        <v>0</v>
      </c>
      <c r="J79" s="37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7">
        <v>0</v>
      </c>
    </row>
    <row r="80" spans="1:22" ht="20.100000000000001" customHeight="1">
      <c r="A80" s="33" t="s">
        <v>145</v>
      </c>
      <c r="B80" s="33" t="s">
        <v>171</v>
      </c>
      <c r="C80" s="33" t="s">
        <v>215</v>
      </c>
      <c r="D80" s="34" t="s">
        <v>328</v>
      </c>
      <c r="E80" s="36">
        <v>9.7200000000000006</v>
      </c>
      <c r="F80" s="36">
        <v>9.7200000000000006</v>
      </c>
      <c r="G80" s="37">
        <v>9.7200000000000006</v>
      </c>
      <c r="H80" s="37">
        <v>9.7200000000000006</v>
      </c>
      <c r="I80" s="37">
        <v>0</v>
      </c>
      <c r="J80" s="37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7">
        <v>0</v>
      </c>
    </row>
    <row r="81" spans="1:22" ht="20.100000000000001" customHeight="1">
      <c r="A81" s="33" t="s">
        <v>145</v>
      </c>
      <c r="B81" s="33" t="s">
        <v>171</v>
      </c>
      <c r="C81" s="33" t="s">
        <v>215</v>
      </c>
      <c r="D81" s="34" t="s">
        <v>329</v>
      </c>
      <c r="E81" s="36">
        <v>2</v>
      </c>
      <c r="F81" s="36">
        <v>2</v>
      </c>
      <c r="G81" s="37">
        <v>2</v>
      </c>
      <c r="H81" s="37">
        <v>2</v>
      </c>
      <c r="I81" s="37">
        <v>0</v>
      </c>
      <c r="J81" s="37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7">
        <v>0</v>
      </c>
    </row>
    <row r="82" spans="1:22" ht="20.100000000000001" customHeight="1">
      <c r="A82" s="33"/>
      <c r="B82" s="33"/>
      <c r="C82" s="33"/>
      <c r="D82" s="34" t="s">
        <v>143</v>
      </c>
      <c r="E82" s="36">
        <f t="shared" ref="E82:V82" si="25">E83+E85</f>
        <v>12.18</v>
      </c>
      <c r="F82" s="36">
        <f t="shared" si="25"/>
        <v>12.18</v>
      </c>
      <c r="G82" s="37">
        <f t="shared" si="25"/>
        <v>12.18</v>
      </c>
      <c r="H82" s="37">
        <f t="shared" si="25"/>
        <v>12.18</v>
      </c>
      <c r="I82" s="37">
        <f t="shared" si="25"/>
        <v>0</v>
      </c>
      <c r="J82" s="37">
        <f t="shared" si="25"/>
        <v>0</v>
      </c>
      <c r="K82" s="36">
        <f t="shared" si="25"/>
        <v>0</v>
      </c>
      <c r="L82" s="36">
        <f t="shared" si="25"/>
        <v>0</v>
      </c>
      <c r="M82" s="36">
        <f t="shared" si="25"/>
        <v>0</v>
      </c>
      <c r="N82" s="36">
        <f t="shared" si="25"/>
        <v>0</v>
      </c>
      <c r="O82" s="36">
        <f t="shared" si="25"/>
        <v>0</v>
      </c>
      <c r="P82" s="36">
        <f t="shared" si="25"/>
        <v>0</v>
      </c>
      <c r="Q82" s="36">
        <f t="shared" si="25"/>
        <v>0</v>
      </c>
      <c r="R82" s="36">
        <f t="shared" si="25"/>
        <v>0</v>
      </c>
      <c r="S82" s="36">
        <f t="shared" si="25"/>
        <v>0</v>
      </c>
      <c r="T82" s="36">
        <f t="shared" si="25"/>
        <v>0</v>
      </c>
      <c r="U82" s="36">
        <f t="shared" si="25"/>
        <v>0</v>
      </c>
      <c r="V82" s="37">
        <f t="shared" si="25"/>
        <v>0</v>
      </c>
    </row>
    <row r="83" spans="1:22" ht="20.100000000000001" customHeight="1">
      <c r="A83" s="33"/>
      <c r="B83" s="33"/>
      <c r="C83" s="33"/>
      <c r="D83" s="34" t="s">
        <v>250</v>
      </c>
      <c r="E83" s="36">
        <f t="shared" ref="E83:V83" si="26">E84</f>
        <v>6.16</v>
      </c>
      <c r="F83" s="36">
        <f t="shared" si="26"/>
        <v>6.16</v>
      </c>
      <c r="G83" s="37">
        <f t="shared" si="26"/>
        <v>6.16</v>
      </c>
      <c r="H83" s="37">
        <f t="shared" si="26"/>
        <v>6.16</v>
      </c>
      <c r="I83" s="37">
        <f t="shared" si="26"/>
        <v>0</v>
      </c>
      <c r="J83" s="37">
        <f t="shared" si="26"/>
        <v>0</v>
      </c>
      <c r="K83" s="36">
        <f t="shared" si="26"/>
        <v>0</v>
      </c>
      <c r="L83" s="36">
        <f t="shared" si="26"/>
        <v>0</v>
      </c>
      <c r="M83" s="36">
        <f t="shared" si="26"/>
        <v>0</v>
      </c>
      <c r="N83" s="36">
        <f t="shared" si="26"/>
        <v>0</v>
      </c>
      <c r="O83" s="36">
        <f t="shared" si="26"/>
        <v>0</v>
      </c>
      <c r="P83" s="36">
        <f t="shared" si="26"/>
        <v>0</v>
      </c>
      <c r="Q83" s="36">
        <f t="shared" si="26"/>
        <v>0</v>
      </c>
      <c r="R83" s="36">
        <f t="shared" si="26"/>
        <v>0</v>
      </c>
      <c r="S83" s="36">
        <f t="shared" si="26"/>
        <v>0</v>
      </c>
      <c r="T83" s="36">
        <f t="shared" si="26"/>
        <v>0</v>
      </c>
      <c r="U83" s="36">
        <f t="shared" si="26"/>
        <v>0</v>
      </c>
      <c r="V83" s="37">
        <f t="shared" si="26"/>
        <v>0</v>
      </c>
    </row>
    <row r="84" spans="1:22" ht="20.100000000000001" customHeight="1">
      <c r="A84" s="33" t="s">
        <v>145</v>
      </c>
      <c r="B84" s="33" t="s">
        <v>146</v>
      </c>
      <c r="C84" s="33" t="s">
        <v>135</v>
      </c>
      <c r="D84" s="34" t="s">
        <v>147</v>
      </c>
      <c r="E84" s="36">
        <v>6.16</v>
      </c>
      <c r="F84" s="36">
        <v>6.16</v>
      </c>
      <c r="G84" s="37">
        <v>6.16</v>
      </c>
      <c r="H84" s="37">
        <v>6.16</v>
      </c>
      <c r="I84" s="37">
        <v>0</v>
      </c>
      <c r="J84" s="37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7">
        <v>0</v>
      </c>
    </row>
    <row r="85" spans="1:22" ht="20.100000000000001" customHeight="1">
      <c r="A85" s="33"/>
      <c r="B85" s="33"/>
      <c r="C85" s="33"/>
      <c r="D85" s="34" t="s">
        <v>144</v>
      </c>
      <c r="E85" s="36">
        <f t="shared" ref="E85:V85" si="27">E86</f>
        <v>6.02</v>
      </c>
      <c r="F85" s="36">
        <f t="shared" si="27"/>
        <v>6.02</v>
      </c>
      <c r="G85" s="37">
        <f t="shared" si="27"/>
        <v>6.02</v>
      </c>
      <c r="H85" s="37">
        <f t="shared" si="27"/>
        <v>6.02</v>
      </c>
      <c r="I85" s="37">
        <f t="shared" si="27"/>
        <v>0</v>
      </c>
      <c r="J85" s="37">
        <f t="shared" si="27"/>
        <v>0</v>
      </c>
      <c r="K85" s="36">
        <f t="shared" si="27"/>
        <v>0</v>
      </c>
      <c r="L85" s="36">
        <f t="shared" si="27"/>
        <v>0</v>
      </c>
      <c r="M85" s="36">
        <f t="shared" si="27"/>
        <v>0</v>
      </c>
      <c r="N85" s="36">
        <f t="shared" si="27"/>
        <v>0</v>
      </c>
      <c r="O85" s="36">
        <f t="shared" si="27"/>
        <v>0</v>
      </c>
      <c r="P85" s="36">
        <f t="shared" si="27"/>
        <v>0</v>
      </c>
      <c r="Q85" s="36">
        <f t="shared" si="27"/>
        <v>0</v>
      </c>
      <c r="R85" s="36">
        <f t="shared" si="27"/>
        <v>0</v>
      </c>
      <c r="S85" s="36">
        <f t="shared" si="27"/>
        <v>0</v>
      </c>
      <c r="T85" s="36">
        <f t="shared" si="27"/>
        <v>0</v>
      </c>
      <c r="U85" s="36">
        <f t="shared" si="27"/>
        <v>0</v>
      </c>
      <c r="V85" s="37">
        <f t="shared" si="27"/>
        <v>0</v>
      </c>
    </row>
    <row r="86" spans="1:22" ht="20.100000000000001" customHeight="1">
      <c r="A86" s="33" t="s">
        <v>145</v>
      </c>
      <c r="B86" s="33" t="s">
        <v>146</v>
      </c>
      <c r="C86" s="33" t="s">
        <v>138</v>
      </c>
      <c r="D86" s="34" t="s">
        <v>147</v>
      </c>
      <c r="E86" s="36">
        <v>6.02</v>
      </c>
      <c r="F86" s="36">
        <v>6.02</v>
      </c>
      <c r="G86" s="37">
        <v>6.02</v>
      </c>
      <c r="H86" s="37">
        <v>6.02</v>
      </c>
      <c r="I86" s="37">
        <v>0</v>
      </c>
      <c r="J86" s="37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7">
        <v>0</v>
      </c>
    </row>
    <row r="87" spans="1:22" ht="20.100000000000001" customHeight="1">
      <c r="A87" s="33"/>
      <c r="B87" s="33"/>
      <c r="C87" s="33"/>
      <c r="D87" s="34" t="s">
        <v>292</v>
      </c>
      <c r="E87" s="36">
        <f t="shared" ref="E87:N88" si="28">E88</f>
        <v>4.3</v>
      </c>
      <c r="F87" s="36">
        <f t="shared" si="28"/>
        <v>4.3</v>
      </c>
      <c r="G87" s="37">
        <f t="shared" si="28"/>
        <v>4.3</v>
      </c>
      <c r="H87" s="37">
        <f t="shared" si="28"/>
        <v>4.3</v>
      </c>
      <c r="I87" s="37">
        <f t="shared" si="28"/>
        <v>0</v>
      </c>
      <c r="J87" s="37">
        <f t="shared" si="28"/>
        <v>0</v>
      </c>
      <c r="K87" s="36">
        <f t="shared" si="28"/>
        <v>0</v>
      </c>
      <c r="L87" s="36">
        <f t="shared" si="28"/>
        <v>0</v>
      </c>
      <c r="M87" s="36">
        <f t="shared" si="28"/>
        <v>0</v>
      </c>
      <c r="N87" s="36">
        <f t="shared" si="28"/>
        <v>0</v>
      </c>
      <c r="O87" s="36">
        <f t="shared" ref="O87:V88" si="29">O88</f>
        <v>0</v>
      </c>
      <c r="P87" s="36">
        <f t="shared" si="29"/>
        <v>0</v>
      </c>
      <c r="Q87" s="36">
        <f t="shared" si="29"/>
        <v>0</v>
      </c>
      <c r="R87" s="36">
        <f t="shared" si="29"/>
        <v>0</v>
      </c>
      <c r="S87" s="36">
        <f t="shared" si="29"/>
        <v>0</v>
      </c>
      <c r="T87" s="36">
        <f t="shared" si="29"/>
        <v>0</v>
      </c>
      <c r="U87" s="36">
        <f t="shared" si="29"/>
        <v>0</v>
      </c>
      <c r="V87" s="37">
        <f t="shared" si="29"/>
        <v>0</v>
      </c>
    </row>
    <row r="88" spans="1:22" ht="20.100000000000001" customHeight="1">
      <c r="A88" s="33"/>
      <c r="B88" s="33"/>
      <c r="C88" s="33"/>
      <c r="D88" s="34" t="s">
        <v>293</v>
      </c>
      <c r="E88" s="36">
        <f t="shared" si="28"/>
        <v>4.3</v>
      </c>
      <c r="F88" s="36">
        <f t="shared" si="28"/>
        <v>4.3</v>
      </c>
      <c r="G88" s="37">
        <f t="shared" si="28"/>
        <v>4.3</v>
      </c>
      <c r="H88" s="37">
        <f t="shared" si="28"/>
        <v>4.3</v>
      </c>
      <c r="I88" s="37">
        <f t="shared" si="28"/>
        <v>0</v>
      </c>
      <c r="J88" s="37">
        <f t="shared" si="28"/>
        <v>0</v>
      </c>
      <c r="K88" s="36">
        <f t="shared" si="28"/>
        <v>0</v>
      </c>
      <c r="L88" s="36">
        <f t="shared" si="28"/>
        <v>0</v>
      </c>
      <c r="M88" s="36">
        <f t="shared" si="28"/>
        <v>0</v>
      </c>
      <c r="N88" s="36">
        <f t="shared" si="28"/>
        <v>0</v>
      </c>
      <c r="O88" s="36">
        <f t="shared" si="29"/>
        <v>0</v>
      </c>
      <c r="P88" s="36">
        <f t="shared" si="29"/>
        <v>0</v>
      </c>
      <c r="Q88" s="36">
        <f t="shared" si="29"/>
        <v>0</v>
      </c>
      <c r="R88" s="36">
        <f t="shared" si="29"/>
        <v>0</v>
      </c>
      <c r="S88" s="36">
        <f t="shared" si="29"/>
        <v>0</v>
      </c>
      <c r="T88" s="36">
        <f t="shared" si="29"/>
        <v>0</v>
      </c>
      <c r="U88" s="36">
        <f t="shared" si="29"/>
        <v>0</v>
      </c>
      <c r="V88" s="37">
        <f t="shared" si="29"/>
        <v>0</v>
      </c>
    </row>
    <row r="89" spans="1:22" ht="20.100000000000001" customHeight="1">
      <c r="A89" s="33" t="s">
        <v>145</v>
      </c>
      <c r="B89" s="33" t="s">
        <v>124</v>
      </c>
      <c r="C89" s="33" t="s">
        <v>135</v>
      </c>
      <c r="D89" s="34" t="s">
        <v>330</v>
      </c>
      <c r="E89" s="36">
        <v>4.3</v>
      </c>
      <c r="F89" s="36">
        <v>4.3</v>
      </c>
      <c r="G89" s="37">
        <v>4.3</v>
      </c>
      <c r="H89" s="37">
        <v>4.3</v>
      </c>
      <c r="I89" s="37">
        <v>0</v>
      </c>
      <c r="J89" s="37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7">
        <v>0</v>
      </c>
    </row>
    <row r="90" spans="1:22" ht="20.100000000000001" customHeight="1">
      <c r="A90" s="33"/>
      <c r="B90" s="33"/>
      <c r="C90" s="33"/>
      <c r="D90" s="34" t="s">
        <v>337</v>
      </c>
      <c r="E90" s="36">
        <f t="shared" ref="E90:N92" si="30">E91</f>
        <v>15</v>
      </c>
      <c r="F90" s="36">
        <f t="shared" si="30"/>
        <v>15</v>
      </c>
      <c r="G90" s="37">
        <f t="shared" si="30"/>
        <v>15</v>
      </c>
      <c r="H90" s="37">
        <f t="shared" si="30"/>
        <v>15</v>
      </c>
      <c r="I90" s="37">
        <f t="shared" si="30"/>
        <v>0</v>
      </c>
      <c r="J90" s="37">
        <f t="shared" si="30"/>
        <v>0</v>
      </c>
      <c r="K90" s="36">
        <f t="shared" si="30"/>
        <v>0</v>
      </c>
      <c r="L90" s="36">
        <f t="shared" si="30"/>
        <v>0</v>
      </c>
      <c r="M90" s="36">
        <f t="shared" si="30"/>
        <v>0</v>
      </c>
      <c r="N90" s="36">
        <f t="shared" si="30"/>
        <v>0</v>
      </c>
      <c r="O90" s="36">
        <f t="shared" ref="O90:V92" si="31">O91</f>
        <v>0</v>
      </c>
      <c r="P90" s="36">
        <f t="shared" si="31"/>
        <v>0</v>
      </c>
      <c r="Q90" s="36">
        <f t="shared" si="31"/>
        <v>0</v>
      </c>
      <c r="R90" s="36">
        <f t="shared" si="31"/>
        <v>0</v>
      </c>
      <c r="S90" s="36">
        <f t="shared" si="31"/>
        <v>0</v>
      </c>
      <c r="T90" s="36">
        <f t="shared" si="31"/>
        <v>0</v>
      </c>
      <c r="U90" s="36">
        <f t="shared" si="31"/>
        <v>0</v>
      </c>
      <c r="V90" s="37">
        <f t="shared" si="31"/>
        <v>0</v>
      </c>
    </row>
    <row r="91" spans="1:22" ht="20.100000000000001" customHeight="1">
      <c r="A91" s="33"/>
      <c r="B91" s="33"/>
      <c r="C91" s="33"/>
      <c r="D91" s="34" t="s">
        <v>283</v>
      </c>
      <c r="E91" s="36">
        <f t="shared" si="30"/>
        <v>15</v>
      </c>
      <c r="F91" s="36">
        <f t="shared" si="30"/>
        <v>15</v>
      </c>
      <c r="G91" s="37">
        <f t="shared" si="30"/>
        <v>15</v>
      </c>
      <c r="H91" s="37">
        <f t="shared" si="30"/>
        <v>15</v>
      </c>
      <c r="I91" s="37">
        <f t="shared" si="30"/>
        <v>0</v>
      </c>
      <c r="J91" s="37">
        <f t="shared" si="30"/>
        <v>0</v>
      </c>
      <c r="K91" s="36">
        <f t="shared" si="30"/>
        <v>0</v>
      </c>
      <c r="L91" s="36">
        <f t="shared" si="30"/>
        <v>0</v>
      </c>
      <c r="M91" s="36">
        <f t="shared" si="30"/>
        <v>0</v>
      </c>
      <c r="N91" s="36">
        <f t="shared" si="30"/>
        <v>0</v>
      </c>
      <c r="O91" s="36">
        <f t="shared" si="31"/>
        <v>0</v>
      </c>
      <c r="P91" s="36">
        <f t="shared" si="31"/>
        <v>0</v>
      </c>
      <c r="Q91" s="36">
        <f t="shared" si="31"/>
        <v>0</v>
      </c>
      <c r="R91" s="36">
        <f t="shared" si="31"/>
        <v>0</v>
      </c>
      <c r="S91" s="36">
        <f t="shared" si="31"/>
        <v>0</v>
      </c>
      <c r="T91" s="36">
        <f t="shared" si="31"/>
        <v>0</v>
      </c>
      <c r="U91" s="36">
        <f t="shared" si="31"/>
        <v>0</v>
      </c>
      <c r="V91" s="37">
        <f t="shared" si="31"/>
        <v>0</v>
      </c>
    </row>
    <row r="92" spans="1:22" ht="20.100000000000001" customHeight="1">
      <c r="A92" s="33"/>
      <c r="B92" s="33"/>
      <c r="C92" s="33"/>
      <c r="D92" s="34" t="s">
        <v>294</v>
      </c>
      <c r="E92" s="36">
        <f t="shared" si="30"/>
        <v>15</v>
      </c>
      <c r="F92" s="36">
        <f t="shared" si="30"/>
        <v>15</v>
      </c>
      <c r="G92" s="37">
        <f t="shared" si="30"/>
        <v>15</v>
      </c>
      <c r="H92" s="37">
        <f t="shared" si="30"/>
        <v>15</v>
      </c>
      <c r="I92" s="37">
        <f t="shared" si="30"/>
        <v>0</v>
      </c>
      <c r="J92" s="37">
        <f t="shared" si="30"/>
        <v>0</v>
      </c>
      <c r="K92" s="36">
        <f t="shared" si="30"/>
        <v>0</v>
      </c>
      <c r="L92" s="36">
        <f t="shared" si="30"/>
        <v>0</v>
      </c>
      <c r="M92" s="36">
        <f t="shared" si="30"/>
        <v>0</v>
      </c>
      <c r="N92" s="36">
        <f t="shared" si="30"/>
        <v>0</v>
      </c>
      <c r="O92" s="36">
        <f t="shared" si="31"/>
        <v>0</v>
      </c>
      <c r="P92" s="36">
        <f t="shared" si="31"/>
        <v>0</v>
      </c>
      <c r="Q92" s="36">
        <f t="shared" si="31"/>
        <v>0</v>
      </c>
      <c r="R92" s="36">
        <f t="shared" si="31"/>
        <v>0</v>
      </c>
      <c r="S92" s="36">
        <f t="shared" si="31"/>
        <v>0</v>
      </c>
      <c r="T92" s="36">
        <f t="shared" si="31"/>
        <v>0</v>
      </c>
      <c r="U92" s="36">
        <f t="shared" si="31"/>
        <v>0</v>
      </c>
      <c r="V92" s="37">
        <f t="shared" si="31"/>
        <v>0</v>
      </c>
    </row>
    <row r="93" spans="1:22" ht="20.100000000000001" customHeight="1">
      <c r="A93" s="33" t="s">
        <v>284</v>
      </c>
      <c r="B93" s="33" t="s">
        <v>130</v>
      </c>
      <c r="C93" s="33" t="s">
        <v>197</v>
      </c>
      <c r="D93" s="34" t="s">
        <v>331</v>
      </c>
      <c r="E93" s="36">
        <v>15</v>
      </c>
      <c r="F93" s="36">
        <v>15</v>
      </c>
      <c r="G93" s="37">
        <v>15</v>
      </c>
      <c r="H93" s="37">
        <v>15</v>
      </c>
      <c r="I93" s="37">
        <v>0</v>
      </c>
      <c r="J93" s="37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7">
        <v>0</v>
      </c>
    </row>
    <row r="94" spans="1:22" ht="20.100000000000001" customHeight="1">
      <c r="A94" s="33"/>
      <c r="B94" s="33"/>
      <c r="C94" s="33"/>
      <c r="D94" s="34" t="s">
        <v>148</v>
      </c>
      <c r="E94" s="36">
        <f t="shared" ref="E94:N96" si="32">E95</f>
        <v>20.87</v>
      </c>
      <c r="F94" s="36">
        <f t="shared" si="32"/>
        <v>20.87</v>
      </c>
      <c r="G94" s="37">
        <f t="shared" si="32"/>
        <v>20.87</v>
      </c>
      <c r="H94" s="37">
        <f t="shared" si="32"/>
        <v>20.87</v>
      </c>
      <c r="I94" s="37">
        <f t="shared" si="32"/>
        <v>0</v>
      </c>
      <c r="J94" s="37">
        <f t="shared" si="32"/>
        <v>0</v>
      </c>
      <c r="K94" s="36">
        <f t="shared" si="32"/>
        <v>0</v>
      </c>
      <c r="L94" s="36">
        <f t="shared" si="32"/>
        <v>0</v>
      </c>
      <c r="M94" s="36">
        <f t="shared" si="32"/>
        <v>0</v>
      </c>
      <c r="N94" s="36">
        <f t="shared" si="32"/>
        <v>0</v>
      </c>
      <c r="O94" s="36">
        <f t="shared" ref="O94:V96" si="33">O95</f>
        <v>0</v>
      </c>
      <c r="P94" s="36">
        <f t="shared" si="33"/>
        <v>0</v>
      </c>
      <c r="Q94" s="36">
        <f t="shared" si="33"/>
        <v>0</v>
      </c>
      <c r="R94" s="36">
        <f t="shared" si="33"/>
        <v>0</v>
      </c>
      <c r="S94" s="36">
        <f t="shared" si="33"/>
        <v>0</v>
      </c>
      <c r="T94" s="36">
        <f t="shared" si="33"/>
        <v>0</v>
      </c>
      <c r="U94" s="36">
        <f t="shared" si="33"/>
        <v>0</v>
      </c>
      <c r="V94" s="37">
        <f t="shared" si="33"/>
        <v>0</v>
      </c>
    </row>
    <row r="95" spans="1:22" ht="20.100000000000001" customHeight="1">
      <c r="A95" s="33"/>
      <c r="B95" s="33"/>
      <c r="C95" s="33"/>
      <c r="D95" s="34" t="s">
        <v>149</v>
      </c>
      <c r="E95" s="36">
        <f t="shared" si="32"/>
        <v>20.87</v>
      </c>
      <c r="F95" s="36">
        <f t="shared" si="32"/>
        <v>20.87</v>
      </c>
      <c r="G95" s="37">
        <f t="shared" si="32"/>
        <v>20.87</v>
      </c>
      <c r="H95" s="37">
        <f t="shared" si="32"/>
        <v>20.87</v>
      </c>
      <c r="I95" s="37">
        <f t="shared" si="32"/>
        <v>0</v>
      </c>
      <c r="J95" s="37">
        <f t="shared" si="32"/>
        <v>0</v>
      </c>
      <c r="K95" s="36">
        <f t="shared" si="32"/>
        <v>0</v>
      </c>
      <c r="L95" s="36">
        <f t="shared" si="32"/>
        <v>0</v>
      </c>
      <c r="M95" s="36">
        <f t="shared" si="32"/>
        <v>0</v>
      </c>
      <c r="N95" s="36">
        <f t="shared" si="32"/>
        <v>0</v>
      </c>
      <c r="O95" s="36">
        <f t="shared" si="33"/>
        <v>0</v>
      </c>
      <c r="P95" s="36">
        <f t="shared" si="33"/>
        <v>0</v>
      </c>
      <c r="Q95" s="36">
        <f t="shared" si="33"/>
        <v>0</v>
      </c>
      <c r="R95" s="36">
        <f t="shared" si="33"/>
        <v>0</v>
      </c>
      <c r="S95" s="36">
        <f t="shared" si="33"/>
        <v>0</v>
      </c>
      <c r="T95" s="36">
        <f t="shared" si="33"/>
        <v>0</v>
      </c>
      <c r="U95" s="36">
        <f t="shared" si="33"/>
        <v>0</v>
      </c>
      <c r="V95" s="37">
        <f t="shared" si="33"/>
        <v>0</v>
      </c>
    </row>
    <row r="96" spans="1:22" ht="20.100000000000001" customHeight="1">
      <c r="A96" s="33"/>
      <c r="B96" s="33"/>
      <c r="C96" s="33"/>
      <c r="D96" s="34" t="s">
        <v>150</v>
      </c>
      <c r="E96" s="36">
        <f t="shared" si="32"/>
        <v>20.87</v>
      </c>
      <c r="F96" s="36">
        <f t="shared" si="32"/>
        <v>20.87</v>
      </c>
      <c r="G96" s="37">
        <f t="shared" si="32"/>
        <v>20.87</v>
      </c>
      <c r="H96" s="37">
        <f t="shared" si="32"/>
        <v>20.87</v>
      </c>
      <c r="I96" s="37">
        <f t="shared" si="32"/>
        <v>0</v>
      </c>
      <c r="J96" s="37">
        <f t="shared" si="32"/>
        <v>0</v>
      </c>
      <c r="K96" s="36">
        <f t="shared" si="32"/>
        <v>0</v>
      </c>
      <c r="L96" s="36">
        <f t="shared" si="32"/>
        <v>0</v>
      </c>
      <c r="M96" s="36">
        <f t="shared" si="32"/>
        <v>0</v>
      </c>
      <c r="N96" s="36">
        <f t="shared" si="32"/>
        <v>0</v>
      </c>
      <c r="O96" s="36">
        <f t="shared" si="33"/>
        <v>0</v>
      </c>
      <c r="P96" s="36">
        <f t="shared" si="33"/>
        <v>0</v>
      </c>
      <c r="Q96" s="36">
        <f t="shared" si="33"/>
        <v>0</v>
      </c>
      <c r="R96" s="36">
        <f t="shared" si="33"/>
        <v>0</v>
      </c>
      <c r="S96" s="36">
        <f t="shared" si="33"/>
        <v>0</v>
      </c>
      <c r="T96" s="36">
        <f t="shared" si="33"/>
        <v>0</v>
      </c>
      <c r="U96" s="36">
        <f t="shared" si="33"/>
        <v>0</v>
      </c>
      <c r="V96" s="37">
        <f t="shared" si="33"/>
        <v>0</v>
      </c>
    </row>
    <row r="97" spans="1:22" ht="20.100000000000001" customHeight="1">
      <c r="A97" s="33" t="s">
        <v>151</v>
      </c>
      <c r="B97" s="33" t="s">
        <v>138</v>
      </c>
      <c r="C97" s="33" t="s">
        <v>135</v>
      </c>
      <c r="D97" s="34" t="s">
        <v>152</v>
      </c>
      <c r="E97" s="36">
        <v>20.87</v>
      </c>
      <c r="F97" s="36">
        <v>20.87</v>
      </c>
      <c r="G97" s="37">
        <v>20.87</v>
      </c>
      <c r="H97" s="37">
        <v>20.87</v>
      </c>
      <c r="I97" s="37">
        <v>0</v>
      </c>
      <c r="J97" s="37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7">
        <v>0</v>
      </c>
    </row>
    <row r="98" spans="1:22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</sheetData>
  <sheetProtection formatCells="0" formatColumns="0" formatRows="0"/>
  <mergeCells count="29">
    <mergeCell ref="A3:C4"/>
    <mergeCell ref="E3:E6"/>
    <mergeCell ref="G5:G6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U3:U6"/>
    <mergeCell ref="F4:F6"/>
    <mergeCell ref="H5:H6"/>
    <mergeCell ref="I5:I6"/>
    <mergeCell ref="G4:I4"/>
    <mergeCell ref="F3:Q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1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251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332</v>
      </c>
      <c r="B2" s="210"/>
      <c r="C2" s="210"/>
      <c r="D2" s="210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  <c r="J3" s="215"/>
    </row>
    <row r="4" spans="1:10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19" t="s">
        <v>18</v>
      </c>
      <c r="G4" s="222" t="s">
        <v>32</v>
      </c>
      <c r="H4" s="222"/>
      <c r="I4" s="222"/>
      <c r="J4" s="105" t="s">
        <v>33</v>
      </c>
    </row>
    <row r="5" spans="1:10" s="15" customFormat="1" ht="27" customHeight="1">
      <c r="A5" s="220"/>
      <c r="B5" s="221"/>
      <c r="C5" s="221"/>
      <c r="D5" s="218"/>
      <c r="E5" s="219"/>
      <c r="F5" s="219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E8+E12+E27+E93+E97</f>
        <v>1991.4999999999998</v>
      </c>
      <c r="F7" s="40">
        <f t="shared" si="0"/>
        <v>1991.4999999999998</v>
      </c>
      <c r="G7" s="40">
        <f t="shared" si="0"/>
        <v>363.23000000000008</v>
      </c>
      <c r="H7" s="40">
        <f t="shared" si="0"/>
        <v>342.08</v>
      </c>
      <c r="I7" s="40">
        <f t="shared" si="0"/>
        <v>21.15</v>
      </c>
      <c r="J7" s="40">
        <f t="shared" si="0"/>
        <v>1628.2700000000002</v>
      </c>
    </row>
    <row r="8" spans="1:10" s="5" customFormat="1" ht="20.100000000000001" customHeight="1">
      <c r="A8" s="38" t="s">
        <v>109</v>
      </c>
      <c r="B8" s="39"/>
      <c r="C8" s="39"/>
      <c r="D8" s="39" t="s">
        <v>108</v>
      </c>
      <c r="E8" s="40">
        <f t="shared" ref="E8:J10" si="1">E9</f>
        <v>6.4</v>
      </c>
      <c r="F8" s="40">
        <f t="shared" si="1"/>
        <v>6.4</v>
      </c>
      <c r="G8" s="40">
        <f t="shared" si="1"/>
        <v>0</v>
      </c>
      <c r="H8" s="40">
        <f t="shared" si="1"/>
        <v>0</v>
      </c>
      <c r="I8" s="40">
        <f t="shared" si="1"/>
        <v>0</v>
      </c>
      <c r="J8" s="40">
        <f t="shared" si="1"/>
        <v>6.4</v>
      </c>
    </row>
    <row r="9" spans="1:10" s="5" customFormat="1" ht="20.100000000000001" customHeight="1">
      <c r="A9" s="38"/>
      <c r="B9" s="39" t="s">
        <v>146</v>
      </c>
      <c r="C9" s="39"/>
      <c r="D9" s="39" t="s">
        <v>287</v>
      </c>
      <c r="E9" s="40">
        <f t="shared" si="1"/>
        <v>6.4</v>
      </c>
      <c r="F9" s="40">
        <f t="shared" si="1"/>
        <v>6.4</v>
      </c>
      <c r="G9" s="40">
        <f t="shared" si="1"/>
        <v>0</v>
      </c>
      <c r="H9" s="40">
        <f t="shared" si="1"/>
        <v>0</v>
      </c>
      <c r="I9" s="40">
        <f t="shared" si="1"/>
        <v>0</v>
      </c>
      <c r="J9" s="40">
        <f t="shared" si="1"/>
        <v>6.4</v>
      </c>
    </row>
    <row r="10" spans="1:10" s="5" customFormat="1" ht="20.100000000000001" customHeight="1">
      <c r="A10" s="38"/>
      <c r="B10" s="39"/>
      <c r="C10" s="39" t="s">
        <v>130</v>
      </c>
      <c r="D10" s="39" t="s">
        <v>297</v>
      </c>
      <c r="E10" s="40">
        <f t="shared" si="1"/>
        <v>6.4</v>
      </c>
      <c r="F10" s="40">
        <f t="shared" si="1"/>
        <v>6.4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6.4</v>
      </c>
    </row>
    <row r="11" spans="1:10" s="5" customFormat="1" ht="20.100000000000001" customHeight="1">
      <c r="A11" s="38" t="s">
        <v>153</v>
      </c>
      <c r="B11" s="39" t="s">
        <v>163</v>
      </c>
      <c r="C11" s="39" t="s">
        <v>158</v>
      </c>
      <c r="D11" s="39" t="s">
        <v>298</v>
      </c>
      <c r="E11" s="40">
        <v>6.4</v>
      </c>
      <c r="F11" s="40">
        <v>6.4</v>
      </c>
      <c r="G11" s="40">
        <v>0</v>
      </c>
      <c r="H11" s="40">
        <v>0</v>
      </c>
      <c r="I11" s="40">
        <v>0</v>
      </c>
      <c r="J11" s="40">
        <v>6.4</v>
      </c>
    </row>
    <row r="12" spans="1:10" s="5" customFormat="1" ht="20.100000000000001" customHeight="1">
      <c r="A12" s="38" t="s">
        <v>129</v>
      </c>
      <c r="B12" s="39"/>
      <c r="C12" s="39"/>
      <c r="D12" s="39" t="s">
        <v>126</v>
      </c>
      <c r="E12" s="40">
        <f t="shared" ref="E12:J12" si="2">E13+E17</f>
        <v>38.11</v>
      </c>
      <c r="F12" s="40">
        <f t="shared" si="2"/>
        <v>38.11</v>
      </c>
      <c r="G12" s="40">
        <f t="shared" si="2"/>
        <v>38.11</v>
      </c>
      <c r="H12" s="40">
        <f t="shared" si="2"/>
        <v>38.11</v>
      </c>
      <c r="I12" s="40">
        <f t="shared" si="2"/>
        <v>0</v>
      </c>
      <c r="J12" s="40">
        <f t="shared" si="2"/>
        <v>0</v>
      </c>
    </row>
    <row r="13" spans="1:10" s="5" customFormat="1" ht="20.100000000000001" customHeight="1">
      <c r="A13" s="38"/>
      <c r="B13" s="39" t="s">
        <v>130</v>
      </c>
      <c r="C13" s="39"/>
      <c r="D13" s="39" t="s">
        <v>127</v>
      </c>
      <c r="E13" s="40">
        <f t="shared" ref="E13:J13" si="3">E14</f>
        <v>34.799999999999997</v>
      </c>
      <c r="F13" s="40">
        <f t="shared" si="3"/>
        <v>34.799999999999997</v>
      </c>
      <c r="G13" s="40">
        <f t="shared" si="3"/>
        <v>34.799999999999997</v>
      </c>
      <c r="H13" s="40">
        <f t="shared" si="3"/>
        <v>34.799999999999997</v>
      </c>
      <c r="I13" s="40">
        <f t="shared" si="3"/>
        <v>0</v>
      </c>
      <c r="J13" s="40">
        <f t="shared" si="3"/>
        <v>0</v>
      </c>
    </row>
    <row r="14" spans="1:10" s="5" customFormat="1" ht="20.100000000000001" customHeight="1">
      <c r="A14" s="38"/>
      <c r="B14" s="39"/>
      <c r="C14" s="39" t="s">
        <v>130</v>
      </c>
      <c r="D14" s="39" t="s">
        <v>128</v>
      </c>
      <c r="E14" s="40">
        <f t="shared" ref="E14:J14" si="4">SUM(E15:E16)</f>
        <v>34.799999999999997</v>
      </c>
      <c r="F14" s="40">
        <f t="shared" si="4"/>
        <v>34.799999999999997</v>
      </c>
      <c r="G14" s="40">
        <f t="shared" si="4"/>
        <v>34.799999999999997</v>
      </c>
      <c r="H14" s="40">
        <f t="shared" si="4"/>
        <v>34.799999999999997</v>
      </c>
      <c r="I14" s="40">
        <f t="shared" si="4"/>
        <v>0</v>
      </c>
      <c r="J14" s="40">
        <f t="shared" si="4"/>
        <v>0</v>
      </c>
    </row>
    <row r="15" spans="1:10" s="5" customFormat="1" ht="20.100000000000001" customHeight="1">
      <c r="A15" s="38" t="s">
        <v>157</v>
      </c>
      <c r="B15" s="39" t="s">
        <v>158</v>
      </c>
      <c r="C15" s="39" t="s">
        <v>158</v>
      </c>
      <c r="D15" s="39" t="s">
        <v>131</v>
      </c>
      <c r="E15" s="40">
        <v>17.61</v>
      </c>
      <c r="F15" s="40">
        <v>17.61</v>
      </c>
      <c r="G15" s="40">
        <v>17.61</v>
      </c>
      <c r="H15" s="40">
        <v>17.61</v>
      </c>
      <c r="I15" s="40">
        <v>0</v>
      </c>
      <c r="J15" s="40">
        <v>0</v>
      </c>
    </row>
    <row r="16" spans="1:10" s="5" customFormat="1" ht="20.100000000000001" customHeight="1">
      <c r="A16" s="38" t="s">
        <v>157</v>
      </c>
      <c r="B16" s="39" t="s">
        <v>158</v>
      </c>
      <c r="C16" s="39" t="s">
        <v>158</v>
      </c>
      <c r="D16" s="39" t="s">
        <v>131</v>
      </c>
      <c r="E16" s="40">
        <v>17.190000000000001</v>
      </c>
      <c r="F16" s="40">
        <v>17.190000000000001</v>
      </c>
      <c r="G16" s="40">
        <v>17.190000000000001</v>
      </c>
      <c r="H16" s="40">
        <v>17.190000000000001</v>
      </c>
      <c r="I16" s="40">
        <v>0</v>
      </c>
      <c r="J16" s="40">
        <v>0</v>
      </c>
    </row>
    <row r="17" spans="1:10" s="5" customFormat="1" ht="20.100000000000001" customHeight="1">
      <c r="A17" s="38"/>
      <c r="B17" s="39" t="s">
        <v>134</v>
      </c>
      <c r="C17" s="39"/>
      <c r="D17" s="39" t="s">
        <v>132</v>
      </c>
      <c r="E17" s="40">
        <f t="shared" ref="E17:J17" si="5">E18+E21+E24</f>
        <v>3.31</v>
      </c>
      <c r="F17" s="40">
        <f t="shared" si="5"/>
        <v>3.31</v>
      </c>
      <c r="G17" s="40">
        <f t="shared" si="5"/>
        <v>3.31</v>
      </c>
      <c r="H17" s="40">
        <f t="shared" si="5"/>
        <v>3.31</v>
      </c>
      <c r="I17" s="40">
        <f t="shared" si="5"/>
        <v>0</v>
      </c>
      <c r="J17" s="40">
        <f t="shared" si="5"/>
        <v>0</v>
      </c>
    </row>
    <row r="18" spans="1:10" s="5" customFormat="1" ht="20.100000000000001" customHeight="1">
      <c r="A18" s="38"/>
      <c r="B18" s="39"/>
      <c r="C18" s="39" t="s">
        <v>135</v>
      </c>
      <c r="D18" s="39" t="s">
        <v>133</v>
      </c>
      <c r="E18" s="40">
        <f t="shared" ref="E18:J18" si="6">SUM(E19:E20)</f>
        <v>1.22</v>
      </c>
      <c r="F18" s="40">
        <f t="shared" si="6"/>
        <v>1.22</v>
      </c>
      <c r="G18" s="40">
        <f t="shared" si="6"/>
        <v>1.22</v>
      </c>
      <c r="H18" s="40">
        <f t="shared" si="6"/>
        <v>1.22</v>
      </c>
      <c r="I18" s="40">
        <f t="shared" si="6"/>
        <v>0</v>
      </c>
      <c r="J18" s="40">
        <f t="shared" si="6"/>
        <v>0</v>
      </c>
    </row>
    <row r="19" spans="1:10" s="5" customFormat="1" ht="20.100000000000001" customHeight="1">
      <c r="A19" s="38" t="s">
        <v>157</v>
      </c>
      <c r="B19" s="39" t="s">
        <v>159</v>
      </c>
      <c r="C19" s="39" t="s">
        <v>160</v>
      </c>
      <c r="D19" s="39" t="s">
        <v>136</v>
      </c>
      <c r="E19" s="40">
        <v>0.62</v>
      </c>
      <c r="F19" s="40">
        <v>0.62</v>
      </c>
      <c r="G19" s="40">
        <v>0.62</v>
      </c>
      <c r="H19" s="40">
        <v>0.62</v>
      </c>
      <c r="I19" s="40">
        <v>0</v>
      </c>
      <c r="J19" s="40">
        <v>0</v>
      </c>
    </row>
    <row r="20" spans="1:10" s="5" customFormat="1" ht="20.100000000000001" customHeight="1">
      <c r="A20" s="38" t="s">
        <v>157</v>
      </c>
      <c r="B20" s="39" t="s">
        <v>159</v>
      </c>
      <c r="C20" s="39" t="s">
        <v>160</v>
      </c>
      <c r="D20" s="39" t="s">
        <v>136</v>
      </c>
      <c r="E20" s="40">
        <v>0.6</v>
      </c>
      <c r="F20" s="40">
        <v>0.6</v>
      </c>
      <c r="G20" s="40">
        <v>0.6</v>
      </c>
      <c r="H20" s="40">
        <v>0.6</v>
      </c>
      <c r="I20" s="40">
        <v>0</v>
      </c>
      <c r="J20" s="40">
        <v>0</v>
      </c>
    </row>
    <row r="21" spans="1:10" s="5" customFormat="1" ht="20.100000000000001" customHeight="1">
      <c r="A21" s="38"/>
      <c r="B21" s="39"/>
      <c r="C21" s="39" t="s">
        <v>138</v>
      </c>
      <c r="D21" s="39" t="s">
        <v>137</v>
      </c>
      <c r="E21" s="40">
        <f t="shared" ref="E21:J21" si="7">SUM(E22:E23)</f>
        <v>1.22</v>
      </c>
      <c r="F21" s="40">
        <f t="shared" si="7"/>
        <v>1.22</v>
      </c>
      <c r="G21" s="40">
        <f t="shared" si="7"/>
        <v>1.22</v>
      </c>
      <c r="H21" s="40">
        <f t="shared" si="7"/>
        <v>1.22</v>
      </c>
      <c r="I21" s="40">
        <f t="shared" si="7"/>
        <v>0</v>
      </c>
      <c r="J21" s="40">
        <f t="shared" si="7"/>
        <v>0</v>
      </c>
    </row>
    <row r="22" spans="1:10" s="5" customFormat="1" ht="20.100000000000001" customHeight="1">
      <c r="A22" s="38" t="s">
        <v>157</v>
      </c>
      <c r="B22" s="39" t="s">
        <v>159</v>
      </c>
      <c r="C22" s="39" t="s">
        <v>161</v>
      </c>
      <c r="D22" s="39" t="s">
        <v>139</v>
      </c>
      <c r="E22" s="40">
        <v>0.62</v>
      </c>
      <c r="F22" s="40">
        <v>0.62</v>
      </c>
      <c r="G22" s="40">
        <v>0.62</v>
      </c>
      <c r="H22" s="40">
        <v>0.62</v>
      </c>
      <c r="I22" s="40">
        <v>0</v>
      </c>
      <c r="J22" s="40">
        <v>0</v>
      </c>
    </row>
    <row r="23" spans="1:10" s="5" customFormat="1" ht="20.100000000000001" customHeight="1">
      <c r="A23" s="38" t="s">
        <v>157</v>
      </c>
      <c r="B23" s="39" t="s">
        <v>159</v>
      </c>
      <c r="C23" s="39" t="s">
        <v>161</v>
      </c>
      <c r="D23" s="39" t="s">
        <v>139</v>
      </c>
      <c r="E23" s="40">
        <v>0.6</v>
      </c>
      <c r="F23" s="40">
        <v>0.6</v>
      </c>
      <c r="G23" s="40">
        <v>0.6</v>
      </c>
      <c r="H23" s="40">
        <v>0.6</v>
      </c>
      <c r="I23" s="40">
        <v>0</v>
      </c>
      <c r="J23" s="40">
        <v>0</v>
      </c>
    </row>
    <row r="24" spans="1:10" s="5" customFormat="1" ht="20.100000000000001" customHeight="1">
      <c r="A24" s="38"/>
      <c r="B24" s="39"/>
      <c r="C24" s="39" t="s">
        <v>110</v>
      </c>
      <c r="D24" s="39" t="s">
        <v>140</v>
      </c>
      <c r="E24" s="40">
        <f t="shared" ref="E24:J24" si="8">SUM(E25:E26)</f>
        <v>0.87</v>
      </c>
      <c r="F24" s="40">
        <f t="shared" si="8"/>
        <v>0.87</v>
      </c>
      <c r="G24" s="40">
        <f t="shared" si="8"/>
        <v>0.87</v>
      </c>
      <c r="H24" s="40">
        <f t="shared" si="8"/>
        <v>0.87</v>
      </c>
      <c r="I24" s="40">
        <f t="shared" si="8"/>
        <v>0</v>
      </c>
      <c r="J24" s="40">
        <f t="shared" si="8"/>
        <v>0</v>
      </c>
    </row>
    <row r="25" spans="1:10" s="5" customFormat="1" ht="20.100000000000001" customHeight="1">
      <c r="A25" s="38" t="s">
        <v>157</v>
      </c>
      <c r="B25" s="39" t="s">
        <v>159</v>
      </c>
      <c r="C25" s="39" t="s">
        <v>154</v>
      </c>
      <c r="D25" s="39" t="s">
        <v>141</v>
      </c>
      <c r="E25" s="40">
        <v>0.44</v>
      </c>
      <c r="F25" s="40">
        <v>0.44</v>
      </c>
      <c r="G25" s="40">
        <v>0.44</v>
      </c>
      <c r="H25" s="40">
        <v>0.44</v>
      </c>
      <c r="I25" s="40">
        <v>0</v>
      </c>
      <c r="J25" s="40">
        <v>0</v>
      </c>
    </row>
    <row r="26" spans="1:10" s="5" customFormat="1" ht="20.100000000000001" customHeight="1">
      <c r="A26" s="38" t="s">
        <v>157</v>
      </c>
      <c r="B26" s="39" t="s">
        <v>159</v>
      </c>
      <c r="C26" s="39" t="s">
        <v>154</v>
      </c>
      <c r="D26" s="39" t="s">
        <v>141</v>
      </c>
      <c r="E26" s="40">
        <v>0.43</v>
      </c>
      <c r="F26" s="40">
        <v>0.43</v>
      </c>
      <c r="G26" s="40">
        <v>0.43</v>
      </c>
      <c r="H26" s="40">
        <v>0.43</v>
      </c>
      <c r="I26" s="40">
        <v>0</v>
      </c>
      <c r="J26" s="40">
        <v>0</v>
      </c>
    </row>
    <row r="27" spans="1:10" s="5" customFormat="1" ht="20.100000000000001" customHeight="1">
      <c r="A27" s="38" t="s">
        <v>145</v>
      </c>
      <c r="B27" s="39"/>
      <c r="C27" s="39"/>
      <c r="D27" s="39" t="s">
        <v>142</v>
      </c>
      <c r="E27" s="40">
        <f t="shared" ref="E27:J27" si="9">E28+E59+E62+E67+E76+E85+E90</f>
        <v>1911.12</v>
      </c>
      <c r="F27" s="40">
        <f t="shared" si="9"/>
        <v>1911.12</v>
      </c>
      <c r="G27" s="40">
        <f t="shared" si="9"/>
        <v>304.25000000000006</v>
      </c>
      <c r="H27" s="40">
        <f t="shared" si="9"/>
        <v>283.09999999999997</v>
      </c>
      <c r="I27" s="40">
        <f t="shared" si="9"/>
        <v>21.15</v>
      </c>
      <c r="J27" s="40">
        <f t="shared" si="9"/>
        <v>1606.8700000000001</v>
      </c>
    </row>
    <row r="28" spans="1:10" s="5" customFormat="1" ht="20.100000000000001" customHeight="1">
      <c r="A28" s="38"/>
      <c r="B28" s="39" t="s">
        <v>135</v>
      </c>
      <c r="C28" s="39"/>
      <c r="D28" s="39" t="s">
        <v>299</v>
      </c>
      <c r="E28" s="40">
        <f t="shared" ref="E28:J28" si="10">E29+E43+E47</f>
        <v>692.07</v>
      </c>
      <c r="F28" s="40">
        <f t="shared" si="10"/>
        <v>692.07</v>
      </c>
      <c r="G28" s="40">
        <f t="shared" si="10"/>
        <v>292.07000000000005</v>
      </c>
      <c r="H28" s="40">
        <f t="shared" si="10"/>
        <v>270.91999999999996</v>
      </c>
      <c r="I28" s="40">
        <f t="shared" si="10"/>
        <v>21.15</v>
      </c>
      <c r="J28" s="40">
        <f t="shared" si="10"/>
        <v>400</v>
      </c>
    </row>
    <row r="29" spans="1:10" s="5" customFormat="1" ht="20.100000000000001" customHeight="1">
      <c r="A29" s="38"/>
      <c r="B29" s="39"/>
      <c r="C29" s="39" t="s">
        <v>135</v>
      </c>
      <c r="D29" s="39" t="s">
        <v>300</v>
      </c>
      <c r="E29" s="40">
        <f t="shared" ref="E29:J29" si="11">SUM(E30:E42)</f>
        <v>147.32000000000002</v>
      </c>
      <c r="F29" s="40">
        <f t="shared" si="11"/>
        <v>147.32000000000002</v>
      </c>
      <c r="G29" s="40">
        <f t="shared" si="11"/>
        <v>147.32000000000002</v>
      </c>
      <c r="H29" s="40">
        <f t="shared" si="11"/>
        <v>131.25</v>
      </c>
      <c r="I29" s="40">
        <f t="shared" si="11"/>
        <v>16.07</v>
      </c>
      <c r="J29" s="40">
        <f t="shared" si="11"/>
        <v>0</v>
      </c>
    </row>
    <row r="30" spans="1:10" s="5" customFormat="1" ht="20.100000000000001" customHeight="1">
      <c r="A30" s="38" t="s">
        <v>162</v>
      </c>
      <c r="B30" s="39" t="s">
        <v>160</v>
      </c>
      <c r="C30" s="39" t="s">
        <v>160</v>
      </c>
      <c r="D30" s="39" t="s">
        <v>117</v>
      </c>
      <c r="E30" s="40">
        <v>11.52</v>
      </c>
      <c r="F30" s="40">
        <v>11.52</v>
      </c>
      <c r="G30" s="40">
        <v>11.52</v>
      </c>
      <c r="H30" s="40">
        <v>11.52</v>
      </c>
      <c r="I30" s="40">
        <v>0</v>
      </c>
      <c r="J30" s="40">
        <v>0</v>
      </c>
    </row>
    <row r="31" spans="1:10" s="5" customFormat="1" ht="20.100000000000001" customHeight="1">
      <c r="A31" s="38" t="s">
        <v>162</v>
      </c>
      <c r="B31" s="39" t="s">
        <v>160</v>
      </c>
      <c r="C31" s="39" t="s">
        <v>160</v>
      </c>
      <c r="D31" s="39" t="s">
        <v>122</v>
      </c>
      <c r="E31" s="40">
        <v>1.76</v>
      </c>
      <c r="F31" s="40">
        <v>1.76</v>
      </c>
      <c r="G31" s="40">
        <v>1.76</v>
      </c>
      <c r="H31" s="40">
        <v>1.76</v>
      </c>
      <c r="I31" s="40">
        <v>0</v>
      </c>
      <c r="J31" s="40">
        <v>0</v>
      </c>
    </row>
    <row r="32" spans="1:10" ht="20.100000000000001" customHeight="1">
      <c r="A32" s="38" t="s">
        <v>162</v>
      </c>
      <c r="B32" s="39" t="s">
        <v>160</v>
      </c>
      <c r="C32" s="39" t="s">
        <v>160</v>
      </c>
      <c r="D32" s="39" t="s">
        <v>249</v>
      </c>
      <c r="E32" s="40">
        <v>11.33</v>
      </c>
      <c r="F32" s="40">
        <v>11.33</v>
      </c>
      <c r="G32" s="40">
        <v>11.33</v>
      </c>
      <c r="H32" s="40">
        <v>0</v>
      </c>
      <c r="I32" s="40">
        <v>11.33</v>
      </c>
      <c r="J32" s="40">
        <v>0</v>
      </c>
    </row>
    <row r="33" spans="1:10" ht="20.100000000000001" customHeight="1">
      <c r="A33" s="38" t="s">
        <v>162</v>
      </c>
      <c r="B33" s="39" t="s">
        <v>160</v>
      </c>
      <c r="C33" s="39" t="s">
        <v>160</v>
      </c>
      <c r="D33" s="39" t="s">
        <v>247</v>
      </c>
      <c r="E33" s="40">
        <v>87.95</v>
      </c>
      <c r="F33" s="40">
        <v>87.95</v>
      </c>
      <c r="G33" s="40">
        <v>87.95</v>
      </c>
      <c r="H33" s="40">
        <v>87.95</v>
      </c>
      <c r="I33" s="40">
        <v>0</v>
      </c>
      <c r="J33" s="40">
        <v>0</v>
      </c>
    </row>
    <row r="34" spans="1:10" ht="20.100000000000001" customHeight="1">
      <c r="A34" s="38" t="s">
        <v>162</v>
      </c>
      <c r="B34" s="39" t="s">
        <v>160</v>
      </c>
      <c r="C34" s="39" t="s">
        <v>160</v>
      </c>
      <c r="D34" s="39" t="s">
        <v>118</v>
      </c>
      <c r="E34" s="40">
        <v>2.86</v>
      </c>
      <c r="F34" s="40">
        <v>2.86</v>
      </c>
      <c r="G34" s="40">
        <v>2.86</v>
      </c>
      <c r="H34" s="40">
        <v>2.86</v>
      </c>
      <c r="I34" s="40">
        <v>0</v>
      </c>
      <c r="J34" s="40">
        <v>0</v>
      </c>
    </row>
    <row r="35" spans="1:10" ht="20.100000000000001" customHeight="1">
      <c r="A35" s="38" t="s">
        <v>162</v>
      </c>
      <c r="B35" s="39" t="s">
        <v>160</v>
      </c>
      <c r="C35" s="39" t="s">
        <v>160</v>
      </c>
      <c r="D35" s="39" t="s">
        <v>120</v>
      </c>
      <c r="E35" s="40">
        <v>0.08</v>
      </c>
      <c r="F35" s="40">
        <v>0.08</v>
      </c>
      <c r="G35" s="40">
        <v>0.08</v>
      </c>
      <c r="H35" s="40">
        <v>0.08</v>
      </c>
      <c r="I35" s="40">
        <v>0</v>
      </c>
      <c r="J35" s="40">
        <v>0</v>
      </c>
    </row>
    <row r="36" spans="1:10" ht="20.100000000000001" customHeight="1">
      <c r="A36" s="38" t="s">
        <v>162</v>
      </c>
      <c r="B36" s="39" t="s">
        <v>160</v>
      </c>
      <c r="C36" s="39" t="s">
        <v>160</v>
      </c>
      <c r="D36" s="39" t="s">
        <v>114</v>
      </c>
      <c r="E36" s="40">
        <v>7.34</v>
      </c>
      <c r="F36" s="40">
        <v>7.34</v>
      </c>
      <c r="G36" s="40">
        <v>7.34</v>
      </c>
      <c r="H36" s="40">
        <v>7.34</v>
      </c>
      <c r="I36" s="40">
        <v>0</v>
      </c>
      <c r="J36" s="40">
        <v>0</v>
      </c>
    </row>
    <row r="37" spans="1:10" ht="20.100000000000001" customHeight="1">
      <c r="A37" s="38" t="s">
        <v>162</v>
      </c>
      <c r="B37" s="39" t="s">
        <v>160</v>
      </c>
      <c r="C37" s="39" t="s">
        <v>160</v>
      </c>
      <c r="D37" s="39" t="s">
        <v>119</v>
      </c>
      <c r="E37" s="40">
        <v>6.43</v>
      </c>
      <c r="F37" s="40">
        <v>6.43</v>
      </c>
      <c r="G37" s="40">
        <v>6.43</v>
      </c>
      <c r="H37" s="40">
        <v>6.43</v>
      </c>
      <c r="I37" s="40">
        <v>0</v>
      </c>
      <c r="J37" s="40">
        <v>0</v>
      </c>
    </row>
    <row r="38" spans="1:10" ht="20.100000000000001" customHeight="1">
      <c r="A38" s="38" t="s">
        <v>162</v>
      </c>
      <c r="B38" s="39" t="s">
        <v>160</v>
      </c>
      <c r="C38" s="39" t="s">
        <v>160</v>
      </c>
      <c r="D38" s="39" t="s">
        <v>115</v>
      </c>
      <c r="E38" s="40">
        <v>2.4500000000000002</v>
      </c>
      <c r="F38" s="40">
        <v>2.4500000000000002</v>
      </c>
      <c r="G38" s="40">
        <v>2.4500000000000002</v>
      </c>
      <c r="H38" s="40">
        <v>2.4500000000000002</v>
      </c>
      <c r="I38" s="40">
        <v>0</v>
      </c>
      <c r="J38" s="40">
        <v>0</v>
      </c>
    </row>
    <row r="39" spans="1:10" ht="20.100000000000001" customHeight="1">
      <c r="A39" s="38" t="s">
        <v>162</v>
      </c>
      <c r="B39" s="39" t="s">
        <v>160</v>
      </c>
      <c r="C39" s="39" t="s">
        <v>160</v>
      </c>
      <c r="D39" s="39" t="s">
        <v>121</v>
      </c>
      <c r="E39" s="40">
        <v>3.52</v>
      </c>
      <c r="F39" s="40">
        <v>3.52</v>
      </c>
      <c r="G39" s="40">
        <v>3.52</v>
      </c>
      <c r="H39" s="40">
        <v>3.52</v>
      </c>
      <c r="I39" s="40">
        <v>0</v>
      </c>
      <c r="J39" s="40">
        <v>0</v>
      </c>
    </row>
    <row r="40" spans="1:10" ht="20.100000000000001" customHeight="1">
      <c r="A40" s="38" t="s">
        <v>162</v>
      </c>
      <c r="B40" s="39" t="s">
        <v>160</v>
      </c>
      <c r="C40" s="39" t="s">
        <v>160</v>
      </c>
      <c r="D40" s="39" t="s">
        <v>123</v>
      </c>
      <c r="E40" s="40">
        <v>4.5</v>
      </c>
      <c r="F40" s="40">
        <v>4.5</v>
      </c>
      <c r="G40" s="40">
        <v>4.5</v>
      </c>
      <c r="H40" s="40">
        <v>0</v>
      </c>
      <c r="I40" s="40">
        <v>4.5</v>
      </c>
      <c r="J40" s="40">
        <v>0</v>
      </c>
    </row>
    <row r="41" spans="1:10" ht="20.100000000000001" customHeight="1">
      <c r="A41" s="38" t="s">
        <v>162</v>
      </c>
      <c r="B41" s="39" t="s">
        <v>160</v>
      </c>
      <c r="C41" s="39" t="s">
        <v>160</v>
      </c>
      <c r="D41" s="39" t="s">
        <v>248</v>
      </c>
      <c r="E41" s="40">
        <v>0.24</v>
      </c>
      <c r="F41" s="40">
        <v>0.24</v>
      </c>
      <c r="G41" s="40">
        <v>0.24</v>
      </c>
      <c r="H41" s="40">
        <v>0</v>
      </c>
      <c r="I41" s="40">
        <v>0.24</v>
      </c>
      <c r="J41" s="40">
        <v>0</v>
      </c>
    </row>
    <row r="42" spans="1:10" ht="20.100000000000001" customHeight="1">
      <c r="A42" s="38" t="s">
        <v>162</v>
      </c>
      <c r="B42" s="39" t="s">
        <v>160</v>
      </c>
      <c r="C42" s="39" t="s">
        <v>160</v>
      </c>
      <c r="D42" s="39" t="s">
        <v>116</v>
      </c>
      <c r="E42" s="40">
        <v>7.34</v>
      </c>
      <c r="F42" s="40">
        <v>7.34</v>
      </c>
      <c r="G42" s="40">
        <v>7.34</v>
      </c>
      <c r="H42" s="40">
        <v>7.34</v>
      </c>
      <c r="I42" s="40">
        <v>0</v>
      </c>
      <c r="J42" s="40">
        <v>0</v>
      </c>
    </row>
    <row r="43" spans="1:10" ht="20.100000000000001" customHeight="1">
      <c r="A43" s="38"/>
      <c r="B43" s="39"/>
      <c r="C43" s="39" t="s">
        <v>138</v>
      </c>
      <c r="D43" s="39" t="s">
        <v>301</v>
      </c>
      <c r="E43" s="40">
        <f t="shared" ref="E43:J43" si="12">SUM(E44:E46)</f>
        <v>400</v>
      </c>
      <c r="F43" s="40">
        <f t="shared" si="12"/>
        <v>400</v>
      </c>
      <c r="G43" s="40">
        <f t="shared" si="12"/>
        <v>0</v>
      </c>
      <c r="H43" s="40">
        <f t="shared" si="12"/>
        <v>0</v>
      </c>
      <c r="I43" s="40">
        <f t="shared" si="12"/>
        <v>0</v>
      </c>
      <c r="J43" s="40">
        <f t="shared" si="12"/>
        <v>400</v>
      </c>
    </row>
    <row r="44" spans="1:10" ht="20.100000000000001" customHeight="1">
      <c r="A44" s="38" t="s">
        <v>162</v>
      </c>
      <c r="B44" s="39" t="s">
        <v>160</v>
      </c>
      <c r="C44" s="39" t="s">
        <v>161</v>
      </c>
      <c r="D44" s="39" t="s">
        <v>302</v>
      </c>
      <c r="E44" s="40">
        <v>300</v>
      </c>
      <c r="F44" s="40">
        <v>300</v>
      </c>
      <c r="G44" s="40">
        <v>0</v>
      </c>
      <c r="H44" s="40">
        <v>0</v>
      </c>
      <c r="I44" s="40">
        <v>0</v>
      </c>
      <c r="J44" s="40">
        <v>300</v>
      </c>
    </row>
    <row r="45" spans="1:10" ht="20.100000000000001" customHeight="1">
      <c r="A45" s="38" t="s">
        <v>162</v>
      </c>
      <c r="B45" s="39" t="s">
        <v>160</v>
      </c>
      <c r="C45" s="39" t="s">
        <v>161</v>
      </c>
      <c r="D45" s="39" t="s">
        <v>303</v>
      </c>
      <c r="E45" s="40">
        <v>50</v>
      </c>
      <c r="F45" s="40">
        <v>50</v>
      </c>
      <c r="G45" s="40">
        <v>0</v>
      </c>
      <c r="H45" s="40">
        <v>0</v>
      </c>
      <c r="I45" s="40">
        <v>0</v>
      </c>
      <c r="J45" s="40">
        <v>50</v>
      </c>
    </row>
    <row r="46" spans="1:10" ht="20.100000000000001" customHeight="1">
      <c r="A46" s="38" t="s">
        <v>162</v>
      </c>
      <c r="B46" s="39" t="s">
        <v>160</v>
      </c>
      <c r="C46" s="39" t="s">
        <v>161</v>
      </c>
      <c r="D46" s="39" t="s">
        <v>304</v>
      </c>
      <c r="E46" s="40">
        <v>50</v>
      </c>
      <c r="F46" s="40">
        <v>50</v>
      </c>
      <c r="G46" s="40">
        <v>0</v>
      </c>
      <c r="H46" s="40">
        <v>0</v>
      </c>
      <c r="I46" s="40">
        <v>0</v>
      </c>
      <c r="J46" s="40">
        <v>50</v>
      </c>
    </row>
    <row r="47" spans="1:10" ht="20.100000000000001" customHeight="1">
      <c r="A47" s="38"/>
      <c r="B47" s="39"/>
      <c r="C47" s="39" t="s">
        <v>110</v>
      </c>
      <c r="D47" s="39" t="s">
        <v>305</v>
      </c>
      <c r="E47" s="40">
        <f t="shared" ref="E47:J47" si="13">SUM(E48:E58)</f>
        <v>144.75</v>
      </c>
      <c r="F47" s="40">
        <f t="shared" si="13"/>
        <v>144.75</v>
      </c>
      <c r="G47" s="40">
        <f t="shared" si="13"/>
        <v>144.75</v>
      </c>
      <c r="H47" s="40">
        <f t="shared" si="13"/>
        <v>139.66999999999999</v>
      </c>
      <c r="I47" s="40">
        <f t="shared" si="13"/>
        <v>5.08</v>
      </c>
      <c r="J47" s="40">
        <f t="shared" si="13"/>
        <v>0</v>
      </c>
    </row>
    <row r="48" spans="1:10" ht="20.100000000000001" customHeight="1">
      <c r="A48" s="38" t="s">
        <v>162</v>
      </c>
      <c r="B48" s="39" t="s">
        <v>160</v>
      </c>
      <c r="C48" s="39" t="s">
        <v>154</v>
      </c>
      <c r="D48" s="39" t="s">
        <v>122</v>
      </c>
      <c r="E48" s="40">
        <v>1.72</v>
      </c>
      <c r="F48" s="40">
        <v>1.72</v>
      </c>
      <c r="G48" s="40">
        <v>1.72</v>
      </c>
      <c r="H48" s="40">
        <v>1.72</v>
      </c>
      <c r="I48" s="40">
        <v>0</v>
      </c>
      <c r="J48" s="40">
        <v>0</v>
      </c>
    </row>
    <row r="49" spans="1:10" ht="20.100000000000001" customHeight="1">
      <c r="A49" s="38" t="s">
        <v>162</v>
      </c>
      <c r="B49" s="39" t="s">
        <v>160</v>
      </c>
      <c r="C49" s="39" t="s">
        <v>154</v>
      </c>
      <c r="D49" s="39" t="s">
        <v>115</v>
      </c>
      <c r="E49" s="40">
        <v>2.56</v>
      </c>
      <c r="F49" s="40">
        <v>2.56</v>
      </c>
      <c r="G49" s="40">
        <v>2.56</v>
      </c>
      <c r="H49" s="40">
        <v>2.56</v>
      </c>
      <c r="I49" s="40">
        <v>0</v>
      </c>
      <c r="J49" s="40">
        <v>0</v>
      </c>
    </row>
    <row r="50" spans="1:10" ht="20.100000000000001" customHeight="1">
      <c r="A50" s="38" t="s">
        <v>162</v>
      </c>
      <c r="B50" s="39" t="s">
        <v>160</v>
      </c>
      <c r="C50" s="39" t="s">
        <v>154</v>
      </c>
      <c r="D50" s="39" t="s">
        <v>120</v>
      </c>
      <c r="E50" s="40">
        <v>0.23</v>
      </c>
      <c r="F50" s="40">
        <v>0.23</v>
      </c>
      <c r="G50" s="40">
        <v>0.23</v>
      </c>
      <c r="H50" s="40">
        <v>0.23</v>
      </c>
      <c r="I50" s="40">
        <v>0</v>
      </c>
      <c r="J50" s="40">
        <v>0</v>
      </c>
    </row>
    <row r="51" spans="1:10" ht="20.100000000000001" customHeight="1">
      <c r="A51" s="38" t="s">
        <v>162</v>
      </c>
      <c r="B51" s="39" t="s">
        <v>160</v>
      </c>
      <c r="C51" s="39" t="s">
        <v>154</v>
      </c>
      <c r="D51" s="39" t="s">
        <v>112</v>
      </c>
      <c r="E51" s="40">
        <v>22.47</v>
      </c>
      <c r="F51" s="40">
        <v>22.47</v>
      </c>
      <c r="G51" s="40">
        <v>22.47</v>
      </c>
      <c r="H51" s="40">
        <v>22.47</v>
      </c>
      <c r="I51" s="40">
        <v>0</v>
      </c>
      <c r="J51" s="40">
        <v>0</v>
      </c>
    </row>
    <row r="52" spans="1:10" ht="20.100000000000001" customHeight="1">
      <c r="A52" s="38" t="s">
        <v>162</v>
      </c>
      <c r="B52" s="39" t="s">
        <v>160</v>
      </c>
      <c r="C52" s="39" t="s">
        <v>154</v>
      </c>
      <c r="D52" s="39" t="s">
        <v>121</v>
      </c>
      <c r="E52" s="40">
        <v>3.44</v>
      </c>
      <c r="F52" s="40">
        <v>3.44</v>
      </c>
      <c r="G52" s="40">
        <v>3.44</v>
      </c>
      <c r="H52" s="40">
        <v>3.44</v>
      </c>
      <c r="I52" s="40">
        <v>0</v>
      </c>
      <c r="J52" s="40">
        <v>0</v>
      </c>
    </row>
    <row r="53" spans="1:10" ht="20.100000000000001" customHeight="1">
      <c r="A53" s="38" t="s">
        <v>162</v>
      </c>
      <c r="B53" s="39" t="s">
        <v>160</v>
      </c>
      <c r="C53" s="39" t="s">
        <v>154</v>
      </c>
      <c r="D53" s="39" t="s">
        <v>111</v>
      </c>
      <c r="E53" s="40">
        <v>51.34</v>
      </c>
      <c r="F53" s="40">
        <v>51.34</v>
      </c>
      <c r="G53" s="40">
        <v>51.34</v>
      </c>
      <c r="H53" s="40">
        <v>51.34</v>
      </c>
      <c r="I53" s="40">
        <v>0</v>
      </c>
      <c r="J53" s="40">
        <v>0</v>
      </c>
    </row>
    <row r="54" spans="1:10" ht="20.100000000000001" customHeight="1">
      <c r="A54" s="38" t="s">
        <v>162</v>
      </c>
      <c r="B54" s="39" t="s">
        <v>160</v>
      </c>
      <c r="C54" s="39" t="s">
        <v>154</v>
      </c>
      <c r="D54" s="39" t="s">
        <v>113</v>
      </c>
      <c r="E54" s="40">
        <v>11.91</v>
      </c>
      <c r="F54" s="40">
        <v>11.91</v>
      </c>
      <c r="G54" s="40">
        <v>11.91</v>
      </c>
      <c r="H54" s="40">
        <v>11.91</v>
      </c>
      <c r="I54" s="40">
        <v>0</v>
      </c>
      <c r="J54" s="40">
        <v>0</v>
      </c>
    </row>
    <row r="55" spans="1:10" ht="20.100000000000001" customHeight="1">
      <c r="A55" s="38" t="s">
        <v>162</v>
      </c>
      <c r="B55" s="39" t="s">
        <v>160</v>
      </c>
      <c r="C55" s="39" t="s">
        <v>154</v>
      </c>
      <c r="D55" s="39" t="s">
        <v>114</v>
      </c>
      <c r="E55" s="40">
        <v>7.16</v>
      </c>
      <c r="F55" s="40">
        <v>7.16</v>
      </c>
      <c r="G55" s="40">
        <v>7.16</v>
      </c>
      <c r="H55" s="40">
        <v>7.16</v>
      </c>
      <c r="I55" s="40">
        <v>0</v>
      </c>
      <c r="J55" s="40">
        <v>0</v>
      </c>
    </row>
    <row r="56" spans="1:10" ht="20.100000000000001" customHeight="1">
      <c r="A56" s="38" t="s">
        <v>162</v>
      </c>
      <c r="B56" s="39" t="s">
        <v>160</v>
      </c>
      <c r="C56" s="39" t="s">
        <v>154</v>
      </c>
      <c r="D56" s="39" t="s">
        <v>117</v>
      </c>
      <c r="E56" s="40">
        <v>31.68</v>
      </c>
      <c r="F56" s="40">
        <v>31.68</v>
      </c>
      <c r="G56" s="40">
        <v>31.68</v>
      </c>
      <c r="H56" s="40">
        <v>31.68</v>
      </c>
      <c r="I56" s="40">
        <v>0</v>
      </c>
      <c r="J56" s="40">
        <v>0</v>
      </c>
    </row>
    <row r="57" spans="1:10" ht="20.100000000000001" customHeight="1">
      <c r="A57" s="38" t="s">
        <v>162</v>
      </c>
      <c r="B57" s="39" t="s">
        <v>160</v>
      </c>
      <c r="C57" s="39" t="s">
        <v>154</v>
      </c>
      <c r="D57" s="39" t="s">
        <v>116</v>
      </c>
      <c r="E57" s="40">
        <v>7.16</v>
      </c>
      <c r="F57" s="40">
        <v>7.16</v>
      </c>
      <c r="G57" s="40">
        <v>7.16</v>
      </c>
      <c r="H57" s="40">
        <v>7.16</v>
      </c>
      <c r="I57" s="40">
        <v>0</v>
      </c>
      <c r="J57" s="40">
        <v>0</v>
      </c>
    </row>
    <row r="58" spans="1:10" ht="20.100000000000001" customHeight="1">
      <c r="A58" s="38" t="s">
        <v>162</v>
      </c>
      <c r="B58" s="39" t="s">
        <v>160</v>
      </c>
      <c r="C58" s="39" t="s">
        <v>154</v>
      </c>
      <c r="D58" s="39" t="s">
        <v>123</v>
      </c>
      <c r="E58" s="40">
        <v>5.08</v>
      </c>
      <c r="F58" s="40">
        <v>5.08</v>
      </c>
      <c r="G58" s="40">
        <v>5.08</v>
      </c>
      <c r="H58" s="40">
        <v>0</v>
      </c>
      <c r="I58" s="40">
        <v>5.08</v>
      </c>
      <c r="J58" s="40">
        <v>0</v>
      </c>
    </row>
    <row r="59" spans="1:10" ht="20.100000000000001" customHeight="1">
      <c r="A59" s="38"/>
      <c r="B59" s="39" t="s">
        <v>138</v>
      </c>
      <c r="C59" s="39"/>
      <c r="D59" s="39" t="s">
        <v>306</v>
      </c>
      <c r="E59" s="40">
        <f t="shared" ref="E59:J60" si="14">E60</f>
        <v>70</v>
      </c>
      <c r="F59" s="40">
        <f t="shared" si="14"/>
        <v>70</v>
      </c>
      <c r="G59" s="40">
        <f t="shared" si="14"/>
        <v>0</v>
      </c>
      <c r="H59" s="40">
        <f t="shared" si="14"/>
        <v>0</v>
      </c>
      <c r="I59" s="40">
        <f t="shared" si="14"/>
        <v>0</v>
      </c>
      <c r="J59" s="40">
        <f t="shared" si="14"/>
        <v>70</v>
      </c>
    </row>
    <row r="60" spans="1:10" ht="20.100000000000001" customHeight="1">
      <c r="A60" s="38"/>
      <c r="B60" s="39"/>
      <c r="C60" s="39" t="s">
        <v>135</v>
      </c>
      <c r="D60" s="39" t="s">
        <v>307</v>
      </c>
      <c r="E60" s="40">
        <f t="shared" si="14"/>
        <v>70</v>
      </c>
      <c r="F60" s="40">
        <f t="shared" si="14"/>
        <v>70</v>
      </c>
      <c r="G60" s="40">
        <f t="shared" si="14"/>
        <v>0</v>
      </c>
      <c r="H60" s="40">
        <f t="shared" si="14"/>
        <v>0</v>
      </c>
      <c r="I60" s="40">
        <f t="shared" si="14"/>
        <v>0</v>
      </c>
      <c r="J60" s="40">
        <f t="shared" si="14"/>
        <v>70</v>
      </c>
    </row>
    <row r="61" spans="1:10" ht="20.100000000000001" customHeight="1">
      <c r="A61" s="38" t="s">
        <v>162</v>
      </c>
      <c r="B61" s="39" t="s">
        <v>161</v>
      </c>
      <c r="C61" s="39" t="s">
        <v>160</v>
      </c>
      <c r="D61" s="39" t="s">
        <v>308</v>
      </c>
      <c r="E61" s="40">
        <v>70</v>
      </c>
      <c r="F61" s="40">
        <v>70</v>
      </c>
      <c r="G61" s="40">
        <v>0</v>
      </c>
      <c r="H61" s="40">
        <v>0</v>
      </c>
      <c r="I61" s="40">
        <v>0</v>
      </c>
      <c r="J61" s="40">
        <v>70</v>
      </c>
    </row>
    <row r="62" spans="1:10" ht="20.100000000000001" customHeight="1">
      <c r="A62" s="38"/>
      <c r="B62" s="39" t="s">
        <v>110</v>
      </c>
      <c r="C62" s="39"/>
      <c r="D62" s="39" t="s">
        <v>309</v>
      </c>
      <c r="E62" s="40">
        <f t="shared" ref="E62:J62" si="15">E63</f>
        <v>104.69</v>
      </c>
      <c r="F62" s="40">
        <f t="shared" si="15"/>
        <v>104.69</v>
      </c>
      <c r="G62" s="40">
        <f t="shared" si="15"/>
        <v>0</v>
      </c>
      <c r="H62" s="40">
        <f t="shared" si="15"/>
        <v>0</v>
      </c>
      <c r="I62" s="40">
        <f t="shared" si="15"/>
        <v>0</v>
      </c>
      <c r="J62" s="40">
        <f t="shared" si="15"/>
        <v>104.69</v>
      </c>
    </row>
    <row r="63" spans="1:10" ht="20.100000000000001" customHeight="1">
      <c r="A63" s="38"/>
      <c r="B63" s="39"/>
      <c r="C63" s="39" t="s">
        <v>197</v>
      </c>
      <c r="D63" s="39" t="s">
        <v>310</v>
      </c>
      <c r="E63" s="40">
        <f t="shared" ref="E63:J63" si="16">SUM(E64:E66)</f>
        <v>104.69</v>
      </c>
      <c r="F63" s="40">
        <f t="shared" si="16"/>
        <v>104.69</v>
      </c>
      <c r="G63" s="40">
        <f t="shared" si="16"/>
        <v>0</v>
      </c>
      <c r="H63" s="40">
        <f t="shared" si="16"/>
        <v>0</v>
      </c>
      <c r="I63" s="40">
        <f t="shared" si="16"/>
        <v>0</v>
      </c>
      <c r="J63" s="40">
        <f t="shared" si="16"/>
        <v>104.69</v>
      </c>
    </row>
    <row r="64" spans="1:10" ht="20.100000000000001" customHeight="1">
      <c r="A64" s="38" t="s">
        <v>162</v>
      </c>
      <c r="B64" s="39" t="s">
        <v>154</v>
      </c>
      <c r="C64" s="39" t="s">
        <v>285</v>
      </c>
      <c r="D64" s="39" t="s">
        <v>313</v>
      </c>
      <c r="E64" s="40">
        <v>78.69</v>
      </c>
      <c r="F64" s="40">
        <v>78.69</v>
      </c>
      <c r="G64" s="40">
        <v>0</v>
      </c>
      <c r="H64" s="40">
        <v>0</v>
      </c>
      <c r="I64" s="40">
        <v>0</v>
      </c>
      <c r="J64" s="40">
        <v>78.69</v>
      </c>
    </row>
    <row r="65" spans="1:10" ht="20.100000000000001" customHeight="1">
      <c r="A65" s="38" t="s">
        <v>162</v>
      </c>
      <c r="B65" s="39" t="s">
        <v>154</v>
      </c>
      <c r="C65" s="39" t="s">
        <v>285</v>
      </c>
      <c r="D65" s="39" t="s">
        <v>311</v>
      </c>
      <c r="E65" s="40">
        <v>9</v>
      </c>
      <c r="F65" s="40">
        <v>9</v>
      </c>
      <c r="G65" s="40">
        <v>0</v>
      </c>
      <c r="H65" s="40">
        <v>0</v>
      </c>
      <c r="I65" s="40">
        <v>0</v>
      </c>
      <c r="J65" s="40">
        <v>9</v>
      </c>
    </row>
    <row r="66" spans="1:10" ht="20.100000000000001" customHeight="1">
      <c r="A66" s="38" t="s">
        <v>162</v>
      </c>
      <c r="B66" s="39" t="s">
        <v>154</v>
      </c>
      <c r="C66" s="39" t="s">
        <v>285</v>
      </c>
      <c r="D66" s="39" t="s">
        <v>312</v>
      </c>
      <c r="E66" s="40">
        <v>17</v>
      </c>
      <c r="F66" s="40">
        <v>17</v>
      </c>
      <c r="G66" s="40">
        <v>0</v>
      </c>
      <c r="H66" s="40">
        <v>0</v>
      </c>
      <c r="I66" s="40">
        <v>0</v>
      </c>
      <c r="J66" s="40">
        <v>17</v>
      </c>
    </row>
    <row r="67" spans="1:10" ht="20.100000000000001" customHeight="1">
      <c r="A67" s="38"/>
      <c r="B67" s="39" t="s">
        <v>280</v>
      </c>
      <c r="C67" s="39"/>
      <c r="D67" s="39" t="s">
        <v>314</v>
      </c>
      <c r="E67" s="40">
        <f t="shared" ref="E67:J67" si="17">E68+E70+E74</f>
        <v>600.88</v>
      </c>
      <c r="F67" s="40">
        <f t="shared" si="17"/>
        <v>600.88</v>
      </c>
      <c r="G67" s="40">
        <f t="shared" si="17"/>
        <v>0</v>
      </c>
      <c r="H67" s="40">
        <f t="shared" si="17"/>
        <v>0</v>
      </c>
      <c r="I67" s="40">
        <f t="shared" si="17"/>
        <v>0</v>
      </c>
      <c r="J67" s="40">
        <f t="shared" si="17"/>
        <v>600.88</v>
      </c>
    </row>
    <row r="68" spans="1:10" ht="20.100000000000001" customHeight="1">
      <c r="A68" s="38"/>
      <c r="B68" s="39"/>
      <c r="C68" s="39" t="s">
        <v>138</v>
      </c>
      <c r="D68" s="39" t="s">
        <v>315</v>
      </c>
      <c r="E68" s="40">
        <f t="shared" ref="E68:J68" si="18">E69</f>
        <v>40</v>
      </c>
      <c r="F68" s="40">
        <f t="shared" si="18"/>
        <v>40</v>
      </c>
      <c r="G68" s="40">
        <f t="shared" si="18"/>
        <v>0</v>
      </c>
      <c r="H68" s="40">
        <f t="shared" si="18"/>
        <v>0</v>
      </c>
      <c r="I68" s="40">
        <f t="shared" si="18"/>
        <v>0</v>
      </c>
      <c r="J68" s="40">
        <f t="shared" si="18"/>
        <v>40</v>
      </c>
    </row>
    <row r="69" spans="1:10" ht="20.100000000000001" customHeight="1">
      <c r="A69" s="38" t="s">
        <v>162</v>
      </c>
      <c r="B69" s="39" t="s">
        <v>281</v>
      </c>
      <c r="C69" s="39" t="s">
        <v>161</v>
      </c>
      <c r="D69" s="39" t="s">
        <v>316</v>
      </c>
      <c r="E69" s="40">
        <v>40</v>
      </c>
      <c r="F69" s="40">
        <v>40</v>
      </c>
      <c r="G69" s="40">
        <v>0</v>
      </c>
      <c r="H69" s="40">
        <v>0</v>
      </c>
      <c r="I69" s="40">
        <v>0</v>
      </c>
      <c r="J69" s="40">
        <v>40</v>
      </c>
    </row>
    <row r="70" spans="1:10" ht="20.100000000000001" customHeight="1">
      <c r="A70" s="38"/>
      <c r="B70" s="39"/>
      <c r="C70" s="39" t="s">
        <v>125</v>
      </c>
      <c r="D70" s="39" t="s">
        <v>317</v>
      </c>
      <c r="E70" s="40">
        <f t="shared" ref="E70:J70" si="19">SUM(E71:E73)</f>
        <v>541.99</v>
      </c>
      <c r="F70" s="40">
        <f t="shared" si="19"/>
        <v>541.99</v>
      </c>
      <c r="G70" s="40">
        <f t="shared" si="19"/>
        <v>0</v>
      </c>
      <c r="H70" s="40">
        <f t="shared" si="19"/>
        <v>0</v>
      </c>
      <c r="I70" s="40">
        <f t="shared" si="19"/>
        <v>0</v>
      </c>
      <c r="J70" s="40">
        <f t="shared" si="19"/>
        <v>541.99</v>
      </c>
    </row>
    <row r="71" spans="1:10" ht="20.100000000000001" customHeight="1">
      <c r="A71" s="38" t="s">
        <v>162</v>
      </c>
      <c r="B71" s="39" t="s">
        <v>281</v>
      </c>
      <c r="C71" s="39" t="s">
        <v>156</v>
      </c>
      <c r="D71" s="39" t="s">
        <v>320</v>
      </c>
      <c r="E71" s="40">
        <v>9.6</v>
      </c>
      <c r="F71" s="40">
        <v>9.6</v>
      </c>
      <c r="G71" s="40">
        <v>0</v>
      </c>
      <c r="H71" s="40">
        <v>0</v>
      </c>
      <c r="I71" s="40">
        <v>0</v>
      </c>
      <c r="J71" s="40">
        <v>9.6</v>
      </c>
    </row>
    <row r="72" spans="1:10" ht="20.100000000000001" customHeight="1">
      <c r="A72" s="38" t="s">
        <v>162</v>
      </c>
      <c r="B72" s="39" t="s">
        <v>281</v>
      </c>
      <c r="C72" s="39" t="s">
        <v>156</v>
      </c>
      <c r="D72" s="39" t="s">
        <v>319</v>
      </c>
      <c r="E72" s="40">
        <v>462.39</v>
      </c>
      <c r="F72" s="40">
        <v>462.39</v>
      </c>
      <c r="G72" s="40">
        <v>0</v>
      </c>
      <c r="H72" s="40">
        <v>0</v>
      </c>
      <c r="I72" s="40">
        <v>0</v>
      </c>
      <c r="J72" s="40">
        <v>462.39</v>
      </c>
    </row>
    <row r="73" spans="1:10" ht="20.100000000000001" customHeight="1">
      <c r="A73" s="38" t="s">
        <v>162</v>
      </c>
      <c r="B73" s="39" t="s">
        <v>281</v>
      </c>
      <c r="C73" s="39" t="s">
        <v>156</v>
      </c>
      <c r="D73" s="39" t="s">
        <v>318</v>
      </c>
      <c r="E73" s="40">
        <v>70</v>
      </c>
      <c r="F73" s="40">
        <v>70</v>
      </c>
      <c r="G73" s="40">
        <v>0</v>
      </c>
      <c r="H73" s="40">
        <v>0</v>
      </c>
      <c r="I73" s="40">
        <v>0</v>
      </c>
      <c r="J73" s="40">
        <v>70</v>
      </c>
    </row>
    <row r="74" spans="1:10" ht="20.100000000000001" customHeight="1">
      <c r="A74" s="38"/>
      <c r="B74" s="39"/>
      <c r="C74" s="39" t="s">
        <v>200</v>
      </c>
      <c r="D74" s="39" t="s">
        <v>321</v>
      </c>
      <c r="E74" s="40">
        <f t="shared" ref="E74:J74" si="20">E75</f>
        <v>18.89</v>
      </c>
      <c r="F74" s="40">
        <f t="shared" si="20"/>
        <v>18.89</v>
      </c>
      <c r="G74" s="40">
        <f t="shared" si="20"/>
        <v>0</v>
      </c>
      <c r="H74" s="40">
        <f t="shared" si="20"/>
        <v>0</v>
      </c>
      <c r="I74" s="40">
        <f t="shared" si="20"/>
        <v>0</v>
      </c>
      <c r="J74" s="40">
        <f t="shared" si="20"/>
        <v>18.89</v>
      </c>
    </row>
    <row r="75" spans="1:10" ht="20.100000000000001" customHeight="1">
      <c r="A75" s="38" t="s">
        <v>162</v>
      </c>
      <c r="B75" s="39" t="s">
        <v>281</v>
      </c>
      <c r="C75" s="39" t="s">
        <v>295</v>
      </c>
      <c r="D75" s="39" t="s">
        <v>322</v>
      </c>
      <c r="E75" s="40">
        <v>18.89</v>
      </c>
      <c r="F75" s="40">
        <v>18.89</v>
      </c>
      <c r="G75" s="40">
        <v>0</v>
      </c>
      <c r="H75" s="40">
        <v>0</v>
      </c>
      <c r="I75" s="40">
        <v>0</v>
      </c>
      <c r="J75" s="40">
        <v>18.89</v>
      </c>
    </row>
    <row r="76" spans="1:10" ht="20.100000000000001" customHeight="1">
      <c r="A76" s="38"/>
      <c r="B76" s="39" t="s">
        <v>171</v>
      </c>
      <c r="C76" s="39"/>
      <c r="D76" s="39" t="s">
        <v>288</v>
      </c>
      <c r="E76" s="40">
        <f t="shared" ref="E76:J76" si="21">E77</f>
        <v>427</v>
      </c>
      <c r="F76" s="40">
        <f t="shared" si="21"/>
        <v>427</v>
      </c>
      <c r="G76" s="40">
        <f t="shared" si="21"/>
        <v>0</v>
      </c>
      <c r="H76" s="40">
        <f t="shared" si="21"/>
        <v>0</v>
      </c>
      <c r="I76" s="40">
        <f t="shared" si="21"/>
        <v>0</v>
      </c>
      <c r="J76" s="40">
        <f t="shared" si="21"/>
        <v>427</v>
      </c>
    </row>
    <row r="77" spans="1:10" ht="20.100000000000001" customHeight="1">
      <c r="A77" s="38"/>
      <c r="B77" s="39"/>
      <c r="C77" s="39" t="s">
        <v>215</v>
      </c>
      <c r="D77" s="39" t="s">
        <v>289</v>
      </c>
      <c r="E77" s="40">
        <f t="shared" ref="E77:J77" si="22">SUM(E78:E84)</f>
        <v>427</v>
      </c>
      <c r="F77" s="40">
        <f t="shared" si="22"/>
        <v>427</v>
      </c>
      <c r="G77" s="40">
        <f t="shared" si="22"/>
        <v>0</v>
      </c>
      <c r="H77" s="40">
        <f t="shared" si="22"/>
        <v>0</v>
      </c>
      <c r="I77" s="40">
        <f t="shared" si="22"/>
        <v>0</v>
      </c>
      <c r="J77" s="40">
        <f t="shared" si="22"/>
        <v>427</v>
      </c>
    </row>
    <row r="78" spans="1:10" ht="20.100000000000001" customHeight="1">
      <c r="A78" s="38" t="s">
        <v>162</v>
      </c>
      <c r="B78" s="39" t="s">
        <v>290</v>
      </c>
      <c r="C78" s="39" t="s">
        <v>291</v>
      </c>
      <c r="D78" s="39" t="s">
        <v>329</v>
      </c>
      <c r="E78" s="40">
        <v>2</v>
      </c>
      <c r="F78" s="40">
        <v>2</v>
      </c>
      <c r="G78" s="40">
        <v>0</v>
      </c>
      <c r="H78" s="40">
        <v>0</v>
      </c>
      <c r="I78" s="40">
        <v>0</v>
      </c>
      <c r="J78" s="40">
        <v>2</v>
      </c>
    </row>
    <row r="79" spans="1:10" ht="20.100000000000001" customHeight="1">
      <c r="A79" s="38" t="s">
        <v>162</v>
      </c>
      <c r="B79" s="39" t="s">
        <v>290</v>
      </c>
      <c r="C79" s="39" t="s">
        <v>291</v>
      </c>
      <c r="D79" s="39" t="s">
        <v>327</v>
      </c>
      <c r="E79" s="40">
        <v>123.47</v>
      </c>
      <c r="F79" s="40">
        <v>123.47</v>
      </c>
      <c r="G79" s="40">
        <v>0</v>
      </c>
      <c r="H79" s="40">
        <v>0</v>
      </c>
      <c r="I79" s="40">
        <v>0</v>
      </c>
      <c r="J79" s="40">
        <v>123.47</v>
      </c>
    </row>
    <row r="80" spans="1:10" ht="20.100000000000001" customHeight="1">
      <c r="A80" s="38" t="s">
        <v>162</v>
      </c>
      <c r="B80" s="39" t="s">
        <v>290</v>
      </c>
      <c r="C80" s="39" t="s">
        <v>291</v>
      </c>
      <c r="D80" s="39" t="s">
        <v>328</v>
      </c>
      <c r="E80" s="40">
        <v>9.7200000000000006</v>
      </c>
      <c r="F80" s="40">
        <v>9.7200000000000006</v>
      </c>
      <c r="G80" s="40">
        <v>0</v>
      </c>
      <c r="H80" s="40">
        <v>0</v>
      </c>
      <c r="I80" s="40">
        <v>0</v>
      </c>
      <c r="J80" s="40">
        <v>9.7200000000000006</v>
      </c>
    </row>
    <row r="81" spans="1:10" ht="20.100000000000001" customHeight="1">
      <c r="A81" s="38" t="s">
        <v>162</v>
      </c>
      <c r="B81" s="39" t="s">
        <v>290</v>
      </c>
      <c r="C81" s="39" t="s">
        <v>291</v>
      </c>
      <c r="D81" s="39" t="s">
        <v>325</v>
      </c>
      <c r="E81" s="40">
        <v>140</v>
      </c>
      <c r="F81" s="40">
        <v>140</v>
      </c>
      <c r="G81" s="40">
        <v>0</v>
      </c>
      <c r="H81" s="40">
        <v>0</v>
      </c>
      <c r="I81" s="40">
        <v>0</v>
      </c>
      <c r="J81" s="40">
        <v>140</v>
      </c>
    </row>
    <row r="82" spans="1:10" ht="20.100000000000001" customHeight="1">
      <c r="A82" s="38" t="s">
        <v>162</v>
      </c>
      <c r="B82" s="39" t="s">
        <v>290</v>
      </c>
      <c r="C82" s="39" t="s">
        <v>291</v>
      </c>
      <c r="D82" s="39" t="s">
        <v>324</v>
      </c>
      <c r="E82" s="40">
        <v>50.81</v>
      </c>
      <c r="F82" s="40">
        <v>50.81</v>
      </c>
      <c r="G82" s="40">
        <v>0</v>
      </c>
      <c r="H82" s="40">
        <v>0</v>
      </c>
      <c r="I82" s="40">
        <v>0</v>
      </c>
      <c r="J82" s="40">
        <v>50.81</v>
      </c>
    </row>
    <row r="83" spans="1:10" ht="20.100000000000001" customHeight="1">
      <c r="A83" s="38" t="s">
        <v>162</v>
      </c>
      <c r="B83" s="39" t="s">
        <v>290</v>
      </c>
      <c r="C83" s="39" t="s">
        <v>291</v>
      </c>
      <c r="D83" s="39" t="s">
        <v>323</v>
      </c>
      <c r="E83" s="40">
        <v>1</v>
      </c>
      <c r="F83" s="40">
        <v>1</v>
      </c>
      <c r="G83" s="40">
        <v>0</v>
      </c>
      <c r="H83" s="40">
        <v>0</v>
      </c>
      <c r="I83" s="40">
        <v>0</v>
      </c>
      <c r="J83" s="40">
        <v>1</v>
      </c>
    </row>
    <row r="84" spans="1:10" ht="20.100000000000001" customHeight="1">
      <c r="A84" s="38" t="s">
        <v>162</v>
      </c>
      <c r="B84" s="39" t="s">
        <v>290</v>
      </c>
      <c r="C84" s="39" t="s">
        <v>291</v>
      </c>
      <c r="D84" s="39" t="s">
        <v>326</v>
      </c>
      <c r="E84" s="40">
        <v>100</v>
      </c>
      <c r="F84" s="40">
        <v>100</v>
      </c>
      <c r="G84" s="40">
        <v>0</v>
      </c>
      <c r="H84" s="40">
        <v>0</v>
      </c>
      <c r="I84" s="40">
        <v>0</v>
      </c>
      <c r="J84" s="40">
        <v>100</v>
      </c>
    </row>
    <row r="85" spans="1:10" ht="20.100000000000001" customHeight="1">
      <c r="A85" s="38"/>
      <c r="B85" s="39" t="s">
        <v>146</v>
      </c>
      <c r="C85" s="39"/>
      <c r="D85" s="39" t="s">
        <v>143</v>
      </c>
      <c r="E85" s="40">
        <f t="shared" ref="E85:J85" si="23">E86+E88</f>
        <v>12.18</v>
      </c>
      <c r="F85" s="40">
        <f t="shared" si="23"/>
        <v>12.18</v>
      </c>
      <c r="G85" s="40">
        <f t="shared" si="23"/>
        <v>12.18</v>
      </c>
      <c r="H85" s="40">
        <f t="shared" si="23"/>
        <v>12.18</v>
      </c>
      <c r="I85" s="40">
        <f t="shared" si="23"/>
        <v>0</v>
      </c>
      <c r="J85" s="40">
        <f t="shared" si="23"/>
        <v>0</v>
      </c>
    </row>
    <row r="86" spans="1:10" ht="20.100000000000001" customHeight="1">
      <c r="A86" s="38"/>
      <c r="B86" s="39"/>
      <c r="C86" s="39" t="s">
        <v>135</v>
      </c>
      <c r="D86" s="39" t="s">
        <v>250</v>
      </c>
      <c r="E86" s="40">
        <f t="shared" ref="E86:J86" si="24">E87</f>
        <v>6.16</v>
      </c>
      <c r="F86" s="40">
        <f t="shared" si="24"/>
        <v>6.16</v>
      </c>
      <c r="G86" s="40">
        <f t="shared" si="24"/>
        <v>6.16</v>
      </c>
      <c r="H86" s="40">
        <f t="shared" si="24"/>
        <v>6.16</v>
      </c>
      <c r="I86" s="40">
        <f t="shared" si="24"/>
        <v>0</v>
      </c>
      <c r="J86" s="40">
        <f t="shared" si="24"/>
        <v>0</v>
      </c>
    </row>
    <row r="87" spans="1:10" ht="20.100000000000001" customHeight="1">
      <c r="A87" s="38" t="s">
        <v>162</v>
      </c>
      <c r="B87" s="39" t="s">
        <v>163</v>
      </c>
      <c r="C87" s="39" t="s">
        <v>160</v>
      </c>
      <c r="D87" s="39" t="s">
        <v>147</v>
      </c>
      <c r="E87" s="40">
        <v>6.16</v>
      </c>
      <c r="F87" s="40">
        <v>6.16</v>
      </c>
      <c r="G87" s="40">
        <v>6.16</v>
      </c>
      <c r="H87" s="40">
        <v>6.16</v>
      </c>
      <c r="I87" s="40">
        <v>0</v>
      </c>
      <c r="J87" s="40">
        <v>0</v>
      </c>
    </row>
    <row r="88" spans="1:10" ht="20.100000000000001" customHeight="1">
      <c r="A88" s="38"/>
      <c r="B88" s="39"/>
      <c r="C88" s="39" t="s">
        <v>138</v>
      </c>
      <c r="D88" s="39" t="s">
        <v>144</v>
      </c>
      <c r="E88" s="40">
        <f t="shared" ref="E88:J88" si="25">E89</f>
        <v>6.02</v>
      </c>
      <c r="F88" s="40">
        <f t="shared" si="25"/>
        <v>6.02</v>
      </c>
      <c r="G88" s="40">
        <f t="shared" si="25"/>
        <v>6.02</v>
      </c>
      <c r="H88" s="40">
        <f t="shared" si="25"/>
        <v>6.02</v>
      </c>
      <c r="I88" s="40">
        <f t="shared" si="25"/>
        <v>0</v>
      </c>
      <c r="J88" s="40">
        <f t="shared" si="25"/>
        <v>0</v>
      </c>
    </row>
    <row r="89" spans="1:10" ht="20.100000000000001" customHeight="1">
      <c r="A89" s="38" t="s">
        <v>162</v>
      </c>
      <c r="B89" s="39" t="s">
        <v>163</v>
      </c>
      <c r="C89" s="39" t="s">
        <v>161</v>
      </c>
      <c r="D89" s="39" t="s">
        <v>147</v>
      </c>
      <c r="E89" s="40">
        <v>6.02</v>
      </c>
      <c r="F89" s="40">
        <v>6.02</v>
      </c>
      <c r="G89" s="40">
        <v>6.02</v>
      </c>
      <c r="H89" s="40">
        <v>6.02</v>
      </c>
      <c r="I89" s="40">
        <v>0</v>
      </c>
      <c r="J89" s="40">
        <v>0</v>
      </c>
    </row>
    <row r="90" spans="1:10" ht="20.100000000000001" customHeight="1">
      <c r="A90" s="38"/>
      <c r="B90" s="39" t="s">
        <v>124</v>
      </c>
      <c r="C90" s="39"/>
      <c r="D90" s="39" t="s">
        <v>292</v>
      </c>
      <c r="E90" s="40">
        <f t="shared" ref="E90:J91" si="26">E91</f>
        <v>4.3</v>
      </c>
      <c r="F90" s="40">
        <f t="shared" si="26"/>
        <v>4.3</v>
      </c>
      <c r="G90" s="40">
        <f t="shared" si="26"/>
        <v>0</v>
      </c>
      <c r="H90" s="40">
        <f t="shared" si="26"/>
        <v>0</v>
      </c>
      <c r="I90" s="40">
        <f t="shared" si="26"/>
        <v>0</v>
      </c>
      <c r="J90" s="40">
        <f t="shared" si="26"/>
        <v>4.3</v>
      </c>
    </row>
    <row r="91" spans="1:10" ht="20.100000000000001" customHeight="1">
      <c r="A91" s="38"/>
      <c r="B91" s="39"/>
      <c r="C91" s="39" t="s">
        <v>135</v>
      </c>
      <c r="D91" s="39" t="s">
        <v>293</v>
      </c>
      <c r="E91" s="40">
        <f t="shared" si="26"/>
        <v>4.3</v>
      </c>
      <c r="F91" s="40">
        <f t="shared" si="26"/>
        <v>4.3</v>
      </c>
      <c r="G91" s="40">
        <f t="shared" si="26"/>
        <v>0</v>
      </c>
      <c r="H91" s="40">
        <f t="shared" si="26"/>
        <v>0</v>
      </c>
      <c r="I91" s="40">
        <f t="shared" si="26"/>
        <v>0</v>
      </c>
      <c r="J91" s="40">
        <f t="shared" si="26"/>
        <v>4.3</v>
      </c>
    </row>
    <row r="92" spans="1:10" ht="20.100000000000001" customHeight="1">
      <c r="A92" s="38" t="s">
        <v>162</v>
      </c>
      <c r="B92" s="39" t="s">
        <v>155</v>
      </c>
      <c r="C92" s="39" t="s">
        <v>160</v>
      </c>
      <c r="D92" s="39" t="s">
        <v>330</v>
      </c>
      <c r="E92" s="40">
        <v>4.3</v>
      </c>
      <c r="F92" s="40">
        <v>4.3</v>
      </c>
      <c r="G92" s="40">
        <v>0</v>
      </c>
      <c r="H92" s="40">
        <v>0</v>
      </c>
      <c r="I92" s="40">
        <v>0</v>
      </c>
      <c r="J92" s="40">
        <v>4.3</v>
      </c>
    </row>
    <row r="93" spans="1:10" ht="20.100000000000001" customHeight="1">
      <c r="A93" s="38" t="s">
        <v>284</v>
      </c>
      <c r="B93" s="39"/>
      <c r="C93" s="39"/>
      <c r="D93" s="39" t="s">
        <v>282</v>
      </c>
      <c r="E93" s="40">
        <f t="shared" ref="E93:J95" si="27">E94</f>
        <v>15</v>
      </c>
      <c r="F93" s="40">
        <f t="shared" si="27"/>
        <v>15</v>
      </c>
      <c r="G93" s="40">
        <f t="shared" si="27"/>
        <v>0</v>
      </c>
      <c r="H93" s="40">
        <f t="shared" si="27"/>
        <v>0</v>
      </c>
      <c r="I93" s="40">
        <f t="shared" si="27"/>
        <v>0</v>
      </c>
      <c r="J93" s="40">
        <f t="shared" si="27"/>
        <v>15</v>
      </c>
    </row>
    <row r="94" spans="1:10" ht="20.100000000000001" customHeight="1">
      <c r="A94" s="38"/>
      <c r="B94" s="39" t="s">
        <v>130</v>
      </c>
      <c r="C94" s="39"/>
      <c r="D94" s="39" t="s">
        <v>283</v>
      </c>
      <c r="E94" s="40">
        <f t="shared" si="27"/>
        <v>15</v>
      </c>
      <c r="F94" s="40">
        <f t="shared" si="27"/>
        <v>15</v>
      </c>
      <c r="G94" s="40">
        <f t="shared" si="27"/>
        <v>0</v>
      </c>
      <c r="H94" s="40">
        <f t="shared" si="27"/>
        <v>0</v>
      </c>
      <c r="I94" s="40">
        <f t="shared" si="27"/>
        <v>0</v>
      </c>
      <c r="J94" s="40">
        <f t="shared" si="27"/>
        <v>15</v>
      </c>
    </row>
    <row r="95" spans="1:10" ht="20.100000000000001" customHeight="1">
      <c r="A95" s="38"/>
      <c r="B95" s="39"/>
      <c r="C95" s="39" t="s">
        <v>197</v>
      </c>
      <c r="D95" s="39" t="s">
        <v>294</v>
      </c>
      <c r="E95" s="40">
        <f t="shared" si="27"/>
        <v>15</v>
      </c>
      <c r="F95" s="40">
        <f t="shared" si="27"/>
        <v>15</v>
      </c>
      <c r="G95" s="40">
        <f t="shared" si="27"/>
        <v>0</v>
      </c>
      <c r="H95" s="40">
        <f t="shared" si="27"/>
        <v>0</v>
      </c>
      <c r="I95" s="40">
        <f t="shared" si="27"/>
        <v>0</v>
      </c>
      <c r="J95" s="40">
        <f t="shared" si="27"/>
        <v>15</v>
      </c>
    </row>
    <row r="96" spans="1:10" ht="20.100000000000001" customHeight="1">
      <c r="A96" s="38" t="s">
        <v>286</v>
      </c>
      <c r="B96" s="39" t="s">
        <v>158</v>
      </c>
      <c r="C96" s="39" t="s">
        <v>285</v>
      </c>
      <c r="D96" s="39" t="s">
        <v>331</v>
      </c>
      <c r="E96" s="40">
        <v>15</v>
      </c>
      <c r="F96" s="40">
        <v>15</v>
      </c>
      <c r="G96" s="40">
        <v>0</v>
      </c>
      <c r="H96" s="40">
        <v>0</v>
      </c>
      <c r="I96" s="40">
        <v>0</v>
      </c>
      <c r="J96" s="40">
        <v>15</v>
      </c>
    </row>
    <row r="97" spans="1:10" ht="20.100000000000001" customHeight="1">
      <c r="A97" s="38" t="s">
        <v>151</v>
      </c>
      <c r="B97" s="39"/>
      <c r="C97" s="39"/>
      <c r="D97" s="39" t="s">
        <v>148</v>
      </c>
      <c r="E97" s="40">
        <f t="shared" ref="E97:J98" si="28">E98</f>
        <v>20.87</v>
      </c>
      <c r="F97" s="40">
        <f t="shared" si="28"/>
        <v>20.87</v>
      </c>
      <c r="G97" s="40">
        <f t="shared" si="28"/>
        <v>20.87</v>
      </c>
      <c r="H97" s="40">
        <f t="shared" si="28"/>
        <v>20.87</v>
      </c>
      <c r="I97" s="40">
        <f t="shared" si="28"/>
        <v>0</v>
      </c>
      <c r="J97" s="40">
        <f t="shared" si="28"/>
        <v>0</v>
      </c>
    </row>
    <row r="98" spans="1:10" ht="20.100000000000001" customHeight="1">
      <c r="A98" s="38"/>
      <c r="B98" s="39" t="s">
        <v>138</v>
      </c>
      <c r="C98" s="39"/>
      <c r="D98" s="39" t="s">
        <v>149</v>
      </c>
      <c r="E98" s="40">
        <f t="shared" si="28"/>
        <v>20.87</v>
      </c>
      <c r="F98" s="40">
        <f t="shared" si="28"/>
        <v>20.87</v>
      </c>
      <c r="G98" s="40">
        <f t="shared" si="28"/>
        <v>20.87</v>
      </c>
      <c r="H98" s="40">
        <f t="shared" si="28"/>
        <v>20.87</v>
      </c>
      <c r="I98" s="40">
        <f t="shared" si="28"/>
        <v>0</v>
      </c>
      <c r="J98" s="40">
        <f t="shared" si="28"/>
        <v>0</v>
      </c>
    </row>
    <row r="99" spans="1:10" ht="20.100000000000001" customHeight="1">
      <c r="A99" s="38"/>
      <c r="B99" s="39"/>
      <c r="C99" s="39" t="s">
        <v>135</v>
      </c>
      <c r="D99" s="39" t="s">
        <v>150</v>
      </c>
      <c r="E99" s="40">
        <f t="shared" ref="E99:J99" si="29">SUM(E100:E101)</f>
        <v>20.87</v>
      </c>
      <c r="F99" s="40">
        <f t="shared" si="29"/>
        <v>20.87</v>
      </c>
      <c r="G99" s="40">
        <f t="shared" si="29"/>
        <v>20.87</v>
      </c>
      <c r="H99" s="40">
        <f t="shared" si="29"/>
        <v>20.87</v>
      </c>
      <c r="I99" s="40">
        <f t="shared" si="29"/>
        <v>0</v>
      </c>
      <c r="J99" s="40">
        <f t="shared" si="29"/>
        <v>0</v>
      </c>
    </row>
    <row r="100" spans="1:10" ht="20.100000000000001" customHeight="1">
      <c r="A100" s="38" t="s">
        <v>164</v>
      </c>
      <c r="B100" s="39" t="s">
        <v>161</v>
      </c>
      <c r="C100" s="39" t="s">
        <v>160</v>
      </c>
      <c r="D100" s="39" t="s">
        <v>152</v>
      </c>
      <c r="E100" s="40">
        <v>10.56</v>
      </c>
      <c r="F100" s="40">
        <v>10.56</v>
      </c>
      <c r="G100" s="40">
        <v>10.56</v>
      </c>
      <c r="H100" s="40">
        <v>10.56</v>
      </c>
      <c r="I100" s="40">
        <v>0</v>
      </c>
      <c r="J100" s="40">
        <v>0</v>
      </c>
    </row>
    <row r="101" spans="1:10" ht="20.100000000000001" customHeight="1">
      <c r="A101" s="38" t="s">
        <v>164</v>
      </c>
      <c r="B101" s="39" t="s">
        <v>161</v>
      </c>
      <c r="C101" s="39" t="s">
        <v>160</v>
      </c>
      <c r="D101" s="39" t="s">
        <v>152</v>
      </c>
      <c r="E101" s="40">
        <v>10.31</v>
      </c>
      <c r="F101" s="40">
        <v>10.31</v>
      </c>
      <c r="G101" s="40">
        <v>10.31</v>
      </c>
      <c r="H101" s="40">
        <v>10.31</v>
      </c>
      <c r="I101" s="40">
        <v>0</v>
      </c>
      <c r="J101" s="40">
        <v>0</v>
      </c>
    </row>
    <row r="102" spans="1:10" ht="20.100000000000001" customHeight="1">
      <c r="A102"/>
      <c r="B102"/>
      <c r="C102"/>
      <c r="D102"/>
      <c r="E102"/>
      <c r="F102"/>
      <c r="G102"/>
      <c r="H102"/>
      <c r="I102"/>
      <c r="J102"/>
    </row>
    <row r="103" spans="1:10" ht="20.100000000000001" customHeight="1">
      <c r="A103"/>
      <c r="B103"/>
      <c r="C103"/>
      <c r="D103"/>
      <c r="E103"/>
      <c r="F103"/>
      <c r="G103"/>
      <c r="H103"/>
      <c r="I103"/>
      <c r="J103"/>
    </row>
    <row r="104" spans="1:10" ht="20.100000000000001" customHeight="1">
      <c r="A104"/>
      <c r="B104"/>
      <c r="C104"/>
      <c r="D104"/>
      <c r="E104"/>
      <c r="F104"/>
      <c r="G104"/>
      <c r="H104"/>
      <c r="I104"/>
      <c r="J104"/>
    </row>
    <row r="105" spans="1:10" ht="20.100000000000001" customHeight="1">
      <c r="A105"/>
      <c r="B105"/>
      <c r="C105"/>
      <c r="D105"/>
      <c r="E105"/>
      <c r="F105"/>
      <c r="G105"/>
      <c r="H105"/>
      <c r="I105"/>
      <c r="J105"/>
    </row>
    <row r="106" spans="1:10" ht="20.100000000000001" customHeight="1">
      <c r="A106"/>
      <c r="B106"/>
      <c r="C106"/>
      <c r="D106"/>
      <c r="E106"/>
      <c r="F106"/>
      <c r="G106"/>
      <c r="H106"/>
      <c r="I106"/>
      <c r="J106"/>
    </row>
    <row r="107" spans="1:10" ht="20.100000000000001" customHeight="1">
      <c r="A107"/>
      <c r="B107"/>
      <c r="C107"/>
      <c r="D107"/>
      <c r="E107"/>
      <c r="F107"/>
      <c r="G107"/>
      <c r="H107"/>
      <c r="I107"/>
      <c r="J107"/>
    </row>
    <row r="108" spans="1:10" ht="20.100000000000001" customHeight="1">
      <c r="A108"/>
      <c r="B108"/>
      <c r="C108"/>
      <c r="D108"/>
      <c r="E108"/>
      <c r="F108"/>
      <c r="G108"/>
      <c r="H108"/>
      <c r="I108"/>
      <c r="J108"/>
    </row>
    <row r="109" spans="1:10" ht="20.100000000000001" customHeight="1">
      <c r="A109"/>
      <c r="B109"/>
      <c r="C109"/>
      <c r="D109"/>
      <c r="E109"/>
      <c r="F109"/>
      <c r="G109"/>
      <c r="H109"/>
      <c r="I109"/>
      <c r="J109"/>
    </row>
    <row r="110" spans="1:10" ht="20.100000000000001" customHeight="1">
      <c r="A110"/>
      <c r="B110"/>
      <c r="C110"/>
      <c r="D110"/>
      <c r="E110"/>
      <c r="F110"/>
      <c r="G110"/>
      <c r="H110"/>
      <c r="I110"/>
      <c r="J110"/>
    </row>
    <row r="111" spans="1:10" ht="20.100000000000001" customHeight="1">
      <c r="A111"/>
      <c r="B111"/>
      <c r="C111"/>
      <c r="D111"/>
      <c r="E111"/>
      <c r="F111"/>
      <c r="G111"/>
      <c r="H111"/>
      <c r="I111"/>
      <c r="J111"/>
    </row>
    <row r="112" spans="1:10" ht="20.100000000000001" customHeight="1">
      <c r="A112"/>
      <c r="B112"/>
      <c r="C112"/>
      <c r="D112"/>
      <c r="E112"/>
      <c r="F112"/>
      <c r="G112"/>
      <c r="H112"/>
      <c r="I112"/>
      <c r="J112"/>
    </row>
    <row r="113" spans="1:10" ht="20.100000000000001" customHeight="1">
      <c r="A113"/>
      <c r="B113"/>
      <c r="C113"/>
      <c r="D113"/>
      <c r="E113"/>
      <c r="F113"/>
      <c r="G113"/>
      <c r="H113"/>
      <c r="I113"/>
      <c r="J113"/>
    </row>
    <row r="114" spans="1:10" ht="20.100000000000001" customHeight="1">
      <c r="A114"/>
      <c r="B114"/>
      <c r="C114"/>
      <c r="D114"/>
      <c r="E114"/>
      <c r="F114"/>
      <c r="G114"/>
      <c r="H114"/>
      <c r="I114"/>
      <c r="J114"/>
    </row>
    <row r="115" spans="1:10" ht="20.100000000000001" customHeight="1">
      <c r="A115"/>
      <c r="B115"/>
      <c r="C115"/>
      <c r="D115"/>
      <c r="E115"/>
      <c r="F115"/>
      <c r="G115"/>
      <c r="H115"/>
      <c r="I115"/>
      <c r="J115"/>
    </row>
    <row r="116" spans="1:10" ht="20.100000000000001" customHeight="1">
      <c r="A116"/>
      <c r="B116"/>
      <c r="C116"/>
      <c r="D116"/>
      <c r="E116"/>
      <c r="F116"/>
      <c r="G116"/>
      <c r="H116"/>
      <c r="I116"/>
      <c r="J116"/>
    </row>
    <row r="117" spans="1:10" ht="20.100000000000001" customHeight="1">
      <c r="A117"/>
      <c r="B117"/>
      <c r="C117"/>
      <c r="D117"/>
      <c r="E117"/>
      <c r="F117"/>
      <c r="G117"/>
      <c r="H117"/>
      <c r="I117"/>
      <c r="J117"/>
    </row>
    <row r="118" spans="1:10" ht="20.100000000000001" customHeight="1">
      <c r="A118"/>
      <c r="B118"/>
      <c r="C118"/>
      <c r="D118"/>
      <c r="E118"/>
      <c r="F118"/>
      <c r="G118"/>
      <c r="H118"/>
      <c r="I118"/>
      <c r="J118"/>
    </row>
    <row r="119" spans="1:10" ht="20.100000000000001" customHeight="1">
      <c r="A119"/>
      <c r="B119"/>
      <c r="C119"/>
      <c r="D119"/>
      <c r="E119"/>
      <c r="F119"/>
      <c r="G119"/>
      <c r="H119"/>
      <c r="I119"/>
      <c r="J119"/>
    </row>
    <row r="120" spans="1:10" ht="20.100000000000001" customHeight="1">
      <c r="A120"/>
      <c r="B120"/>
      <c r="C120"/>
      <c r="D120"/>
      <c r="E120"/>
      <c r="F120"/>
      <c r="G120"/>
      <c r="H120"/>
      <c r="I120"/>
      <c r="J120"/>
    </row>
    <row r="121" spans="1:10" ht="20.100000000000001" customHeight="1">
      <c r="A121"/>
      <c r="B121"/>
      <c r="C121"/>
      <c r="D121"/>
      <c r="E121"/>
      <c r="F121"/>
      <c r="G121"/>
      <c r="H121"/>
      <c r="I121"/>
      <c r="J121"/>
    </row>
    <row r="122" spans="1:10" ht="20.100000000000001" customHeight="1">
      <c r="A122"/>
      <c r="B122"/>
      <c r="C122"/>
      <c r="D122"/>
      <c r="E122"/>
      <c r="F122"/>
      <c r="G122"/>
      <c r="H122"/>
      <c r="I122"/>
      <c r="J122"/>
    </row>
    <row r="123" spans="1:10" ht="20.100000000000001" customHeight="1">
      <c r="A123"/>
      <c r="B123"/>
      <c r="C123"/>
      <c r="D123"/>
      <c r="E123"/>
      <c r="F123"/>
      <c r="G123"/>
      <c r="H123"/>
      <c r="I123"/>
      <c r="J123"/>
    </row>
    <row r="124" spans="1:10" ht="20.100000000000001" customHeight="1">
      <c r="A124"/>
      <c r="B124"/>
      <c r="C124"/>
      <c r="D124"/>
      <c r="E124"/>
      <c r="F124"/>
      <c r="G124"/>
      <c r="H124"/>
      <c r="I124"/>
      <c r="J124"/>
    </row>
    <row r="125" spans="1:10" ht="20.100000000000001" customHeight="1">
      <c r="A125"/>
      <c r="B125"/>
      <c r="C125"/>
      <c r="D125"/>
      <c r="E125"/>
      <c r="F125"/>
      <c r="G125"/>
      <c r="H125"/>
      <c r="I125"/>
      <c r="J125"/>
    </row>
    <row r="126" spans="1:10" ht="20.100000000000001" customHeight="1">
      <c r="A126"/>
      <c r="B126"/>
      <c r="C126"/>
      <c r="D126"/>
      <c r="E126"/>
      <c r="F126"/>
      <c r="G126"/>
      <c r="H126"/>
      <c r="I126"/>
      <c r="J126"/>
    </row>
    <row r="127" spans="1:10" ht="20.100000000000001" customHeight="1">
      <c r="A127"/>
      <c r="B127"/>
      <c r="C127"/>
      <c r="D127"/>
      <c r="E127"/>
      <c r="F127"/>
      <c r="G127"/>
      <c r="H127"/>
      <c r="I127"/>
      <c r="J127"/>
    </row>
    <row r="128" spans="1:10" ht="20.100000000000001" customHeight="1">
      <c r="A128"/>
      <c r="B128"/>
      <c r="C128"/>
      <c r="D128"/>
      <c r="E128"/>
      <c r="F128"/>
      <c r="G128"/>
      <c r="H128"/>
      <c r="I128"/>
      <c r="J128"/>
    </row>
    <row r="129" spans="1:10" ht="20.100000000000001" customHeight="1">
      <c r="A129"/>
      <c r="B129"/>
      <c r="C129"/>
      <c r="D129"/>
      <c r="E129"/>
      <c r="F129"/>
      <c r="G129"/>
      <c r="H129"/>
      <c r="I129"/>
      <c r="J129"/>
    </row>
    <row r="130" spans="1:10" ht="20.100000000000001" customHeight="1">
      <c r="A130"/>
      <c r="B130"/>
      <c r="C130"/>
      <c r="D130"/>
      <c r="E130"/>
      <c r="F130"/>
      <c r="G130"/>
      <c r="H130"/>
      <c r="I130"/>
      <c r="J130"/>
    </row>
    <row r="131" spans="1:10" ht="20.100000000000001" customHeight="1">
      <c r="A131"/>
      <c r="B131"/>
      <c r="C131"/>
      <c r="D131"/>
      <c r="E131"/>
      <c r="F131"/>
      <c r="G131"/>
      <c r="H131"/>
      <c r="I131"/>
      <c r="J131"/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252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296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1991.5</v>
      </c>
      <c r="C4" s="120" t="s">
        <v>4</v>
      </c>
      <c r="D4" s="21">
        <v>363.23</v>
      </c>
    </row>
    <row r="5" spans="1:10" s="121" customFormat="1" ht="23.25" customHeight="1">
      <c r="A5" s="119" t="s">
        <v>225</v>
      </c>
      <c r="B5" s="22">
        <v>1991.5</v>
      </c>
      <c r="C5" s="120" t="s">
        <v>226</v>
      </c>
      <c r="D5" s="21">
        <v>342.08</v>
      </c>
    </row>
    <row r="6" spans="1:10" s="121" customFormat="1" ht="23.25" customHeight="1">
      <c r="A6" s="119" t="s">
        <v>227</v>
      </c>
      <c r="B6" s="23">
        <v>0</v>
      </c>
      <c r="C6" s="122" t="s">
        <v>228</v>
      </c>
      <c r="D6" s="21">
        <v>21.15</v>
      </c>
    </row>
    <row r="7" spans="1:10" s="121" customFormat="1" ht="23.25" customHeight="1">
      <c r="A7" s="119" t="s">
        <v>229</v>
      </c>
      <c r="B7" s="20">
        <v>0</v>
      </c>
      <c r="C7" s="122" t="s">
        <v>5</v>
      </c>
      <c r="D7" s="21">
        <v>1628.27</v>
      </c>
    </row>
    <row r="8" spans="1:10" s="121" customFormat="1" ht="23.25" customHeight="1">
      <c r="A8" s="119" t="s">
        <v>230</v>
      </c>
      <c r="B8" s="22">
        <v>0</v>
      </c>
      <c r="C8" s="120"/>
      <c r="D8" s="24"/>
    </row>
    <row r="9" spans="1:10" s="121" customFormat="1" ht="23.25" customHeight="1">
      <c r="A9" s="123" t="s">
        <v>231</v>
      </c>
      <c r="B9" s="25">
        <v>0</v>
      </c>
      <c r="C9" s="122"/>
      <c r="D9" s="26"/>
    </row>
    <row r="10" spans="1:10" s="121" customFormat="1" ht="23.25" customHeight="1">
      <c r="A10" s="124" t="s">
        <v>232</v>
      </c>
      <c r="B10" s="23">
        <v>0</v>
      </c>
      <c r="C10" s="125"/>
      <c r="D10" s="27"/>
    </row>
    <row r="11" spans="1:10" s="121" customFormat="1" ht="19.350000000000001" customHeight="1">
      <c r="A11" s="127" t="s">
        <v>233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1991.5</v>
      </c>
      <c r="C15" s="136" t="s">
        <v>7</v>
      </c>
      <c r="D15" s="21">
        <v>1991.5</v>
      </c>
    </row>
    <row r="16" spans="1:10" s="121" customFormat="1" ht="20.100000000000001" customHeight="1">
      <c r="A16" s="137" t="s">
        <v>234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235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236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1991.5</v>
      </c>
      <c r="C19" s="139" t="s">
        <v>12</v>
      </c>
      <c r="D19" s="31">
        <v>1991.5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"/>
  <sheetViews>
    <sheetView showGridLines="0" showZeros="0" topLeftCell="A34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253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333</v>
      </c>
      <c r="B2" s="210"/>
      <c r="C2" s="210"/>
      <c r="D2" s="210"/>
      <c r="E2" s="144"/>
      <c r="F2" s="145"/>
      <c r="G2" s="145"/>
      <c r="H2" s="145"/>
      <c r="I2" s="147" t="s">
        <v>76</v>
      </c>
    </row>
    <row r="3" spans="1:9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</row>
    <row r="4" spans="1:9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22" t="s">
        <v>32</v>
      </c>
      <c r="G4" s="222"/>
      <c r="H4" s="222"/>
      <c r="I4" s="142" t="s">
        <v>33</v>
      </c>
    </row>
    <row r="5" spans="1:9" s="15" customFormat="1" ht="37.5" customHeight="1">
      <c r="A5" s="220"/>
      <c r="B5" s="221"/>
      <c r="C5" s="221"/>
      <c r="D5" s="218"/>
      <c r="E5" s="219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E8+E12+E23+E89+E93</f>
        <v>1991.4999999999998</v>
      </c>
      <c r="F7" s="40">
        <f>F8+F12+F23+F89+F93</f>
        <v>363.23000000000008</v>
      </c>
      <c r="G7" s="40">
        <f>G8+G12+G23+G89+G93</f>
        <v>342.08000000000004</v>
      </c>
      <c r="H7" s="40">
        <f>H8+H12+H23+H89+H93</f>
        <v>21.15</v>
      </c>
      <c r="I7" s="40">
        <f>I8+I12+I23+I89+I93</f>
        <v>1628.2700000000002</v>
      </c>
    </row>
    <row r="8" spans="1:9" s="5" customFormat="1" ht="20.100000000000001" customHeight="1">
      <c r="A8" s="38" t="s">
        <v>109</v>
      </c>
      <c r="B8" s="39"/>
      <c r="C8" s="39"/>
      <c r="D8" s="42" t="s">
        <v>108</v>
      </c>
      <c r="E8" s="40">
        <f t="shared" ref="E8:I10" si="0">E9</f>
        <v>6.4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6.4</v>
      </c>
    </row>
    <row r="9" spans="1:9" s="5" customFormat="1" ht="20.100000000000001" customHeight="1">
      <c r="A9" s="38"/>
      <c r="B9" s="39" t="s">
        <v>146</v>
      </c>
      <c r="C9" s="39"/>
      <c r="D9" s="42" t="s">
        <v>287</v>
      </c>
      <c r="E9" s="40">
        <f t="shared" si="0"/>
        <v>6.4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6.4</v>
      </c>
    </row>
    <row r="10" spans="1:9" s="5" customFormat="1" ht="20.100000000000001" customHeight="1">
      <c r="A10" s="38"/>
      <c r="B10" s="39"/>
      <c r="C10" s="39" t="s">
        <v>130</v>
      </c>
      <c r="D10" s="42" t="s">
        <v>297</v>
      </c>
      <c r="E10" s="40">
        <f t="shared" si="0"/>
        <v>6.4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6.4</v>
      </c>
    </row>
    <row r="11" spans="1:9" s="5" customFormat="1" ht="20.100000000000001" customHeight="1">
      <c r="A11" s="38" t="s">
        <v>153</v>
      </c>
      <c r="B11" s="39" t="s">
        <v>163</v>
      </c>
      <c r="C11" s="39" t="s">
        <v>158</v>
      </c>
      <c r="D11" s="42" t="s">
        <v>298</v>
      </c>
      <c r="E11" s="40">
        <v>6.4</v>
      </c>
      <c r="F11" s="40">
        <v>0</v>
      </c>
      <c r="G11" s="40">
        <v>0</v>
      </c>
      <c r="H11" s="40">
        <v>0</v>
      </c>
      <c r="I11" s="40">
        <v>6.4</v>
      </c>
    </row>
    <row r="12" spans="1:9" s="5" customFormat="1" ht="20.100000000000001" customHeight="1">
      <c r="A12" s="38" t="s">
        <v>129</v>
      </c>
      <c r="B12" s="39"/>
      <c r="C12" s="39"/>
      <c r="D12" s="42" t="s">
        <v>126</v>
      </c>
      <c r="E12" s="40">
        <f>E13+E16</f>
        <v>38.11</v>
      </c>
      <c r="F12" s="40">
        <f>F13+F16</f>
        <v>38.11</v>
      </c>
      <c r="G12" s="40">
        <f>G13+G16</f>
        <v>38.11</v>
      </c>
      <c r="H12" s="40">
        <f>H13+H16</f>
        <v>0</v>
      </c>
      <c r="I12" s="40">
        <f>I13+I16</f>
        <v>0</v>
      </c>
    </row>
    <row r="13" spans="1:9" s="5" customFormat="1" ht="20.100000000000001" customHeight="1">
      <c r="A13" s="38"/>
      <c r="B13" s="39" t="s">
        <v>130</v>
      </c>
      <c r="C13" s="39"/>
      <c r="D13" s="42" t="s">
        <v>127</v>
      </c>
      <c r="E13" s="40">
        <f t="shared" ref="E13:I14" si="1">E14</f>
        <v>34.799999999999997</v>
      </c>
      <c r="F13" s="40">
        <f t="shared" si="1"/>
        <v>34.799999999999997</v>
      </c>
      <c r="G13" s="40">
        <f t="shared" si="1"/>
        <v>34.799999999999997</v>
      </c>
      <c r="H13" s="40">
        <f t="shared" si="1"/>
        <v>0</v>
      </c>
      <c r="I13" s="40">
        <f t="shared" si="1"/>
        <v>0</v>
      </c>
    </row>
    <row r="14" spans="1:9" s="5" customFormat="1" ht="20.100000000000001" customHeight="1">
      <c r="A14" s="38"/>
      <c r="B14" s="39"/>
      <c r="C14" s="39" t="s">
        <v>130</v>
      </c>
      <c r="D14" s="42" t="s">
        <v>128</v>
      </c>
      <c r="E14" s="40">
        <f t="shared" si="1"/>
        <v>34.799999999999997</v>
      </c>
      <c r="F14" s="40">
        <f t="shared" si="1"/>
        <v>34.799999999999997</v>
      </c>
      <c r="G14" s="40">
        <f t="shared" si="1"/>
        <v>34.799999999999997</v>
      </c>
      <c r="H14" s="40">
        <f t="shared" si="1"/>
        <v>0</v>
      </c>
      <c r="I14" s="40">
        <f t="shared" si="1"/>
        <v>0</v>
      </c>
    </row>
    <row r="15" spans="1:9" s="5" customFormat="1" ht="20.100000000000001" customHeight="1">
      <c r="A15" s="38" t="s">
        <v>157</v>
      </c>
      <c r="B15" s="39" t="s">
        <v>158</v>
      </c>
      <c r="C15" s="39" t="s">
        <v>158</v>
      </c>
      <c r="D15" s="42" t="s">
        <v>131</v>
      </c>
      <c r="E15" s="40">
        <v>34.799999999999997</v>
      </c>
      <c r="F15" s="40">
        <v>34.799999999999997</v>
      </c>
      <c r="G15" s="40">
        <v>34.799999999999997</v>
      </c>
      <c r="H15" s="40">
        <v>0</v>
      </c>
      <c r="I15" s="40">
        <v>0</v>
      </c>
    </row>
    <row r="16" spans="1:9" s="5" customFormat="1" ht="20.100000000000001" customHeight="1">
      <c r="A16" s="38"/>
      <c r="B16" s="39" t="s">
        <v>134</v>
      </c>
      <c r="C16" s="39"/>
      <c r="D16" s="42" t="s">
        <v>132</v>
      </c>
      <c r="E16" s="40">
        <f>E17+E19+E21</f>
        <v>3.31</v>
      </c>
      <c r="F16" s="40">
        <f>F17+F19+F21</f>
        <v>3.31</v>
      </c>
      <c r="G16" s="40">
        <f>G17+G19+G21</f>
        <v>3.31</v>
      </c>
      <c r="H16" s="40">
        <f>H17+H19+H21</f>
        <v>0</v>
      </c>
      <c r="I16" s="40">
        <f>I17+I19+I21</f>
        <v>0</v>
      </c>
    </row>
    <row r="17" spans="1:9" s="5" customFormat="1" ht="20.100000000000001" customHeight="1">
      <c r="A17" s="38"/>
      <c r="B17" s="39"/>
      <c r="C17" s="39" t="s">
        <v>135</v>
      </c>
      <c r="D17" s="42" t="s">
        <v>133</v>
      </c>
      <c r="E17" s="40">
        <f>E18</f>
        <v>1.22</v>
      </c>
      <c r="F17" s="40">
        <f>F18</f>
        <v>1.22</v>
      </c>
      <c r="G17" s="40">
        <f>G18</f>
        <v>1.22</v>
      </c>
      <c r="H17" s="40">
        <f>H18</f>
        <v>0</v>
      </c>
      <c r="I17" s="40">
        <f>I18</f>
        <v>0</v>
      </c>
    </row>
    <row r="18" spans="1:9" s="5" customFormat="1" ht="20.100000000000001" customHeight="1">
      <c r="A18" s="38" t="s">
        <v>157</v>
      </c>
      <c r="B18" s="39" t="s">
        <v>159</v>
      </c>
      <c r="C18" s="39" t="s">
        <v>160</v>
      </c>
      <c r="D18" s="42" t="s">
        <v>136</v>
      </c>
      <c r="E18" s="40">
        <v>1.22</v>
      </c>
      <c r="F18" s="40">
        <v>1.22</v>
      </c>
      <c r="G18" s="40">
        <v>1.22</v>
      </c>
      <c r="H18" s="40">
        <v>0</v>
      </c>
      <c r="I18" s="40">
        <v>0</v>
      </c>
    </row>
    <row r="19" spans="1:9" s="5" customFormat="1" ht="20.100000000000001" customHeight="1">
      <c r="A19" s="38"/>
      <c r="B19" s="39"/>
      <c r="C19" s="39" t="s">
        <v>138</v>
      </c>
      <c r="D19" s="42" t="s">
        <v>137</v>
      </c>
      <c r="E19" s="40">
        <f>E20</f>
        <v>1.22</v>
      </c>
      <c r="F19" s="40">
        <f>F20</f>
        <v>1.22</v>
      </c>
      <c r="G19" s="40">
        <f>G20</f>
        <v>1.22</v>
      </c>
      <c r="H19" s="40">
        <f>H20</f>
        <v>0</v>
      </c>
      <c r="I19" s="40">
        <f>I20</f>
        <v>0</v>
      </c>
    </row>
    <row r="20" spans="1:9" s="5" customFormat="1" ht="20.100000000000001" customHeight="1">
      <c r="A20" s="38" t="s">
        <v>157</v>
      </c>
      <c r="B20" s="39" t="s">
        <v>159</v>
      </c>
      <c r="C20" s="39" t="s">
        <v>161</v>
      </c>
      <c r="D20" s="42" t="s">
        <v>139</v>
      </c>
      <c r="E20" s="40">
        <v>1.22</v>
      </c>
      <c r="F20" s="40">
        <v>1.22</v>
      </c>
      <c r="G20" s="40">
        <v>1.22</v>
      </c>
      <c r="H20" s="40">
        <v>0</v>
      </c>
      <c r="I20" s="40">
        <v>0</v>
      </c>
    </row>
    <row r="21" spans="1:9" s="5" customFormat="1" ht="20.100000000000001" customHeight="1">
      <c r="A21" s="38"/>
      <c r="B21" s="39"/>
      <c r="C21" s="39" t="s">
        <v>110</v>
      </c>
      <c r="D21" s="42" t="s">
        <v>140</v>
      </c>
      <c r="E21" s="40">
        <f>E22</f>
        <v>0.87</v>
      </c>
      <c r="F21" s="40">
        <f>F22</f>
        <v>0.87</v>
      </c>
      <c r="G21" s="40">
        <f>G22</f>
        <v>0.87</v>
      </c>
      <c r="H21" s="40">
        <f>H22</f>
        <v>0</v>
      </c>
      <c r="I21" s="40">
        <f>I22</f>
        <v>0</v>
      </c>
    </row>
    <row r="22" spans="1:9" s="5" customFormat="1" ht="20.100000000000001" customHeight="1">
      <c r="A22" s="38" t="s">
        <v>157</v>
      </c>
      <c r="B22" s="39" t="s">
        <v>159</v>
      </c>
      <c r="C22" s="39" t="s">
        <v>154</v>
      </c>
      <c r="D22" s="42" t="s">
        <v>141</v>
      </c>
      <c r="E22" s="40">
        <v>0.87</v>
      </c>
      <c r="F22" s="40">
        <v>0.87</v>
      </c>
      <c r="G22" s="40">
        <v>0.87</v>
      </c>
      <c r="H22" s="40">
        <v>0</v>
      </c>
      <c r="I22" s="40">
        <v>0</v>
      </c>
    </row>
    <row r="23" spans="1:9" s="5" customFormat="1" ht="20.100000000000001" customHeight="1">
      <c r="A23" s="38" t="s">
        <v>145</v>
      </c>
      <c r="B23" s="39"/>
      <c r="C23" s="39"/>
      <c r="D23" s="42" t="s">
        <v>142</v>
      </c>
      <c r="E23" s="40">
        <f>E24+E55+E58+E63+E72+E81+E86</f>
        <v>1911.12</v>
      </c>
      <c r="F23" s="40">
        <f>F24+F55+F58+F63+F72+F81+F86</f>
        <v>304.25000000000006</v>
      </c>
      <c r="G23" s="40">
        <f>G24+G55+G58+G63+G72+G81+G86</f>
        <v>283.10000000000002</v>
      </c>
      <c r="H23" s="40">
        <f>H24+H55+H58+H63+H72+H81+H86</f>
        <v>21.15</v>
      </c>
      <c r="I23" s="40">
        <f>I24+I55+I58+I63+I72+I81+I86</f>
        <v>1606.8700000000001</v>
      </c>
    </row>
    <row r="24" spans="1:9" s="5" customFormat="1" ht="20.100000000000001" customHeight="1">
      <c r="A24" s="38"/>
      <c r="B24" s="39" t="s">
        <v>135</v>
      </c>
      <c r="C24" s="39"/>
      <c r="D24" s="42" t="s">
        <v>299</v>
      </c>
      <c r="E24" s="40">
        <f>E25+E39+E43</f>
        <v>692.07</v>
      </c>
      <c r="F24" s="40">
        <f>F25+F39+F43</f>
        <v>292.07000000000005</v>
      </c>
      <c r="G24" s="40">
        <f>G25+G39+G43</f>
        <v>270.92</v>
      </c>
      <c r="H24" s="40">
        <f>H25+H39+H43</f>
        <v>21.15</v>
      </c>
      <c r="I24" s="40">
        <f>I25+I39+I43</f>
        <v>400</v>
      </c>
    </row>
    <row r="25" spans="1:9" s="5" customFormat="1" ht="20.100000000000001" customHeight="1">
      <c r="A25" s="38"/>
      <c r="B25" s="39"/>
      <c r="C25" s="39" t="s">
        <v>135</v>
      </c>
      <c r="D25" s="42" t="s">
        <v>300</v>
      </c>
      <c r="E25" s="40">
        <f>SUM(E26:E38)</f>
        <v>147.32000000000005</v>
      </c>
      <c r="F25" s="40">
        <f>SUM(F26:F38)</f>
        <v>147.32000000000005</v>
      </c>
      <c r="G25" s="40">
        <f>SUM(G26:G38)</f>
        <v>131.25</v>
      </c>
      <c r="H25" s="40">
        <f>SUM(H26:H38)</f>
        <v>16.07</v>
      </c>
      <c r="I25" s="40">
        <f>SUM(I26:I38)</f>
        <v>0</v>
      </c>
    </row>
    <row r="26" spans="1:9" s="5" customFormat="1" ht="20.100000000000001" customHeight="1">
      <c r="A26" s="38" t="s">
        <v>162</v>
      </c>
      <c r="B26" s="39" t="s">
        <v>160</v>
      </c>
      <c r="C26" s="39" t="s">
        <v>160</v>
      </c>
      <c r="D26" s="42" t="s">
        <v>119</v>
      </c>
      <c r="E26" s="40">
        <v>6.43</v>
      </c>
      <c r="F26" s="40">
        <v>6.43</v>
      </c>
      <c r="G26" s="40">
        <v>6.43</v>
      </c>
      <c r="H26" s="40">
        <v>0</v>
      </c>
      <c r="I26" s="40">
        <v>0</v>
      </c>
    </row>
    <row r="27" spans="1:9" s="5" customFormat="1" ht="20.100000000000001" customHeight="1">
      <c r="A27" s="38" t="s">
        <v>162</v>
      </c>
      <c r="B27" s="39" t="s">
        <v>160</v>
      </c>
      <c r="C27" s="39" t="s">
        <v>160</v>
      </c>
      <c r="D27" s="42" t="s">
        <v>115</v>
      </c>
      <c r="E27" s="40">
        <v>2.4500000000000002</v>
      </c>
      <c r="F27" s="40">
        <v>2.4500000000000002</v>
      </c>
      <c r="G27" s="40">
        <v>2.4500000000000002</v>
      </c>
      <c r="H27" s="40">
        <v>0</v>
      </c>
      <c r="I27" s="40">
        <v>0</v>
      </c>
    </row>
    <row r="28" spans="1:9" s="5" customFormat="1" ht="20.100000000000001" customHeight="1">
      <c r="A28" s="38" t="s">
        <v>162</v>
      </c>
      <c r="B28" s="39" t="s">
        <v>160</v>
      </c>
      <c r="C28" s="39" t="s">
        <v>160</v>
      </c>
      <c r="D28" s="42" t="s">
        <v>117</v>
      </c>
      <c r="E28" s="40">
        <v>11.52</v>
      </c>
      <c r="F28" s="40">
        <v>11.52</v>
      </c>
      <c r="G28" s="40">
        <v>11.52</v>
      </c>
      <c r="H28" s="40">
        <v>0</v>
      </c>
      <c r="I28" s="40">
        <v>0</v>
      </c>
    </row>
    <row r="29" spans="1:9" s="5" customFormat="1" ht="20.100000000000001" customHeight="1">
      <c r="A29" s="38" t="s">
        <v>162</v>
      </c>
      <c r="B29" s="39" t="s">
        <v>160</v>
      </c>
      <c r="C29" s="39" t="s">
        <v>160</v>
      </c>
      <c r="D29" s="42" t="s">
        <v>114</v>
      </c>
      <c r="E29" s="40">
        <v>7.34</v>
      </c>
      <c r="F29" s="40">
        <v>7.34</v>
      </c>
      <c r="G29" s="40">
        <v>7.34</v>
      </c>
      <c r="H29" s="40">
        <v>0</v>
      </c>
      <c r="I29" s="40">
        <v>0</v>
      </c>
    </row>
    <row r="30" spans="1:9" s="5" customFormat="1" ht="20.100000000000001" customHeight="1">
      <c r="A30" s="38" t="s">
        <v>162</v>
      </c>
      <c r="B30" s="39" t="s">
        <v>160</v>
      </c>
      <c r="C30" s="39" t="s">
        <v>160</v>
      </c>
      <c r="D30" s="42" t="s">
        <v>248</v>
      </c>
      <c r="E30" s="40">
        <v>0.24</v>
      </c>
      <c r="F30" s="40">
        <v>0.24</v>
      </c>
      <c r="G30" s="40">
        <v>0</v>
      </c>
      <c r="H30" s="40">
        <v>0.24</v>
      </c>
      <c r="I30" s="40">
        <v>0</v>
      </c>
    </row>
    <row r="31" spans="1:9" s="5" customFormat="1" ht="20.100000000000001" customHeight="1">
      <c r="A31" s="38" t="s">
        <v>162</v>
      </c>
      <c r="B31" s="39" t="s">
        <v>160</v>
      </c>
      <c r="C31" s="39" t="s">
        <v>160</v>
      </c>
      <c r="D31" s="42" t="s">
        <v>121</v>
      </c>
      <c r="E31" s="40">
        <v>3.52</v>
      </c>
      <c r="F31" s="40">
        <v>3.52</v>
      </c>
      <c r="G31" s="40">
        <v>3.52</v>
      </c>
      <c r="H31" s="40">
        <v>0</v>
      </c>
      <c r="I31" s="40">
        <v>0</v>
      </c>
    </row>
    <row r="32" spans="1:9" ht="20.100000000000001" customHeight="1">
      <c r="A32" s="38" t="s">
        <v>162</v>
      </c>
      <c r="B32" s="39" t="s">
        <v>160</v>
      </c>
      <c r="C32" s="39" t="s">
        <v>160</v>
      </c>
      <c r="D32" s="42" t="s">
        <v>123</v>
      </c>
      <c r="E32" s="40">
        <v>4.5</v>
      </c>
      <c r="F32" s="40">
        <v>4.5</v>
      </c>
      <c r="G32" s="40">
        <v>0</v>
      </c>
      <c r="H32" s="40">
        <v>4.5</v>
      </c>
      <c r="I32" s="40">
        <v>0</v>
      </c>
    </row>
    <row r="33" spans="1:9" ht="20.100000000000001" customHeight="1">
      <c r="A33" s="38" t="s">
        <v>162</v>
      </c>
      <c r="B33" s="39" t="s">
        <v>160</v>
      </c>
      <c r="C33" s="39" t="s">
        <v>160</v>
      </c>
      <c r="D33" s="42" t="s">
        <v>247</v>
      </c>
      <c r="E33" s="40">
        <v>87.95</v>
      </c>
      <c r="F33" s="40">
        <v>87.95</v>
      </c>
      <c r="G33" s="40">
        <v>87.95</v>
      </c>
      <c r="H33" s="40">
        <v>0</v>
      </c>
      <c r="I33" s="40">
        <v>0</v>
      </c>
    </row>
    <row r="34" spans="1:9" ht="20.100000000000001" customHeight="1">
      <c r="A34" s="38" t="s">
        <v>162</v>
      </c>
      <c r="B34" s="39" t="s">
        <v>160</v>
      </c>
      <c r="C34" s="39" t="s">
        <v>160</v>
      </c>
      <c r="D34" s="42" t="s">
        <v>122</v>
      </c>
      <c r="E34" s="40">
        <v>1.76</v>
      </c>
      <c r="F34" s="40">
        <v>1.76</v>
      </c>
      <c r="G34" s="40">
        <v>1.76</v>
      </c>
      <c r="H34" s="40">
        <v>0</v>
      </c>
      <c r="I34" s="40">
        <v>0</v>
      </c>
    </row>
    <row r="35" spans="1:9" ht="20.100000000000001" customHeight="1">
      <c r="A35" s="38" t="s">
        <v>162</v>
      </c>
      <c r="B35" s="39" t="s">
        <v>160</v>
      </c>
      <c r="C35" s="39" t="s">
        <v>160</v>
      </c>
      <c r="D35" s="42" t="s">
        <v>118</v>
      </c>
      <c r="E35" s="40">
        <v>2.86</v>
      </c>
      <c r="F35" s="40">
        <v>2.86</v>
      </c>
      <c r="G35" s="40">
        <v>2.86</v>
      </c>
      <c r="H35" s="40">
        <v>0</v>
      </c>
      <c r="I35" s="40">
        <v>0</v>
      </c>
    </row>
    <row r="36" spans="1:9" ht="20.100000000000001" customHeight="1">
      <c r="A36" s="38" t="s">
        <v>162</v>
      </c>
      <c r="B36" s="39" t="s">
        <v>160</v>
      </c>
      <c r="C36" s="39" t="s">
        <v>160</v>
      </c>
      <c r="D36" s="42" t="s">
        <v>120</v>
      </c>
      <c r="E36" s="40">
        <v>0.08</v>
      </c>
      <c r="F36" s="40">
        <v>0.08</v>
      </c>
      <c r="G36" s="40">
        <v>0.08</v>
      </c>
      <c r="H36" s="40">
        <v>0</v>
      </c>
      <c r="I36" s="40">
        <v>0</v>
      </c>
    </row>
    <row r="37" spans="1:9" ht="20.100000000000001" customHeight="1">
      <c r="A37" s="38" t="s">
        <v>162</v>
      </c>
      <c r="B37" s="39" t="s">
        <v>160</v>
      </c>
      <c r="C37" s="39" t="s">
        <v>160</v>
      </c>
      <c r="D37" s="42" t="s">
        <v>116</v>
      </c>
      <c r="E37" s="40">
        <v>7.34</v>
      </c>
      <c r="F37" s="40">
        <v>7.34</v>
      </c>
      <c r="G37" s="40">
        <v>7.34</v>
      </c>
      <c r="H37" s="40">
        <v>0</v>
      </c>
      <c r="I37" s="40">
        <v>0</v>
      </c>
    </row>
    <row r="38" spans="1:9" ht="20.100000000000001" customHeight="1">
      <c r="A38" s="38" t="s">
        <v>162</v>
      </c>
      <c r="B38" s="39" t="s">
        <v>160</v>
      </c>
      <c r="C38" s="39" t="s">
        <v>160</v>
      </c>
      <c r="D38" s="42" t="s">
        <v>249</v>
      </c>
      <c r="E38" s="40">
        <v>11.33</v>
      </c>
      <c r="F38" s="40">
        <v>11.33</v>
      </c>
      <c r="G38" s="40">
        <v>0</v>
      </c>
      <c r="H38" s="40">
        <v>11.33</v>
      </c>
      <c r="I38" s="40">
        <v>0</v>
      </c>
    </row>
    <row r="39" spans="1:9" ht="20.100000000000001" customHeight="1">
      <c r="A39" s="38"/>
      <c r="B39" s="39"/>
      <c r="C39" s="39" t="s">
        <v>138</v>
      </c>
      <c r="D39" s="42" t="s">
        <v>301</v>
      </c>
      <c r="E39" s="40">
        <f>SUM(E40:E42)</f>
        <v>400</v>
      </c>
      <c r="F39" s="40">
        <f>SUM(F40:F42)</f>
        <v>0</v>
      </c>
      <c r="G39" s="40">
        <f>SUM(G40:G42)</f>
        <v>0</v>
      </c>
      <c r="H39" s="40">
        <f>SUM(H40:H42)</f>
        <v>0</v>
      </c>
      <c r="I39" s="40">
        <f>SUM(I40:I42)</f>
        <v>400</v>
      </c>
    </row>
    <row r="40" spans="1:9" ht="20.100000000000001" customHeight="1">
      <c r="A40" s="38" t="s">
        <v>162</v>
      </c>
      <c r="B40" s="39" t="s">
        <v>160</v>
      </c>
      <c r="C40" s="39" t="s">
        <v>161</v>
      </c>
      <c r="D40" s="42" t="s">
        <v>302</v>
      </c>
      <c r="E40" s="40">
        <v>300</v>
      </c>
      <c r="F40" s="40">
        <v>0</v>
      </c>
      <c r="G40" s="40">
        <v>0</v>
      </c>
      <c r="H40" s="40">
        <v>0</v>
      </c>
      <c r="I40" s="40">
        <v>300</v>
      </c>
    </row>
    <row r="41" spans="1:9" ht="20.100000000000001" customHeight="1">
      <c r="A41" s="38" t="s">
        <v>162</v>
      </c>
      <c r="B41" s="39" t="s">
        <v>160</v>
      </c>
      <c r="C41" s="39" t="s">
        <v>161</v>
      </c>
      <c r="D41" s="42" t="s">
        <v>303</v>
      </c>
      <c r="E41" s="40">
        <v>50</v>
      </c>
      <c r="F41" s="40">
        <v>0</v>
      </c>
      <c r="G41" s="40">
        <v>0</v>
      </c>
      <c r="H41" s="40">
        <v>0</v>
      </c>
      <c r="I41" s="40">
        <v>50</v>
      </c>
    </row>
    <row r="42" spans="1:9" ht="20.100000000000001" customHeight="1">
      <c r="A42" s="38" t="s">
        <v>162</v>
      </c>
      <c r="B42" s="39" t="s">
        <v>160</v>
      </c>
      <c r="C42" s="39" t="s">
        <v>161</v>
      </c>
      <c r="D42" s="42" t="s">
        <v>304</v>
      </c>
      <c r="E42" s="40">
        <v>50</v>
      </c>
      <c r="F42" s="40">
        <v>0</v>
      </c>
      <c r="G42" s="40">
        <v>0</v>
      </c>
      <c r="H42" s="40">
        <v>0</v>
      </c>
      <c r="I42" s="40">
        <v>50</v>
      </c>
    </row>
    <row r="43" spans="1:9" ht="20.100000000000001" customHeight="1">
      <c r="A43" s="38"/>
      <c r="B43" s="39"/>
      <c r="C43" s="39" t="s">
        <v>110</v>
      </c>
      <c r="D43" s="42" t="s">
        <v>305</v>
      </c>
      <c r="E43" s="40">
        <f>SUM(E44:E54)</f>
        <v>144.75</v>
      </c>
      <c r="F43" s="40">
        <f>SUM(F44:F54)</f>
        <v>144.75</v>
      </c>
      <c r="G43" s="40">
        <f>SUM(G44:G54)</f>
        <v>139.67000000000002</v>
      </c>
      <c r="H43" s="40">
        <f>SUM(H44:H54)</f>
        <v>5.08</v>
      </c>
      <c r="I43" s="40">
        <f>SUM(I44:I54)</f>
        <v>0</v>
      </c>
    </row>
    <row r="44" spans="1:9" ht="20.100000000000001" customHeight="1">
      <c r="A44" s="38" t="s">
        <v>162</v>
      </c>
      <c r="B44" s="39" t="s">
        <v>160</v>
      </c>
      <c r="C44" s="39" t="s">
        <v>154</v>
      </c>
      <c r="D44" s="42" t="s">
        <v>114</v>
      </c>
      <c r="E44" s="40">
        <v>7.16</v>
      </c>
      <c r="F44" s="40">
        <v>7.16</v>
      </c>
      <c r="G44" s="40">
        <v>7.16</v>
      </c>
      <c r="H44" s="40">
        <v>0</v>
      </c>
      <c r="I44" s="40">
        <v>0</v>
      </c>
    </row>
    <row r="45" spans="1:9" ht="20.100000000000001" customHeight="1">
      <c r="A45" s="38" t="s">
        <v>162</v>
      </c>
      <c r="B45" s="39" t="s">
        <v>160</v>
      </c>
      <c r="C45" s="39" t="s">
        <v>154</v>
      </c>
      <c r="D45" s="42" t="s">
        <v>121</v>
      </c>
      <c r="E45" s="40">
        <v>3.44</v>
      </c>
      <c r="F45" s="40">
        <v>3.44</v>
      </c>
      <c r="G45" s="40">
        <v>3.44</v>
      </c>
      <c r="H45" s="40">
        <v>0</v>
      </c>
      <c r="I45" s="40">
        <v>0</v>
      </c>
    </row>
    <row r="46" spans="1:9" ht="20.100000000000001" customHeight="1">
      <c r="A46" s="38" t="s">
        <v>162</v>
      </c>
      <c r="B46" s="39" t="s">
        <v>160</v>
      </c>
      <c r="C46" s="39" t="s">
        <v>154</v>
      </c>
      <c r="D46" s="42" t="s">
        <v>122</v>
      </c>
      <c r="E46" s="40">
        <v>1.72</v>
      </c>
      <c r="F46" s="40">
        <v>1.72</v>
      </c>
      <c r="G46" s="40">
        <v>1.72</v>
      </c>
      <c r="H46" s="40">
        <v>0</v>
      </c>
      <c r="I46" s="40">
        <v>0</v>
      </c>
    </row>
    <row r="47" spans="1:9" ht="20.100000000000001" customHeight="1">
      <c r="A47" s="38" t="s">
        <v>162</v>
      </c>
      <c r="B47" s="39" t="s">
        <v>160</v>
      </c>
      <c r="C47" s="39" t="s">
        <v>154</v>
      </c>
      <c r="D47" s="42" t="s">
        <v>113</v>
      </c>
      <c r="E47" s="40">
        <v>11.91</v>
      </c>
      <c r="F47" s="40">
        <v>11.91</v>
      </c>
      <c r="G47" s="40">
        <v>11.91</v>
      </c>
      <c r="H47" s="40">
        <v>0</v>
      </c>
      <c r="I47" s="40">
        <v>0</v>
      </c>
    </row>
    <row r="48" spans="1:9" ht="20.100000000000001" customHeight="1">
      <c r="A48" s="38" t="s">
        <v>162</v>
      </c>
      <c r="B48" s="39" t="s">
        <v>160</v>
      </c>
      <c r="C48" s="39" t="s">
        <v>154</v>
      </c>
      <c r="D48" s="42" t="s">
        <v>116</v>
      </c>
      <c r="E48" s="40">
        <v>7.16</v>
      </c>
      <c r="F48" s="40">
        <v>7.16</v>
      </c>
      <c r="G48" s="40">
        <v>7.16</v>
      </c>
      <c r="H48" s="40">
        <v>0</v>
      </c>
      <c r="I48" s="40">
        <v>0</v>
      </c>
    </row>
    <row r="49" spans="1:9" ht="20.100000000000001" customHeight="1">
      <c r="A49" s="38" t="s">
        <v>162</v>
      </c>
      <c r="B49" s="39" t="s">
        <v>160</v>
      </c>
      <c r="C49" s="39" t="s">
        <v>154</v>
      </c>
      <c r="D49" s="42" t="s">
        <v>117</v>
      </c>
      <c r="E49" s="40">
        <v>31.68</v>
      </c>
      <c r="F49" s="40">
        <v>31.68</v>
      </c>
      <c r="G49" s="40">
        <v>31.68</v>
      </c>
      <c r="H49" s="40">
        <v>0</v>
      </c>
      <c r="I49" s="40">
        <v>0</v>
      </c>
    </row>
    <row r="50" spans="1:9" ht="20.100000000000001" customHeight="1">
      <c r="A50" s="38" t="s">
        <v>162</v>
      </c>
      <c r="B50" s="39" t="s">
        <v>160</v>
      </c>
      <c r="C50" s="39" t="s">
        <v>154</v>
      </c>
      <c r="D50" s="42" t="s">
        <v>123</v>
      </c>
      <c r="E50" s="40">
        <v>5.08</v>
      </c>
      <c r="F50" s="40">
        <v>5.08</v>
      </c>
      <c r="G50" s="40">
        <v>0</v>
      </c>
      <c r="H50" s="40">
        <v>5.08</v>
      </c>
      <c r="I50" s="40">
        <v>0</v>
      </c>
    </row>
    <row r="51" spans="1:9" ht="20.100000000000001" customHeight="1">
      <c r="A51" s="38" t="s">
        <v>162</v>
      </c>
      <c r="B51" s="39" t="s">
        <v>160</v>
      </c>
      <c r="C51" s="39" t="s">
        <v>154</v>
      </c>
      <c r="D51" s="42" t="s">
        <v>111</v>
      </c>
      <c r="E51" s="40">
        <v>51.34</v>
      </c>
      <c r="F51" s="40">
        <v>51.34</v>
      </c>
      <c r="G51" s="40">
        <v>51.34</v>
      </c>
      <c r="H51" s="40">
        <v>0</v>
      </c>
      <c r="I51" s="40">
        <v>0</v>
      </c>
    </row>
    <row r="52" spans="1:9" ht="20.100000000000001" customHeight="1">
      <c r="A52" s="38" t="s">
        <v>162</v>
      </c>
      <c r="B52" s="39" t="s">
        <v>160</v>
      </c>
      <c r="C52" s="39" t="s">
        <v>154</v>
      </c>
      <c r="D52" s="42" t="s">
        <v>120</v>
      </c>
      <c r="E52" s="40">
        <v>0.23</v>
      </c>
      <c r="F52" s="40">
        <v>0.23</v>
      </c>
      <c r="G52" s="40">
        <v>0.23</v>
      </c>
      <c r="H52" s="40">
        <v>0</v>
      </c>
      <c r="I52" s="40">
        <v>0</v>
      </c>
    </row>
    <row r="53" spans="1:9" ht="20.100000000000001" customHeight="1">
      <c r="A53" s="38" t="s">
        <v>162</v>
      </c>
      <c r="B53" s="39" t="s">
        <v>160</v>
      </c>
      <c r="C53" s="39" t="s">
        <v>154</v>
      </c>
      <c r="D53" s="42" t="s">
        <v>115</v>
      </c>
      <c r="E53" s="40">
        <v>2.56</v>
      </c>
      <c r="F53" s="40">
        <v>2.56</v>
      </c>
      <c r="G53" s="40">
        <v>2.56</v>
      </c>
      <c r="H53" s="40">
        <v>0</v>
      </c>
      <c r="I53" s="40">
        <v>0</v>
      </c>
    </row>
    <row r="54" spans="1:9" ht="20.100000000000001" customHeight="1">
      <c r="A54" s="38" t="s">
        <v>162</v>
      </c>
      <c r="B54" s="39" t="s">
        <v>160</v>
      </c>
      <c r="C54" s="39" t="s">
        <v>154</v>
      </c>
      <c r="D54" s="42" t="s">
        <v>112</v>
      </c>
      <c r="E54" s="40">
        <v>22.47</v>
      </c>
      <c r="F54" s="40">
        <v>22.47</v>
      </c>
      <c r="G54" s="40">
        <v>22.47</v>
      </c>
      <c r="H54" s="40">
        <v>0</v>
      </c>
      <c r="I54" s="40">
        <v>0</v>
      </c>
    </row>
    <row r="55" spans="1:9" ht="20.100000000000001" customHeight="1">
      <c r="A55" s="38"/>
      <c r="B55" s="39" t="s">
        <v>138</v>
      </c>
      <c r="C55" s="39"/>
      <c r="D55" s="42" t="s">
        <v>306</v>
      </c>
      <c r="E55" s="40">
        <f t="shared" ref="E55:I56" si="2">E56</f>
        <v>70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70</v>
      </c>
    </row>
    <row r="56" spans="1:9" ht="20.100000000000001" customHeight="1">
      <c r="A56" s="38"/>
      <c r="B56" s="39"/>
      <c r="C56" s="39" t="s">
        <v>135</v>
      </c>
      <c r="D56" s="42" t="s">
        <v>307</v>
      </c>
      <c r="E56" s="40">
        <f t="shared" si="2"/>
        <v>70</v>
      </c>
      <c r="F56" s="40">
        <f t="shared" si="2"/>
        <v>0</v>
      </c>
      <c r="G56" s="40">
        <f t="shared" si="2"/>
        <v>0</v>
      </c>
      <c r="H56" s="40">
        <f t="shared" si="2"/>
        <v>0</v>
      </c>
      <c r="I56" s="40">
        <f t="shared" si="2"/>
        <v>70</v>
      </c>
    </row>
    <row r="57" spans="1:9" ht="20.100000000000001" customHeight="1">
      <c r="A57" s="38" t="s">
        <v>162</v>
      </c>
      <c r="B57" s="39" t="s">
        <v>161</v>
      </c>
      <c r="C57" s="39" t="s">
        <v>160</v>
      </c>
      <c r="D57" s="42" t="s">
        <v>308</v>
      </c>
      <c r="E57" s="40">
        <v>70</v>
      </c>
      <c r="F57" s="40">
        <v>0</v>
      </c>
      <c r="G57" s="40">
        <v>0</v>
      </c>
      <c r="H57" s="40">
        <v>0</v>
      </c>
      <c r="I57" s="40">
        <v>70</v>
      </c>
    </row>
    <row r="58" spans="1:9" ht="20.100000000000001" customHeight="1">
      <c r="A58" s="38"/>
      <c r="B58" s="39" t="s">
        <v>110</v>
      </c>
      <c r="C58" s="39"/>
      <c r="D58" s="42" t="s">
        <v>309</v>
      </c>
      <c r="E58" s="40">
        <f>E59</f>
        <v>104.69</v>
      </c>
      <c r="F58" s="40">
        <f>F59</f>
        <v>0</v>
      </c>
      <c r="G58" s="40">
        <f>G59</f>
        <v>0</v>
      </c>
      <c r="H58" s="40">
        <f>H59</f>
        <v>0</v>
      </c>
      <c r="I58" s="40">
        <f>I59</f>
        <v>104.69</v>
      </c>
    </row>
    <row r="59" spans="1:9" ht="20.100000000000001" customHeight="1">
      <c r="A59" s="38"/>
      <c r="B59" s="39"/>
      <c r="C59" s="39" t="s">
        <v>197</v>
      </c>
      <c r="D59" s="42" t="s">
        <v>310</v>
      </c>
      <c r="E59" s="40">
        <f>SUM(E60:E62)</f>
        <v>104.69</v>
      </c>
      <c r="F59" s="40">
        <f>SUM(F60:F62)</f>
        <v>0</v>
      </c>
      <c r="G59" s="40">
        <f>SUM(G60:G62)</f>
        <v>0</v>
      </c>
      <c r="H59" s="40">
        <f>SUM(H60:H62)</f>
        <v>0</v>
      </c>
      <c r="I59" s="40">
        <f>SUM(I60:I62)</f>
        <v>104.69</v>
      </c>
    </row>
    <row r="60" spans="1:9" ht="20.100000000000001" customHeight="1">
      <c r="A60" s="38" t="s">
        <v>162</v>
      </c>
      <c r="B60" s="39" t="s">
        <v>154</v>
      </c>
      <c r="C60" s="39" t="s">
        <v>285</v>
      </c>
      <c r="D60" s="42" t="s">
        <v>313</v>
      </c>
      <c r="E60" s="40">
        <v>78.69</v>
      </c>
      <c r="F60" s="40">
        <v>0</v>
      </c>
      <c r="G60" s="40">
        <v>0</v>
      </c>
      <c r="H60" s="40">
        <v>0</v>
      </c>
      <c r="I60" s="40">
        <v>78.69</v>
      </c>
    </row>
    <row r="61" spans="1:9" ht="20.100000000000001" customHeight="1">
      <c r="A61" s="38" t="s">
        <v>162</v>
      </c>
      <c r="B61" s="39" t="s">
        <v>154</v>
      </c>
      <c r="C61" s="39" t="s">
        <v>285</v>
      </c>
      <c r="D61" s="42" t="s">
        <v>312</v>
      </c>
      <c r="E61" s="40">
        <v>17</v>
      </c>
      <c r="F61" s="40">
        <v>0</v>
      </c>
      <c r="G61" s="40">
        <v>0</v>
      </c>
      <c r="H61" s="40">
        <v>0</v>
      </c>
      <c r="I61" s="40">
        <v>17</v>
      </c>
    </row>
    <row r="62" spans="1:9" ht="20.100000000000001" customHeight="1">
      <c r="A62" s="38" t="s">
        <v>162</v>
      </c>
      <c r="B62" s="39" t="s">
        <v>154</v>
      </c>
      <c r="C62" s="39" t="s">
        <v>285</v>
      </c>
      <c r="D62" s="42" t="s">
        <v>311</v>
      </c>
      <c r="E62" s="40">
        <v>9</v>
      </c>
      <c r="F62" s="40">
        <v>0</v>
      </c>
      <c r="G62" s="40">
        <v>0</v>
      </c>
      <c r="H62" s="40">
        <v>0</v>
      </c>
      <c r="I62" s="40">
        <v>9</v>
      </c>
    </row>
    <row r="63" spans="1:9" ht="20.100000000000001" customHeight="1">
      <c r="A63" s="38"/>
      <c r="B63" s="39" t="s">
        <v>280</v>
      </c>
      <c r="C63" s="39"/>
      <c r="D63" s="42" t="s">
        <v>314</v>
      </c>
      <c r="E63" s="40">
        <f>E64+E66+E70</f>
        <v>600.88</v>
      </c>
      <c r="F63" s="40">
        <f>F64+F66+F70</f>
        <v>0</v>
      </c>
      <c r="G63" s="40">
        <f>G64+G66+G70</f>
        <v>0</v>
      </c>
      <c r="H63" s="40">
        <f>H64+H66+H70</f>
        <v>0</v>
      </c>
      <c r="I63" s="40">
        <f>I64+I66+I70</f>
        <v>600.88</v>
      </c>
    </row>
    <row r="64" spans="1:9" ht="20.100000000000001" customHeight="1">
      <c r="A64" s="38"/>
      <c r="B64" s="39"/>
      <c r="C64" s="39" t="s">
        <v>138</v>
      </c>
      <c r="D64" s="42" t="s">
        <v>315</v>
      </c>
      <c r="E64" s="40">
        <f>E65</f>
        <v>40</v>
      </c>
      <c r="F64" s="40">
        <f>F65</f>
        <v>0</v>
      </c>
      <c r="G64" s="40">
        <f>G65</f>
        <v>0</v>
      </c>
      <c r="H64" s="40">
        <f>H65</f>
        <v>0</v>
      </c>
      <c r="I64" s="40">
        <f>I65</f>
        <v>40</v>
      </c>
    </row>
    <row r="65" spans="1:9" ht="20.100000000000001" customHeight="1">
      <c r="A65" s="38" t="s">
        <v>162</v>
      </c>
      <c r="B65" s="39" t="s">
        <v>281</v>
      </c>
      <c r="C65" s="39" t="s">
        <v>161</v>
      </c>
      <c r="D65" s="42" t="s">
        <v>316</v>
      </c>
      <c r="E65" s="40">
        <v>40</v>
      </c>
      <c r="F65" s="40">
        <v>0</v>
      </c>
      <c r="G65" s="40">
        <v>0</v>
      </c>
      <c r="H65" s="40">
        <v>0</v>
      </c>
      <c r="I65" s="40">
        <v>40</v>
      </c>
    </row>
    <row r="66" spans="1:9" ht="20.100000000000001" customHeight="1">
      <c r="A66" s="38"/>
      <c r="B66" s="39"/>
      <c r="C66" s="39" t="s">
        <v>125</v>
      </c>
      <c r="D66" s="42" t="s">
        <v>317</v>
      </c>
      <c r="E66" s="40">
        <f>SUM(E67:E69)</f>
        <v>541.99</v>
      </c>
      <c r="F66" s="40">
        <f>SUM(F67:F69)</f>
        <v>0</v>
      </c>
      <c r="G66" s="40">
        <f>SUM(G67:G69)</f>
        <v>0</v>
      </c>
      <c r="H66" s="40">
        <f>SUM(H67:H69)</f>
        <v>0</v>
      </c>
      <c r="I66" s="40">
        <f>SUM(I67:I69)</f>
        <v>541.99</v>
      </c>
    </row>
    <row r="67" spans="1:9" ht="20.100000000000001" customHeight="1">
      <c r="A67" s="38" t="s">
        <v>162</v>
      </c>
      <c r="B67" s="39" t="s">
        <v>281</v>
      </c>
      <c r="C67" s="39" t="s">
        <v>156</v>
      </c>
      <c r="D67" s="42" t="s">
        <v>318</v>
      </c>
      <c r="E67" s="40">
        <v>70</v>
      </c>
      <c r="F67" s="40">
        <v>0</v>
      </c>
      <c r="G67" s="40">
        <v>0</v>
      </c>
      <c r="H67" s="40">
        <v>0</v>
      </c>
      <c r="I67" s="40">
        <v>70</v>
      </c>
    </row>
    <row r="68" spans="1:9" ht="20.100000000000001" customHeight="1">
      <c r="A68" s="38" t="s">
        <v>162</v>
      </c>
      <c r="B68" s="39" t="s">
        <v>281</v>
      </c>
      <c r="C68" s="39" t="s">
        <v>156</v>
      </c>
      <c r="D68" s="42" t="s">
        <v>319</v>
      </c>
      <c r="E68" s="40">
        <v>462.39</v>
      </c>
      <c r="F68" s="40">
        <v>0</v>
      </c>
      <c r="G68" s="40">
        <v>0</v>
      </c>
      <c r="H68" s="40">
        <v>0</v>
      </c>
      <c r="I68" s="40">
        <v>462.39</v>
      </c>
    </row>
    <row r="69" spans="1:9" ht="20.100000000000001" customHeight="1">
      <c r="A69" s="38" t="s">
        <v>162</v>
      </c>
      <c r="B69" s="39" t="s">
        <v>281</v>
      </c>
      <c r="C69" s="39" t="s">
        <v>156</v>
      </c>
      <c r="D69" s="42" t="s">
        <v>320</v>
      </c>
      <c r="E69" s="40">
        <v>9.6</v>
      </c>
      <c r="F69" s="40">
        <v>0</v>
      </c>
      <c r="G69" s="40">
        <v>0</v>
      </c>
      <c r="H69" s="40">
        <v>0</v>
      </c>
      <c r="I69" s="40">
        <v>9.6</v>
      </c>
    </row>
    <row r="70" spans="1:9" ht="20.100000000000001" customHeight="1">
      <c r="A70" s="38"/>
      <c r="B70" s="39"/>
      <c r="C70" s="39" t="s">
        <v>200</v>
      </c>
      <c r="D70" s="42" t="s">
        <v>321</v>
      </c>
      <c r="E70" s="40">
        <f>E71</f>
        <v>18.89</v>
      </c>
      <c r="F70" s="40">
        <f>F71</f>
        <v>0</v>
      </c>
      <c r="G70" s="40">
        <f>G71</f>
        <v>0</v>
      </c>
      <c r="H70" s="40">
        <f>H71</f>
        <v>0</v>
      </c>
      <c r="I70" s="40">
        <f>I71</f>
        <v>18.89</v>
      </c>
    </row>
    <row r="71" spans="1:9" ht="20.100000000000001" customHeight="1">
      <c r="A71" s="38" t="s">
        <v>162</v>
      </c>
      <c r="B71" s="39" t="s">
        <v>281</v>
      </c>
      <c r="C71" s="39" t="s">
        <v>295</v>
      </c>
      <c r="D71" s="42" t="s">
        <v>322</v>
      </c>
      <c r="E71" s="40">
        <v>18.89</v>
      </c>
      <c r="F71" s="40">
        <v>0</v>
      </c>
      <c r="G71" s="40">
        <v>0</v>
      </c>
      <c r="H71" s="40">
        <v>0</v>
      </c>
      <c r="I71" s="40">
        <v>18.89</v>
      </c>
    </row>
    <row r="72" spans="1:9" ht="20.100000000000001" customHeight="1">
      <c r="A72" s="38"/>
      <c r="B72" s="39" t="s">
        <v>171</v>
      </c>
      <c r="C72" s="39"/>
      <c r="D72" s="42" t="s">
        <v>288</v>
      </c>
      <c r="E72" s="40">
        <f>E73</f>
        <v>427</v>
      </c>
      <c r="F72" s="40">
        <f>F73</f>
        <v>0</v>
      </c>
      <c r="G72" s="40">
        <f>G73</f>
        <v>0</v>
      </c>
      <c r="H72" s="40">
        <f>H73</f>
        <v>0</v>
      </c>
      <c r="I72" s="40">
        <f>I73</f>
        <v>427</v>
      </c>
    </row>
    <row r="73" spans="1:9" ht="20.100000000000001" customHeight="1">
      <c r="A73" s="38"/>
      <c r="B73" s="39"/>
      <c r="C73" s="39" t="s">
        <v>215</v>
      </c>
      <c r="D73" s="42" t="s">
        <v>289</v>
      </c>
      <c r="E73" s="40">
        <f>SUM(E74:E80)</f>
        <v>427</v>
      </c>
      <c r="F73" s="40">
        <f>SUM(F74:F80)</f>
        <v>0</v>
      </c>
      <c r="G73" s="40">
        <f>SUM(G74:G80)</f>
        <v>0</v>
      </c>
      <c r="H73" s="40">
        <f>SUM(H74:H80)</f>
        <v>0</v>
      </c>
      <c r="I73" s="40">
        <f>SUM(I74:I80)</f>
        <v>427</v>
      </c>
    </row>
    <row r="74" spans="1:9" ht="20.100000000000001" customHeight="1">
      <c r="A74" s="38" t="s">
        <v>162</v>
      </c>
      <c r="B74" s="39" t="s">
        <v>290</v>
      </c>
      <c r="C74" s="39" t="s">
        <v>291</v>
      </c>
      <c r="D74" s="42" t="s">
        <v>326</v>
      </c>
      <c r="E74" s="40">
        <v>100</v>
      </c>
      <c r="F74" s="40">
        <v>0</v>
      </c>
      <c r="G74" s="40">
        <v>0</v>
      </c>
      <c r="H74" s="40">
        <v>0</v>
      </c>
      <c r="I74" s="40">
        <v>100</v>
      </c>
    </row>
    <row r="75" spans="1:9" ht="20.100000000000001" customHeight="1">
      <c r="A75" s="38" t="s">
        <v>162</v>
      </c>
      <c r="B75" s="39" t="s">
        <v>290</v>
      </c>
      <c r="C75" s="39" t="s">
        <v>291</v>
      </c>
      <c r="D75" s="42" t="s">
        <v>325</v>
      </c>
      <c r="E75" s="40">
        <v>140</v>
      </c>
      <c r="F75" s="40">
        <v>0</v>
      </c>
      <c r="G75" s="40">
        <v>0</v>
      </c>
      <c r="H75" s="40">
        <v>0</v>
      </c>
      <c r="I75" s="40">
        <v>140</v>
      </c>
    </row>
    <row r="76" spans="1:9" ht="20.100000000000001" customHeight="1">
      <c r="A76" s="38" t="s">
        <v>162</v>
      </c>
      <c r="B76" s="39" t="s">
        <v>290</v>
      </c>
      <c r="C76" s="39" t="s">
        <v>291</v>
      </c>
      <c r="D76" s="42" t="s">
        <v>323</v>
      </c>
      <c r="E76" s="40">
        <v>1</v>
      </c>
      <c r="F76" s="40">
        <v>0</v>
      </c>
      <c r="G76" s="40">
        <v>0</v>
      </c>
      <c r="H76" s="40">
        <v>0</v>
      </c>
      <c r="I76" s="40">
        <v>1</v>
      </c>
    </row>
    <row r="77" spans="1:9" ht="20.100000000000001" customHeight="1">
      <c r="A77" s="38" t="s">
        <v>162</v>
      </c>
      <c r="B77" s="39" t="s">
        <v>290</v>
      </c>
      <c r="C77" s="39" t="s">
        <v>291</v>
      </c>
      <c r="D77" s="42" t="s">
        <v>329</v>
      </c>
      <c r="E77" s="40">
        <v>2</v>
      </c>
      <c r="F77" s="40">
        <v>0</v>
      </c>
      <c r="G77" s="40">
        <v>0</v>
      </c>
      <c r="H77" s="40">
        <v>0</v>
      </c>
      <c r="I77" s="40">
        <v>2</v>
      </c>
    </row>
    <row r="78" spans="1:9" ht="20.100000000000001" customHeight="1">
      <c r="A78" s="38" t="s">
        <v>162</v>
      </c>
      <c r="B78" s="39" t="s">
        <v>290</v>
      </c>
      <c r="C78" s="39" t="s">
        <v>291</v>
      </c>
      <c r="D78" s="42" t="s">
        <v>328</v>
      </c>
      <c r="E78" s="40">
        <v>9.7200000000000006</v>
      </c>
      <c r="F78" s="40">
        <v>0</v>
      </c>
      <c r="G78" s="40">
        <v>0</v>
      </c>
      <c r="H78" s="40">
        <v>0</v>
      </c>
      <c r="I78" s="40">
        <v>9.7200000000000006</v>
      </c>
    </row>
    <row r="79" spans="1:9" ht="20.100000000000001" customHeight="1">
      <c r="A79" s="38" t="s">
        <v>162</v>
      </c>
      <c r="B79" s="39" t="s">
        <v>290</v>
      </c>
      <c r="C79" s="39" t="s">
        <v>291</v>
      </c>
      <c r="D79" s="42" t="s">
        <v>324</v>
      </c>
      <c r="E79" s="40">
        <v>50.81</v>
      </c>
      <c r="F79" s="40">
        <v>0</v>
      </c>
      <c r="G79" s="40">
        <v>0</v>
      </c>
      <c r="H79" s="40">
        <v>0</v>
      </c>
      <c r="I79" s="40">
        <v>50.81</v>
      </c>
    </row>
    <row r="80" spans="1:9" ht="20.100000000000001" customHeight="1">
      <c r="A80" s="38" t="s">
        <v>162</v>
      </c>
      <c r="B80" s="39" t="s">
        <v>290</v>
      </c>
      <c r="C80" s="39" t="s">
        <v>291</v>
      </c>
      <c r="D80" s="42" t="s">
        <v>327</v>
      </c>
      <c r="E80" s="40">
        <v>123.47</v>
      </c>
      <c r="F80" s="40">
        <v>0</v>
      </c>
      <c r="G80" s="40">
        <v>0</v>
      </c>
      <c r="H80" s="40">
        <v>0</v>
      </c>
      <c r="I80" s="40">
        <v>123.47</v>
      </c>
    </row>
    <row r="81" spans="1:9" ht="20.100000000000001" customHeight="1">
      <c r="A81" s="38"/>
      <c r="B81" s="39" t="s">
        <v>146</v>
      </c>
      <c r="C81" s="39"/>
      <c r="D81" s="42" t="s">
        <v>143</v>
      </c>
      <c r="E81" s="40">
        <f>E82+E84</f>
        <v>12.18</v>
      </c>
      <c r="F81" s="40">
        <f>F82+F84</f>
        <v>12.18</v>
      </c>
      <c r="G81" s="40">
        <f>G82+G84</f>
        <v>12.18</v>
      </c>
      <c r="H81" s="40">
        <f>H82+H84</f>
        <v>0</v>
      </c>
      <c r="I81" s="40">
        <f>I82+I84</f>
        <v>0</v>
      </c>
    </row>
    <row r="82" spans="1:9" ht="20.100000000000001" customHeight="1">
      <c r="A82" s="38"/>
      <c r="B82" s="39"/>
      <c r="C82" s="39" t="s">
        <v>135</v>
      </c>
      <c r="D82" s="42" t="s">
        <v>250</v>
      </c>
      <c r="E82" s="40">
        <f>E83</f>
        <v>6.16</v>
      </c>
      <c r="F82" s="40">
        <f>F83</f>
        <v>6.16</v>
      </c>
      <c r="G82" s="40">
        <f>G83</f>
        <v>6.16</v>
      </c>
      <c r="H82" s="40">
        <f>H83</f>
        <v>0</v>
      </c>
      <c r="I82" s="40">
        <f>I83</f>
        <v>0</v>
      </c>
    </row>
    <row r="83" spans="1:9" ht="20.100000000000001" customHeight="1">
      <c r="A83" s="38" t="s">
        <v>162</v>
      </c>
      <c r="B83" s="39" t="s">
        <v>163</v>
      </c>
      <c r="C83" s="39" t="s">
        <v>160</v>
      </c>
      <c r="D83" s="42" t="s">
        <v>147</v>
      </c>
      <c r="E83" s="40">
        <v>6.16</v>
      </c>
      <c r="F83" s="40">
        <v>6.16</v>
      </c>
      <c r="G83" s="40">
        <v>6.16</v>
      </c>
      <c r="H83" s="40">
        <v>0</v>
      </c>
      <c r="I83" s="40">
        <v>0</v>
      </c>
    </row>
    <row r="84" spans="1:9" ht="20.100000000000001" customHeight="1">
      <c r="A84" s="38"/>
      <c r="B84" s="39"/>
      <c r="C84" s="39" t="s">
        <v>138</v>
      </c>
      <c r="D84" s="42" t="s">
        <v>144</v>
      </c>
      <c r="E84" s="40">
        <f>E85</f>
        <v>6.02</v>
      </c>
      <c r="F84" s="40">
        <f>F85</f>
        <v>6.02</v>
      </c>
      <c r="G84" s="40">
        <f>G85</f>
        <v>6.02</v>
      </c>
      <c r="H84" s="40">
        <f>H85</f>
        <v>0</v>
      </c>
      <c r="I84" s="40">
        <f>I85</f>
        <v>0</v>
      </c>
    </row>
    <row r="85" spans="1:9" ht="20.100000000000001" customHeight="1">
      <c r="A85" s="38" t="s">
        <v>162</v>
      </c>
      <c r="B85" s="39" t="s">
        <v>163</v>
      </c>
      <c r="C85" s="39" t="s">
        <v>161</v>
      </c>
      <c r="D85" s="42" t="s">
        <v>147</v>
      </c>
      <c r="E85" s="40">
        <v>6.02</v>
      </c>
      <c r="F85" s="40">
        <v>6.02</v>
      </c>
      <c r="G85" s="40">
        <v>6.02</v>
      </c>
      <c r="H85" s="40">
        <v>0</v>
      </c>
      <c r="I85" s="40">
        <v>0</v>
      </c>
    </row>
    <row r="86" spans="1:9" ht="20.100000000000001" customHeight="1">
      <c r="A86" s="38"/>
      <c r="B86" s="39" t="s">
        <v>124</v>
      </c>
      <c r="C86" s="39"/>
      <c r="D86" s="42" t="s">
        <v>292</v>
      </c>
      <c r="E86" s="40">
        <f t="shared" ref="E86:I87" si="3">E87</f>
        <v>4.3</v>
      </c>
      <c r="F86" s="40">
        <f t="shared" si="3"/>
        <v>0</v>
      </c>
      <c r="G86" s="40">
        <f t="shared" si="3"/>
        <v>0</v>
      </c>
      <c r="H86" s="40">
        <f t="shared" si="3"/>
        <v>0</v>
      </c>
      <c r="I86" s="40">
        <f t="shared" si="3"/>
        <v>4.3</v>
      </c>
    </row>
    <row r="87" spans="1:9" ht="20.100000000000001" customHeight="1">
      <c r="A87" s="38"/>
      <c r="B87" s="39"/>
      <c r="C87" s="39" t="s">
        <v>135</v>
      </c>
      <c r="D87" s="42" t="s">
        <v>293</v>
      </c>
      <c r="E87" s="40">
        <f t="shared" si="3"/>
        <v>4.3</v>
      </c>
      <c r="F87" s="40">
        <f t="shared" si="3"/>
        <v>0</v>
      </c>
      <c r="G87" s="40">
        <f t="shared" si="3"/>
        <v>0</v>
      </c>
      <c r="H87" s="40">
        <f t="shared" si="3"/>
        <v>0</v>
      </c>
      <c r="I87" s="40">
        <f t="shared" si="3"/>
        <v>4.3</v>
      </c>
    </row>
    <row r="88" spans="1:9" ht="20.100000000000001" customHeight="1">
      <c r="A88" s="38" t="s">
        <v>162</v>
      </c>
      <c r="B88" s="39" t="s">
        <v>155</v>
      </c>
      <c r="C88" s="39" t="s">
        <v>160</v>
      </c>
      <c r="D88" s="42" t="s">
        <v>330</v>
      </c>
      <c r="E88" s="40">
        <v>4.3</v>
      </c>
      <c r="F88" s="40">
        <v>0</v>
      </c>
      <c r="G88" s="40">
        <v>0</v>
      </c>
      <c r="H88" s="40">
        <v>0</v>
      </c>
      <c r="I88" s="40">
        <v>4.3</v>
      </c>
    </row>
    <row r="89" spans="1:9" ht="20.100000000000001" customHeight="1">
      <c r="A89" s="38" t="s">
        <v>284</v>
      </c>
      <c r="B89" s="39"/>
      <c r="C89" s="39"/>
      <c r="D89" s="42" t="s">
        <v>282</v>
      </c>
      <c r="E89" s="40">
        <f t="shared" ref="E89:I91" si="4">E90</f>
        <v>15</v>
      </c>
      <c r="F89" s="40">
        <f t="shared" si="4"/>
        <v>0</v>
      </c>
      <c r="G89" s="40">
        <f t="shared" si="4"/>
        <v>0</v>
      </c>
      <c r="H89" s="40">
        <f t="shared" si="4"/>
        <v>0</v>
      </c>
      <c r="I89" s="40">
        <f t="shared" si="4"/>
        <v>15</v>
      </c>
    </row>
    <row r="90" spans="1:9" ht="20.100000000000001" customHeight="1">
      <c r="A90" s="38"/>
      <c r="B90" s="39" t="s">
        <v>130</v>
      </c>
      <c r="C90" s="39"/>
      <c r="D90" s="42" t="s">
        <v>283</v>
      </c>
      <c r="E90" s="40">
        <f t="shared" si="4"/>
        <v>15</v>
      </c>
      <c r="F90" s="40">
        <f t="shared" si="4"/>
        <v>0</v>
      </c>
      <c r="G90" s="40">
        <f t="shared" si="4"/>
        <v>0</v>
      </c>
      <c r="H90" s="40">
        <f t="shared" si="4"/>
        <v>0</v>
      </c>
      <c r="I90" s="40">
        <f t="shared" si="4"/>
        <v>15</v>
      </c>
    </row>
    <row r="91" spans="1:9" ht="20.100000000000001" customHeight="1">
      <c r="A91" s="38"/>
      <c r="B91" s="39"/>
      <c r="C91" s="39" t="s">
        <v>197</v>
      </c>
      <c r="D91" s="42" t="s">
        <v>294</v>
      </c>
      <c r="E91" s="40">
        <f t="shared" si="4"/>
        <v>15</v>
      </c>
      <c r="F91" s="40">
        <f t="shared" si="4"/>
        <v>0</v>
      </c>
      <c r="G91" s="40">
        <f t="shared" si="4"/>
        <v>0</v>
      </c>
      <c r="H91" s="40">
        <f t="shared" si="4"/>
        <v>0</v>
      </c>
      <c r="I91" s="40">
        <f t="shared" si="4"/>
        <v>15</v>
      </c>
    </row>
    <row r="92" spans="1:9" ht="20.100000000000001" customHeight="1">
      <c r="A92" s="38" t="s">
        <v>286</v>
      </c>
      <c r="B92" s="39" t="s">
        <v>158</v>
      </c>
      <c r="C92" s="39" t="s">
        <v>285</v>
      </c>
      <c r="D92" s="42" t="s">
        <v>331</v>
      </c>
      <c r="E92" s="40">
        <v>15</v>
      </c>
      <c r="F92" s="40">
        <v>0</v>
      </c>
      <c r="G92" s="40">
        <v>0</v>
      </c>
      <c r="H92" s="40">
        <v>0</v>
      </c>
      <c r="I92" s="40">
        <v>15</v>
      </c>
    </row>
    <row r="93" spans="1:9" ht="20.100000000000001" customHeight="1">
      <c r="A93" s="38" t="s">
        <v>151</v>
      </c>
      <c r="B93" s="39"/>
      <c r="C93" s="39"/>
      <c r="D93" s="42" t="s">
        <v>148</v>
      </c>
      <c r="E93" s="40">
        <f t="shared" ref="E93:I95" si="5">E94</f>
        <v>20.87</v>
      </c>
      <c r="F93" s="40">
        <f t="shared" si="5"/>
        <v>20.87</v>
      </c>
      <c r="G93" s="40">
        <f t="shared" si="5"/>
        <v>20.87</v>
      </c>
      <c r="H93" s="40">
        <f t="shared" si="5"/>
        <v>0</v>
      </c>
      <c r="I93" s="40">
        <f t="shared" si="5"/>
        <v>0</v>
      </c>
    </row>
    <row r="94" spans="1:9" ht="20.100000000000001" customHeight="1">
      <c r="A94" s="38"/>
      <c r="B94" s="39" t="s">
        <v>138</v>
      </c>
      <c r="C94" s="39"/>
      <c r="D94" s="42" t="s">
        <v>149</v>
      </c>
      <c r="E94" s="40">
        <f t="shared" si="5"/>
        <v>20.87</v>
      </c>
      <c r="F94" s="40">
        <f t="shared" si="5"/>
        <v>20.87</v>
      </c>
      <c r="G94" s="40">
        <f t="shared" si="5"/>
        <v>20.87</v>
      </c>
      <c r="H94" s="40">
        <f t="shared" si="5"/>
        <v>0</v>
      </c>
      <c r="I94" s="40">
        <f t="shared" si="5"/>
        <v>0</v>
      </c>
    </row>
    <row r="95" spans="1:9" ht="20.100000000000001" customHeight="1">
      <c r="A95" s="38"/>
      <c r="B95" s="39"/>
      <c r="C95" s="39" t="s">
        <v>135</v>
      </c>
      <c r="D95" s="42" t="s">
        <v>150</v>
      </c>
      <c r="E95" s="40">
        <f t="shared" si="5"/>
        <v>20.87</v>
      </c>
      <c r="F95" s="40">
        <f t="shared" si="5"/>
        <v>20.87</v>
      </c>
      <c r="G95" s="40">
        <f t="shared" si="5"/>
        <v>20.87</v>
      </c>
      <c r="H95" s="40">
        <f t="shared" si="5"/>
        <v>0</v>
      </c>
      <c r="I95" s="40">
        <f t="shared" si="5"/>
        <v>0</v>
      </c>
    </row>
    <row r="96" spans="1:9" ht="20.100000000000001" customHeight="1">
      <c r="A96" s="38" t="s">
        <v>164</v>
      </c>
      <c r="B96" s="39" t="s">
        <v>161</v>
      </c>
      <c r="C96" s="39" t="s">
        <v>160</v>
      </c>
      <c r="D96" s="42" t="s">
        <v>152</v>
      </c>
      <c r="E96" s="40">
        <v>20.87</v>
      </c>
      <c r="F96" s="40">
        <v>20.87</v>
      </c>
      <c r="G96" s="40">
        <v>20.87</v>
      </c>
      <c r="H96" s="40">
        <v>0</v>
      </c>
      <c r="I96" s="40">
        <v>0</v>
      </c>
    </row>
    <row r="97" spans="1:9" ht="20.100000000000001" customHeight="1">
      <c r="A97"/>
      <c r="B97"/>
      <c r="C97"/>
      <c r="D97"/>
      <c r="E97"/>
      <c r="F97"/>
      <c r="G97"/>
      <c r="H97"/>
      <c r="I97"/>
    </row>
    <row r="98" spans="1:9" ht="20.100000000000001" customHeight="1">
      <c r="A98"/>
      <c r="B98"/>
      <c r="C98"/>
      <c r="D98"/>
      <c r="E98"/>
      <c r="F98"/>
      <c r="G98"/>
      <c r="H98"/>
      <c r="I98"/>
    </row>
    <row r="99" spans="1:9" ht="20.100000000000001" customHeight="1">
      <c r="A99"/>
      <c r="B99"/>
      <c r="C99"/>
      <c r="D99"/>
      <c r="E99"/>
      <c r="F99"/>
      <c r="G99"/>
      <c r="H99"/>
      <c r="I99"/>
    </row>
    <row r="100" spans="1:9" ht="20.100000000000001" customHeight="1">
      <c r="A100"/>
      <c r="B100"/>
      <c r="C100"/>
      <c r="D100"/>
      <c r="E100"/>
      <c r="F100"/>
      <c r="G100"/>
      <c r="H100"/>
      <c r="I100"/>
    </row>
    <row r="101" spans="1:9" ht="20.100000000000001" customHeight="1">
      <c r="A101"/>
      <c r="B101"/>
      <c r="C101"/>
      <c r="D101"/>
      <c r="E101"/>
      <c r="F101"/>
      <c r="G101"/>
      <c r="H101"/>
      <c r="I101"/>
    </row>
    <row r="102" spans="1:9" ht="20.100000000000001" customHeight="1">
      <c r="A102"/>
      <c r="B102"/>
      <c r="C102"/>
      <c r="D102"/>
      <c r="E102"/>
      <c r="F102"/>
      <c r="G102"/>
      <c r="H102"/>
      <c r="I102"/>
    </row>
    <row r="103" spans="1:9" ht="20.100000000000001" customHeight="1">
      <c r="A103"/>
      <c r="B103"/>
      <c r="C103"/>
      <c r="D103"/>
      <c r="E103"/>
      <c r="F103"/>
      <c r="G103"/>
      <c r="H103"/>
      <c r="I103"/>
    </row>
    <row r="104" spans="1:9" ht="20.100000000000001" customHeight="1">
      <c r="A104"/>
      <c r="B104"/>
      <c r="C104"/>
      <c r="D104"/>
      <c r="E104"/>
      <c r="F104"/>
      <c r="G104"/>
      <c r="H104"/>
      <c r="I104"/>
    </row>
    <row r="105" spans="1:9" ht="20.100000000000001" customHeight="1">
      <c r="A105"/>
      <c r="B105"/>
      <c r="C105"/>
      <c r="D105"/>
      <c r="E105"/>
      <c r="F105"/>
      <c r="G105"/>
      <c r="H105"/>
      <c r="I105"/>
    </row>
    <row r="106" spans="1:9" ht="20.100000000000001" customHeight="1">
      <c r="A106"/>
      <c r="B106"/>
      <c r="C106"/>
      <c r="D106"/>
      <c r="E106"/>
      <c r="F106"/>
      <c r="G106"/>
      <c r="H106"/>
      <c r="I106"/>
    </row>
    <row r="107" spans="1:9" ht="20.100000000000001" customHeight="1">
      <c r="A107"/>
      <c r="B107"/>
      <c r="C107"/>
      <c r="D107"/>
      <c r="E107"/>
      <c r="F107"/>
      <c r="G107"/>
      <c r="H107"/>
      <c r="I107"/>
    </row>
    <row r="108" spans="1:9" ht="20.100000000000001" customHeight="1">
      <c r="A108"/>
      <c r="B108"/>
      <c r="C108"/>
      <c r="D108"/>
      <c r="E108"/>
      <c r="F108"/>
      <c r="G108"/>
      <c r="H108"/>
      <c r="I108"/>
    </row>
    <row r="109" spans="1:9" ht="20.100000000000001" customHeight="1">
      <c r="A109"/>
      <c r="B109"/>
      <c r="C109"/>
      <c r="D109"/>
      <c r="E109"/>
      <c r="F109"/>
      <c r="G109"/>
      <c r="H109"/>
      <c r="I109"/>
    </row>
    <row r="110" spans="1:9" ht="20.100000000000001" customHeight="1">
      <c r="A110"/>
      <c r="B110"/>
      <c r="C110"/>
      <c r="D110"/>
      <c r="E110"/>
      <c r="F110"/>
      <c r="G110"/>
      <c r="H110"/>
      <c r="I110"/>
    </row>
    <row r="111" spans="1:9" ht="20.100000000000001" customHeight="1">
      <c r="A111"/>
      <c r="B111"/>
      <c r="C111"/>
      <c r="D111"/>
      <c r="E111"/>
      <c r="F111"/>
      <c r="G111"/>
      <c r="H111"/>
      <c r="I111"/>
    </row>
    <row r="112" spans="1:9" ht="20.100000000000001" customHeight="1">
      <c r="A112"/>
      <c r="B112"/>
      <c r="C112"/>
      <c r="D112"/>
      <c r="E112"/>
      <c r="F112"/>
      <c r="G112"/>
      <c r="H112"/>
      <c r="I112"/>
    </row>
    <row r="113" spans="1:9" ht="20.100000000000001" customHeight="1">
      <c r="A113"/>
      <c r="B113"/>
      <c r="C113"/>
      <c r="D113"/>
      <c r="E113"/>
      <c r="F113"/>
      <c r="G113"/>
      <c r="H113"/>
      <c r="I113"/>
    </row>
    <row r="114" spans="1:9" ht="20.100000000000001" customHeight="1">
      <c r="A114"/>
      <c r="B114"/>
      <c r="C114"/>
      <c r="D114"/>
      <c r="E114"/>
      <c r="F114"/>
      <c r="G114"/>
      <c r="H114"/>
      <c r="I114"/>
    </row>
    <row r="115" spans="1:9" ht="20.100000000000001" customHeight="1">
      <c r="A115"/>
      <c r="B115"/>
      <c r="C115"/>
      <c r="D115"/>
      <c r="E115"/>
      <c r="F115"/>
      <c r="G115"/>
      <c r="H115"/>
      <c r="I115"/>
    </row>
    <row r="116" spans="1:9" ht="20.100000000000001" customHeight="1">
      <c r="A116"/>
      <c r="B116"/>
      <c r="C116"/>
      <c r="D116"/>
      <c r="E116"/>
      <c r="F116"/>
      <c r="G116"/>
      <c r="H116"/>
      <c r="I116"/>
    </row>
    <row r="117" spans="1:9" ht="20.100000000000001" customHeight="1">
      <c r="A117"/>
      <c r="B117"/>
      <c r="C117"/>
      <c r="D117"/>
      <c r="E117"/>
      <c r="F117"/>
      <c r="G117"/>
      <c r="H117"/>
      <c r="I117"/>
    </row>
    <row r="118" spans="1:9" ht="20.100000000000001" customHeight="1">
      <c r="A118"/>
      <c r="B118"/>
      <c r="C118"/>
      <c r="D118"/>
      <c r="E118"/>
      <c r="F118"/>
      <c r="G118"/>
      <c r="H118"/>
      <c r="I118"/>
    </row>
    <row r="119" spans="1:9" ht="20.100000000000001" customHeight="1">
      <c r="A119"/>
      <c r="B119"/>
      <c r="C119"/>
      <c r="D119"/>
      <c r="E119"/>
      <c r="F119"/>
      <c r="G119"/>
      <c r="H119"/>
      <c r="I119"/>
    </row>
    <row r="120" spans="1:9" ht="20.100000000000001" customHeight="1">
      <c r="A120"/>
      <c r="B120"/>
      <c r="C120"/>
      <c r="D120"/>
      <c r="E120"/>
      <c r="F120"/>
      <c r="G120"/>
      <c r="H120"/>
      <c r="I120"/>
    </row>
    <row r="121" spans="1:9" ht="20.100000000000001" customHeight="1">
      <c r="A121"/>
      <c r="B121"/>
      <c r="C121"/>
      <c r="D121"/>
      <c r="E121"/>
      <c r="F121"/>
      <c r="G121"/>
      <c r="H121"/>
      <c r="I121"/>
    </row>
    <row r="122" spans="1:9" ht="20.100000000000001" customHeight="1">
      <c r="A122"/>
      <c r="B122"/>
      <c r="C122"/>
      <c r="D122"/>
      <c r="E122"/>
      <c r="F122"/>
      <c r="G122"/>
      <c r="H122"/>
      <c r="I122"/>
    </row>
    <row r="123" spans="1:9" ht="20.100000000000001" customHeight="1">
      <c r="A123"/>
      <c r="B123"/>
      <c r="C123"/>
      <c r="D123"/>
      <c r="E123"/>
      <c r="F123"/>
      <c r="G123"/>
      <c r="H123"/>
      <c r="I123"/>
    </row>
    <row r="124" spans="1:9" ht="20.100000000000001" customHeight="1">
      <c r="A124"/>
      <c r="B124"/>
      <c r="C124"/>
      <c r="D124"/>
      <c r="E124"/>
      <c r="F124"/>
      <c r="G124"/>
      <c r="H124"/>
      <c r="I124"/>
    </row>
    <row r="125" spans="1:9" ht="20.100000000000001" customHeight="1">
      <c r="A125"/>
      <c r="B125"/>
      <c r="C125"/>
      <c r="D125"/>
      <c r="E125"/>
      <c r="F125"/>
      <c r="G125"/>
      <c r="H125"/>
      <c r="I125"/>
    </row>
    <row r="126" spans="1:9" ht="20.100000000000001" customHeight="1">
      <c r="A126"/>
      <c r="B126"/>
      <c r="C126"/>
      <c r="D126"/>
      <c r="E126"/>
      <c r="F126"/>
      <c r="G126"/>
      <c r="H126"/>
      <c r="I126"/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254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332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255</v>
      </c>
      <c r="B3" s="225"/>
      <c r="C3" s="226"/>
      <c r="D3" s="224" t="s">
        <v>256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240</v>
      </c>
      <c r="I4" s="226"/>
      <c r="J4" s="233" t="s">
        <v>241</v>
      </c>
      <c r="K4" s="234"/>
      <c r="L4" s="234"/>
      <c r="M4" s="234"/>
      <c r="N4" s="234"/>
      <c r="O4" s="235"/>
      <c r="P4" s="236" t="s">
        <v>19</v>
      </c>
      <c r="Q4" s="236" t="s">
        <v>257</v>
      </c>
      <c r="R4" s="236" t="s">
        <v>258</v>
      </c>
      <c r="S4" s="224" t="s">
        <v>259</v>
      </c>
      <c r="T4" s="226"/>
      <c r="U4" s="236" t="s">
        <v>239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246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238</v>
      </c>
      <c r="D6" s="148" t="s">
        <v>23</v>
      </c>
      <c r="E6" s="148" t="s">
        <v>24</v>
      </c>
      <c r="F6" s="148" t="s">
        <v>238</v>
      </c>
      <c r="G6" s="238"/>
      <c r="H6" s="148" t="s">
        <v>243</v>
      </c>
      <c r="I6" s="148" t="s">
        <v>244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260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G8+G61</f>
        <v>363.23</v>
      </c>
      <c r="H7" s="46">
        <f t="shared" si="0"/>
        <v>363.23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165</v>
      </c>
      <c r="D8" s="45"/>
      <c r="E8" s="45"/>
      <c r="F8" s="45"/>
      <c r="G8" s="46">
        <f t="shared" ref="G8:V8" si="1">G9+G12+G14+G16+G18+G21+G24+G27+G30+G33+G36+G39+G42+G45+G48+G50+G52+G55+G58</f>
        <v>342.08000000000004</v>
      </c>
      <c r="H8" s="46">
        <f t="shared" si="1"/>
        <v>342.08000000000004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261</v>
      </c>
      <c r="D9" s="45"/>
      <c r="E9" s="45"/>
      <c r="F9" s="45"/>
      <c r="G9" s="46">
        <f t="shared" ref="G9:V9" si="2">SUM(G10:G11)</f>
        <v>87.95</v>
      </c>
      <c r="H9" s="46">
        <f t="shared" si="2"/>
        <v>87.95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135</v>
      </c>
      <c r="C10" s="44" t="s">
        <v>167</v>
      </c>
      <c r="D10" s="45" t="s">
        <v>262</v>
      </c>
      <c r="E10" s="45" t="s">
        <v>135</v>
      </c>
      <c r="F10" s="45" t="s">
        <v>263</v>
      </c>
      <c r="G10" s="46">
        <v>57.47</v>
      </c>
      <c r="H10" s="46">
        <v>57.47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138</v>
      </c>
      <c r="C11" s="44" t="s">
        <v>188</v>
      </c>
      <c r="D11" s="45" t="s">
        <v>262</v>
      </c>
      <c r="E11" s="45" t="s">
        <v>135</v>
      </c>
      <c r="F11" s="45" t="s">
        <v>263</v>
      </c>
      <c r="G11" s="46">
        <v>30.48</v>
      </c>
      <c r="H11" s="46">
        <v>30.48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166</v>
      </c>
      <c r="D12" s="45"/>
      <c r="E12" s="45"/>
      <c r="F12" s="45"/>
      <c r="G12" s="46">
        <f t="shared" ref="G12:V12" si="3">G13</f>
        <v>51.34</v>
      </c>
      <c r="H12" s="46">
        <f t="shared" si="3"/>
        <v>51.34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135</v>
      </c>
      <c r="C13" s="44" t="s">
        <v>167</v>
      </c>
      <c r="D13" s="45" t="s">
        <v>168</v>
      </c>
      <c r="E13" s="45" t="s">
        <v>135</v>
      </c>
      <c r="F13" s="45" t="s">
        <v>169</v>
      </c>
      <c r="G13" s="46">
        <v>51.34</v>
      </c>
      <c r="H13" s="46">
        <v>51.34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170</v>
      </c>
      <c r="D14" s="45"/>
      <c r="E14" s="45"/>
      <c r="F14" s="45"/>
      <c r="G14" s="46">
        <f t="shared" ref="G14:V14" si="4">G15</f>
        <v>22.47</v>
      </c>
      <c r="H14" s="46">
        <f t="shared" si="4"/>
        <v>22.47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171</v>
      </c>
      <c r="C15" s="44" t="s">
        <v>172</v>
      </c>
      <c r="D15" s="45" t="s">
        <v>168</v>
      </c>
      <c r="E15" s="45" t="s">
        <v>135</v>
      </c>
      <c r="F15" s="45" t="s">
        <v>169</v>
      </c>
      <c r="G15" s="46">
        <v>22.47</v>
      </c>
      <c r="H15" s="46">
        <v>22.47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173</v>
      </c>
      <c r="D16" s="45"/>
      <c r="E16" s="45"/>
      <c r="F16" s="45"/>
      <c r="G16" s="46">
        <f t="shared" ref="G16:V16" si="5">G17</f>
        <v>11.91</v>
      </c>
      <c r="H16" s="46">
        <f t="shared" si="5"/>
        <v>11.91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171</v>
      </c>
      <c r="C17" s="44" t="s">
        <v>172</v>
      </c>
      <c r="D17" s="45" t="s">
        <v>168</v>
      </c>
      <c r="E17" s="45" t="s">
        <v>135</v>
      </c>
      <c r="F17" s="45" t="s">
        <v>169</v>
      </c>
      <c r="G17" s="46">
        <v>11.91</v>
      </c>
      <c r="H17" s="46">
        <v>11.91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174</v>
      </c>
      <c r="D18" s="45"/>
      <c r="E18" s="45"/>
      <c r="F18" s="45"/>
      <c r="G18" s="46">
        <f t="shared" ref="G18:V18" si="6">SUM(G19:G20)</f>
        <v>14.5</v>
      </c>
      <c r="H18" s="46">
        <f t="shared" si="6"/>
        <v>14.5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110</v>
      </c>
      <c r="C19" s="44" t="s">
        <v>175</v>
      </c>
      <c r="D19" s="45" t="s">
        <v>262</v>
      </c>
      <c r="E19" s="45" t="s">
        <v>135</v>
      </c>
      <c r="F19" s="45" t="s">
        <v>263</v>
      </c>
      <c r="G19" s="46">
        <v>7.34</v>
      </c>
      <c r="H19" s="46">
        <v>7.34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110</v>
      </c>
      <c r="C20" s="44" t="s">
        <v>175</v>
      </c>
      <c r="D20" s="45" t="s">
        <v>168</v>
      </c>
      <c r="E20" s="45" t="s">
        <v>135</v>
      </c>
      <c r="F20" s="45" t="s">
        <v>169</v>
      </c>
      <c r="G20" s="46">
        <v>7.16</v>
      </c>
      <c r="H20" s="46">
        <v>7.16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176</v>
      </c>
      <c r="D21" s="45"/>
      <c r="E21" s="45"/>
      <c r="F21" s="45"/>
      <c r="G21" s="46">
        <f t="shared" ref="G21:V21" si="7">SUM(G22:G23)</f>
        <v>12.18</v>
      </c>
      <c r="H21" s="46">
        <f t="shared" si="7"/>
        <v>12.18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177</v>
      </c>
      <c r="C22" s="44" t="s">
        <v>178</v>
      </c>
      <c r="D22" s="45" t="s">
        <v>262</v>
      </c>
      <c r="E22" s="45" t="s">
        <v>138</v>
      </c>
      <c r="F22" s="45" t="s">
        <v>264</v>
      </c>
      <c r="G22" s="46">
        <v>6.16</v>
      </c>
      <c r="H22" s="46">
        <v>6.16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177</v>
      </c>
      <c r="C23" s="44" t="s">
        <v>178</v>
      </c>
      <c r="D23" s="45" t="s">
        <v>168</v>
      </c>
      <c r="E23" s="45" t="s">
        <v>135</v>
      </c>
      <c r="F23" s="45" t="s">
        <v>169</v>
      </c>
      <c r="G23" s="46">
        <v>6.02</v>
      </c>
      <c r="H23" s="46">
        <v>6.02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179</v>
      </c>
      <c r="D24" s="45"/>
      <c r="E24" s="45"/>
      <c r="F24" s="45"/>
      <c r="G24" s="46">
        <f t="shared" ref="G24:V24" si="8">SUM(G25:G26)</f>
        <v>34.799999999999997</v>
      </c>
      <c r="H24" s="46">
        <f t="shared" si="8"/>
        <v>34.799999999999997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125</v>
      </c>
      <c r="C25" s="44" t="s">
        <v>180</v>
      </c>
      <c r="D25" s="45" t="s">
        <v>262</v>
      </c>
      <c r="E25" s="45" t="s">
        <v>138</v>
      </c>
      <c r="F25" s="45" t="s">
        <v>264</v>
      </c>
      <c r="G25" s="46">
        <v>17.61</v>
      </c>
      <c r="H25" s="46">
        <v>17.61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125</v>
      </c>
      <c r="C26" s="44" t="s">
        <v>180</v>
      </c>
      <c r="D26" s="45" t="s">
        <v>168</v>
      </c>
      <c r="E26" s="45" t="s">
        <v>135</v>
      </c>
      <c r="F26" s="45" t="s">
        <v>169</v>
      </c>
      <c r="G26" s="46">
        <v>17.190000000000001</v>
      </c>
      <c r="H26" s="46">
        <v>17.190000000000001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181</v>
      </c>
      <c r="D27" s="45"/>
      <c r="E27" s="45"/>
      <c r="F27" s="45"/>
      <c r="G27" s="46">
        <f t="shared" ref="G27:V27" si="9">SUM(G28:G29)</f>
        <v>1.22</v>
      </c>
      <c r="H27" s="46">
        <f t="shared" si="9"/>
        <v>1.22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182</v>
      </c>
      <c r="C28" s="44" t="s">
        <v>183</v>
      </c>
      <c r="D28" s="45" t="s">
        <v>262</v>
      </c>
      <c r="E28" s="45" t="s">
        <v>138</v>
      </c>
      <c r="F28" s="45" t="s">
        <v>264</v>
      </c>
      <c r="G28" s="46">
        <v>0.62</v>
      </c>
      <c r="H28" s="46">
        <v>0.62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182</v>
      </c>
      <c r="C29" s="44" t="s">
        <v>183</v>
      </c>
      <c r="D29" s="45" t="s">
        <v>168</v>
      </c>
      <c r="E29" s="45" t="s">
        <v>135</v>
      </c>
      <c r="F29" s="45" t="s">
        <v>169</v>
      </c>
      <c r="G29" s="46">
        <v>0.6</v>
      </c>
      <c r="H29" s="46">
        <v>0.6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184</v>
      </c>
      <c r="D30" s="45"/>
      <c r="E30" s="45"/>
      <c r="F30" s="45"/>
      <c r="G30" s="46">
        <f t="shared" ref="G30:V30" si="10">SUM(G31:G32)</f>
        <v>1.22</v>
      </c>
      <c r="H30" s="46">
        <f t="shared" si="10"/>
        <v>1.22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182</v>
      </c>
      <c r="C31" s="44" t="s">
        <v>183</v>
      </c>
      <c r="D31" s="45" t="s">
        <v>262</v>
      </c>
      <c r="E31" s="45" t="s">
        <v>138</v>
      </c>
      <c r="F31" s="45" t="s">
        <v>264</v>
      </c>
      <c r="G31" s="46">
        <v>0.62</v>
      </c>
      <c r="H31" s="46">
        <v>0.62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182</v>
      </c>
      <c r="C32" s="44" t="s">
        <v>183</v>
      </c>
      <c r="D32" s="45" t="s">
        <v>168</v>
      </c>
      <c r="E32" s="45" t="s">
        <v>135</v>
      </c>
      <c r="F32" s="45" t="s">
        <v>169</v>
      </c>
      <c r="G32" s="46">
        <v>0.6</v>
      </c>
      <c r="H32" s="46">
        <v>0.6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185</v>
      </c>
      <c r="D33" s="45"/>
      <c r="E33" s="45"/>
      <c r="F33" s="45"/>
      <c r="G33" s="46">
        <f t="shared" ref="G33:V33" si="11">SUM(G34:G35)</f>
        <v>0.87</v>
      </c>
      <c r="H33" s="46">
        <f t="shared" si="11"/>
        <v>0.87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182</v>
      </c>
      <c r="C34" s="44" t="s">
        <v>183</v>
      </c>
      <c r="D34" s="45" t="s">
        <v>262</v>
      </c>
      <c r="E34" s="45" t="s">
        <v>138</v>
      </c>
      <c r="F34" s="45" t="s">
        <v>264</v>
      </c>
      <c r="G34" s="46">
        <v>0.44</v>
      </c>
      <c r="H34" s="46">
        <v>0.44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182</v>
      </c>
      <c r="C35" s="44" t="s">
        <v>183</v>
      </c>
      <c r="D35" s="45" t="s">
        <v>168</v>
      </c>
      <c r="E35" s="45" t="s">
        <v>135</v>
      </c>
      <c r="F35" s="45" t="s">
        <v>169</v>
      </c>
      <c r="G35" s="46">
        <v>0.43</v>
      </c>
      <c r="H35" s="46">
        <v>0.43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186</v>
      </c>
      <c r="D36" s="45"/>
      <c r="E36" s="45"/>
      <c r="F36" s="45"/>
      <c r="G36" s="46">
        <f t="shared" ref="G36:V36" si="12">SUM(G37:G38)</f>
        <v>20.87</v>
      </c>
      <c r="H36" s="46">
        <f t="shared" si="12"/>
        <v>20.87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124</v>
      </c>
      <c r="C37" s="44" t="s">
        <v>150</v>
      </c>
      <c r="D37" s="45" t="s">
        <v>262</v>
      </c>
      <c r="E37" s="45" t="s">
        <v>110</v>
      </c>
      <c r="F37" s="45" t="s">
        <v>265</v>
      </c>
      <c r="G37" s="46">
        <v>10.56</v>
      </c>
      <c r="H37" s="46">
        <v>10.56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124</v>
      </c>
      <c r="C38" s="44" t="s">
        <v>150</v>
      </c>
      <c r="D38" s="45" t="s">
        <v>168</v>
      </c>
      <c r="E38" s="45" t="s">
        <v>135</v>
      </c>
      <c r="F38" s="45" t="s">
        <v>169</v>
      </c>
      <c r="G38" s="46">
        <v>10.31</v>
      </c>
      <c r="H38" s="46">
        <v>10.31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187</v>
      </c>
      <c r="D39" s="45"/>
      <c r="E39" s="45"/>
      <c r="F39" s="45"/>
      <c r="G39" s="46">
        <f t="shared" ref="G39:V39" si="13">SUM(G40:G41)</f>
        <v>5.01</v>
      </c>
      <c r="H39" s="46">
        <f t="shared" si="13"/>
        <v>5.01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138</v>
      </c>
      <c r="C40" s="44" t="s">
        <v>188</v>
      </c>
      <c r="D40" s="45" t="s">
        <v>262</v>
      </c>
      <c r="E40" s="45" t="s">
        <v>135</v>
      </c>
      <c r="F40" s="45" t="s">
        <v>263</v>
      </c>
      <c r="G40" s="46">
        <v>2.4500000000000002</v>
      </c>
      <c r="H40" s="46">
        <v>2.4500000000000002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138</v>
      </c>
      <c r="C41" s="44" t="s">
        <v>188</v>
      </c>
      <c r="D41" s="45" t="s">
        <v>168</v>
      </c>
      <c r="E41" s="45" t="s">
        <v>135</v>
      </c>
      <c r="F41" s="45" t="s">
        <v>169</v>
      </c>
      <c r="G41" s="46">
        <v>2.56</v>
      </c>
      <c r="H41" s="46">
        <v>2.56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189</v>
      </c>
      <c r="D42" s="45"/>
      <c r="E42" s="45"/>
      <c r="F42" s="45"/>
      <c r="G42" s="46">
        <f t="shared" ref="G42:V42" si="14">SUM(G43:G44)</f>
        <v>14.5</v>
      </c>
      <c r="H42" s="46">
        <f t="shared" si="14"/>
        <v>14.5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110</v>
      </c>
      <c r="C43" s="44" t="s">
        <v>175</v>
      </c>
      <c r="D43" s="45" t="s">
        <v>262</v>
      </c>
      <c r="E43" s="45" t="s">
        <v>135</v>
      </c>
      <c r="F43" s="45" t="s">
        <v>263</v>
      </c>
      <c r="G43" s="46">
        <v>7.34</v>
      </c>
      <c r="H43" s="46">
        <v>7.34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110</v>
      </c>
      <c r="C44" s="44" t="s">
        <v>175</v>
      </c>
      <c r="D44" s="45" t="s">
        <v>168</v>
      </c>
      <c r="E44" s="45" t="s">
        <v>135</v>
      </c>
      <c r="F44" s="45" t="s">
        <v>169</v>
      </c>
      <c r="G44" s="46">
        <v>7.16</v>
      </c>
      <c r="H44" s="46">
        <v>7.16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190</v>
      </c>
      <c r="D45" s="45"/>
      <c r="E45" s="45"/>
      <c r="F45" s="45"/>
      <c r="G45" s="46">
        <f t="shared" ref="G45:V45" si="15">SUM(G46:G47)</f>
        <v>43.2</v>
      </c>
      <c r="H45" s="46">
        <f t="shared" si="15"/>
        <v>43.2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110</v>
      </c>
      <c r="C46" s="44" t="s">
        <v>175</v>
      </c>
      <c r="D46" s="45" t="s">
        <v>262</v>
      </c>
      <c r="E46" s="45" t="s">
        <v>135</v>
      </c>
      <c r="F46" s="45" t="s">
        <v>263</v>
      </c>
      <c r="G46" s="46">
        <v>11.52</v>
      </c>
      <c r="H46" s="46">
        <v>11.52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110</v>
      </c>
      <c r="C47" s="44" t="s">
        <v>175</v>
      </c>
      <c r="D47" s="45" t="s">
        <v>168</v>
      </c>
      <c r="E47" s="45" t="s">
        <v>135</v>
      </c>
      <c r="F47" s="45" t="s">
        <v>169</v>
      </c>
      <c r="G47" s="46">
        <v>31.68</v>
      </c>
      <c r="H47" s="46">
        <v>31.68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191</v>
      </c>
      <c r="D48" s="45"/>
      <c r="E48" s="45"/>
      <c r="F48" s="45"/>
      <c r="G48" s="46">
        <f t="shared" ref="G48:V48" si="16">G49</f>
        <v>2.86</v>
      </c>
      <c r="H48" s="46">
        <f t="shared" si="16"/>
        <v>2.86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303</v>
      </c>
      <c r="B49" s="45" t="s">
        <v>138</v>
      </c>
      <c r="C49" s="44" t="s">
        <v>192</v>
      </c>
      <c r="D49" s="45" t="s">
        <v>193</v>
      </c>
      <c r="E49" s="45" t="s">
        <v>130</v>
      </c>
      <c r="F49" s="45" t="s">
        <v>194</v>
      </c>
      <c r="G49" s="46">
        <v>2.86</v>
      </c>
      <c r="H49" s="46">
        <v>2.86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195</v>
      </c>
      <c r="D50" s="45"/>
      <c r="E50" s="45"/>
      <c r="F50" s="45"/>
      <c r="G50" s="46">
        <f t="shared" ref="G50:V50" si="17">G51</f>
        <v>6.43</v>
      </c>
      <c r="H50" s="46">
        <f t="shared" si="17"/>
        <v>6.43</v>
      </c>
      <c r="I50" s="46">
        <f t="shared" si="17"/>
        <v>0</v>
      </c>
      <c r="J50" s="46">
        <f t="shared" si="17"/>
        <v>0</v>
      </c>
      <c r="K50" s="46">
        <f t="shared" si="17"/>
        <v>0</v>
      </c>
      <c r="L50" s="46">
        <f t="shared" si="17"/>
        <v>0</v>
      </c>
      <c r="M50" s="46">
        <f t="shared" si="17"/>
        <v>0</v>
      </c>
      <c r="N50" s="46">
        <f t="shared" si="17"/>
        <v>0</v>
      </c>
      <c r="O50" s="46">
        <f t="shared" si="17"/>
        <v>0</v>
      </c>
      <c r="P50" s="46">
        <f t="shared" si="17"/>
        <v>0</v>
      </c>
      <c r="Q50" s="46">
        <f t="shared" si="17"/>
        <v>0</v>
      </c>
      <c r="R50" s="46">
        <f t="shared" si="17"/>
        <v>0</v>
      </c>
      <c r="S50" s="46">
        <f t="shared" si="17"/>
        <v>0</v>
      </c>
      <c r="T50" s="46">
        <f t="shared" si="17"/>
        <v>0</v>
      </c>
      <c r="U50" s="46">
        <f t="shared" si="17"/>
        <v>0</v>
      </c>
      <c r="V50" s="46">
        <f t="shared" si="17"/>
        <v>0</v>
      </c>
    </row>
    <row r="51" spans="1:22" ht="20.100000000000001" customHeight="1">
      <c r="A51" s="44">
        <v>303</v>
      </c>
      <c r="B51" s="45" t="s">
        <v>138</v>
      </c>
      <c r="C51" s="44" t="s">
        <v>192</v>
      </c>
      <c r="D51" s="45" t="s">
        <v>193</v>
      </c>
      <c r="E51" s="45" t="s">
        <v>130</v>
      </c>
      <c r="F51" s="45" t="s">
        <v>194</v>
      </c>
      <c r="G51" s="46">
        <v>6.43</v>
      </c>
      <c r="H51" s="46">
        <v>6.43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/>
      <c r="B52" s="45"/>
      <c r="C52" s="44" t="s">
        <v>196</v>
      </c>
      <c r="D52" s="45"/>
      <c r="E52" s="45"/>
      <c r="F52" s="45"/>
      <c r="G52" s="46">
        <f t="shared" ref="G52:V52" si="18">SUM(G53:G54)</f>
        <v>0.31</v>
      </c>
      <c r="H52" s="46">
        <f t="shared" si="18"/>
        <v>0.31</v>
      </c>
      <c r="I52" s="46">
        <f t="shared" si="18"/>
        <v>0</v>
      </c>
      <c r="J52" s="46">
        <f t="shared" si="18"/>
        <v>0</v>
      </c>
      <c r="K52" s="46">
        <f t="shared" si="18"/>
        <v>0</v>
      </c>
      <c r="L52" s="46">
        <f t="shared" si="18"/>
        <v>0</v>
      </c>
      <c r="M52" s="46">
        <f t="shared" si="18"/>
        <v>0</v>
      </c>
      <c r="N52" s="46">
        <f t="shared" si="18"/>
        <v>0</v>
      </c>
      <c r="O52" s="46">
        <f t="shared" si="18"/>
        <v>0</v>
      </c>
      <c r="P52" s="46">
        <f t="shared" si="18"/>
        <v>0</v>
      </c>
      <c r="Q52" s="46">
        <f t="shared" si="18"/>
        <v>0</v>
      </c>
      <c r="R52" s="46">
        <f t="shared" si="18"/>
        <v>0</v>
      </c>
      <c r="S52" s="46">
        <f t="shared" si="18"/>
        <v>0</v>
      </c>
      <c r="T52" s="46">
        <f t="shared" si="18"/>
        <v>0</v>
      </c>
      <c r="U52" s="46">
        <f t="shared" si="18"/>
        <v>0</v>
      </c>
      <c r="V52" s="46">
        <f t="shared" si="18"/>
        <v>0</v>
      </c>
    </row>
    <row r="53" spans="1:22" ht="20.100000000000001" customHeight="1">
      <c r="A53" s="44">
        <v>301</v>
      </c>
      <c r="B53" s="45" t="s">
        <v>197</v>
      </c>
      <c r="C53" s="44" t="s">
        <v>198</v>
      </c>
      <c r="D53" s="45" t="s">
        <v>262</v>
      </c>
      <c r="E53" s="45" t="s">
        <v>197</v>
      </c>
      <c r="F53" s="45" t="s">
        <v>266</v>
      </c>
      <c r="G53" s="46">
        <v>0.08</v>
      </c>
      <c r="H53" s="46">
        <v>0.08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>
        <v>301</v>
      </c>
      <c r="B54" s="45" t="s">
        <v>197</v>
      </c>
      <c r="C54" s="44" t="s">
        <v>198</v>
      </c>
      <c r="D54" s="45" t="s">
        <v>168</v>
      </c>
      <c r="E54" s="45" t="s">
        <v>135</v>
      </c>
      <c r="F54" s="45" t="s">
        <v>169</v>
      </c>
      <c r="G54" s="46">
        <v>0.23</v>
      </c>
      <c r="H54" s="46">
        <v>0.23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</row>
    <row r="55" spans="1:22" ht="20.100000000000001" customHeight="1">
      <c r="A55" s="44"/>
      <c r="B55" s="45"/>
      <c r="C55" s="44" t="s">
        <v>199</v>
      </c>
      <c r="D55" s="45"/>
      <c r="E55" s="45"/>
      <c r="F55" s="45"/>
      <c r="G55" s="46">
        <f t="shared" ref="G55:V55" si="19">SUM(G56:G57)</f>
        <v>6.96</v>
      </c>
      <c r="H55" s="46">
        <f t="shared" si="19"/>
        <v>6.96</v>
      </c>
      <c r="I55" s="46">
        <f t="shared" si="19"/>
        <v>0</v>
      </c>
      <c r="J55" s="46">
        <f t="shared" si="19"/>
        <v>0</v>
      </c>
      <c r="K55" s="46">
        <f t="shared" si="19"/>
        <v>0</v>
      </c>
      <c r="L55" s="46">
        <f t="shared" si="19"/>
        <v>0</v>
      </c>
      <c r="M55" s="46">
        <f t="shared" si="19"/>
        <v>0</v>
      </c>
      <c r="N55" s="46">
        <f t="shared" si="19"/>
        <v>0</v>
      </c>
      <c r="O55" s="46">
        <f t="shared" si="19"/>
        <v>0</v>
      </c>
      <c r="P55" s="46">
        <f t="shared" si="19"/>
        <v>0</v>
      </c>
      <c r="Q55" s="46">
        <f t="shared" si="19"/>
        <v>0</v>
      </c>
      <c r="R55" s="46">
        <f t="shared" si="19"/>
        <v>0</v>
      </c>
      <c r="S55" s="46">
        <f t="shared" si="19"/>
        <v>0</v>
      </c>
      <c r="T55" s="46">
        <f t="shared" si="19"/>
        <v>0</v>
      </c>
      <c r="U55" s="46">
        <f t="shared" si="19"/>
        <v>0</v>
      </c>
      <c r="V55" s="46">
        <f t="shared" si="19"/>
        <v>0</v>
      </c>
    </row>
    <row r="56" spans="1:22" ht="20.100000000000001" customHeight="1">
      <c r="A56" s="44">
        <v>301</v>
      </c>
      <c r="B56" s="45" t="s">
        <v>200</v>
      </c>
      <c r="C56" s="44" t="s">
        <v>201</v>
      </c>
      <c r="D56" s="45" t="s">
        <v>262</v>
      </c>
      <c r="E56" s="45" t="s">
        <v>138</v>
      </c>
      <c r="F56" s="45" t="s">
        <v>264</v>
      </c>
      <c r="G56" s="46">
        <v>3.52</v>
      </c>
      <c r="H56" s="46">
        <v>3.52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>
        <v>301</v>
      </c>
      <c r="B57" s="45" t="s">
        <v>200</v>
      </c>
      <c r="C57" s="44" t="s">
        <v>201</v>
      </c>
      <c r="D57" s="45" t="s">
        <v>168</v>
      </c>
      <c r="E57" s="45" t="s">
        <v>135</v>
      </c>
      <c r="F57" s="45" t="s">
        <v>169</v>
      </c>
      <c r="G57" s="46">
        <v>3.44</v>
      </c>
      <c r="H57" s="46">
        <v>3.44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</row>
    <row r="58" spans="1:22" ht="20.100000000000001" customHeight="1">
      <c r="A58" s="44"/>
      <c r="B58" s="45"/>
      <c r="C58" s="44" t="s">
        <v>202</v>
      </c>
      <c r="D58" s="45"/>
      <c r="E58" s="45"/>
      <c r="F58" s="45"/>
      <c r="G58" s="46">
        <f t="shared" ref="G58:V58" si="20">SUM(G59:G60)</f>
        <v>3.48</v>
      </c>
      <c r="H58" s="46">
        <f t="shared" si="20"/>
        <v>3.48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203</v>
      </c>
      <c r="C59" s="44" t="s">
        <v>204</v>
      </c>
      <c r="D59" s="45" t="s">
        <v>267</v>
      </c>
      <c r="E59" s="45" t="s">
        <v>135</v>
      </c>
      <c r="F59" s="45" t="s">
        <v>268</v>
      </c>
      <c r="G59" s="46">
        <v>1.76</v>
      </c>
      <c r="H59" s="46">
        <v>1.76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203</v>
      </c>
      <c r="C60" s="44" t="s">
        <v>204</v>
      </c>
      <c r="D60" s="45" t="s">
        <v>168</v>
      </c>
      <c r="E60" s="45" t="s">
        <v>138</v>
      </c>
      <c r="F60" s="45" t="s">
        <v>205</v>
      </c>
      <c r="G60" s="46">
        <v>1.72</v>
      </c>
      <c r="H60" s="46">
        <v>1.72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/>
      <c r="B61" s="45"/>
      <c r="C61" s="44" t="s">
        <v>206</v>
      </c>
      <c r="D61" s="45"/>
      <c r="E61" s="45"/>
      <c r="F61" s="45"/>
      <c r="G61" s="46">
        <f t="shared" ref="G61:V61" si="21">G62+G76+G78</f>
        <v>21.15</v>
      </c>
      <c r="H61" s="46">
        <f t="shared" si="21"/>
        <v>21.15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si="21"/>
        <v>0</v>
      </c>
      <c r="R61" s="46">
        <f t="shared" si="21"/>
        <v>0</v>
      </c>
      <c r="S61" s="46">
        <f t="shared" si="21"/>
        <v>0</v>
      </c>
      <c r="T61" s="46">
        <f t="shared" si="21"/>
        <v>0</v>
      </c>
      <c r="U61" s="46">
        <f t="shared" si="21"/>
        <v>0</v>
      </c>
      <c r="V61" s="46">
        <f t="shared" si="21"/>
        <v>0</v>
      </c>
    </row>
    <row r="62" spans="1:22" ht="20.100000000000001" customHeight="1">
      <c r="A62" s="44"/>
      <c r="B62" s="45"/>
      <c r="C62" s="44" t="s">
        <v>207</v>
      </c>
      <c r="D62" s="45"/>
      <c r="E62" s="45"/>
      <c r="F62" s="45"/>
      <c r="G62" s="46">
        <f t="shared" ref="G62:V62" si="22">SUM(G63:G75)</f>
        <v>9.58</v>
      </c>
      <c r="H62" s="46">
        <f t="shared" si="22"/>
        <v>9.58</v>
      </c>
      <c r="I62" s="46">
        <f t="shared" si="22"/>
        <v>0</v>
      </c>
      <c r="J62" s="46">
        <f t="shared" si="22"/>
        <v>0</v>
      </c>
      <c r="K62" s="46">
        <f t="shared" si="22"/>
        <v>0</v>
      </c>
      <c r="L62" s="46">
        <f t="shared" si="22"/>
        <v>0</v>
      </c>
      <c r="M62" s="46">
        <f t="shared" si="22"/>
        <v>0</v>
      </c>
      <c r="N62" s="46">
        <f t="shared" si="22"/>
        <v>0</v>
      </c>
      <c r="O62" s="46">
        <f t="shared" si="22"/>
        <v>0</v>
      </c>
      <c r="P62" s="46">
        <f t="shared" si="22"/>
        <v>0</v>
      </c>
      <c r="Q62" s="46">
        <f t="shared" si="22"/>
        <v>0</v>
      </c>
      <c r="R62" s="46">
        <f t="shared" si="22"/>
        <v>0</v>
      </c>
      <c r="S62" s="46">
        <f t="shared" si="22"/>
        <v>0</v>
      </c>
      <c r="T62" s="46">
        <f t="shared" si="22"/>
        <v>0</v>
      </c>
      <c r="U62" s="46">
        <f t="shared" si="22"/>
        <v>0</v>
      </c>
      <c r="V62" s="46">
        <f t="shared" si="22"/>
        <v>0</v>
      </c>
    </row>
    <row r="63" spans="1:22" ht="20.100000000000001" customHeight="1">
      <c r="A63" s="44">
        <v>302</v>
      </c>
      <c r="B63" s="45" t="s">
        <v>135</v>
      </c>
      <c r="C63" s="44" t="s">
        <v>208</v>
      </c>
      <c r="D63" s="45" t="s">
        <v>267</v>
      </c>
      <c r="E63" s="45" t="s">
        <v>135</v>
      </c>
      <c r="F63" s="45" t="s">
        <v>268</v>
      </c>
      <c r="G63" s="46">
        <v>0.96</v>
      </c>
      <c r="H63" s="46">
        <v>0.96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</row>
    <row r="64" spans="1:22" ht="20.100000000000001" customHeight="1">
      <c r="A64" s="44">
        <v>302</v>
      </c>
      <c r="B64" s="45" t="s">
        <v>135</v>
      </c>
      <c r="C64" s="44" t="s">
        <v>208</v>
      </c>
      <c r="D64" s="45" t="s">
        <v>168</v>
      </c>
      <c r="E64" s="45" t="s">
        <v>138</v>
      </c>
      <c r="F64" s="45" t="s">
        <v>205</v>
      </c>
      <c r="G64" s="46">
        <v>0.96</v>
      </c>
      <c r="H64" s="46">
        <v>0.96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>
        <v>302</v>
      </c>
      <c r="B65" s="45" t="s">
        <v>130</v>
      </c>
      <c r="C65" s="44" t="s">
        <v>209</v>
      </c>
      <c r="D65" s="45" t="s">
        <v>267</v>
      </c>
      <c r="E65" s="45" t="s">
        <v>135</v>
      </c>
      <c r="F65" s="45" t="s">
        <v>268</v>
      </c>
      <c r="G65" s="46">
        <v>0.48</v>
      </c>
      <c r="H65" s="46">
        <v>0.48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</row>
    <row r="66" spans="1:22" ht="20.100000000000001" customHeight="1">
      <c r="A66" s="44">
        <v>302</v>
      </c>
      <c r="B66" s="45" t="s">
        <v>130</v>
      </c>
      <c r="C66" s="44" t="s">
        <v>209</v>
      </c>
      <c r="D66" s="45" t="s">
        <v>168</v>
      </c>
      <c r="E66" s="45" t="s">
        <v>138</v>
      </c>
      <c r="F66" s="45" t="s">
        <v>205</v>
      </c>
      <c r="G66" s="46">
        <v>0.64</v>
      </c>
      <c r="H66" s="46">
        <v>0.64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</row>
    <row r="67" spans="1:22" ht="20.100000000000001" customHeight="1">
      <c r="A67" s="44">
        <v>302</v>
      </c>
      <c r="B67" s="45" t="s">
        <v>171</v>
      </c>
      <c r="C67" s="44" t="s">
        <v>210</v>
      </c>
      <c r="D67" s="45" t="s">
        <v>267</v>
      </c>
      <c r="E67" s="45" t="s">
        <v>135</v>
      </c>
      <c r="F67" s="45" t="s">
        <v>268</v>
      </c>
      <c r="G67" s="46">
        <v>0.48</v>
      </c>
      <c r="H67" s="46">
        <v>0.48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171</v>
      </c>
      <c r="C68" s="44" t="s">
        <v>210</v>
      </c>
      <c r="D68" s="45" t="s">
        <v>168</v>
      </c>
      <c r="E68" s="45" t="s">
        <v>138</v>
      </c>
      <c r="F68" s="45" t="s">
        <v>205</v>
      </c>
      <c r="G68" s="46">
        <v>0.64</v>
      </c>
      <c r="H68" s="46">
        <v>0.64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125</v>
      </c>
      <c r="C69" s="44" t="s">
        <v>211</v>
      </c>
      <c r="D69" s="45" t="s">
        <v>267</v>
      </c>
      <c r="E69" s="45" t="s">
        <v>135</v>
      </c>
      <c r="F69" s="45" t="s">
        <v>268</v>
      </c>
      <c r="G69" s="46">
        <v>0.36</v>
      </c>
      <c r="H69" s="46">
        <v>0.36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125</v>
      </c>
      <c r="C70" s="44" t="s">
        <v>211</v>
      </c>
      <c r="D70" s="45" t="s">
        <v>168</v>
      </c>
      <c r="E70" s="45" t="s">
        <v>138</v>
      </c>
      <c r="F70" s="45" t="s">
        <v>205</v>
      </c>
      <c r="G70" s="46">
        <v>0.48</v>
      </c>
      <c r="H70" s="46">
        <v>0.48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146</v>
      </c>
      <c r="C71" s="44" t="s">
        <v>212</v>
      </c>
      <c r="D71" s="45" t="s">
        <v>267</v>
      </c>
      <c r="E71" s="45" t="s">
        <v>135</v>
      </c>
      <c r="F71" s="45" t="s">
        <v>268</v>
      </c>
      <c r="G71" s="46">
        <v>1.2</v>
      </c>
      <c r="H71" s="46">
        <v>1.2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146</v>
      </c>
      <c r="C72" s="44" t="s">
        <v>212</v>
      </c>
      <c r="D72" s="45" t="s">
        <v>168</v>
      </c>
      <c r="E72" s="45" t="s">
        <v>138</v>
      </c>
      <c r="F72" s="45" t="s">
        <v>205</v>
      </c>
      <c r="G72" s="46">
        <v>1.6</v>
      </c>
      <c r="H72" s="46">
        <v>1.6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>
        <v>302</v>
      </c>
      <c r="B73" s="45" t="s">
        <v>213</v>
      </c>
      <c r="C73" s="44" t="s">
        <v>214</v>
      </c>
      <c r="D73" s="45" t="s">
        <v>267</v>
      </c>
      <c r="E73" s="45" t="s">
        <v>110</v>
      </c>
      <c r="F73" s="45" t="s">
        <v>269</v>
      </c>
      <c r="G73" s="46">
        <v>0.86</v>
      </c>
      <c r="H73" s="46">
        <v>0.86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</row>
    <row r="74" spans="1:22" ht="20.100000000000001" customHeight="1">
      <c r="A74" s="44">
        <v>302</v>
      </c>
      <c r="B74" s="45" t="s">
        <v>213</v>
      </c>
      <c r="C74" s="44" t="s">
        <v>214</v>
      </c>
      <c r="D74" s="45" t="s">
        <v>168</v>
      </c>
      <c r="E74" s="45" t="s">
        <v>138</v>
      </c>
      <c r="F74" s="45" t="s">
        <v>205</v>
      </c>
      <c r="G74" s="46">
        <v>0.76</v>
      </c>
      <c r="H74" s="46">
        <v>0.76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>
        <v>302</v>
      </c>
      <c r="B75" s="45" t="s">
        <v>215</v>
      </c>
      <c r="C75" s="44" t="s">
        <v>216</v>
      </c>
      <c r="D75" s="45" t="s">
        <v>267</v>
      </c>
      <c r="E75" s="45" t="s">
        <v>270</v>
      </c>
      <c r="F75" s="45" t="s">
        <v>271</v>
      </c>
      <c r="G75" s="46">
        <v>0.16</v>
      </c>
      <c r="H75" s="46">
        <v>0.16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</row>
    <row r="76" spans="1:22" ht="20.100000000000001" customHeight="1">
      <c r="A76" s="44"/>
      <c r="B76" s="45"/>
      <c r="C76" s="44" t="s">
        <v>272</v>
      </c>
      <c r="D76" s="45"/>
      <c r="E76" s="45"/>
      <c r="F76" s="45"/>
      <c r="G76" s="46">
        <f t="shared" ref="G76:V76" si="23">G77</f>
        <v>0.24</v>
      </c>
      <c r="H76" s="46">
        <f t="shared" si="23"/>
        <v>0.24</v>
      </c>
      <c r="I76" s="46">
        <f t="shared" si="23"/>
        <v>0</v>
      </c>
      <c r="J76" s="46">
        <f t="shared" si="23"/>
        <v>0</v>
      </c>
      <c r="K76" s="46">
        <f t="shared" si="23"/>
        <v>0</v>
      </c>
      <c r="L76" s="46">
        <f t="shared" si="23"/>
        <v>0</v>
      </c>
      <c r="M76" s="46">
        <f t="shared" si="23"/>
        <v>0</v>
      </c>
      <c r="N76" s="46">
        <f t="shared" si="23"/>
        <v>0</v>
      </c>
      <c r="O76" s="46">
        <f t="shared" si="23"/>
        <v>0</v>
      </c>
      <c r="P76" s="46">
        <f t="shared" si="23"/>
        <v>0</v>
      </c>
      <c r="Q76" s="46">
        <f t="shared" si="23"/>
        <v>0</v>
      </c>
      <c r="R76" s="46">
        <f t="shared" si="23"/>
        <v>0</v>
      </c>
      <c r="S76" s="46">
        <f t="shared" si="23"/>
        <v>0</v>
      </c>
      <c r="T76" s="46">
        <f t="shared" si="23"/>
        <v>0</v>
      </c>
      <c r="U76" s="46">
        <f t="shared" si="23"/>
        <v>0</v>
      </c>
      <c r="V76" s="46">
        <f t="shared" si="23"/>
        <v>0</v>
      </c>
    </row>
    <row r="77" spans="1:22" ht="20.100000000000001" customHeight="1">
      <c r="A77" s="44">
        <v>302</v>
      </c>
      <c r="B77" s="45" t="s">
        <v>171</v>
      </c>
      <c r="C77" s="44" t="s">
        <v>210</v>
      </c>
      <c r="D77" s="45" t="s">
        <v>267</v>
      </c>
      <c r="E77" s="45" t="s">
        <v>135</v>
      </c>
      <c r="F77" s="45" t="s">
        <v>268</v>
      </c>
      <c r="G77" s="46">
        <v>0.24</v>
      </c>
      <c r="H77" s="46">
        <v>0.24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</row>
    <row r="78" spans="1:22" ht="20.100000000000001" customHeight="1">
      <c r="A78" s="44"/>
      <c r="B78" s="45"/>
      <c r="C78" s="44" t="s">
        <v>273</v>
      </c>
      <c r="D78" s="45"/>
      <c r="E78" s="45"/>
      <c r="F78" s="45"/>
      <c r="G78" s="46">
        <f t="shared" ref="G78:V78" si="24">G79</f>
        <v>11.33</v>
      </c>
      <c r="H78" s="46">
        <f t="shared" si="24"/>
        <v>11.33</v>
      </c>
      <c r="I78" s="46">
        <f t="shared" si="24"/>
        <v>0</v>
      </c>
      <c r="J78" s="46">
        <f t="shared" si="24"/>
        <v>0</v>
      </c>
      <c r="K78" s="46">
        <f t="shared" si="24"/>
        <v>0</v>
      </c>
      <c r="L78" s="46">
        <f t="shared" si="24"/>
        <v>0</v>
      </c>
      <c r="M78" s="46">
        <f t="shared" si="24"/>
        <v>0</v>
      </c>
      <c r="N78" s="46">
        <f t="shared" si="24"/>
        <v>0</v>
      </c>
      <c r="O78" s="46">
        <f t="shared" si="24"/>
        <v>0</v>
      </c>
      <c r="P78" s="46">
        <f t="shared" si="24"/>
        <v>0</v>
      </c>
      <c r="Q78" s="46">
        <f t="shared" si="24"/>
        <v>0</v>
      </c>
      <c r="R78" s="46">
        <f t="shared" si="24"/>
        <v>0</v>
      </c>
      <c r="S78" s="46">
        <f t="shared" si="24"/>
        <v>0</v>
      </c>
      <c r="T78" s="46">
        <f t="shared" si="24"/>
        <v>0</v>
      </c>
      <c r="U78" s="46">
        <f t="shared" si="24"/>
        <v>0</v>
      </c>
      <c r="V78" s="46">
        <f t="shared" si="24"/>
        <v>0</v>
      </c>
    </row>
    <row r="79" spans="1:22" ht="20.100000000000001" customHeight="1">
      <c r="A79" s="44">
        <v>302</v>
      </c>
      <c r="B79" s="45" t="s">
        <v>274</v>
      </c>
      <c r="C79" s="44" t="s">
        <v>275</v>
      </c>
      <c r="D79" s="45" t="s">
        <v>267</v>
      </c>
      <c r="E79" s="45" t="s">
        <v>135</v>
      </c>
      <c r="F79" s="45" t="s">
        <v>268</v>
      </c>
      <c r="G79" s="46">
        <v>11.33</v>
      </c>
      <c r="H79" s="46">
        <v>11.33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334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276</v>
      </c>
      <c r="C3" s="151"/>
    </row>
    <row r="4" spans="1:3" s="155" customFormat="1" ht="30" customHeight="1">
      <c r="A4" s="158" t="s">
        <v>96</v>
      </c>
      <c r="B4" s="48">
        <v>0.16</v>
      </c>
      <c r="C4" s="154"/>
    </row>
    <row r="5" spans="1:3" s="155" customFormat="1" ht="30" customHeight="1">
      <c r="A5" s="159" t="s">
        <v>97</v>
      </c>
      <c r="B5" s="48">
        <v>0</v>
      </c>
      <c r="C5" s="154"/>
    </row>
    <row r="6" spans="1:3" s="155" customFormat="1" ht="30" customHeight="1">
      <c r="A6" s="159" t="s">
        <v>98</v>
      </c>
      <c r="B6" s="48">
        <v>0.16</v>
      </c>
      <c r="C6" s="154"/>
    </row>
    <row r="7" spans="1:3" s="155" customFormat="1" ht="30" customHeight="1">
      <c r="A7" s="159" t="s">
        <v>99</v>
      </c>
      <c r="B7" s="48">
        <v>0</v>
      </c>
      <c r="C7" s="154"/>
    </row>
    <row r="8" spans="1:3" s="155" customFormat="1" ht="30" customHeight="1">
      <c r="A8" s="159" t="s">
        <v>100</v>
      </c>
      <c r="B8" s="48">
        <v>0</v>
      </c>
      <c r="C8" s="154"/>
    </row>
    <row r="9" spans="1:3" s="155" customFormat="1" ht="30" customHeight="1">
      <c r="A9" s="159" t="s">
        <v>101</v>
      </c>
      <c r="B9" s="48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332</v>
      </c>
      <c r="B2" s="210"/>
      <c r="C2" s="210"/>
      <c r="D2" s="210"/>
      <c r="E2" s="162"/>
      <c r="F2" s="164"/>
      <c r="G2" s="164"/>
      <c r="H2" s="164"/>
      <c r="I2" s="173" t="s">
        <v>76</v>
      </c>
    </row>
    <row r="3" spans="1:9" s="4" customFormat="1" ht="16.5" customHeight="1">
      <c r="A3" s="245" t="s">
        <v>31</v>
      </c>
      <c r="B3" s="246"/>
      <c r="C3" s="247"/>
      <c r="D3" s="249" t="s">
        <v>38</v>
      </c>
      <c r="E3" s="248" t="s">
        <v>51</v>
      </c>
      <c r="F3" s="248"/>
      <c r="G3" s="248"/>
      <c r="H3" s="248"/>
      <c r="I3" s="248"/>
    </row>
    <row r="4" spans="1:9" s="4" customFormat="1" ht="14.25" customHeight="1">
      <c r="A4" s="253" t="s">
        <v>23</v>
      </c>
      <c r="B4" s="254" t="s">
        <v>24</v>
      </c>
      <c r="C4" s="254" t="s">
        <v>25</v>
      </c>
      <c r="D4" s="250"/>
      <c r="E4" s="252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3"/>
      <c r="B5" s="254"/>
      <c r="C5" s="254"/>
      <c r="D5" s="251"/>
      <c r="E5" s="252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16" sqref="C16:C17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296</v>
      </c>
      <c r="B2" s="177"/>
      <c r="C2" s="178" t="s">
        <v>76</v>
      </c>
      <c r="D2" s="174"/>
    </row>
    <row r="3" spans="1:4" ht="20.100000000000001" customHeight="1">
      <c r="A3" s="176" t="s">
        <v>255</v>
      </c>
      <c r="B3" s="176" t="s">
        <v>256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21.15</v>
      </c>
      <c r="D4" s="175"/>
    </row>
    <row r="5" spans="1:4" ht="20.100000000000001" customHeight="1">
      <c r="A5" s="52" t="s">
        <v>205</v>
      </c>
      <c r="B5" s="51"/>
      <c r="C5" s="53">
        <f>SUM(C6:C19)</f>
        <v>21.15</v>
      </c>
      <c r="D5" s="174"/>
    </row>
    <row r="6" spans="1:4" ht="20.100000000000001" customHeight="1">
      <c r="A6" s="52" t="s">
        <v>217</v>
      </c>
      <c r="B6" s="51" t="s">
        <v>205</v>
      </c>
      <c r="C6" s="53">
        <v>0.96</v>
      </c>
      <c r="D6" s="174"/>
    </row>
    <row r="7" spans="1:4" ht="20.100000000000001" customHeight="1">
      <c r="A7" s="52" t="s">
        <v>217</v>
      </c>
      <c r="B7" s="51" t="s">
        <v>268</v>
      </c>
      <c r="C7" s="53">
        <v>0.96</v>
      </c>
      <c r="D7" s="174"/>
    </row>
    <row r="8" spans="1:4" ht="20.100000000000001" customHeight="1">
      <c r="A8" s="52" t="s">
        <v>218</v>
      </c>
      <c r="B8" s="51" t="s">
        <v>268</v>
      </c>
      <c r="C8" s="53">
        <v>0.48</v>
      </c>
      <c r="D8" s="174"/>
    </row>
    <row r="9" spans="1:4" ht="20.100000000000001" customHeight="1">
      <c r="A9" s="52" t="s">
        <v>218</v>
      </c>
      <c r="B9" s="51" t="s">
        <v>205</v>
      </c>
      <c r="C9" s="53">
        <v>0.64</v>
      </c>
      <c r="D9" s="174"/>
    </row>
    <row r="10" spans="1:4" ht="20.100000000000001" customHeight="1">
      <c r="A10" s="52" t="s">
        <v>219</v>
      </c>
      <c r="B10" s="51" t="s">
        <v>205</v>
      </c>
      <c r="C10" s="53">
        <v>0.64</v>
      </c>
      <c r="D10" s="174"/>
    </row>
    <row r="11" spans="1:4" ht="20.100000000000001" customHeight="1">
      <c r="A11" s="52" t="s">
        <v>219</v>
      </c>
      <c r="B11" s="51" t="s">
        <v>268</v>
      </c>
      <c r="C11" s="53">
        <v>0.72</v>
      </c>
    </row>
    <row r="12" spans="1:4" ht="20.100000000000001" customHeight="1">
      <c r="A12" s="52" t="s">
        <v>220</v>
      </c>
      <c r="B12" s="51" t="s">
        <v>205</v>
      </c>
      <c r="C12" s="53">
        <v>0.48</v>
      </c>
    </row>
    <row r="13" spans="1:4" ht="20.100000000000001" customHeight="1">
      <c r="A13" s="52" t="s">
        <v>220</v>
      </c>
      <c r="B13" s="51" t="s">
        <v>268</v>
      </c>
      <c r="C13" s="53">
        <v>0.36</v>
      </c>
    </row>
    <row r="14" spans="1:4" ht="20.100000000000001" customHeight="1">
      <c r="A14" s="52" t="s">
        <v>221</v>
      </c>
      <c r="B14" s="51" t="s">
        <v>268</v>
      </c>
      <c r="C14" s="53">
        <v>1.2</v>
      </c>
    </row>
    <row r="15" spans="1:4" ht="20.100000000000001" customHeight="1">
      <c r="A15" s="52" t="s">
        <v>221</v>
      </c>
      <c r="B15" s="51" t="s">
        <v>205</v>
      </c>
      <c r="C15" s="53">
        <v>1.6</v>
      </c>
    </row>
    <row r="16" spans="1:4" ht="20.100000000000001" customHeight="1">
      <c r="A16" s="52" t="s">
        <v>222</v>
      </c>
      <c r="B16" s="51" t="s">
        <v>205</v>
      </c>
      <c r="C16" s="53">
        <v>0.76</v>
      </c>
    </row>
    <row r="17" spans="1:3" ht="20.100000000000001" customHeight="1">
      <c r="A17" s="52" t="s">
        <v>222</v>
      </c>
      <c r="B17" s="51" t="s">
        <v>269</v>
      </c>
      <c r="C17" s="53">
        <v>0.86</v>
      </c>
    </row>
    <row r="18" spans="1:3" ht="20.100000000000001" customHeight="1">
      <c r="A18" s="52" t="s">
        <v>223</v>
      </c>
      <c r="B18" s="51" t="s">
        <v>271</v>
      </c>
      <c r="C18" s="53">
        <v>0.16</v>
      </c>
    </row>
    <row r="19" spans="1:3" ht="20.100000000000001" customHeight="1">
      <c r="A19" s="52" t="s">
        <v>277</v>
      </c>
      <c r="B19" s="51" t="s">
        <v>268</v>
      </c>
      <c r="C19" s="53">
        <v>11.33</v>
      </c>
    </row>
    <row r="20" spans="1:3" ht="20.100000000000001" customHeight="1"/>
    <row r="21" spans="1:3" ht="20.100000000000001" customHeight="1"/>
    <row r="22" spans="1:3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59" t="s">
        <v>106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ht="20.100000000000001" customHeight="1">
      <c r="A2" s="65" t="s">
        <v>335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0" t="s">
        <v>76</v>
      </c>
      <c r="R2" s="260"/>
      <c r="S2" s="260"/>
      <c r="T2" s="260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5" customFormat="1" ht="60" customHeight="1">
      <c r="A7" s="257"/>
      <c r="B7" s="258" t="s">
        <v>46</v>
      </c>
      <c r="C7" s="258"/>
      <c r="D7" s="258"/>
      <c r="E7" s="258"/>
      <c r="F7" s="258"/>
      <c r="G7" s="258"/>
      <c r="H7" s="56" t="s">
        <v>47</v>
      </c>
      <c r="I7" s="56"/>
      <c r="J7" s="258" t="s">
        <v>48</v>
      </c>
      <c r="K7" s="258"/>
      <c r="L7" s="258"/>
      <c r="M7" s="258"/>
      <c r="N7" s="258"/>
      <c r="O7" s="258"/>
      <c r="P7" s="258"/>
      <c r="Q7" s="56" t="s">
        <v>49</v>
      </c>
      <c r="R7" s="264">
        <v>0</v>
      </c>
      <c r="S7" s="265"/>
      <c r="T7" s="266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278</v>
      </c>
      <c r="K8" s="257"/>
      <c r="L8" s="257"/>
      <c r="M8" s="257"/>
      <c r="N8" s="257"/>
      <c r="O8" s="257"/>
      <c r="P8" s="257"/>
      <c r="Q8" s="180" t="s">
        <v>279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1" t="s">
        <v>73</v>
      </c>
      <c r="B22" s="261"/>
      <c r="C22" s="261"/>
      <c r="D22" s="261"/>
      <c r="E22" s="261"/>
      <c r="F22" s="261"/>
      <c r="G22" s="261"/>
      <c r="H22" s="262" t="s">
        <v>74</v>
      </c>
      <c r="I22" s="262"/>
      <c r="J22" s="263"/>
      <c r="K22" s="263"/>
      <c r="L22" s="263" t="s">
        <v>75</v>
      </c>
      <c r="M22" s="263"/>
      <c r="N22" s="263"/>
      <c r="O22" s="263"/>
      <c r="P22" s="263"/>
      <c r="Q22" s="263"/>
      <c r="R22" s="263"/>
      <c r="S22" s="263"/>
      <c r="T22" s="263"/>
    </row>
  </sheetData>
  <sheetProtection formatCells="0" formatColumns="0" formatRows="0"/>
  <mergeCells count="72">
    <mergeCell ref="P22:T22"/>
    <mergeCell ref="R7:T7"/>
    <mergeCell ref="J7:M7"/>
    <mergeCell ref="N7:P7"/>
    <mergeCell ref="J6:M6"/>
    <mergeCell ref="N6:T6"/>
    <mergeCell ref="P20:T20"/>
    <mergeCell ref="P15:T15"/>
    <mergeCell ref="P12:T12"/>
    <mergeCell ref="P16:T16"/>
    <mergeCell ref="P13:T13"/>
    <mergeCell ref="P14:T14"/>
    <mergeCell ref="P17:T17"/>
    <mergeCell ref="H18:O18"/>
    <mergeCell ref="P18:T18"/>
    <mergeCell ref="P21:T21"/>
    <mergeCell ref="A22:G22"/>
    <mergeCell ref="H22:I22"/>
    <mergeCell ref="J22:K22"/>
    <mergeCell ref="L22:O22"/>
    <mergeCell ref="D13:E16"/>
    <mergeCell ref="F15:G15"/>
    <mergeCell ref="H15:O15"/>
    <mergeCell ref="F13:G13"/>
    <mergeCell ref="H13:O13"/>
    <mergeCell ref="F14:G14"/>
    <mergeCell ref="H14:O14"/>
    <mergeCell ref="H19:O19"/>
    <mergeCell ref="B12:C21"/>
    <mergeCell ref="F12:G12"/>
    <mergeCell ref="H12:O12"/>
    <mergeCell ref="F18:G18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B6:G6"/>
    <mergeCell ref="H6:I6"/>
    <mergeCell ref="J8:M8"/>
    <mergeCell ref="B9:G9"/>
    <mergeCell ref="H9:T9"/>
    <mergeCell ref="H10:T10"/>
    <mergeCell ref="R8:T8"/>
    <mergeCell ref="B10:G10"/>
    <mergeCell ref="N8:P8"/>
    <mergeCell ref="B8:G8"/>
    <mergeCell ref="N5:T5"/>
    <mergeCell ref="D12:E12"/>
    <mergeCell ref="P19:T19"/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  <mergeCell ref="D17:E20"/>
    <mergeCell ref="B11:G11"/>
    <mergeCell ref="H11:T11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336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</Properties>
</file>