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117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'2部门收入总体情况表'!$A$1:$V$65</definedName>
    <definedName name="_xlnm.Print_Area" localSheetId="2">'3部门支出总体情况表'!$A$1:$J$68</definedName>
    <definedName name="_xlnm.Print_Area" localSheetId="3">'4部门财政拨款收支总体情况表'!$A$1:$D$19</definedName>
    <definedName name="_xlnm.Print_Area" localSheetId="4">'5一般公共预算支出情况表'!$A$1:$I$63</definedName>
    <definedName name="_xlnm.Print_Area" localSheetId="5">'6一般公共预算基本支出情况表'!$A$1:$V$75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'9机关运行经费'!$A$1:$C$15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4" i="57"/>
  <c r="U74"/>
  <c r="T74"/>
  <c r="S74"/>
  <c r="R74"/>
  <c r="Q74"/>
  <c r="P74"/>
  <c r="O74"/>
  <c r="N74"/>
  <c r="M74"/>
  <c r="L74"/>
  <c r="K74"/>
  <c r="J74"/>
  <c r="I74"/>
  <c r="H74"/>
  <c r="G74"/>
  <c r="V72"/>
  <c r="U72"/>
  <c r="T72"/>
  <c r="S72"/>
  <c r="R72"/>
  <c r="Q72"/>
  <c r="P72"/>
  <c r="O72"/>
  <c r="N72"/>
  <c r="M72"/>
  <c r="L72"/>
  <c r="K72"/>
  <c r="J72"/>
  <c r="I72"/>
  <c r="H72"/>
  <c r="G72"/>
  <c r="V62"/>
  <c r="U62"/>
  <c r="T62"/>
  <c r="S62"/>
  <c r="R62"/>
  <c r="Q62"/>
  <c r="P62"/>
  <c r="O62"/>
  <c r="N62"/>
  <c r="M62"/>
  <c r="K62"/>
  <c r="J62"/>
  <c r="I62"/>
  <c r="H62"/>
  <c r="G62"/>
  <c r="V61"/>
  <c r="U61"/>
  <c r="T61"/>
  <c r="S61"/>
  <c r="R61"/>
  <c r="Q61"/>
  <c r="P61"/>
  <c r="O61"/>
  <c r="N61"/>
  <c r="M61"/>
  <c r="K61"/>
  <c r="J61"/>
  <c r="I61"/>
  <c r="H61"/>
  <c r="G61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2" i="32"/>
  <c r="H62"/>
  <c r="G62"/>
  <c r="F62"/>
  <c r="E62"/>
  <c r="I61"/>
  <c r="H61"/>
  <c r="G61"/>
  <c r="F61"/>
  <c r="E61"/>
  <c r="I60"/>
  <c r="H60"/>
  <c r="G60"/>
  <c r="F60"/>
  <c r="E60"/>
  <c r="I58"/>
  <c r="H58"/>
  <c r="G58"/>
  <c r="F58"/>
  <c r="E58"/>
  <c r="I56"/>
  <c r="H56"/>
  <c r="G56"/>
  <c r="F56"/>
  <c r="E56"/>
  <c r="I55"/>
  <c r="H55"/>
  <c r="G55"/>
  <c r="F55"/>
  <c r="E55"/>
  <c r="I54"/>
  <c r="H54"/>
  <c r="G54"/>
  <c r="F54"/>
  <c r="E54"/>
  <c r="I52"/>
  <c r="H52"/>
  <c r="G52"/>
  <c r="F52"/>
  <c r="E52"/>
  <c r="I50"/>
  <c r="H50"/>
  <c r="G50"/>
  <c r="F50"/>
  <c r="E50"/>
  <c r="I48"/>
  <c r="H48"/>
  <c r="G48"/>
  <c r="F48"/>
  <c r="E48"/>
  <c r="I47"/>
  <c r="H47"/>
  <c r="G47"/>
  <c r="F47"/>
  <c r="E47"/>
  <c r="I45"/>
  <c r="H45"/>
  <c r="G45"/>
  <c r="F45"/>
  <c r="E45"/>
  <c r="I44"/>
  <c r="H44"/>
  <c r="G44"/>
  <c r="F44"/>
  <c r="E44"/>
  <c r="I43"/>
  <c r="H43"/>
  <c r="G43"/>
  <c r="F43"/>
  <c r="E43"/>
  <c r="I41"/>
  <c r="H41"/>
  <c r="G41"/>
  <c r="F41"/>
  <c r="E41"/>
  <c r="I40"/>
  <c r="H40"/>
  <c r="G40"/>
  <c r="F40"/>
  <c r="E40"/>
  <c r="I38"/>
  <c r="H38"/>
  <c r="G38"/>
  <c r="F38"/>
  <c r="E38"/>
  <c r="I26"/>
  <c r="H26"/>
  <c r="G26"/>
  <c r="F26"/>
  <c r="E26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66" i="9"/>
  <c r="I66"/>
  <c r="H66"/>
  <c r="G66"/>
  <c r="F66"/>
  <c r="E66"/>
  <c r="J65"/>
  <c r="I65"/>
  <c r="H65"/>
  <c r="G65"/>
  <c r="F65"/>
  <c r="E65"/>
  <c r="J64"/>
  <c r="I64"/>
  <c r="H64"/>
  <c r="G64"/>
  <c r="F64"/>
  <c r="E64"/>
  <c r="J62"/>
  <c r="I62"/>
  <c r="H62"/>
  <c r="G62"/>
  <c r="F62"/>
  <c r="E62"/>
  <c r="J60"/>
  <c r="I60"/>
  <c r="H60"/>
  <c r="G60"/>
  <c r="F60"/>
  <c r="E60"/>
  <c r="J59"/>
  <c r="I59"/>
  <c r="H59"/>
  <c r="G59"/>
  <c r="F59"/>
  <c r="E59"/>
  <c r="J58"/>
  <c r="I58"/>
  <c r="H58"/>
  <c r="G58"/>
  <c r="F58"/>
  <c r="E58"/>
  <c r="J55"/>
  <c r="I55"/>
  <c r="H55"/>
  <c r="G55"/>
  <c r="F55"/>
  <c r="E55"/>
  <c r="J52"/>
  <c r="I52"/>
  <c r="H52"/>
  <c r="G52"/>
  <c r="F52"/>
  <c r="E52"/>
  <c r="J49"/>
  <c r="I49"/>
  <c r="H49"/>
  <c r="G49"/>
  <c r="F49"/>
  <c r="E49"/>
  <c r="J48"/>
  <c r="I48"/>
  <c r="H48"/>
  <c r="G48"/>
  <c r="F48"/>
  <c r="E48"/>
  <c r="J45"/>
  <c r="I45"/>
  <c r="H45"/>
  <c r="G45"/>
  <c r="F45"/>
  <c r="E45"/>
  <c r="J44"/>
  <c r="I44"/>
  <c r="H44"/>
  <c r="G44"/>
  <c r="F44"/>
  <c r="E44"/>
  <c r="J43"/>
  <c r="I43"/>
  <c r="H43"/>
  <c r="G43"/>
  <c r="F43"/>
  <c r="E43"/>
  <c r="J41"/>
  <c r="I41"/>
  <c r="H41"/>
  <c r="G41"/>
  <c r="F41"/>
  <c r="E41"/>
  <c r="J40"/>
  <c r="I40"/>
  <c r="H40"/>
  <c r="G40"/>
  <c r="F40"/>
  <c r="E40"/>
  <c r="J38"/>
  <c r="I38"/>
  <c r="H38"/>
  <c r="G38"/>
  <c r="F38"/>
  <c r="E38"/>
  <c r="J26"/>
  <c r="I26"/>
  <c r="H26"/>
  <c r="G26"/>
  <c r="F26"/>
  <c r="E26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3" i="5"/>
  <c r="U63"/>
  <c r="T63"/>
  <c r="S63"/>
  <c r="R63"/>
  <c r="Q63"/>
  <c r="P63"/>
  <c r="O63"/>
  <c r="N63"/>
  <c r="M63"/>
  <c r="L63"/>
  <c r="K63"/>
  <c r="J63"/>
  <c r="I63"/>
  <c r="H63"/>
  <c r="G63"/>
  <c r="F63"/>
  <c r="E63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<sst xmlns="http://schemas.openxmlformats.org/spreadsheetml/2006/main" count="1084" uniqueCount="289">
  <si>
    <t>2019年部门收支总体情况表</t>
  </si>
  <si>
    <t>单位名称：焦作市中站区文化体育广播电视局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</si>
  <si>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</si>
  <si>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</si>
  <si>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</si>
  <si>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</si>
  <si>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</si>
  <si>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</si>
  <si>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</si>
  <si>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</si>
  <si>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</si>
  <si>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</si>
  <si>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</si>
  <si>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</si>
  <si>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</si>
  <si>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</si>
  <si>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</si>
  <si>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</si>
  <si>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</si>
  <si>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</si>
  <si>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</si>
  <si>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</si>
  <si>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</si>
  <si>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</si>
  <si>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</si>
  <si>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</si>
  <si>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</si>
  <si>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</si>
  <si>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</si>
  <si>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</si>
  <si>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</si>
  <si>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</si>
  <si>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</si>
  <si>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</si>
  <si>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</si>
  <si>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</si>
  <si>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</si>
  <si>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</si>
  <si>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</si>
  <si>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</si>
  <si>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</si>
  <si>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</si>
  <si>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</si>
  <si>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</si>
  <si>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</si>
  <si>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</si>
  <si>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</si>
  <si>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</si>
  <si>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</si>
  <si>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</si>
  <si>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</si>
  <si>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</si>
  <si>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</si>
  <si>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</si>
  <si>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</si>
  <si>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文化旅游体育与传媒支出</t>
  </si>
  <si>
    <t xml:space="preserve">  文化和旅游</t>
  </si>
  <si>
    <t xml:space="preserve">    行政运行（文化）</t>
  </si>
  <si>
    <t>207</t>
  </si>
  <si>
    <t>01</t>
  </si>
  <si>
    <t xml:space="preserve">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</si>
  <si>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</si>
  <si>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</si>
  <si>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</si>
  <si>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</si>
  <si>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</si>
  <si>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</si>
  <si>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</si>
  <si>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</si>
  <si>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</si>
  <si>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</si>
  <si>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</si>
  <si>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</si>
  <si>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电影院退休工人工资</t>
  </si>
  <si>
    <t xml:space="preserve">      许衡陵园管理费用及安保服务费</t>
  </si>
  <si>
    <t xml:space="preserve">    机关服务（文化）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</si>
  <si>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</si>
  <si>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</si>
  <si>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</si>
  <si>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</si>
  <si>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其他文化和旅游支出</t>
  </si>
  <si>
    <t>99</t>
  </si>
  <si>
    <t xml:space="preserve">      提前下达中央补助地方公共文化服务   体系建设专项</t>
  </si>
  <si>
    <t xml:space="preserve">  体育</t>
  </si>
  <si>
    <t xml:space="preserve">    群众体育</t>
  </si>
  <si>
    <t>08</t>
  </si>
  <si>
    <t xml:space="preserve">      元旦长跑及春节市、区文体节目展演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</si>
  <si>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</si>
  <si>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</si>
  <si>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</si>
  <si>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</si>
  <si>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</si>
  <si>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</si>
  <si>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</si>
  <si>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</si>
  <si>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</si>
  <si>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</si>
  <si>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</si>
  <si>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</si>
  <si>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</si>
  <si>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</si>
  <si>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</si>
  <si>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</si>
  <si>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</si>
  <si>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</si>
  <si>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</si>
  <si>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</si>
  <si>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</si>
  <si>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</si>
  <si>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</si>
  <si>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</si>
  <si>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</si>
  <si>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</si>
  <si>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</si>
  <si>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</si>
  <si>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</si>
  <si>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</si>
  <si>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</si>
  <si>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</si>
  <si>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</si>
  <si>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</si>
  <si>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</si>
  <si>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</si>
  <si>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207</t>
  </si>
  <si>
    <t xml:space="preserve">  01</t>
  </si>
  <si>
    <t xml:space="preserve">      行政人员及机关技术工人年工资总额</t>
  </si>
  <si>
    <t xml:space="preserve">  03</t>
  </si>
  <si>
    <t xml:space="preserve">  99</t>
  </si>
  <si>
    <t xml:space="preserve">      提前下达中央补助地方公共文化服务体系建设专项</t>
  </si>
  <si>
    <t xml:space="preserve">  08</t>
  </si>
  <si>
    <t xml:space="preserve">  208</t>
  </si>
  <si>
    <t xml:space="preserve">  05</t>
  </si>
  <si>
    <t xml:space="preserve">  27</t>
  </si>
  <si>
    <t xml:space="preserve">  02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</si>
  <si>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</si>
  <si>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</si>
  <si>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</si>
  <si>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</si>
  <si>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</si>
  <si>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</si>
  <si>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</si>
  <si>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</si>
  <si>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</si>
  <si>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</si>
  <si>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</si>
  <si>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</si>
  <si>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</si>
  <si>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</si>
  <si>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</si>
  <si>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</si>
  <si>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</si>
  <si>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</si>
  <si>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</si>
  <si>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</si>
  <si>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</si>
  <si>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</si>
  <si>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</si>
  <si>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</si>
  <si>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</si>
  <si>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</si>
  <si>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</si>
  <si>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</si>
  <si>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</si>
  <si>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</si>
  <si>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</si>
  <si>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</si>
  <si>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</si>
  <si>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</si>
  <si>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</si>
  <si>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</si>
  <si>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</si>
  <si>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</si>
  <si>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</si>
  <si>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</si>
  <si>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</si>
  <si>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</si>
  <si>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</si>
  <si>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</si>
  <si>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</si>
  <si>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</si>
  <si>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</si>
  <si>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</si>
  <si>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</si>
  <si>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</si>
  <si>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</si>
  <si>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</si>
  <si>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 xml:space="preserve">    其他工资福利支出</t>
  </si>
  <si>
    <t>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</si>
  <si>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</si>
  <si>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</si>
  <si>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</si>
  <si>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</si>
  <si>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</si>
  <si>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</si>
  <si>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</si>
  <si>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</si>
  <si>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</si>
  <si>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</si>
  <si>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</si>
  <si>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</si>
  <si>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邮电费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</si>
  <si>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</si>
  <si>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</si>
  <si>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</si>
  <si>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</si>
  <si>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</si>
  <si>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</si>
  <si>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06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</si>
  <si>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</si>
  <si>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</si>
  <si>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</si>
  <si>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</si>
  <si>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</si>
  <si>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</si>
  <si>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</si>
  <si>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</si>
  <si>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</si>
  <si>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</si>
  <si>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</si>
  <si>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</si>
  <si>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</si>
  <si>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</si>
  <si>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</si>
  <si>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</si>
  <si>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</si>
  <si>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</si>
  <si>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邮电费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</si>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</sst>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0">
    <numFmt numFmtId="176" formatCode="0000"/>
    <numFmt numFmtId="177" formatCode="#,##0.0000"/>
    <numFmt numFmtId="178" formatCode="0.00_);[Red]\(0.00\)"/>
    <numFmt numFmtId="179" formatCode="#,##0_);[Red]\(#,##0\)"/>
    <numFmt numFmtId="180" formatCode="#,##0.0"/>
    <numFmt numFmtId="181" formatCode="#,##0.0_);[Red]\(#,##0.0\)"/>
    <numFmt numFmtId="182" formatCode="0.000_);[Red]\(0.000\)"/>
    <numFmt numFmtId="183" formatCode="00"/>
    <numFmt numFmtId="184" formatCode="#,##0.00_);[Red]\(#,##0.00\)"/>
    <numFmt numFmtId="185" formatCode="#,##0.00_ "/>
  </numFmts>
  <fonts count="19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" fillId="0" borderId="0"/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79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77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79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79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1" fontId="9" fillId="0" borderId="0" xfId="16" applyNumberFormat="1" applyFont="1" applyFill="1" applyAlignment="1" applyProtection="1">
      <alignment vertical="center"/>
    </xf>
    <xf numFmtId="181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76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5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1" fontId="9" fillId="0" borderId="2" xfId="16" applyNumberFormat="1" applyFont="1" applyFill="1" applyBorder="1" applyAlignment="1" applyProtection="1">
      <alignment horizontal="right" vertical="center"/>
    </xf>
    <xf numFmtId="177" fontId="9" fillId="0" borderId="1" xfId="16" applyNumberFormat="1" applyFont="1" applyFill="1" applyBorder="1" applyAlignment="1">
      <alignment horizontal="right" vertical="center"/>
    </xf>
    <xf numFmtId="0" fontId="10" fillId="0" borderId="0" xfId="49" applyFont="1">
      <alignment vertical="center"/>
    </xf>
    <xf numFmtId="0" fontId="0" fillId="0" borderId="0" xfId="49" applyFont="1">
      <alignment vertical="center"/>
    </xf>
    <xf numFmtId="0" fontId="0" fillId="0" borderId="0" xfId="49" applyFont="1" applyFill="1">
      <alignment vertical="center"/>
    </xf>
    <xf numFmtId="0" fontId="18" fillId="0" borderId="0" xfId="49">
      <alignment vertical="center"/>
    </xf>
    <xf numFmtId="182" fontId="18" fillId="0" borderId="0" xfId="49" applyNumberFormat="1">
      <alignment vertical="center"/>
    </xf>
    <xf numFmtId="0" fontId="4" fillId="0" borderId="0" xfId="49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182" fontId="1" fillId="0" borderId="0" xfId="49" applyNumberFormat="1" applyFont="1" applyAlignment="1">
      <alignment horizontal="right" vertical="center"/>
    </xf>
    <xf numFmtId="0" fontId="1" fillId="0" borderId="1" xfId="49" applyFont="1" applyBorder="1" applyAlignment="1">
      <alignment horizontal="center" vertical="center"/>
    </xf>
    <xf numFmtId="182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182" fontId="1" fillId="0" borderId="1" xfId="49" applyNumberFormat="1" applyFont="1" applyFill="1" applyBorder="1" applyAlignment="1">
      <alignment horizontal="right" vertical="center"/>
    </xf>
    <xf numFmtId="0" fontId="18" fillId="0" borderId="0" xfId="49" applyFill="1">
      <alignment vertical="center"/>
    </xf>
    <xf numFmtId="0" fontId="1" fillId="0" borderId="1" xfId="49" applyFont="1" applyFill="1" applyBorder="1">
      <alignment vertical="center"/>
    </xf>
    <xf numFmtId="182" fontId="0" fillId="0" borderId="0" xfId="0" applyNumberFormat="1">
      <alignment vertical="center"/>
    </xf>
    <xf numFmtId="182" fontId="0" fillId="0" borderId="0" xfId="49" applyNumberFormat="1" applyFont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76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84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80" fontId="1" fillId="0" borderId="3" xfId="66" applyNumberFormat="1" applyFont="1" applyFill="1" applyBorder="1" applyAlignment="1">
      <alignment horizontal="left" vertical="center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80" fontId="1" fillId="0" borderId="4" xfId="66" applyNumberFormat="1" applyFont="1" applyFill="1" applyBorder="1" applyAlignment="1">
      <alignment horizontal="left" vertical="center"/>
    </xf>
    <xf numFmtId="185" fontId="1" fillId="0" borderId="6" xfId="66" applyNumberFormat="1" applyFont="1" applyFill="1" applyBorder="1" applyAlignment="1" applyProtection="1">
      <alignment horizontal="right"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184" fontId="1" fillId="0" borderId="7" xfId="66" applyNumberFormat="1" applyFont="1" applyFill="1" applyBorder="1" applyAlignment="1" applyProtection="1">
      <alignment horizontal="right" vertical="center" wrapText="1"/>
    </xf>
    <xf numFmtId="180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80" fontId="1" fillId="0" borderId="3" xfId="66" applyNumberFormat="1" applyFont="1" applyFill="1" applyBorder="1" applyAlignment="1">
      <alignment horizontal="left" vertical="center" wrapText="1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80" fontId="1" fillId="0" borderId="24" xfId="66" applyNumberFormat="1" applyFont="1" applyFill="1" applyBorder="1" applyAlignment="1">
      <alignment horizontal="left" vertical="center"/>
    </xf>
    <xf numFmtId="180" fontId="1" fillId="0" borderId="3" xfId="66" applyNumberFormat="1" applyFont="1" applyFill="1" applyBorder="1" applyAlignment="1" applyProtection="1">
      <alignment horizontal="left" vertical="center"/>
    </xf>
    <xf numFmtId="185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78" fontId="1" fillId="0" borderId="6" xfId="66" applyNumberFormat="1" applyFont="1" applyFill="1" applyBorder="1" applyAlignment="1" applyProtection="1">
      <alignment horizontal="right" vertical="center" wrapText="1"/>
    </xf>
    <xf numFmtId="185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78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85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78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85" fontId="1" fillId="0" borderId="1" xfId="66" applyNumberFormat="1" applyFont="1" applyFill="1" applyBorder="1" applyAlignment="1" applyProtection="1">
      <alignment horizontal="right" vertical="center" wrapText="1"/>
    </xf>
    <xf numFmtId="185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85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84" fontId="1" fillId="0" borderId="3" xfId="67" applyNumberFormat="1" applyFont="1" applyFill="1" applyBorder="1" applyAlignment="1" applyProtection="1">
      <alignment horizontal="right" vertical="center" wrapText="1"/>
    </xf>
    <xf numFmtId="184" fontId="1" fillId="0" borderId="1" xfId="67" applyNumberFormat="1" applyFont="1" applyFill="1" applyBorder="1" applyAlignment="1" applyProtection="1">
      <alignment horizontal="right" vertical="center" wrapText="1"/>
    </xf>
    <xf numFmtId="49" fontId="1" fillId="0" borderId="3" xfId="67" applyNumberFormat="1" applyFont="1" applyFill="1" applyBorder="1" applyAlignment="1" applyProtection="1">
      <alignment horizontal="left" vertical="center" wrapText="1"/>
    </xf>
    <xf numFmtId="0" fontId="1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3" fontId="1" fillId="0" borderId="1" xfId="16" applyNumberFormat="1" applyFont="1" applyFill="1" applyBorder="1" applyAlignment="1" applyProtection="1">
      <alignment horizontal="center" vertical="center"/>
    </xf>
    <xf numFmtId="176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49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3" fontId="9" fillId="0" borderId="1" xfId="16" applyNumberFormat="1" applyFont="1" applyFill="1" applyBorder="1" applyAlignment="1" applyProtection="1">
      <alignment horizontal="center" vertical="center"/>
    </xf>
    <xf numFmtId="176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5"/>
    <cellStyle name="20% - 着色 4 3" xfId="22"/>
    <cellStyle name="20% - 着色 5 2" xfId="26"/>
    <cellStyle name="20% - 着色 5 2 2" xfId="7"/>
    <cellStyle name="20% - 着色 5 3" xfId="27"/>
    <cellStyle name="20% - 着色 6 2" xfId="4"/>
    <cellStyle name="20% - 着色 6 2 2" xfId="28"/>
    <cellStyle name="20% - 着色 6 3" xfId="29"/>
    <cellStyle name="40% - 着色 1 2" xfId="30"/>
    <cellStyle name="40% - 着色 1 2 2" xfId="32"/>
    <cellStyle name="40% - 着色 1 3" xfId="33"/>
    <cellStyle name="40% - 着色 2 2" xfId="34"/>
    <cellStyle name="40% - 着色 2 2 2" xfId="35"/>
    <cellStyle name="40% - 着色 2 3" xfId="31"/>
    <cellStyle name="40% - 着色 3 2" xfId="36"/>
    <cellStyle name="40% - 着色 3 2 2" xfId="37"/>
    <cellStyle name="40% - 着色 3 3" xfId="8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50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9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49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5"/>
    <cellStyle name="着色 2 2" xfId="3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6" t="s">
        <v>0</v>
      </c>
      <c r="B1" s="146"/>
      <c r="C1" s="146"/>
      <c r="D1" s="146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223.4</v>
      </c>
      <c r="C4" s="102" t="s">
        <v>7</v>
      </c>
      <c r="D4" s="103">
        <v>114.6</v>
      </c>
    </row>
    <row r="5" spans="1:10" s="92" customFormat="1" ht="23.25" customHeight="1">
      <c r="A5" s="100" t="s">
        <v>8</v>
      </c>
      <c r="B5" s="104">
        <v>223.4</v>
      </c>
      <c r="C5" s="102" t="s">
        <v>9</v>
      </c>
      <c r="D5" s="103">
        <v>107.03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7.57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108.8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223.4</v>
      </c>
      <c r="C15" s="124" t="s">
        <v>19</v>
      </c>
      <c r="D15" s="103">
        <v>223.4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22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23</v>
      </c>
      <c r="D18" s="127">
        <v>0</v>
      </c>
    </row>
    <row r="19" spans="1:10" s="92" customFormat="1" ht="20.100000000000001" customHeight="1">
      <c r="A19" s="129" t="s">
        <v>24</v>
      </c>
      <c r="B19" s="109">
        <v>223.4</v>
      </c>
      <c r="C19" s="130" t="s">
        <v>25</v>
      </c>
      <c r="D19" s="131">
        <v>223.4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9"/>
  <sheetViews>
    <sheetView showGridLines="0" showZeros="0" topLeftCell="A52" workbookViewId="0">
      <selection activeCell="A61" sqref="A61:XFD61"/>
    </sheetView>
  </sheetViews>
  <sheetFormatPr defaultColWidth="9" defaultRowHeight="11.25"/>
  <cols>
    <col min="1" max="3" width="4.25" style="135" customWidth="1"/>
    <col min="4" max="4" width="29.75" style="135" customWidth="1"/>
    <col min="5" max="5" width="6.625" style="135" customWidth="1"/>
    <col min="6" max="6" width="7.25" style="135" customWidth="1"/>
    <col min="7" max="7" width="7" style="135" customWidth="1"/>
    <col min="8" max="8" width="6.875" style="135" customWidth="1"/>
    <col min="9" max="11" width="4.25" style="135" customWidth="1"/>
    <col min="12" max="12" width="4.75" style="135" customWidth="1"/>
    <col min="13" max="13" width="4" style="135" customWidth="1"/>
    <col min="14" max="17" width="4.75" style="135" customWidth="1"/>
    <col min="18" max="18" width="4.25" style="135" customWidth="1"/>
    <col min="19" max="19" width="3.875" style="135" customWidth="1"/>
    <col min="20" max="20" width="4.75" style="135" customWidth="1"/>
    <col min="21" max="21" width="3.625" style="135" customWidth="1"/>
    <col min="22" max="22" width="4" style="135" customWidth="1"/>
    <col min="23" max="251" width="6.875" style="135" customWidth="1"/>
    <col min="252" max="16384" width="9" style="135"/>
  </cols>
  <sheetData>
    <row r="1" spans="1:22" ht="42" customHeight="1">
      <c r="A1" s="150" t="s">
        <v>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22" s="133" customFormat="1" ht="20.100000000000001" customHeight="1">
      <c r="A2" s="151" t="s">
        <v>1</v>
      </c>
      <c r="B2" s="151"/>
      <c r="C2" s="151"/>
      <c r="D2" s="151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V2" s="145" t="s">
        <v>2</v>
      </c>
    </row>
    <row r="3" spans="1:22" s="133" customFormat="1" ht="33" customHeight="1">
      <c r="A3" s="148" t="s">
        <v>27</v>
      </c>
      <c r="B3" s="148"/>
      <c r="C3" s="148"/>
      <c r="D3" s="149" t="s">
        <v>28</v>
      </c>
      <c r="E3" s="147" t="s">
        <v>29</v>
      </c>
      <c r="F3" s="152" t="s">
        <v>30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4"/>
      <c r="R3" s="147" t="s">
        <v>31</v>
      </c>
      <c r="S3" s="147"/>
      <c r="T3" s="147" t="s">
        <v>32</v>
      </c>
      <c r="U3" s="147" t="s">
        <v>33</v>
      </c>
      <c r="V3" s="147" t="s">
        <v>34</v>
      </c>
    </row>
    <row r="4" spans="1:22" s="133" customFormat="1" ht="20.100000000000001" customHeight="1">
      <c r="A4" s="148"/>
      <c r="B4" s="148"/>
      <c r="C4" s="148"/>
      <c r="D4" s="149"/>
      <c r="E4" s="147"/>
      <c r="F4" s="147" t="s">
        <v>35</v>
      </c>
      <c r="G4" s="152" t="s">
        <v>36</v>
      </c>
      <c r="H4" s="153"/>
      <c r="I4" s="154"/>
      <c r="J4" s="152" t="s">
        <v>37</v>
      </c>
      <c r="K4" s="153"/>
      <c r="L4" s="153"/>
      <c r="M4" s="153"/>
      <c r="N4" s="153"/>
      <c r="O4" s="154"/>
      <c r="P4" s="147" t="s">
        <v>38</v>
      </c>
      <c r="Q4" s="147" t="s">
        <v>39</v>
      </c>
      <c r="R4" s="147" t="s">
        <v>40</v>
      </c>
      <c r="S4" s="147" t="s">
        <v>41</v>
      </c>
      <c r="T4" s="147"/>
      <c r="U4" s="147"/>
      <c r="V4" s="147"/>
    </row>
    <row r="5" spans="1:22" s="133" customFormat="1" ht="20.100000000000001" customHeight="1">
      <c r="A5" s="149" t="s">
        <v>42</v>
      </c>
      <c r="B5" s="149" t="s">
        <v>43</v>
      </c>
      <c r="C5" s="149" t="s">
        <v>44</v>
      </c>
      <c r="D5" s="149"/>
      <c r="E5" s="147"/>
      <c r="F5" s="147"/>
      <c r="G5" s="155" t="s">
        <v>45</v>
      </c>
      <c r="H5" s="155" t="s">
        <v>46</v>
      </c>
      <c r="I5" s="155" t="s">
        <v>47</v>
      </c>
      <c r="J5" s="147" t="s">
        <v>48</v>
      </c>
      <c r="K5" s="147" t="s">
        <v>49</v>
      </c>
      <c r="L5" s="147" t="s">
        <v>50</v>
      </c>
      <c r="M5" s="147" t="s">
        <v>51</v>
      </c>
      <c r="N5" s="147" t="s">
        <v>52</v>
      </c>
      <c r="O5" s="147" t="s">
        <v>53</v>
      </c>
      <c r="P5" s="147"/>
      <c r="Q5" s="147"/>
      <c r="R5" s="147"/>
      <c r="S5" s="147"/>
      <c r="T5" s="147"/>
      <c r="U5" s="147"/>
      <c r="V5" s="147"/>
    </row>
    <row r="6" spans="1:22" s="133" customFormat="1" ht="30" customHeight="1">
      <c r="A6" s="149"/>
      <c r="B6" s="149"/>
      <c r="C6" s="149"/>
      <c r="D6" s="149"/>
      <c r="E6" s="147"/>
      <c r="F6" s="147"/>
      <c r="G6" s="156"/>
      <c r="H6" s="156"/>
      <c r="I6" s="156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</row>
    <row r="7" spans="1:22" s="133" customFormat="1" ht="20.100000000000001" customHeight="1">
      <c r="A7" s="137" t="s">
        <v>54</v>
      </c>
      <c r="B7" s="137" t="s">
        <v>54</v>
      </c>
      <c r="C7" s="137" t="s">
        <v>54</v>
      </c>
      <c r="D7" s="137" t="s">
        <v>54</v>
      </c>
      <c r="E7" s="138">
        <v>1</v>
      </c>
      <c r="F7" s="139">
        <v>2</v>
      </c>
      <c r="G7" s="139">
        <v>3</v>
      </c>
      <c r="H7" s="139">
        <v>4</v>
      </c>
      <c r="I7" s="139">
        <v>5</v>
      </c>
      <c r="J7" s="139">
        <v>6</v>
      </c>
      <c r="K7" s="139">
        <v>7</v>
      </c>
      <c r="L7" s="139">
        <v>8</v>
      </c>
      <c r="M7" s="139">
        <v>9</v>
      </c>
      <c r="N7" s="139">
        <v>10</v>
      </c>
      <c r="O7" s="139">
        <v>11</v>
      </c>
      <c r="P7" s="139">
        <v>12</v>
      </c>
      <c r="Q7" s="139">
        <v>13</v>
      </c>
      <c r="R7" s="139">
        <v>14</v>
      </c>
      <c r="S7" s="139">
        <v>15</v>
      </c>
      <c r="T7" s="139">
        <v>16</v>
      </c>
      <c r="U7" s="139">
        <v>17</v>
      </c>
      <c r="V7" s="139">
        <v>18</v>
      </c>
    </row>
    <row r="8" spans="1:22" s="134" customFormat="1" ht="20.100000000000001" customHeight="1">
      <c r="A8" s="140"/>
      <c r="B8" s="140"/>
      <c r="C8" s="140"/>
      <c r="D8" s="141" t="s">
        <v>35</v>
      </c>
      <c r="E8" s="142">
        <f t="shared" ref="E8:V8" si="0">E9+E44+E55+E61</f>
        <v>223.4</v>
      </c>
      <c r="F8" s="142">
        <f t="shared" si="0"/>
        <v>223.4</v>
      </c>
      <c r="G8" s="143">
        <f t="shared" si="0"/>
        <v>223.4</v>
      </c>
      <c r="H8" s="143">
        <f t="shared" si="0"/>
        <v>223.4</v>
      </c>
      <c r="I8" s="143">
        <f t="shared" si="0"/>
        <v>0</v>
      </c>
      <c r="J8" s="143">
        <f t="shared" si="0"/>
        <v>0</v>
      </c>
      <c r="K8" s="142">
        <f t="shared" si="0"/>
        <v>0</v>
      </c>
      <c r="L8" s="142">
        <f t="shared" si="0"/>
        <v>0</v>
      </c>
      <c r="M8" s="142">
        <f t="shared" si="0"/>
        <v>0</v>
      </c>
      <c r="N8" s="142">
        <f t="shared" si="0"/>
        <v>0</v>
      </c>
      <c r="O8" s="142">
        <f t="shared" si="0"/>
        <v>0</v>
      </c>
      <c r="P8" s="142">
        <f t="shared" si="0"/>
        <v>0</v>
      </c>
      <c r="Q8" s="142">
        <f t="shared" si="0"/>
        <v>0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3">
        <f t="shared" si="0"/>
        <v>0</v>
      </c>
    </row>
    <row r="9" spans="1:22" ht="20.100000000000001" customHeight="1">
      <c r="A9" s="140"/>
      <c r="B9" s="140"/>
      <c r="C9" s="140"/>
      <c r="D9" s="141" t="s">
        <v>55</v>
      </c>
      <c r="E9" s="142">
        <f t="shared" ref="E9:V9" si="1">E10+E41</f>
        <v>201.16</v>
      </c>
      <c r="F9" s="142">
        <f t="shared" si="1"/>
        <v>201.16</v>
      </c>
      <c r="G9" s="143">
        <f t="shared" si="1"/>
        <v>201.16</v>
      </c>
      <c r="H9" s="143">
        <f t="shared" si="1"/>
        <v>201.16</v>
      </c>
      <c r="I9" s="143">
        <f t="shared" si="1"/>
        <v>0</v>
      </c>
      <c r="J9" s="143">
        <f t="shared" si="1"/>
        <v>0</v>
      </c>
      <c r="K9" s="142">
        <f t="shared" si="1"/>
        <v>0</v>
      </c>
      <c r="L9" s="142">
        <f t="shared" si="1"/>
        <v>0</v>
      </c>
      <c r="M9" s="142">
        <f t="shared" si="1"/>
        <v>0</v>
      </c>
      <c r="N9" s="142">
        <f t="shared" si="1"/>
        <v>0</v>
      </c>
      <c r="O9" s="142">
        <f t="shared" si="1"/>
        <v>0</v>
      </c>
      <c r="P9" s="142">
        <f t="shared" si="1"/>
        <v>0</v>
      </c>
      <c r="Q9" s="142">
        <f t="shared" si="1"/>
        <v>0</v>
      </c>
      <c r="R9" s="142">
        <f t="shared" si="1"/>
        <v>0</v>
      </c>
      <c r="S9" s="142">
        <f t="shared" si="1"/>
        <v>0</v>
      </c>
      <c r="T9" s="142">
        <f t="shared" si="1"/>
        <v>0</v>
      </c>
      <c r="U9" s="142">
        <f t="shared" si="1"/>
        <v>0</v>
      </c>
      <c r="V9" s="143">
        <f t="shared" si="1"/>
        <v>0</v>
      </c>
    </row>
    <row r="10" spans="1:22" ht="20.100000000000001" customHeight="1">
      <c r="A10" s="140"/>
      <c r="B10" s="140"/>
      <c r="C10" s="140"/>
      <c r="D10" s="141" t="s">
        <v>56</v>
      </c>
      <c r="E10" s="142">
        <f t="shared" ref="E10:V10" si="2">E11+E27+E39</f>
        <v>191.16</v>
      </c>
      <c r="F10" s="142">
        <f t="shared" si="2"/>
        <v>191.16</v>
      </c>
      <c r="G10" s="143">
        <f t="shared" si="2"/>
        <v>191.16</v>
      </c>
      <c r="H10" s="143">
        <f t="shared" si="2"/>
        <v>191.16</v>
      </c>
      <c r="I10" s="143">
        <f t="shared" si="2"/>
        <v>0</v>
      </c>
      <c r="J10" s="143">
        <f t="shared" si="2"/>
        <v>0</v>
      </c>
      <c r="K10" s="142">
        <f t="shared" si="2"/>
        <v>0</v>
      </c>
      <c r="L10" s="142">
        <f t="shared" si="2"/>
        <v>0</v>
      </c>
      <c r="M10" s="142">
        <f t="shared" si="2"/>
        <v>0</v>
      </c>
      <c r="N10" s="142">
        <f t="shared" si="2"/>
        <v>0</v>
      </c>
      <c r="O10" s="142">
        <f t="shared" si="2"/>
        <v>0</v>
      </c>
      <c r="P10" s="142">
        <f t="shared" si="2"/>
        <v>0</v>
      </c>
      <c r="Q10" s="142">
        <f t="shared" si="2"/>
        <v>0</v>
      </c>
      <c r="R10" s="142">
        <f t="shared" si="2"/>
        <v>0</v>
      </c>
      <c r="S10" s="142">
        <f t="shared" si="2"/>
        <v>0</v>
      </c>
      <c r="T10" s="142">
        <f t="shared" si="2"/>
        <v>0</v>
      </c>
      <c r="U10" s="142">
        <f t="shared" si="2"/>
        <v>0</v>
      </c>
      <c r="V10" s="143">
        <f t="shared" si="2"/>
        <v>0</v>
      </c>
    </row>
    <row r="11" spans="1:22" ht="20.100000000000001" customHeight="1">
      <c r="A11" s="140"/>
      <c r="B11" s="140"/>
      <c r="C11" s="140"/>
      <c r="D11" s="141" t="s">
        <v>57</v>
      </c>
      <c r="E11" s="142">
        <f t="shared" ref="E11:V11" si="3">SUM(E12:E26)</f>
        <v>134.38</v>
      </c>
      <c r="F11" s="142">
        <f t="shared" si="3"/>
        <v>134.38</v>
      </c>
      <c r="G11" s="143">
        <f t="shared" si="3"/>
        <v>134.38</v>
      </c>
      <c r="H11" s="143">
        <f t="shared" si="3"/>
        <v>134.38</v>
      </c>
      <c r="I11" s="143">
        <f t="shared" si="3"/>
        <v>0</v>
      </c>
      <c r="J11" s="143">
        <f t="shared" si="3"/>
        <v>0</v>
      </c>
      <c r="K11" s="142">
        <f t="shared" si="3"/>
        <v>0</v>
      </c>
      <c r="L11" s="142">
        <f t="shared" si="3"/>
        <v>0</v>
      </c>
      <c r="M11" s="142">
        <f t="shared" si="3"/>
        <v>0</v>
      </c>
      <c r="N11" s="142">
        <f t="shared" si="3"/>
        <v>0</v>
      </c>
      <c r="O11" s="142">
        <f t="shared" si="3"/>
        <v>0</v>
      </c>
      <c r="P11" s="142">
        <f t="shared" si="3"/>
        <v>0</v>
      </c>
      <c r="Q11" s="142">
        <f t="shared" si="3"/>
        <v>0</v>
      </c>
      <c r="R11" s="142">
        <f t="shared" si="3"/>
        <v>0</v>
      </c>
      <c r="S11" s="142">
        <f t="shared" si="3"/>
        <v>0</v>
      </c>
      <c r="T11" s="142">
        <f t="shared" si="3"/>
        <v>0</v>
      </c>
      <c r="U11" s="142">
        <f t="shared" si="3"/>
        <v>0</v>
      </c>
      <c r="V11" s="143">
        <f t="shared" si="3"/>
        <v>0</v>
      </c>
    </row>
    <row r="12" spans="1:22" ht="26.1" customHeight="1">
      <c r="A12" s="140" t="s">
        <v>58</v>
      </c>
      <c r="B12" s="140" t="s">
        <v>59</v>
      </c>
      <c r="C12" s="140" t="s">
        <v>59</v>
      </c>
      <c r="D12" s="144" t="s">
        <v>60</v>
      </c>
      <c r="E12" s="142">
        <v>45.59</v>
      </c>
      <c r="F12" s="142">
        <v>45.59</v>
      </c>
      <c r="G12" s="143">
        <v>45.59</v>
      </c>
      <c r="H12" s="143">
        <v>45.59</v>
      </c>
      <c r="I12" s="143">
        <v>0</v>
      </c>
      <c r="J12" s="143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3">
        <v>0</v>
      </c>
    </row>
    <row r="13" spans="1:22" ht="20.100000000000001" customHeight="1">
      <c r="A13" s="140" t="s">
        <v>58</v>
      </c>
      <c r="B13" s="140" t="s">
        <v>59</v>
      </c>
      <c r="C13" s="140" t="s">
        <v>59</v>
      </c>
      <c r="D13" s="141" t="s">
        <v>61</v>
      </c>
      <c r="E13" s="142">
        <v>3.8</v>
      </c>
      <c r="F13" s="142">
        <v>3.8</v>
      </c>
      <c r="G13" s="143">
        <v>3.8</v>
      </c>
      <c r="H13" s="143">
        <v>3.8</v>
      </c>
      <c r="I13" s="143">
        <v>0</v>
      </c>
      <c r="J13" s="143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  <c r="P13" s="142">
        <v>0</v>
      </c>
      <c r="Q13" s="142">
        <v>0</v>
      </c>
      <c r="R13" s="142">
        <v>0</v>
      </c>
      <c r="S13" s="142">
        <v>0</v>
      </c>
      <c r="T13" s="142">
        <v>0</v>
      </c>
      <c r="U13" s="142">
        <v>0</v>
      </c>
      <c r="V13" s="143">
        <v>0</v>
      </c>
    </row>
    <row r="14" spans="1:22" ht="20.100000000000001" customHeight="1">
      <c r="A14" s="140" t="s">
        <v>58</v>
      </c>
      <c r="B14" s="140" t="s">
        <v>59</v>
      </c>
      <c r="C14" s="140" t="s">
        <v>59</v>
      </c>
      <c r="D14" s="141" t="s">
        <v>62</v>
      </c>
      <c r="E14" s="142">
        <v>1.46</v>
      </c>
      <c r="F14" s="142">
        <v>1.46</v>
      </c>
      <c r="G14" s="143">
        <v>1.46</v>
      </c>
      <c r="H14" s="143">
        <v>1.46</v>
      </c>
      <c r="I14" s="143">
        <v>0</v>
      </c>
      <c r="J14" s="143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  <c r="T14" s="142">
        <v>0</v>
      </c>
      <c r="U14" s="142">
        <v>0</v>
      </c>
      <c r="V14" s="143">
        <v>0</v>
      </c>
    </row>
    <row r="15" spans="1:22" ht="20.100000000000001" customHeight="1">
      <c r="A15" s="140" t="s">
        <v>58</v>
      </c>
      <c r="B15" s="140" t="s">
        <v>59</v>
      </c>
      <c r="C15" s="140" t="s">
        <v>59</v>
      </c>
      <c r="D15" s="141" t="s">
        <v>63</v>
      </c>
      <c r="E15" s="142">
        <v>3.8</v>
      </c>
      <c r="F15" s="142">
        <v>3.8</v>
      </c>
      <c r="G15" s="143">
        <v>3.8</v>
      </c>
      <c r="H15" s="143">
        <v>3.8</v>
      </c>
      <c r="I15" s="143">
        <v>0</v>
      </c>
      <c r="J15" s="143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3">
        <v>0</v>
      </c>
    </row>
    <row r="16" spans="1:22" ht="20.100000000000001" customHeight="1">
      <c r="A16" s="140" t="s">
        <v>58</v>
      </c>
      <c r="B16" s="140" t="s">
        <v>59</v>
      </c>
      <c r="C16" s="140" t="s">
        <v>59</v>
      </c>
      <c r="D16" s="141" t="s">
        <v>64</v>
      </c>
      <c r="E16" s="142">
        <v>11.52</v>
      </c>
      <c r="F16" s="142">
        <v>11.52</v>
      </c>
      <c r="G16" s="143">
        <v>11.52</v>
      </c>
      <c r="H16" s="143">
        <v>11.52</v>
      </c>
      <c r="I16" s="143">
        <v>0</v>
      </c>
      <c r="J16" s="143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  <c r="P16" s="142">
        <v>0</v>
      </c>
      <c r="Q16" s="142">
        <v>0</v>
      </c>
      <c r="R16" s="142">
        <v>0</v>
      </c>
      <c r="S16" s="142">
        <v>0</v>
      </c>
      <c r="T16" s="142">
        <v>0</v>
      </c>
      <c r="U16" s="142">
        <v>0</v>
      </c>
      <c r="V16" s="143">
        <v>0</v>
      </c>
    </row>
    <row r="17" spans="1:22" ht="20.100000000000001" customHeight="1">
      <c r="A17" s="140" t="s">
        <v>58</v>
      </c>
      <c r="B17" s="140" t="s">
        <v>59</v>
      </c>
      <c r="C17" s="140" t="s">
        <v>59</v>
      </c>
      <c r="D17" s="141" t="s">
        <v>65</v>
      </c>
      <c r="E17" s="142">
        <v>0.64</v>
      </c>
      <c r="F17" s="142">
        <v>0.64</v>
      </c>
      <c r="G17" s="143">
        <v>0.64</v>
      </c>
      <c r="H17" s="143">
        <v>0.64</v>
      </c>
      <c r="I17" s="143">
        <v>0</v>
      </c>
      <c r="J17" s="143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  <c r="P17" s="142">
        <v>0</v>
      </c>
      <c r="Q17" s="142">
        <v>0</v>
      </c>
      <c r="R17" s="142">
        <v>0</v>
      </c>
      <c r="S17" s="142">
        <v>0</v>
      </c>
      <c r="T17" s="142">
        <v>0</v>
      </c>
      <c r="U17" s="142">
        <v>0</v>
      </c>
      <c r="V17" s="143">
        <v>0</v>
      </c>
    </row>
    <row r="18" spans="1:22" ht="20.100000000000001" customHeight="1">
      <c r="A18" s="140" t="s">
        <v>58</v>
      </c>
      <c r="B18" s="140" t="s">
        <v>59</v>
      </c>
      <c r="C18" s="140" t="s">
        <v>59</v>
      </c>
      <c r="D18" s="141" t="s">
        <v>66</v>
      </c>
      <c r="E18" s="142">
        <v>1.28</v>
      </c>
      <c r="F18" s="142">
        <v>1.28</v>
      </c>
      <c r="G18" s="143">
        <v>1.28</v>
      </c>
      <c r="H18" s="143">
        <v>1.28</v>
      </c>
      <c r="I18" s="143">
        <v>0</v>
      </c>
      <c r="J18" s="143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  <c r="P18" s="142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3">
        <v>0</v>
      </c>
    </row>
    <row r="19" spans="1:22" ht="20.100000000000001" customHeight="1">
      <c r="A19" s="140" t="s">
        <v>58</v>
      </c>
      <c r="B19" s="140" t="s">
        <v>59</v>
      </c>
      <c r="C19" s="140" t="s">
        <v>59</v>
      </c>
      <c r="D19" s="141" t="s">
        <v>67</v>
      </c>
      <c r="E19" s="142">
        <v>0.05</v>
      </c>
      <c r="F19" s="142">
        <v>0.05</v>
      </c>
      <c r="G19" s="143">
        <v>0.05</v>
      </c>
      <c r="H19" s="143">
        <v>0.05</v>
      </c>
      <c r="I19" s="143">
        <v>0</v>
      </c>
      <c r="J19" s="143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  <c r="P19" s="142">
        <v>0</v>
      </c>
      <c r="Q19" s="142">
        <v>0</v>
      </c>
      <c r="R19" s="142">
        <v>0</v>
      </c>
      <c r="S19" s="142">
        <v>0</v>
      </c>
      <c r="T19" s="142">
        <v>0</v>
      </c>
      <c r="U19" s="142">
        <v>0</v>
      </c>
      <c r="V19" s="143">
        <v>0</v>
      </c>
    </row>
    <row r="20" spans="1:22" ht="20.100000000000001" customHeight="1">
      <c r="A20" s="140" t="s">
        <v>58</v>
      </c>
      <c r="B20" s="140" t="s">
        <v>59</v>
      </c>
      <c r="C20" s="140" t="s">
        <v>59</v>
      </c>
      <c r="D20" s="141" t="s">
        <v>68</v>
      </c>
      <c r="E20" s="142">
        <v>1.83</v>
      </c>
      <c r="F20" s="142">
        <v>1.83</v>
      </c>
      <c r="G20" s="143">
        <v>1.83</v>
      </c>
      <c r="H20" s="143">
        <v>1.83</v>
      </c>
      <c r="I20" s="143">
        <v>0</v>
      </c>
      <c r="J20" s="143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3">
        <v>0</v>
      </c>
    </row>
    <row r="21" spans="1:22" ht="20.100000000000001" customHeight="1">
      <c r="A21" s="140" t="s">
        <v>58</v>
      </c>
      <c r="B21" s="140" t="s">
        <v>59</v>
      </c>
      <c r="C21" s="140" t="s">
        <v>59</v>
      </c>
      <c r="D21" s="141" t="s">
        <v>69</v>
      </c>
      <c r="E21" s="142">
        <v>0.91</v>
      </c>
      <c r="F21" s="142">
        <v>0.91</v>
      </c>
      <c r="G21" s="143">
        <v>0.91</v>
      </c>
      <c r="H21" s="143">
        <v>0.91</v>
      </c>
      <c r="I21" s="143">
        <v>0</v>
      </c>
      <c r="J21" s="143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3">
        <v>0</v>
      </c>
    </row>
    <row r="22" spans="1:22" ht="20.100000000000001" customHeight="1">
      <c r="A22" s="140" t="s">
        <v>58</v>
      </c>
      <c r="B22" s="140" t="s">
        <v>59</v>
      </c>
      <c r="C22" s="140" t="s">
        <v>59</v>
      </c>
      <c r="D22" s="141" t="s">
        <v>70</v>
      </c>
      <c r="E22" s="142">
        <v>2.06</v>
      </c>
      <c r="F22" s="142">
        <v>2.06</v>
      </c>
      <c r="G22" s="143">
        <v>2.06</v>
      </c>
      <c r="H22" s="143">
        <v>2.06</v>
      </c>
      <c r="I22" s="143">
        <v>0</v>
      </c>
      <c r="J22" s="143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3">
        <v>0</v>
      </c>
    </row>
    <row r="23" spans="1:22" ht="20.100000000000001" customHeight="1">
      <c r="A23" s="140" t="s">
        <v>58</v>
      </c>
      <c r="B23" s="140" t="s">
        <v>59</v>
      </c>
      <c r="C23" s="140" t="s">
        <v>59</v>
      </c>
      <c r="D23" s="141" t="s">
        <v>71</v>
      </c>
      <c r="E23" s="142">
        <v>0.48</v>
      </c>
      <c r="F23" s="142">
        <v>0.48</v>
      </c>
      <c r="G23" s="143">
        <v>0.48</v>
      </c>
      <c r="H23" s="143">
        <v>0.48</v>
      </c>
      <c r="I23" s="143">
        <v>0</v>
      </c>
      <c r="J23" s="143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  <c r="P23" s="142">
        <v>0</v>
      </c>
      <c r="Q23" s="142">
        <v>0</v>
      </c>
      <c r="R23" s="142">
        <v>0</v>
      </c>
      <c r="S23" s="142">
        <v>0</v>
      </c>
      <c r="T23" s="142">
        <v>0</v>
      </c>
      <c r="U23" s="142">
        <v>0</v>
      </c>
      <c r="V23" s="143">
        <v>0</v>
      </c>
    </row>
    <row r="24" spans="1:22" ht="20.100000000000001" customHeight="1">
      <c r="A24" s="140" t="s">
        <v>58</v>
      </c>
      <c r="B24" s="140" t="s">
        <v>59</v>
      </c>
      <c r="C24" s="140" t="s">
        <v>59</v>
      </c>
      <c r="D24" s="141" t="s">
        <v>72</v>
      </c>
      <c r="E24" s="142">
        <v>4.5599999999999996</v>
      </c>
      <c r="F24" s="142">
        <v>4.5599999999999996</v>
      </c>
      <c r="G24" s="143">
        <v>4.5599999999999996</v>
      </c>
      <c r="H24" s="143">
        <v>4.5599999999999996</v>
      </c>
      <c r="I24" s="143">
        <v>0</v>
      </c>
      <c r="J24" s="143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  <c r="P24" s="142">
        <v>0</v>
      </c>
      <c r="Q24" s="142">
        <v>0</v>
      </c>
      <c r="R24" s="142">
        <v>0</v>
      </c>
      <c r="S24" s="142">
        <v>0</v>
      </c>
      <c r="T24" s="142">
        <v>0</v>
      </c>
      <c r="U24" s="142">
        <v>0</v>
      </c>
      <c r="V24" s="143">
        <v>0</v>
      </c>
    </row>
    <row r="25" spans="1:22" ht="20.100000000000001" customHeight="1">
      <c r="A25" s="140" t="s">
        <v>58</v>
      </c>
      <c r="B25" s="140" t="s">
        <v>59</v>
      </c>
      <c r="C25" s="140" t="s">
        <v>59</v>
      </c>
      <c r="D25" s="141" t="s">
        <v>73</v>
      </c>
      <c r="E25" s="142">
        <v>30</v>
      </c>
      <c r="F25" s="142">
        <v>30</v>
      </c>
      <c r="G25" s="143">
        <v>30</v>
      </c>
      <c r="H25" s="143">
        <v>30</v>
      </c>
      <c r="I25" s="143">
        <v>0</v>
      </c>
      <c r="J25" s="143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  <c r="P25" s="142">
        <v>0</v>
      </c>
      <c r="Q25" s="142">
        <v>0</v>
      </c>
      <c r="R25" s="142">
        <v>0</v>
      </c>
      <c r="S25" s="142">
        <v>0</v>
      </c>
      <c r="T25" s="142">
        <v>0</v>
      </c>
      <c r="U25" s="142">
        <v>0</v>
      </c>
      <c r="V25" s="143">
        <v>0</v>
      </c>
    </row>
    <row r="26" spans="1:22" ht="20.100000000000001" customHeight="1">
      <c r="A26" s="140" t="s">
        <v>58</v>
      </c>
      <c r="B26" s="140" t="s">
        <v>59</v>
      </c>
      <c r="C26" s="140" t="s">
        <v>59</v>
      </c>
      <c r="D26" s="144" t="s">
        <v>74</v>
      </c>
      <c r="E26" s="142">
        <v>26.4</v>
      </c>
      <c r="F26" s="142">
        <v>26.4</v>
      </c>
      <c r="G26" s="143">
        <v>26.4</v>
      </c>
      <c r="H26" s="143">
        <v>26.4</v>
      </c>
      <c r="I26" s="143">
        <v>0</v>
      </c>
      <c r="J26" s="143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3">
        <v>0</v>
      </c>
    </row>
    <row r="27" spans="1:22" ht="20.100000000000001" customHeight="1">
      <c r="A27" s="140"/>
      <c r="B27" s="140"/>
      <c r="C27" s="140"/>
      <c r="D27" s="141" t="s">
        <v>75</v>
      </c>
      <c r="E27" s="142">
        <f t="shared" ref="E27:V27" si="4">SUM(E28:E38)</f>
        <v>14.38</v>
      </c>
      <c r="F27" s="142">
        <f t="shared" si="4"/>
        <v>14.38</v>
      </c>
      <c r="G27" s="143">
        <f t="shared" si="4"/>
        <v>14.38</v>
      </c>
      <c r="H27" s="143">
        <f t="shared" si="4"/>
        <v>14.38</v>
      </c>
      <c r="I27" s="143">
        <f t="shared" si="4"/>
        <v>0</v>
      </c>
      <c r="J27" s="143">
        <f t="shared" si="4"/>
        <v>0</v>
      </c>
      <c r="K27" s="142">
        <f t="shared" si="4"/>
        <v>0</v>
      </c>
      <c r="L27" s="142">
        <f t="shared" si="4"/>
        <v>0</v>
      </c>
      <c r="M27" s="142">
        <f t="shared" si="4"/>
        <v>0</v>
      </c>
      <c r="N27" s="142">
        <f t="shared" si="4"/>
        <v>0</v>
      </c>
      <c r="O27" s="142">
        <f t="shared" si="4"/>
        <v>0</v>
      </c>
      <c r="P27" s="142">
        <f t="shared" si="4"/>
        <v>0</v>
      </c>
      <c r="Q27" s="142">
        <f t="shared" si="4"/>
        <v>0</v>
      </c>
      <c r="R27" s="142">
        <f t="shared" si="4"/>
        <v>0</v>
      </c>
      <c r="S27" s="142">
        <f t="shared" si="4"/>
        <v>0</v>
      </c>
      <c r="T27" s="142">
        <f t="shared" si="4"/>
        <v>0</v>
      </c>
      <c r="U27" s="142">
        <f t="shared" si="4"/>
        <v>0</v>
      </c>
      <c r="V27" s="143">
        <f t="shared" si="4"/>
        <v>0</v>
      </c>
    </row>
    <row r="28" spans="1:22" ht="20.100000000000001" customHeight="1">
      <c r="A28" s="140" t="s">
        <v>58</v>
      </c>
      <c r="B28" s="140" t="s">
        <v>59</v>
      </c>
      <c r="C28" s="140" t="s">
        <v>76</v>
      </c>
      <c r="D28" s="144" t="s">
        <v>77</v>
      </c>
      <c r="E28" s="142">
        <v>4.97</v>
      </c>
      <c r="F28" s="142">
        <v>4.97</v>
      </c>
      <c r="G28" s="143">
        <v>4.97</v>
      </c>
      <c r="H28" s="143">
        <v>4.97</v>
      </c>
      <c r="I28" s="143">
        <v>0</v>
      </c>
      <c r="J28" s="143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  <c r="P28" s="142">
        <v>0</v>
      </c>
      <c r="Q28" s="142">
        <v>0</v>
      </c>
      <c r="R28" s="142">
        <v>0</v>
      </c>
      <c r="S28" s="142">
        <v>0</v>
      </c>
      <c r="T28" s="142">
        <v>0</v>
      </c>
      <c r="U28" s="142">
        <v>0</v>
      </c>
      <c r="V28" s="143">
        <v>0</v>
      </c>
    </row>
    <row r="29" spans="1:22" ht="20.100000000000001" customHeight="1">
      <c r="A29" s="140" t="s">
        <v>58</v>
      </c>
      <c r="B29" s="140" t="s">
        <v>59</v>
      </c>
      <c r="C29" s="140" t="s">
        <v>76</v>
      </c>
      <c r="D29" s="141" t="s">
        <v>78</v>
      </c>
      <c r="E29" s="142">
        <v>2.63</v>
      </c>
      <c r="F29" s="142">
        <v>2.63</v>
      </c>
      <c r="G29" s="143">
        <v>2.63</v>
      </c>
      <c r="H29" s="143">
        <v>2.63</v>
      </c>
      <c r="I29" s="143">
        <v>0</v>
      </c>
      <c r="J29" s="143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3">
        <v>0</v>
      </c>
    </row>
    <row r="30" spans="1:22" ht="20.100000000000001" customHeight="1">
      <c r="A30" s="140" t="s">
        <v>58</v>
      </c>
      <c r="B30" s="140" t="s">
        <v>59</v>
      </c>
      <c r="C30" s="140" t="s">
        <v>76</v>
      </c>
      <c r="D30" s="141" t="s">
        <v>79</v>
      </c>
      <c r="E30" s="142">
        <v>1.1299999999999999</v>
      </c>
      <c r="F30" s="142">
        <v>1.1299999999999999</v>
      </c>
      <c r="G30" s="143">
        <v>1.1299999999999999</v>
      </c>
      <c r="H30" s="143">
        <v>1.1299999999999999</v>
      </c>
      <c r="I30" s="143">
        <v>0</v>
      </c>
      <c r="J30" s="143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3">
        <v>0</v>
      </c>
    </row>
    <row r="31" spans="1:22" ht="20.100000000000001" customHeight="1">
      <c r="A31" s="140" t="s">
        <v>58</v>
      </c>
      <c r="B31" s="140" t="s">
        <v>59</v>
      </c>
      <c r="C31" s="140" t="s">
        <v>76</v>
      </c>
      <c r="D31" s="141" t="s">
        <v>61</v>
      </c>
      <c r="E31" s="142">
        <v>0.73</v>
      </c>
      <c r="F31" s="142">
        <v>0.73</v>
      </c>
      <c r="G31" s="143">
        <v>0.73</v>
      </c>
      <c r="H31" s="143">
        <v>0.73</v>
      </c>
      <c r="I31" s="143">
        <v>0</v>
      </c>
      <c r="J31" s="143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3">
        <v>0</v>
      </c>
    </row>
    <row r="32" spans="1:22" ht="20.100000000000001" customHeight="1">
      <c r="A32" s="140" t="s">
        <v>58</v>
      </c>
      <c r="B32" s="140" t="s">
        <v>59</v>
      </c>
      <c r="C32" s="140" t="s">
        <v>76</v>
      </c>
      <c r="D32" s="141" t="s">
        <v>62</v>
      </c>
      <c r="E32" s="142">
        <v>0.31</v>
      </c>
      <c r="F32" s="142">
        <v>0.31</v>
      </c>
      <c r="G32" s="143">
        <v>0.31</v>
      </c>
      <c r="H32" s="143">
        <v>0.31</v>
      </c>
      <c r="I32" s="143">
        <v>0</v>
      </c>
      <c r="J32" s="143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  <c r="P32" s="142">
        <v>0</v>
      </c>
      <c r="Q32" s="142">
        <v>0</v>
      </c>
      <c r="R32" s="142">
        <v>0</v>
      </c>
      <c r="S32" s="142">
        <v>0</v>
      </c>
      <c r="T32" s="142">
        <v>0</v>
      </c>
      <c r="U32" s="142">
        <v>0</v>
      </c>
      <c r="V32" s="143">
        <v>0</v>
      </c>
    </row>
    <row r="33" spans="1:22" ht="20.100000000000001" customHeight="1">
      <c r="A33" s="140" t="s">
        <v>58</v>
      </c>
      <c r="B33" s="140" t="s">
        <v>59</v>
      </c>
      <c r="C33" s="140" t="s">
        <v>76</v>
      </c>
      <c r="D33" s="141" t="s">
        <v>63</v>
      </c>
      <c r="E33" s="142">
        <v>0.73</v>
      </c>
      <c r="F33" s="142">
        <v>0.73</v>
      </c>
      <c r="G33" s="143">
        <v>0.73</v>
      </c>
      <c r="H33" s="143">
        <v>0.73</v>
      </c>
      <c r="I33" s="143">
        <v>0</v>
      </c>
      <c r="J33" s="143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0</v>
      </c>
    </row>
    <row r="34" spans="1:22" ht="20.100000000000001" customHeight="1">
      <c r="A34" s="140" t="s">
        <v>58</v>
      </c>
      <c r="B34" s="140" t="s">
        <v>59</v>
      </c>
      <c r="C34" s="140" t="s">
        <v>76</v>
      </c>
      <c r="D34" s="141" t="s">
        <v>64</v>
      </c>
      <c r="E34" s="142">
        <v>2.88</v>
      </c>
      <c r="F34" s="142">
        <v>2.88</v>
      </c>
      <c r="G34" s="143">
        <v>2.88</v>
      </c>
      <c r="H34" s="143">
        <v>2.88</v>
      </c>
      <c r="I34" s="143">
        <v>0</v>
      </c>
      <c r="J34" s="143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3">
        <v>0</v>
      </c>
    </row>
    <row r="35" spans="1:22" ht="20.100000000000001" customHeight="1">
      <c r="A35" s="140" t="s">
        <v>58</v>
      </c>
      <c r="B35" s="140" t="s">
        <v>59</v>
      </c>
      <c r="C35" s="140" t="s">
        <v>76</v>
      </c>
      <c r="D35" s="141" t="s">
        <v>67</v>
      </c>
      <c r="E35" s="142">
        <v>0.01</v>
      </c>
      <c r="F35" s="142">
        <v>0.01</v>
      </c>
      <c r="G35" s="143">
        <v>0.01</v>
      </c>
      <c r="H35" s="143">
        <v>0.01</v>
      </c>
      <c r="I35" s="143">
        <v>0</v>
      </c>
      <c r="J35" s="143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3">
        <v>0</v>
      </c>
    </row>
    <row r="36" spans="1:22" ht="20.100000000000001" customHeight="1">
      <c r="A36" s="140" t="s">
        <v>58</v>
      </c>
      <c r="B36" s="140" t="s">
        <v>59</v>
      </c>
      <c r="C36" s="140" t="s">
        <v>76</v>
      </c>
      <c r="D36" s="141" t="s">
        <v>68</v>
      </c>
      <c r="E36" s="142">
        <v>0.35</v>
      </c>
      <c r="F36" s="142">
        <v>0.35</v>
      </c>
      <c r="G36" s="143">
        <v>0.35</v>
      </c>
      <c r="H36" s="143">
        <v>0.35</v>
      </c>
      <c r="I36" s="143">
        <v>0</v>
      </c>
      <c r="J36" s="143">
        <v>0</v>
      </c>
      <c r="K36" s="142">
        <v>0</v>
      </c>
      <c r="L36" s="142">
        <v>0</v>
      </c>
      <c r="M36" s="142">
        <v>0</v>
      </c>
      <c r="N36" s="142">
        <v>0</v>
      </c>
      <c r="O36" s="142">
        <v>0</v>
      </c>
      <c r="P36" s="142">
        <v>0</v>
      </c>
      <c r="Q36" s="142">
        <v>0</v>
      </c>
      <c r="R36" s="142">
        <v>0</v>
      </c>
      <c r="S36" s="142">
        <v>0</v>
      </c>
      <c r="T36" s="142">
        <v>0</v>
      </c>
      <c r="U36" s="142">
        <v>0</v>
      </c>
      <c r="V36" s="143">
        <v>0</v>
      </c>
    </row>
    <row r="37" spans="1:22" ht="20.100000000000001" customHeight="1">
      <c r="A37" s="140" t="s">
        <v>58</v>
      </c>
      <c r="B37" s="140" t="s">
        <v>59</v>
      </c>
      <c r="C37" s="140" t="s">
        <v>76</v>
      </c>
      <c r="D37" s="141" t="s">
        <v>69</v>
      </c>
      <c r="E37" s="142">
        <v>0.17</v>
      </c>
      <c r="F37" s="142">
        <v>0.17</v>
      </c>
      <c r="G37" s="143">
        <v>0.17</v>
      </c>
      <c r="H37" s="143">
        <v>0.17</v>
      </c>
      <c r="I37" s="143">
        <v>0</v>
      </c>
      <c r="J37" s="143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  <c r="P37" s="142">
        <v>0</v>
      </c>
      <c r="Q37" s="142">
        <v>0</v>
      </c>
      <c r="R37" s="142">
        <v>0</v>
      </c>
      <c r="S37" s="142">
        <v>0</v>
      </c>
      <c r="T37" s="142">
        <v>0</v>
      </c>
      <c r="U37" s="142">
        <v>0</v>
      </c>
      <c r="V37" s="143">
        <v>0</v>
      </c>
    </row>
    <row r="38" spans="1:22" ht="20.100000000000001" customHeight="1">
      <c r="A38" s="140" t="s">
        <v>58</v>
      </c>
      <c r="B38" s="140" t="s">
        <v>59</v>
      </c>
      <c r="C38" s="140" t="s">
        <v>76</v>
      </c>
      <c r="D38" s="141" t="s">
        <v>70</v>
      </c>
      <c r="E38" s="142">
        <v>0.47</v>
      </c>
      <c r="F38" s="142">
        <v>0.47</v>
      </c>
      <c r="G38" s="143">
        <v>0.47</v>
      </c>
      <c r="H38" s="143">
        <v>0.47</v>
      </c>
      <c r="I38" s="143">
        <v>0</v>
      </c>
      <c r="J38" s="143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3">
        <v>0</v>
      </c>
    </row>
    <row r="39" spans="1:22" ht="20.100000000000001" customHeight="1">
      <c r="A39" s="140"/>
      <c r="B39" s="140"/>
      <c r="C39" s="140"/>
      <c r="D39" s="141" t="s">
        <v>80</v>
      </c>
      <c r="E39" s="142">
        <f t="shared" ref="E39:V39" si="5">E40</f>
        <v>42.4</v>
      </c>
      <c r="F39" s="142">
        <f t="shared" si="5"/>
        <v>42.4</v>
      </c>
      <c r="G39" s="143">
        <f t="shared" si="5"/>
        <v>42.4</v>
      </c>
      <c r="H39" s="143">
        <f t="shared" si="5"/>
        <v>42.4</v>
      </c>
      <c r="I39" s="143">
        <f t="shared" si="5"/>
        <v>0</v>
      </c>
      <c r="J39" s="143">
        <f t="shared" si="5"/>
        <v>0</v>
      </c>
      <c r="K39" s="142">
        <f t="shared" si="5"/>
        <v>0</v>
      </c>
      <c r="L39" s="142">
        <f t="shared" si="5"/>
        <v>0</v>
      </c>
      <c r="M39" s="142">
        <f t="shared" si="5"/>
        <v>0</v>
      </c>
      <c r="N39" s="142">
        <f t="shared" si="5"/>
        <v>0</v>
      </c>
      <c r="O39" s="142">
        <f t="shared" si="5"/>
        <v>0</v>
      </c>
      <c r="P39" s="142">
        <f t="shared" si="5"/>
        <v>0</v>
      </c>
      <c r="Q39" s="142">
        <f t="shared" si="5"/>
        <v>0</v>
      </c>
      <c r="R39" s="142">
        <f t="shared" si="5"/>
        <v>0</v>
      </c>
      <c r="S39" s="142">
        <f t="shared" si="5"/>
        <v>0</v>
      </c>
      <c r="T39" s="142">
        <f t="shared" si="5"/>
        <v>0</v>
      </c>
      <c r="U39" s="142">
        <f t="shared" si="5"/>
        <v>0</v>
      </c>
      <c r="V39" s="143">
        <f t="shared" si="5"/>
        <v>0</v>
      </c>
    </row>
    <row r="40" spans="1:22" ht="27.95" customHeight="1">
      <c r="A40" s="140" t="s">
        <v>58</v>
      </c>
      <c r="B40" s="140" t="s">
        <v>59</v>
      </c>
      <c r="C40" s="140" t="s">
        <v>81</v>
      </c>
      <c r="D40" s="144" t="s">
        <v>82</v>
      </c>
      <c r="E40" s="142">
        <v>42.4</v>
      </c>
      <c r="F40" s="142">
        <v>42.4</v>
      </c>
      <c r="G40" s="143">
        <v>42.4</v>
      </c>
      <c r="H40" s="143">
        <v>42.4</v>
      </c>
      <c r="I40" s="143">
        <v>0</v>
      </c>
      <c r="J40" s="143">
        <v>0</v>
      </c>
      <c r="K40" s="142">
        <v>0</v>
      </c>
      <c r="L40" s="142">
        <v>0</v>
      </c>
      <c r="M40" s="142">
        <v>0</v>
      </c>
      <c r="N40" s="142">
        <v>0</v>
      </c>
      <c r="O40" s="142">
        <v>0</v>
      </c>
      <c r="P40" s="142">
        <v>0</v>
      </c>
      <c r="Q40" s="142">
        <v>0</v>
      </c>
      <c r="R40" s="142">
        <v>0</v>
      </c>
      <c r="S40" s="142">
        <v>0</v>
      </c>
      <c r="T40" s="142">
        <v>0</v>
      </c>
      <c r="U40" s="142">
        <v>0</v>
      </c>
      <c r="V40" s="143">
        <v>0</v>
      </c>
    </row>
    <row r="41" spans="1:22" ht="20.100000000000001" customHeight="1">
      <c r="A41" s="140"/>
      <c r="B41" s="140"/>
      <c r="C41" s="140"/>
      <c r="D41" s="141" t="s">
        <v>83</v>
      </c>
      <c r="E41" s="142">
        <f t="shared" ref="E41:N42" si="6">E42</f>
        <v>10</v>
      </c>
      <c r="F41" s="142">
        <f t="shared" si="6"/>
        <v>10</v>
      </c>
      <c r="G41" s="143">
        <f t="shared" si="6"/>
        <v>10</v>
      </c>
      <c r="H41" s="143">
        <f t="shared" si="6"/>
        <v>10</v>
      </c>
      <c r="I41" s="143">
        <f t="shared" si="6"/>
        <v>0</v>
      </c>
      <c r="J41" s="143">
        <f t="shared" si="6"/>
        <v>0</v>
      </c>
      <c r="K41" s="142">
        <f t="shared" si="6"/>
        <v>0</v>
      </c>
      <c r="L41" s="142">
        <f t="shared" si="6"/>
        <v>0</v>
      </c>
      <c r="M41" s="142">
        <f t="shared" si="6"/>
        <v>0</v>
      </c>
      <c r="N41" s="142">
        <f t="shared" si="6"/>
        <v>0</v>
      </c>
      <c r="O41" s="142">
        <f t="shared" ref="O41:V42" si="7">O42</f>
        <v>0</v>
      </c>
      <c r="P41" s="142">
        <f t="shared" si="7"/>
        <v>0</v>
      </c>
      <c r="Q41" s="142">
        <f t="shared" si="7"/>
        <v>0</v>
      </c>
      <c r="R41" s="142">
        <f t="shared" si="7"/>
        <v>0</v>
      </c>
      <c r="S41" s="142">
        <f t="shared" si="7"/>
        <v>0</v>
      </c>
      <c r="T41" s="142">
        <f t="shared" si="7"/>
        <v>0</v>
      </c>
      <c r="U41" s="142">
        <f t="shared" si="7"/>
        <v>0</v>
      </c>
      <c r="V41" s="143">
        <f t="shared" si="7"/>
        <v>0</v>
      </c>
    </row>
    <row r="42" spans="1:22" ht="20.100000000000001" customHeight="1">
      <c r="A42" s="140"/>
      <c r="B42" s="140"/>
      <c r="C42" s="140"/>
      <c r="D42" s="141" t="s">
        <v>84</v>
      </c>
      <c r="E42" s="142">
        <f t="shared" si="6"/>
        <v>10</v>
      </c>
      <c r="F42" s="142">
        <f t="shared" si="6"/>
        <v>10</v>
      </c>
      <c r="G42" s="143">
        <f t="shared" si="6"/>
        <v>10</v>
      </c>
      <c r="H42" s="143">
        <f t="shared" si="6"/>
        <v>10</v>
      </c>
      <c r="I42" s="143">
        <f t="shared" si="6"/>
        <v>0</v>
      </c>
      <c r="J42" s="143">
        <f t="shared" si="6"/>
        <v>0</v>
      </c>
      <c r="K42" s="142">
        <f t="shared" si="6"/>
        <v>0</v>
      </c>
      <c r="L42" s="142">
        <f t="shared" si="6"/>
        <v>0</v>
      </c>
      <c r="M42" s="142">
        <f t="shared" si="6"/>
        <v>0</v>
      </c>
      <c r="N42" s="142">
        <f t="shared" si="6"/>
        <v>0</v>
      </c>
      <c r="O42" s="142">
        <f t="shared" si="7"/>
        <v>0</v>
      </c>
      <c r="P42" s="142">
        <f t="shared" si="7"/>
        <v>0</v>
      </c>
      <c r="Q42" s="142">
        <f t="shared" si="7"/>
        <v>0</v>
      </c>
      <c r="R42" s="142">
        <f t="shared" si="7"/>
        <v>0</v>
      </c>
      <c r="S42" s="142">
        <f t="shared" si="7"/>
        <v>0</v>
      </c>
      <c r="T42" s="142">
        <f t="shared" si="7"/>
        <v>0</v>
      </c>
      <c r="U42" s="142">
        <f t="shared" si="7"/>
        <v>0</v>
      </c>
      <c r="V42" s="143">
        <f t="shared" si="7"/>
        <v>0</v>
      </c>
    </row>
    <row r="43" spans="1:22" ht="20.100000000000001" customHeight="1">
      <c r="A43" s="140" t="s">
        <v>58</v>
      </c>
      <c r="B43" s="140" t="s">
        <v>76</v>
      </c>
      <c r="C43" s="140" t="s">
        <v>85</v>
      </c>
      <c r="D43" s="144" t="s">
        <v>86</v>
      </c>
      <c r="E43" s="142">
        <v>10</v>
      </c>
      <c r="F43" s="142">
        <v>10</v>
      </c>
      <c r="G43" s="143">
        <v>10</v>
      </c>
      <c r="H43" s="143">
        <v>10</v>
      </c>
      <c r="I43" s="143">
        <v>0</v>
      </c>
      <c r="J43" s="143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  <c r="R43" s="142">
        <v>0</v>
      </c>
      <c r="S43" s="142">
        <v>0</v>
      </c>
      <c r="T43" s="142">
        <v>0</v>
      </c>
      <c r="U43" s="142">
        <v>0</v>
      </c>
      <c r="V43" s="143">
        <v>0</v>
      </c>
    </row>
    <row r="44" spans="1:22" ht="20.100000000000001" customHeight="1">
      <c r="A44" s="140"/>
      <c r="B44" s="140"/>
      <c r="C44" s="140"/>
      <c r="D44" s="141" t="s">
        <v>87</v>
      </c>
      <c r="E44" s="142">
        <f t="shared" ref="E44:V44" si="8">E45+E48</f>
        <v>11.91</v>
      </c>
      <c r="F44" s="142">
        <f t="shared" si="8"/>
        <v>11.91</v>
      </c>
      <c r="G44" s="143">
        <f t="shared" si="8"/>
        <v>11.91</v>
      </c>
      <c r="H44" s="143">
        <f t="shared" si="8"/>
        <v>11.91</v>
      </c>
      <c r="I44" s="143">
        <f t="shared" si="8"/>
        <v>0</v>
      </c>
      <c r="J44" s="143">
        <f t="shared" si="8"/>
        <v>0</v>
      </c>
      <c r="K44" s="142">
        <f t="shared" si="8"/>
        <v>0</v>
      </c>
      <c r="L44" s="142">
        <f t="shared" si="8"/>
        <v>0</v>
      </c>
      <c r="M44" s="142">
        <f t="shared" si="8"/>
        <v>0</v>
      </c>
      <c r="N44" s="142">
        <f t="shared" si="8"/>
        <v>0</v>
      </c>
      <c r="O44" s="142">
        <f t="shared" si="8"/>
        <v>0</v>
      </c>
      <c r="P44" s="142">
        <f t="shared" si="8"/>
        <v>0</v>
      </c>
      <c r="Q44" s="142">
        <f t="shared" si="8"/>
        <v>0</v>
      </c>
      <c r="R44" s="142">
        <f t="shared" si="8"/>
        <v>0</v>
      </c>
      <c r="S44" s="142">
        <f t="shared" si="8"/>
        <v>0</v>
      </c>
      <c r="T44" s="142">
        <f t="shared" si="8"/>
        <v>0</v>
      </c>
      <c r="U44" s="142">
        <f t="shared" si="8"/>
        <v>0</v>
      </c>
      <c r="V44" s="143">
        <f t="shared" si="8"/>
        <v>0</v>
      </c>
    </row>
    <row r="45" spans="1:22" ht="20.100000000000001" customHeight="1">
      <c r="A45" s="140"/>
      <c r="B45" s="140"/>
      <c r="C45" s="140"/>
      <c r="D45" s="141" t="s">
        <v>88</v>
      </c>
      <c r="E45" s="142">
        <f t="shared" ref="E45:N46" si="9">E46</f>
        <v>10.88</v>
      </c>
      <c r="F45" s="142">
        <f t="shared" si="9"/>
        <v>10.88</v>
      </c>
      <c r="G45" s="143">
        <f t="shared" si="9"/>
        <v>10.88</v>
      </c>
      <c r="H45" s="143">
        <f t="shared" si="9"/>
        <v>10.88</v>
      </c>
      <c r="I45" s="143">
        <f t="shared" si="9"/>
        <v>0</v>
      </c>
      <c r="J45" s="143">
        <f t="shared" si="9"/>
        <v>0</v>
      </c>
      <c r="K45" s="142">
        <f t="shared" si="9"/>
        <v>0</v>
      </c>
      <c r="L45" s="142">
        <f t="shared" si="9"/>
        <v>0</v>
      </c>
      <c r="M45" s="142">
        <f t="shared" si="9"/>
        <v>0</v>
      </c>
      <c r="N45" s="142">
        <f t="shared" si="9"/>
        <v>0</v>
      </c>
      <c r="O45" s="142">
        <f t="shared" ref="O45:V46" si="10">O46</f>
        <v>0</v>
      </c>
      <c r="P45" s="142">
        <f t="shared" si="10"/>
        <v>0</v>
      </c>
      <c r="Q45" s="142">
        <f t="shared" si="10"/>
        <v>0</v>
      </c>
      <c r="R45" s="142">
        <f t="shared" si="10"/>
        <v>0</v>
      </c>
      <c r="S45" s="142">
        <f t="shared" si="10"/>
        <v>0</v>
      </c>
      <c r="T45" s="142">
        <f t="shared" si="10"/>
        <v>0</v>
      </c>
      <c r="U45" s="142">
        <f t="shared" si="10"/>
        <v>0</v>
      </c>
      <c r="V45" s="143">
        <f t="shared" si="10"/>
        <v>0</v>
      </c>
    </row>
    <row r="46" spans="1:22" ht="20.100000000000001" customHeight="1">
      <c r="A46" s="140"/>
      <c r="B46" s="140"/>
      <c r="C46" s="140"/>
      <c r="D46" s="144" t="s">
        <v>89</v>
      </c>
      <c r="E46" s="142">
        <f t="shared" si="9"/>
        <v>10.88</v>
      </c>
      <c r="F46" s="142">
        <f t="shared" si="9"/>
        <v>10.88</v>
      </c>
      <c r="G46" s="143">
        <f t="shared" si="9"/>
        <v>10.88</v>
      </c>
      <c r="H46" s="143">
        <f t="shared" si="9"/>
        <v>10.88</v>
      </c>
      <c r="I46" s="143">
        <f t="shared" si="9"/>
        <v>0</v>
      </c>
      <c r="J46" s="143">
        <f t="shared" si="9"/>
        <v>0</v>
      </c>
      <c r="K46" s="142">
        <f t="shared" si="9"/>
        <v>0</v>
      </c>
      <c r="L46" s="142">
        <f t="shared" si="9"/>
        <v>0</v>
      </c>
      <c r="M46" s="142">
        <f t="shared" si="9"/>
        <v>0</v>
      </c>
      <c r="N46" s="142">
        <f t="shared" si="9"/>
        <v>0</v>
      </c>
      <c r="O46" s="142">
        <f t="shared" si="10"/>
        <v>0</v>
      </c>
      <c r="P46" s="142">
        <f t="shared" si="10"/>
        <v>0</v>
      </c>
      <c r="Q46" s="142">
        <f t="shared" si="10"/>
        <v>0</v>
      </c>
      <c r="R46" s="142">
        <f t="shared" si="10"/>
        <v>0</v>
      </c>
      <c r="S46" s="142">
        <f t="shared" si="10"/>
        <v>0</v>
      </c>
      <c r="T46" s="142">
        <f t="shared" si="10"/>
        <v>0</v>
      </c>
      <c r="U46" s="142">
        <f t="shared" si="10"/>
        <v>0</v>
      </c>
      <c r="V46" s="143">
        <f t="shared" si="10"/>
        <v>0</v>
      </c>
    </row>
    <row r="47" spans="1:22" ht="20.100000000000001" customHeight="1">
      <c r="A47" s="140" t="s">
        <v>90</v>
      </c>
      <c r="B47" s="140" t="s">
        <v>91</v>
      </c>
      <c r="C47" s="140" t="s">
        <v>91</v>
      </c>
      <c r="D47" s="141" t="s">
        <v>92</v>
      </c>
      <c r="E47" s="142">
        <v>10.88</v>
      </c>
      <c r="F47" s="142">
        <v>10.88</v>
      </c>
      <c r="G47" s="143">
        <v>10.88</v>
      </c>
      <c r="H47" s="143">
        <v>10.88</v>
      </c>
      <c r="I47" s="143">
        <v>0</v>
      </c>
      <c r="J47" s="143">
        <v>0</v>
      </c>
      <c r="K47" s="142">
        <v>0</v>
      </c>
      <c r="L47" s="142">
        <v>0</v>
      </c>
      <c r="M47" s="142">
        <v>0</v>
      </c>
      <c r="N47" s="142">
        <v>0</v>
      </c>
      <c r="O47" s="142">
        <v>0</v>
      </c>
      <c r="P47" s="142">
        <v>0</v>
      </c>
      <c r="Q47" s="142">
        <v>0</v>
      </c>
      <c r="R47" s="142">
        <v>0</v>
      </c>
      <c r="S47" s="142">
        <v>0</v>
      </c>
      <c r="T47" s="142">
        <v>0</v>
      </c>
      <c r="U47" s="142">
        <v>0</v>
      </c>
      <c r="V47" s="143">
        <v>0</v>
      </c>
    </row>
    <row r="48" spans="1:22" ht="20.100000000000001" customHeight="1">
      <c r="A48" s="140"/>
      <c r="B48" s="140"/>
      <c r="C48" s="140"/>
      <c r="D48" s="141" t="s">
        <v>93</v>
      </c>
      <c r="E48" s="142">
        <f t="shared" ref="E48:V48" si="11">E49+E51+E53</f>
        <v>1.03</v>
      </c>
      <c r="F48" s="142">
        <f t="shared" si="11"/>
        <v>1.03</v>
      </c>
      <c r="G48" s="143">
        <f t="shared" si="11"/>
        <v>1.03</v>
      </c>
      <c r="H48" s="143">
        <f t="shared" si="11"/>
        <v>1.03</v>
      </c>
      <c r="I48" s="143">
        <f t="shared" si="11"/>
        <v>0</v>
      </c>
      <c r="J48" s="143">
        <f t="shared" si="11"/>
        <v>0</v>
      </c>
      <c r="K48" s="142">
        <f t="shared" si="11"/>
        <v>0</v>
      </c>
      <c r="L48" s="142">
        <f t="shared" si="11"/>
        <v>0</v>
      </c>
      <c r="M48" s="142">
        <f t="shared" si="11"/>
        <v>0</v>
      </c>
      <c r="N48" s="142">
        <f t="shared" si="11"/>
        <v>0</v>
      </c>
      <c r="O48" s="142">
        <f t="shared" si="11"/>
        <v>0</v>
      </c>
      <c r="P48" s="142">
        <f t="shared" si="11"/>
        <v>0</v>
      </c>
      <c r="Q48" s="142">
        <f t="shared" si="11"/>
        <v>0</v>
      </c>
      <c r="R48" s="142">
        <f t="shared" si="11"/>
        <v>0</v>
      </c>
      <c r="S48" s="142">
        <f t="shared" si="11"/>
        <v>0</v>
      </c>
      <c r="T48" s="142">
        <f t="shared" si="11"/>
        <v>0</v>
      </c>
      <c r="U48" s="142">
        <f t="shared" si="11"/>
        <v>0</v>
      </c>
      <c r="V48" s="143">
        <f t="shared" si="11"/>
        <v>0</v>
      </c>
    </row>
    <row r="49" spans="1:22" ht="20.100000000000001" customHeight="1">
      <c r="A49" s="140"/>
      <c r="B49" s="140"/>
      <c r="C49" s="140"/>
      <c r="D49" s="141" t="s">
        <v>94</v>
      </c>
      <c r="E49" s="142">
        <f t="shared" ref="E49:V49" si="12">E50</f>
        <v>0.38</v>
      </c>
      <c r="F49" s="142">
        <f t="shared" si="12"/>
        <v>0.38</v>
      </c>
      <c r="G49" s="143">
        <f t="shared" si="12"/>
        <v>0.38</v>
      </c>
      <c r="H49" s="143">
        <f t="shared" si="12"/>
        <v>0.38</v>
      </c>
      <c r="I49" s="143">
        <f t="shared" si="12"/>
        <v>0</v>
      </c>
      <c r="J49" s="143">
        <f t="shared" si="12"/>
        <v>0</v>
      </c>
      <c r="K49" s="142">
        <f t="shared" si="12"/>
        <v>0</v>
      </c>
      <c r="L49" s="142">
        <f t="shared" si="12"/>
        <v>0</v>
      </c>
      <c r="M49" s="142">
        <f t="shared" si="12"/>
        <v>0</v>
      </c>
      <c r="N49" s="142">
        <f t="shared" si="12"/>
        <v>0</v>
      </c>
      <c r="O49" s="142">
        <f t="shared" si="12"/>
        <v>0</v>
      </c>
      <c r="P49" s="142">
        <f t="shared" si="12"/>
        <v>0</v>
      </c>
      <c r="Q49" s="142">
        <f t="shared" si="12"/>
        <v>0</v>
      </c>
      <c r="R49" s="142">
        <f t="shared" si="12"/>
        <v>0</v>
      </c>
      <c r="S49" s="142">
        <f t="shared" si="12"/>
        <v>0</v>
      </c>
      <c r="T49" s="142">
        <f t="shared" si="12"/>
        <v>0</v>
      </c>
      <c r="U49" s="142">
        <f t="shared" si="12"/>
        <v>0</v>
      </c>
      <c r="V49" s="143">
        <f t="shared" si="12"/>
        <v>0</v>
      </c>
    </row>
    <row r="50" spans="1:22" ht="20.100000000000001" customHeight="1">
      <c r="A50" s="140" t="s">
        <v>90</v>
      </c>
      <c r="B50" s="140" t="s">
        <v>95</v>
      </c>
      <c r="C50" s="140" t="s">
        <v>59</v>
      </c>
      <c r="D50" s="141" t="s">
        <v>96</v>
      </c>
      <c r="E50" s="142">
        <v>0.38</v>
      </c>
      <c r="F50" s="142">
        <v>0.38</v>
      </c>
      <c r="G50" s="143">
        <v>0.38</v>
      </c>
      <c r="H50" s="143">
        <v>0.38</v>
      </c>
      <c r="I50" s="143">
        <v>0</v>
      </c>
      <c r="J50" s="143">
        <v>0</v>
      </c>
      <c r="K50" s="142">
        <v>0</v>
      </c>
      <c r="L50" s="142">
        <v>0</v>
      </c>
      <c r="M50" s="142">
        <v>0</v>
      </c>
      <c r="N50" s="142">
        <v>0</v>
      </c>
      <c r="O50" s="142">
        <v>0</v>
      </c>
      <c r="P50" s="142">
        <v>0</v>
      </c>
      <c r="Q50" s="142">
        <v>0</v>
      </c>
      <c r="R50" s="142">
        <v>0</v>
      </c>
      <c r="S50" s="142">
        <v>0</v>
      </c>
      <c r="T50" s="142">
        <v>0</v>
      </c>
      <c r="U50" s="142">
        <v>0</v>
      </c>
      <c r="V50" s="143">
        <v>0</v>
      </c>
    </row>
    <row r="51" spans="1:22" ht="20.100000000000001" customHeight="1">
      <c r="A51" s="140"/>
      <c r="B51" s="140"/>
      <c r="C51" s="140"/>
      <c r="D51" s="141" t="s">
        <v>97</v>
      </c>
      <c r="E51" s="142">
        <f t="shared" ref="E51:V51" si="13">E52</f>
        <v>0.38</v>
      </c>
      <c r="F51" s="142">
        <f t="shared" si="13"/>
        <v>0.38</v>
      </c>
      <c r="G51" s="143">
        <f t="shared" si="13"/>
        <v>0.38</v>
      </c>
      <c r="H51" s="143">
        <f t="shared" si="13"/>
        <v>0.38</v>
      </c>
      <c r="I51" s="143">
        <f t="shared" si="13"/>
        <v>0</v>
      </c>
      <c r="J51" s="143">
        <f t="shared" si="13"/>
        <v>0</v>
      </c>
      <c r="K51" s="142">
        <f t="shared" si="13"/>
        <v>0</v>
      </c>
      <c r="L51" s="142">
        <f t="shared" si="13"/>
        <v>0</v>
      </c>
      <c r="M51" s="142">
        <f t="shared" si="13"/>
        <v>0</v>
      </c>
      <c r="N51" s="142">
        <f t="shared" si="13"/>
        <v>0</v>
      </c>
      <c r="O51" s="142">
        <f t="shared" si="13"/>
        <v>0</v>
      </c>
      <c r="P51" s="142">
        <f t="shared" si="13"/>
        <v>0</v>
      </c>
      <c r="Q51" s="142">
        <f t="shared" si="13"/>
        <v>0</v>
      </c>
      <c r="R51" s="142">
        <f t="shared" si="13"/>
        <v>0</v>
      </c>
      <c r="S51" s="142">
        <f t="shared" si="13"/>
        <v>0</v>
      </c>
      <c r="T51" s="142">
        <f t="shared" si="13"/>
        <v>0</v>
      </c>
      <c r="U51" s="142">
        <f t="shared" si="13"/>
        <v>0</v>
      </c>
      <c r="V51" s="143">
        <f t="shared" si="13"/>
        <v>0</v>
      </c>
    </row>
    <row r="52" spans="1:22" ht="20.100000000000001" customHeight="1">
      <c r="A52" s="140" t="s">
        <v>90</v>
      </c>
      <c r="B52" s="140" t="s">
        <v>95</v>
      </c>
      <c r="C52" s="140" t="s">
        <v>98</v>
      </c>
      <c r="D52" s="141" t="s">
        <v>99</v>
      </c>
      <c r="E52" s="142">
        <v>0.38</v>
      </c>
      <c r="F52" s="142">
        <v>0.38</v>
      </c>
      <c r="G52" s="143">
        <v>0.38</v>
      </c>
      <c r="H52" s="143">
        <v>0.38</v>
      </c>
      <c r="I52" s="143">
        <v>0</v>
      </c>
      <c r="J52" s="143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2">
        <v>0</v>
      </c>
      <c r="U52" s="142">
        <v>0</v>
      </c>
      <c r="V52" s="143">
        <v>0</v>
      </c>
    </row>
    <row r="53" spans="1:22" ht="20.100000000000001" customHeight="1">
      <c r="A53" s="140"/>
      <c r="B53" s="140"/>
      <c r="C53" s="140"/>
      <c r="D53" s="141" t="s">
        <v>100</v>
      </c>
      <c r="E53" s="142">
        <f t="shared" ref="E53:V53" si="14">E54</f>
        <v>0.27</v>
      </c>
      <c r="F53" s="142">
        <f t="shared" si="14"/>
        <v>0.27</v>
      </c>
      <c r="G53" s="143">
        <f t="shared" si="14"/>
        <v>0.27</v>
      </c>
      <c r="H53" s="143">
        <f t="shared" si="14"/>
        <v>0.27</v>
      </c>
      <c r="I53" s="143">
        <f t="shared" si="14"/>
        <v>0</v>
      </c>
      <c r="J53" s="143">
        <f t="shared" si="14"/>
        <v>0</v>
      </c>
      <c r="K53" s="142">
        <f t="shared" si="14"/>
        <v>0</v>
      </c>
      <c r="L53" s="142">
        <f t="shared" si="14"/>
        <v>0</v>
      </c>
      <c r="M53" s="142">
        <f t="shared" si="14"/>
        <v>0</v>
      </c>
      <c r="N53" s="142">
        <f t="shared" si="14"/>
        <v>0</v>
      </c>
      <c r="O53" s="142">
        <f t="shared" si="14"/>
        <v>0</v>
      </c>
      <c r="P53" s="142">
        <f t="shared" si="14"/>
        <v>0</v>
      </c>
      <c r="Q53" s="142">
        <f t="shared" si="14"/>
        <v>0</v>
      </c>
      <c r="R53" s="142">
        <f t="shared" si="14"/>
        <v>0</v>
      </c>
      <c r="S53" s="142">
        <f t="shared" si="14"/>
        <v>0</v>
      </c>
      <c r="T53" s="142">
        <f t="shared" si="14"/>
        <v>0</v>
      </c>
      <c r="U53" s="142">
        <f t="shared" si="14"/>
        <v>0</v>
      </c>
      <c r="V53" s="143">
        <f t="shared" si="14"/>
        <v>0</v>
      </c>
    </row>
    <row r="54" spans="1:22" ht="20.100000000000001" customHeight="1">
      <c r="A54" s="140" t="s">
        <v>90</v>
      </c>
      <c r="B54" s="140" t="s">
        <v>95</v>
      </c>
      <c r="C54" s="140" t="s">
        <v>76</v>
      </c>
      <c r="D54" s="141" t="s">
        <v>101</v>
      </c>
      <c r="E54" s="142">
        <v>0.27</v>
      </c>
      <c r="F54" s="142">
        <v>0.27</v>
      </c>
      <c r="G54" s="143">
        <v>0.27</v>
      </c>
      <c r="H54" s="143">
        <v>0.27</v>
      </c>
      <c r="I54" s="143">
        <v>0</v>
      </c>
      <c r="J54" s="143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3">
        <v>0</v>
      </c>
    </row>
    <row r="55" spans="1:22" ht="20.100000000000001" customHeight="1">
      <c r="A55" s="140"/>
      <c r="B55" s="140"/>
      <c r="C55" s="140"/>
      <c r="D55" s="141" t="s">
        <v>102</v>
      </c>
      <c r="E55" s="142">
        <f t="shared" ref="E55:V55" si="15">E56</f>
        <v>3.8</v>
      </c>
      <c r="F55" s="142">
        <f t="shared" si="15"/>
        <v>3.8</v>
      </c>
      <c r="G55" s="143">
        <f t="shared" si="15"/>
        <v>3.8</v>
      </c>
      <c r="H55" s="143">
        <f t="shared" si="15"/>
        <v>3.8</v>
      </c>
      <c r="I55" s="143">
        <f t="shared" si="15"/>
        <v>0</v>
      </c>
      <c r="J55" s="143">
        <f t="shared" si="15"/>
        <v>0</v>
      </c>
      <c r="K55" s="142">
        <f t="shared" si="15"/>
        <v>0</v>
      </c>
      <c r="L55" s="142">
        <f t="shared" si="15"/>
        <v>0</v>
      </c>
      <c r="M55" s="142">
        <f t="shared" si="15"/>
        <v>0</v>
      </c>
      <c r="N55" s="142">
        <f t="shared" si="15"/>
        <v>0</v>
      </c>
      <c r="O55" s="142">
        <f t="shared" si="15"/>
        <v>0</v>
      </c>
      <c r="P55" s="142">
        <f t="shared" si="15"/>
        <v>0</v>
      </c>
      <c r="Q55" s="142">
        <f t="shared" si="15"/>
        <v>0</v>
      </c>
      <c r="R55" s="142">
        <f t="shared" si="15"/>
        <v>0</v>
      </c>
      <c r="S55" s="142">
        <f t="shared" si="15"/>
        <v>0</v>
      </c>
      <c r="T55" s="142">
        <f t="shared" si="15"/>
        <v>0</v>
      </c>
      <c r="U55" s="142">
        <f t="shared" si="15"/>
        <v>0</v>
      </c>
      <c r="V55" s="143">
        <f t="shared" si="15"/>
        <v>0</v>
      </c>
    </row>
    <row r="56" spans="1:22" ht="20.100000000000001" customHeight="1">
      <c r="A56" s="140"/>
      <c r="B56" s="140"/>
      <c r="C56" s="140"/>
      <c r="D56" s="141" t="s">
        <v>103</v>
      </c>
      <c r="E56" s="142">
        <f t="shared" ref="E56:V56" si="16">E57+E59</f>
        <v>3.8</v>
      </c>
      <c r="F56" s="142">
        <f t="shared" si="16"/>
        <v>3.8</v>
      </c>
      <c r="G56" s="143">
        <f t="shared" si="16"/>
        <v>3.8</v>
      </c>
      <c r="H56" s="143">
        <f t="shared" si="16"/>
        <v>3.8</v>
      </c>
      <c r="I56" s="143">
        <f t="shared" si="16"/>
        <v>0</v>
      </c>
      <c r="J56" s="143">
        <f t="shared" si="16"/>
        <v>0</v>
      </c>
      <c r="K56" s="142">
        <f t="shared" si="16"/>
        <v>0</v>
      </c>
      <c r="L56" s="142">
        <f t="shared" si="16"/>
        <v>0</v>
      </c>
      <c r="M56" s="142">
        <f t="shared" si="16"/>
        <v>0</v>
      </c>
      <c r="N56" s="142">
        <f t="shared" si="16"/>
        <v>0</v>
      </c>
      <c r="O56" s="142">
        <f t="shared" si="16"/>
        <v>0</v>
      </c>
      <c r="P56" s="142">
        <f t="shared" si="16"/>
        <v>0</v>
      </c>
      <c r="Q56" s="142">
        <f t="shared" si="16"/>
        <v>0</v>
      </c>
      <c r="R56" s="142">
        <f t="shared" si="16"/>
        <v>0</v>
      </c>
      <c r="S56" s="142">
        <f t="shared" si="16"/>
        <v>0</v>
      </c>
      <c r="T56" s="142">
        <f t="shared" si="16"/>
        <v>0</v>
      </c>
      <c r="U56" s="142">
        <f t="shared" si="16"/>
        <v>0</v>
      </c>
      <c r="V56" s="143">
        <f t="shared" si="16"/>
        <v>0</v>
      </c>
    </row>
    <row r="57" spans="1:22" ht="20.100000000000001" customHeight="1">
      <c r="A57" s="140"/>
      <c r="B57" s="140"/>
      <c r="C57" s="140"/>
      <c r="D57" s="141" t="s">
        <v>104</v>
      </c>
      <c r="E57" s="142">
        <f t="shared" ref="E57:V57" si="17">E58</f>
        <v>3.19</v>
      </c>
      <c r="F57" s="142">
        <f t="shared" si="17"/>
        <v>3.19</v>
      </c>
      <c r="G57" s="143">
        <f t="shared" si="17"/>
        <v>3.19</v>
      </c>
      <c r="H57" s="143">
        <f t="shared" si="17"/>
        <v>3.19</v>
      </c>
      <c r="I57" s="143">
        <f t="shared" si="17"/>
        <v>0</v>
      </c>
      <c r="J57" s="143">
        <f t="shared" si="17"/>
        <v>0</v>
      </c>
      <c r="K57" s="142">
        <f t="shared" si="17"/>
        <v>0</v>
      </c>
      <c r="L57" s="142">
        <f t="shared" si="17"/>
        <v>0</v>
      </c>
      <c r="M57" s="142">
        <f t="shared" si="17"/>
        <v>0</v>
      </c>
      <c r="N57" s="142">
        <f t="shared" si="17"/>
        <v>0</v>
      </c>
      <c r="O57" s="142">
        <f t="shared" si="17"/>
        <v>0</v>
      </c>
      <c r="P57" s="142">
        <f t="shared" si="17"/>
        <v>0</v>
      </c>
      <c r="Q57" s="142">
        <f t="shared" si="17"/>
        <v>0</v>
      </c>
      <c r="R57" s="142">
        <f t="shared" si="17"/>
        <v>0</v>
      </c>
      <c r="S57" s="142">
        <f t="shared" si="17"/>
        <v>0</v>
      </c>
      <c r="T57" s="142">
        <f t="shared" si="17"/>
        <v>0</v>
      </c>
      <c r="U57" s="142">
        <f t="shared" si="17"/>
        <v>0</v>
      </c>
      <c r="V57" s="143">
        <f t="shared" si="17"/>
        <v>0</v>
      </c>
    </row>
    <row r="58" spans="1:22" ht="20.100000000000001" customHeight="1">
      <c r="A58" s="140" t="s">
        <v>105</v>
      </c>
      <c r="B58" s="140" t="s">
        <v>106</v>
      </c>
      <c r="C58" s="140" t="s">
        <v>59</v>
      </c>
      <c r="D58" s="141" t="s">
        <v>107</v>
      </c>
      <c r="E58" s="142">
        <v>3.19</v>
      </c>
      <c r="F58" s="142">
        <v>3.19</v>
      </c>
      <c r="G58" s="143">
        <v>3.19</v>
      </c>
      <c r="H58" s="143">
        <v>3.19</v>
      </c>
      <c r="I58" s="143">
        <v>0</v>
      </c>
      <c r="J58" s="143">
        <v>0</v>
      </c>
      <c r="K58" s="142">
        <v>0</v>
      </c>
      <c r="L58" s="142">
        <v>0</v>
      </c>
      <c r="M58" s="142">
        <v>0</v>
      </c>
      <c r="N58" s="142">
        <v>0</v>
      </c>
      <c r="O58" s="142">
        <v>0</v>
      </c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3">
        <v>0</v>
      </c>
    </row>
    <row r="59" spans="1:22" ht="20.100000000000001" customHeight="1">
      <c r="A59" s="140"/>
      <c r="B59" s="140"/>
      <c r="C59" s="140"/>
      <c r="D59" s="141" t="s">
        <v>108</v>
      </c>
      <c r="E59" s="142">
        <f t="shared" ref="E59:V59" si="18">E60</f>
        <v>0.61</v>
      </c>
      <c r="F59" s="142">
        <f t="shared" si="18"/>
        <v>0.61</v>
      </c>
      <c r="G59" s="143">
        <f t="shared" si="18"/>
        <v>0.61</v>
      </c>
      <c r="H59" s="143">
        <f t="shared" si="18"/>
        <v>0.61</v>
      </c>
      <c r="I59" s="143">
        <f t="shared" si="18"/>
        <v>0</v>
      </c>
      <c r="J59" s="143">
        <f t="shared" si="18"/>
        <v>0</v>
      </c>
      <c r="K59" s="142">
        <f t="shared" si="18"/>
        <v>0</v>
      </c>
      <c r="L59" s="142">
        <f t="shared" si="18"/>
        <v>0</v>
      </c>
      <c r="M59" s="142">
        <f t="shared" si="18"/>
        <v>0</v>
      </c>
      <c r="N59" s="142">
        <f t="shared" si="18"/>
        <v>0</v>
      </c>
      <c r="O59" s="142">
        <f t="shared" si="18"/>
        <v>0</v>
      </c>
      <c r="P59" s="142">
        <f t="shared" si="18"/>
        <v>0</v>
      </c>
      <c r="Q59" s="142">
        <f t="shared" si="18"/>
        <v>0</v>
      </c>
      <c r="R59" s="142">
        <f t="shared" si="18"/>
        <v>0</v>
      </c>
      <c r="S59" s="142">
        <f t="shared" si="18"/>
        <v>0</v>
      </c>
      <c r="T59" s="142">
        <f t="shared" si="18"/>
        <v>0</v>
      </c>
      <c r="U59" s="142">
        <f t="shared" si="18"/>
        <v>0</v>
      </c>
      <c r="V59" s="143">
        <f t="shared" si="18"/>
        <v>0</v>
      </c>
    </row>
    <row r="60" spans="1:22" ht="20.100000000000001" customHeight="1">
      <c r="A60" s="140" t="s">
        <v>105</v>
      </c>
      <c r="B60" s="140" t="s">
        <v>106</v>
      </c>
      <c r="C60" s="140" t="s">
        <v>98</v>
      </c>
      <c r="D60" s="141" t="s">
        <v>107</v>
      </c>
      <c r="E60" s="142">
        <v>0.61</v>
      </c>
      <c r="F60" s="142">
        <v>0.61</v>
      </c>
      <c r="G60" s="143">
        <v>0.61</v>
      </c>
      <c r="H60" s="143">
        <v>0.61</v>
      </c>
      <c r="I60" s="143">
        <v>0</v>
      </c>
      <c r="J60" s="143">
        <v>0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2">
        <v>0</v>
      </c>
      <c r="V60" s="143">
        <v>0</v>
      </c>
    </row>
    <row r="61" spans="1:22" ht="20.100000000000001" customHeight="1">
      <c r="A61" s="140"/>
      <c r="B61" s="140"/>
      <c r="C61" s="140"/>
      <c r="D61" s="141" t="s">
        <v>109</v>
      </c>
      <c r="E61" s="142">
        <f t="shared" ref="E61:N63" si="19">E62</f>
        <v>6.53</v>
      </c>
      <c r="F61" s="142">
        <f t="shared" si="19"/>
        <v>6.53</v>
      </c>
      <c r="G61" s="143">
        <f t="shared" si="19"/>
        <v>6.53</v>
      </c>
      <c r="H61" s="143">
        <f t="shared" si="19"/>
        <v>6.53</v>
      </c>
      <c r="I61" s="143">
        <f t="shared" si="19"/>
        <v>0</v>
      </c>
      <c r="J61" s="143">
        <f t="shared" si="19"/>
        <v>0</v>
      </c>
      <c r="K61" s="142">
        <f t="shared" si="19"/>
        <v>0</v>
      </c>
      <c r="L61" s="142">
        <f t="shared" si="19"/>
        <v>0</v>
      </c>
      <c r="M61" s="142">
        <f t="shared" si="19"/>
        <v>0</v>
      </c>
      <c r="N61" s="142">
        <f t="shared" si="19"/>
        <v>0</v>
      </c>
      <c r="O61" s="142">
        <f t="shared" ref="O61:V63" si="20">O62</f>
        <v>0</v>
      </c>
      <c r="P61" s="142">
        <f t="shared" si="20"/>
        <v>0</v>
      </c>
      <c r="Q61" s="142">
        <f t="shared" si="20"/>
        <v>0</v>
      </c>
      <c r="R61" s="142">
        <f t="shared" si="20"/>
        <v>0</v>
      </c>
      <c r="S61" s="142">
        <f t="shared" si="20"/>
        <v>0</v>
      </c>
      <c r="T61" s="142">
        <f t="shared" si="20"/>
        <v>0</v>
      </c>
      <c r="U61" s="142">
        <f t="shared" si="20"/>
        <v>0</v>
      </c>
      <c r="V61" s="143">
        <f t="shared" si="20"/>
        <v>0</v>
      </c>
    </row>
    <row r="62" spans="1:22" ht="20.100000000000001" customHeight="1">
      <c r="A62" s="140"/>
      <c r="B62" s="140"/>
      <c r="C62" s="140"/>
      <c r="D62" s="141" t="s">
        <v>110</v>
      </c>
      <c r="E62" s="142">
        <f t="shared" si="19"/>
        <v>6.53</v>
      </c>
      <c r="F62" s="142">
        <f t="shared" si="19"/>
        <v>6.53</v>
      </c>
      <c r="G62" s="143">
        <f t="shared" si="19"/>
        <v>6.53</v>
      </c>
      <c r="H62" s="143">
        <f t="shared" si="19"/>
        <v>6.53</v>
      </c>
      <c r="I62" s="143">
        <f t="shared" si="19"/>
        <v>0</v>
      </c>
      <c r="J62" s="143">
        <f t="shared" si="19"/>
        <v>0</v>
      </c>
      <c r="K62" s="142">
        <f t="shared" si="19"/>
        <v>0</v>
      </c>
      <c r="L62" s="142">
        <f t="shared" si="19"/>
        <v>0</v>
      </c>
      <c r="M62" s="142">
        <f t="shared" si="19"/>
        <v>0</v>
      </c>
      <c r="N62" s="142">
        <f t="shared" si="19"/>
        <v>0</v>
      </c>
      <c r="O62" s="142">
        <f t="shared" si="20"/>
        <v>0</v>
      </c>
      <c r="P62" s="142">
        <f t="shared" si="20"/>
        <v>0</v>
      </c>
      <c r="Q62" s="142">
        <f t="shared" si="20"/>
        <v>0</v>
      </c>
      <c r="R62" s="142">
        <f t="shared" si="20"/>
        <v>0</v>
      </c>
      <c r="S62" s="142">
        <f t="shared" si="20"/>
        <v>0</v>
      </c>
      <c r="T62" s="142">
        <f t="shared" si="20"/>
        <v>0</v>
      </c>
      <c r="U62" s="142">
        <f t="shared" si="20"/>
        <v>0</v>
      </c>
      <c r="V62" s="143">
        <f t="shared" si="20"/>
        <v>0</v>
      </c>
    </row>
    <row r="63" spans="1:22" ht="20.100000000000001" customHeight="1">
      <c r="A63" s="140"/>
      <c r="B63" s="140"/>
      <c r="C63" s="140"/>
      <c r="D63" s="141" t="s">
        <v>111</v>
      </c>
      <c r="E63" s="142">
        <f t="shared" si="19"/>
        <v>6.53</v>
      </c>
      <c r="F63" s="142">
        <f t="shared" si="19"/>
        <v>6.53</v>
      </c>
      <c r="G63" s="143">
        <f t="shared" si="19"/>
        <v>6.53</v>
      </c>
      <c r="H63" s="143">
        <f t="shared" si="19"/>
        <v>6.53</v>
      </c>
      <c r="I63" s="143">
        <f t="shared" si="19"/>
        <v>0</v>
      </c>
      <c r="J63" s="143">
        <f t="shared" si="19"/>
        <v>0</v>
      </c>
      <c r="K63" s="142">
        <f t="shared" si="19"/>
        <v>0</v>
      </c>
      <c r="L63" s="142">
        <f t="shared" si="19"/>
        <v>0</v>
      </c>
      <c r="M63" s="142">
        <f t="shared" si="19"/>
        <v>0</v>
      </c>
      <c r="N63" s="142">
        <f t="shared" si="19"/>
        <v>0</v>
      </c>
      <c r="O63" s="142">
        <f t="shared" si="20"/>
        <v>0</v>
      </c>
      <c r="P63" s="142">
        <f t="shared" si="20"/>
        <v>0</v>
      </c>
      <c r="Q63" s="142">
        <f t="shared" si="20"/>
        <v>0</v>
      </c>
      <c r="R63" s="142">
        <f t="shared" si="20"/>
        <v>0</v>
      </c>
      <c r="S63" s="142">
        <f t="shared" si="20"/>
        <v>0</v>
      </c>
      <c r="T63" s="142">
        <f t="shared" si="20"/>
        <v>0</v>
      </c>
      <c r="U63" s="142">
        <f t="shared" si="20"/>
        <v>0</v>
      </c>
      <c r="V63" s="143">
        <f t="shared" si="20"/>
        <v>0</v>
      </c>
    </row>
    <row r="64" spans="1:22" ht="20.100000000000001" customHeight="1">
      <c r="A64" s="140" t="s">
        <v>112</v>
      </c>
      <c r="B64" s="140" t="s">
        <v>98</v>
      </c>
      <c r="C64" s="140" t="s">
        <v>59</v>
      </c>
      <c r="D64" s="141" t="s">
        <v>113</v>
      </c>
      <c r="E64" s="142">
        <v>6.53</v>
      </c>
      <c r="F64" s="142">
        <v>6.53</v>
      </c>
      <c r="G64" s="143">
        <v>6.53</v>
      </c>
      <c r="H64" s="143">
        <v>6.53</v>
      </c>
      <c r="I64" s="143">
        <v>0</v>
      </c>
      <c r="J64" s="143">
        <v>0</v>
      </c>
      <c r="K64" s="142">
        <v>0</v>
      </c>
      <c r="L64" s="142">
        <v>0</v>
      </c>
      <c r="M64" s="142">
        <v>0</v>
      </c>
      <c r="N64" s="142">
        <v>0</v>
      </c>
      <c r="O64" s="142">
        <v>0</v>
      </c>
      <c r="P64" s="142">
        <v>0</v>
      </c>
      <c r="Q64" s="142">
        <v>0</v>
      </c>
      <c r="R64" s="142">
        <v>0</v>
      </c>
      <c r="S64" s="142">
        <v>0</v>
      </c>
      <c r="T64" s="142">
        <v>0</v>
      </c>
      <c r="U64" s="142">
        <v>0</v>
      </c>
      <c r="V64" s="143">
        <v>0</v>
      </c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rintOptions horizontalCentered="1"/>
  <pageMargins left="0.35763888888888901" right="0.35763888888888901" top="0.80277777777777803" bottom="0.60555555555555596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workbookViewId="0">
      <selection activeCell="H8" sqref="H8:J8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7" t="s">
        <v>114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0.100000000000001" customHeight="1">
      <c r="A2" s="158" t="s">
        <v>1</v>
      </c>
      <c r="B2" s="159"/>
      <c r="C2" s="159"/>
      <c r="D2" s="159"/>
      <c r="E2" s="38"/>
      <c r="F2" s="38"/>
      <c r="G2" s="39"/>
      <c r="H2" s="39"/>
      <c r="I2" s="39"/>
      <c r="J2" s="52" t="s">
        <v>2</v>
      </c>
    </row>
    <row r="3" spans="1:10" s="80" customFormat="1" ht="16.5" customHeight="1">
      <c r="A3" s="160" t="s">
        <v>115</v>
      </c>
      <c r="B3" s="161"/>
      <c r="C3" s="162"/>
      <c r="D3" s="167" t="s">
        <v>116</v>
      </c>
      <c r="E3" s="170" t="s">
        <v>29</v>
      </c>
      <c r="F3" s="163" t="s">
        <v>117</v>
      </c>
      <c r="G3" s="163"/>
      <c r="H3" s="163"/>
      <c r="I3" s="163"/>
      <c r="J3" s="163"/>
    </row>
    <row r="4" spans="1:10" s="80" customFormat="1" ht="14.25" customHeight="1">
      <c r="A4" s="165" t="s">
        <v>42</v>
      </c>
      <c r="B4" s="166" t="s">
        <v>43</v>
      </c>
      <c r="C4" s="166" t="s">
        <v>44</v>
      </c>
      <c r="D4" s="168"/>
      <c r="E4" s="170"/>
      <c r="F4" s="170" t="s">
        <v>35</v>
      </c>
      <c r="G4" s="164" t="s">
        <v>118</v>
      </c>
      <c r="H4" s="164"/>
      <c r="I4" s="164"/>
      <c r="J4" s="85" t="s">
        <v>119</v>
      </c>
    </row>
    <row r="5" spans="1:10" s="80" customFormat="1" ht="27" customHeight="1">
      <c r="A5" s="165"/>
      <c r="B5" s="166"/>
      <c r="C5" s="166"/>
      <c r="D5" s="169"/>
      <c r="E5" s="170"/>
      <c r="F5" s="170"/>
      <c r="G5" s="82" t="s">
        <v>120</v>
      </c>
      <c r="H5" s="82" t="s">
        <v>121</v>
      </c>
      <c r="I5" s="82" t="s">
        <v>122</v>
      </c>
      <c r="J5" s="82" t="s">
        <v>120</v>
      </c>
    </row>
    <row r="6" spans="1:10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  <c r="J6" s="83">
        <v>6</v>
      </c>
    </row>
    <row r="7" spans="1:10" s="81" customFormat="1" ht="20.100000000000001" customHeight="1">
      <c r="A7" s="87"/>
      <c r="B7" s="88"/>
      <c r="C7" s="88"/>
      <c r="D7" s="88" t="s">
        <v>35</v>
      </c>
      <c r="E7" s="90">
        <f t="shared" ref="E7:J7" si="0">E8+E43+E58+E64</f>
        <v>223.4</v>
      </c>
      <c r="F7" s="90">
        <f t="shared" si="0"/>
        <v>223.4</v>
      </c>
      <c r="G7" s="90">
        <f t="shared" si="0"/>
        <v>114.6</v>
      </c>
      <c r="H7" s="90">
        <f t="shared" si="0"/>
        <v>107.03</v>
      </c>
      <c r="I7" s="90">
        <f t="shared" si="0"/>
        <v>7.57</v>
      </c>
      <c r="J7" s="90">
        <f t="shared" si="0"/>
        <v>108.8</v>
      </c>
    </row>
    <row r="8" spans="1:10" s="36" customFormat="1" ht="20.100000000000001" customHeight="1">
      <c r="A8" s="87" t="s">
        <v>58</v>
      </c>
      <c r="B8" s="88"/>
      <c r="C8" s="88"/>
      <c r="D8" s="88" t="s">
        <v>55</v>
      </c>
      <c r="E8" s="90">
        <f t="shared" ref="E8:J8" si="1">E9+E40</f>
        <v>201.16</v>
      </c>
      <c r="F8" s="90">
        <f t="shared" si="1"/>
        <v>201.16</v>
      </c>
      <c r="G8" s="90">
        <f t="shared" si="1"/>
        <v>92.36</v>
      </c>
      <c r="H8" s="90">
        <f t="shared" si="1"/>
        <v>84.79</v>
      </c>
      <c r="I8" s="90">
        <f t="shared" si="1"/>
        <v>7.57</v>
      </c>
      <c r="J8" s="90">
        <f t="shared" si="1"/>
        <v>108.8</v>
      </c>
    </row>
    <row r="9" spans="1:10" s="36" customFormat="1" ht="20.100000000000001" customHeight="1">
      <c r="A9" s="87"/>
      <c r="B9" s="88" t="s">
        <v>59</v>
      </c>
      <c r="C9" s="88"/>
      <c r="D9" s="88" t="s">
        <v>56</v>
      </c>
      <c r="E9" s="90">
        <f t="shared" ref="E9:J9" si="2">E10+E26+E38</f>
        <v>191.16</v>
      </c>
      <c r="F9" s="90">
        <f t="shared" si="2"/>
        <v>191.16</v>
      </c>
      <c r="G9" s="90">
        <f t="shared" si="2"/>
        <v>92.36</v>
      </c>
      <c r="H9" s="90">
        <f t="shared" si="2"/>
        <v>84.79</v>
      </c>
      <c r="I9" s="90">
        <f t="shared" si="2"/>
        <v>7.57</v>
      </c>
      <c r="J9" s="90">
        <f t="shared" si="2"/>
        <v>98.8</v>
      </c>
    </row>
    <row r="10" spans="1:10" s="36" customFormat="1" ht="20.100000000000001" customHeight="1">
      <c r="A10" s="87"/>
      <c r="B10" s="88"/>
      <c r="C10" s="88" t="s">
        <v>59</v>
      </c>
      <c r="D10" s="88" t="s">
        <v>57</v>
      </c>
      <c r="E10" s="90">
        <f t="shared" ref="E10:J10" si="3">SUM(E11:E25)</f>
        <v>134.38</v>
      </c>
      <c r="F10" s="90">
        <f t="shared" si="3"/>
        <v>134.38</v>
      </c>
      <c r="G10" s="90">
        <f t="shared" si="3"/>
        <v>77.98</v>
      </c>
      <c r="H10" s="90">
        <f t="shared" si="3"/>
        <v>70.88</v>
      </c>
      <c r="I10" s="90">
        <f t="shared" si="3"/>
        <v>7.1</v>
      </c>
      <c r="J10" s="90">
        <f t="shared" si="3"/>
        <v>56.4</v>
      </c>
    </row>
    <row r="11" spans="1:10" s="36" customFormat="1" ht="20.100000000000001" customHeight="1">
      <c r="A11" s="87" t="s">
        <v>123</v>
      </c>
      <c r="B11" s="88" t="s">
        <v>124</v>
      </c>
      <c r="C11" s="88" t="s">
        <v>124</v>
      </c>
      <c r="D11" s="88" t="s">
        <v>61</v>
      </c>
      <c r="E11" s="90">
        <v>3.8</v>
      </c>
      <c r="F11" s="90">
        <v>3.8</v>
      </c>
      <c r="G11" s="90">
        <v>3.8</v>
      </c>
      <c r="H11" s="90">
        <v>3.8</v>
      </c>
      <c r="I11" s="90">
        <v>0</v>
      </c>
      <c r="J11" s="90">
        <v>0</v>
      </c>
    </row>
    <row r="12" spans="1:10" s="36" customFormat="1" ht="20.100000000000001" customHeight="1">
      <c r="A12" s="87" t="s">
        <v>123</v>
      </c>
      <c r="B12" s="88" t="s">
        <v>124</v>
      </c>
      <c r="C12" s="88" t="s">
        <v>124</v>
      </c>
      <c r="D12" s="88" t="s">
        <v>65</v>
      </c>
      <c r="E12" s="90">
        <v>0.64</v>
      </c>
      <c r="F12" s="90">
        <v>0.64</v>
      </c>
      <c r="G12" s="90">
        <v>0.64</v>
      </c>
      <c r="H12" s="90">
        <v>0.64</v>
      </c>
      <c r="I12" s="90">
        <v>0</v>
      </c>
      <c r="J12" s="90">
        <v>0</v>
      </c>
    </row>
    <row r="13" spans="1:10" s="36" customFormat="1" ht="20.100000000000001" customHeight="1">
      <c r="A13" s="87" t="s">
        <v>123</v>
      </c>
      <c r="B13" s="88" t="s">
        <v>124</v>
      </c>
      <c r="C13" s="88" t="s">
        <v>124</v>
      </c>
      <c r="D13" s="88" t="s">
        <v>69</v>
      </c>
      <c r="E13" s="90">
        <v>0.91</v>
      </c>
      <c r="F13" s="90">
        <v>0.91</v>
      </c>
      <c r="G13" s="90">
        <v>0.91</v>
      </c>
      <c r="H13" s="90">
        <v>0.91</v>
      </c>
      <c r="I13" s="90">
        <v>0</v>
      </c>
      <c r="J13" s="90">
        <v>0</v>
      </c>
    </row>
    <row r="14" spans="1:10" s="36" customFormat="1" ht="20.100000000000001" customHeight="1">
      <c r="A14" s="87" t="s">
        <v>123</v>
      </c>
      <c r="B14" s="88" t="s">
        <v>124</v>
      </c>
      <c r="C14" s="88" t="s">
        <v>124</v>
      </c>
      <c r="D14" s="88" t="s">
        <v>73</v>
      </c>
      <c r="E14" s="90">
        <v>30</v>
      </c>
      <c r="F14" s="90">
        <v>30</v>
      </c>
      <c r="G14" s="90">
        <v>0</v>
      </c>
      <c r="H14" s="90">
        <v>0</v>
      </c>
      <c r="I14" s="90">
        <v>0</v>
      </c>
      <c r="J14" s="90">
        <v>30</v>
      </c>
    </row>
    <row r="15" spans="1:10" s="36" customFormat="1" ht="20.100000000000001" customHeight="1">
      <c r="A15" s="87" t="s">
        <v>123</v>
      </c>
      <c r="B15" s="88" t="s">
        <v>124</v>
      </c>
      <c r="C15" s="88" t="s">
        <v>124</v>
      </c>
      <c r="D15" s="88" t="s">
        <v>64</v>
      </c>
      <c r="E15" s="90">
        <v>11.52</v>
      </c>
      <c r="F15" s="90">
        <v>11.52</v>
      </c>
      <c r="G15" s="90">
        <v>11.52</v>
      </c>
      <c r="H15" s="90">
        <v>11.52</v>
      </c>
      <c r="I15" s="90">
        <v>0</v>
      </c>
      <c r="J15" s="90">
        <v>0</v>
      </c>
    </row>
    <row r="16" spans="1:10" s="36" customFormat="1" ht="20.100000000000001" customHeight="1">
      <c r="A16" s="87" t="s">
        <v>123</v>
      </c>
      <c r="B16" s="88" t="s">
        <v>124</v>
      </c>
      <c r="C16" s="88" t="s">
        <v>124</v>
      </c>
      <c r="D16" s="88" t="s">
        <v>71</v>
      </c>
      <c r="E16" s="90">
        <v>0.48</v>
      </c>
      <c r="F16" s="90">
        <v>0.48</v>
      </c>
      <c r="G16" s="90">
        <v>0.48</v>
      </c>
      <c r="H16" s="90">
        <v>0</v>
      </c>
      <c r="I16" s="90">
        <v>0.48</v>
      </c>
      <c r="J16" s="90">
        <v>0</v>
      </c>
    </row>
    <row r="17" spans="1:10" s="36" customFormat="1" ht="20.100000000000001" customHeight="1">
      <c r="A17" s="87" t="s">
        <v>123</v>
      </c>
      <c r="B17" s="88" t="s">
        <v>124</v>
      </c>
      <c r="C17" s="88" t="s">
        <v>124</v>
      </c>
      <c r="D17" s="88" t="s">
        <v>63</v>
      </c>
      <c r="E17" s="90">
        <v>3.8</v>
      </c>
      <c r="F17" s="90">
        <v>3.8</v>
      </c>
      <c r="G17" s="90">
        <v>3.8</v>
      </c>
      <c r="H17" s="90">
        <v>3.8</v>
      </c>
      <c r="I17" s="90">
        <v>0</v>
      </c>
      <c r="J17" s="90">
        <v>0</v>
      </c>
    </row>
    <row r="18" spans="1:10" s="36" customFormat="1" ht="20.100000000000001" customHeight="1">
      <c r="A18" s="87" t="s">
        <v>123</v>
      </c>
      <c r="B18" s="88" t="s">
        <v>124</v>
      </c>
      <c r="C18" s="88" t="s">
        <v>124</v>
      </c>
      <c r="D18" s="88" t="s">
        <v>68</v>
      </c>
      <c r="E18" s="90">
        <v>1.83</v>
      </c>
      <c r="F18" s="90">
        <v>1.83</v>
      </c>
      <c r="G18" s="90">
        <v>1.83</v>
      </c>
      <c r="H18" s="90">
        <v>1.83</v>
      </c>
      <c r="I18" s="90">
        <v>0</v>
      </c>
      <c r="J18" s="90">
        <v>0</v>
      </c>
    </row>
    <row r="19" spans="1:10" s="36" customFormat="1" ht="20.100000000000001" customHeight="1">
      <c r="A19" s="87" t="s">
        <v>123</v>
      </c>
      <c r="B19" s="88" t="s">
        <v>124</v>
      </c>
      <c r="C19" s="88" t="s">
        <v>124</v>
      </c>
      <c r="D19" s="88" t="s">
        <v>70</v>
      </c>
      <c r="E19" s="90">
        <v>2.06</v>
      </c>
      <c r="F19" s="90">
        <v>2.06</v>
      </c>
      <c r="G19" s="90">
        <v>2.06</v>
      </c>
      <c r="H19" s="90">
        <v>0</v>
      </c>
      <c r="I19" s="90">
        <v>2.06</v>
      </c>
      <c r="J19" s="90">
        <v>0</v>
      </c>
    </row>
    <row r="20" spans="1:10" s="36" customFormat="1" ht="20.100000000000001" customHeight="1">
      <c r="A20" s="87" t="s">
        <v>123</v>
      </c>
      <c r="B20" s="88" t="s">
        <v>124</v>
      </c>
      <c r="C20" s="88" t="s">
        <v>124</v>
      </c>
      <c r="D20" s="88" t="s">
        <v>72</v>
      </c>
      <c r="E20" s="90">
        <v>4.5599999999999996</v>
      </c>
      <c r="F20" s="90">
        <v>4.5599999999999996</v>
      </c>
      <c r="G20" s="90">
        <v>4.5599999999999996</v>
      </c>
      <c r="H20" s="90">
        <v>0</v>
      </c>
      <c r="I20" s="90">
        <v>4.5599999999999996</v>
      </c>
      <c r="J20" s="90">
        <v>0</v>
      </c>
    </row>
    <row r="21" spans="1:10" s="36" customFormat="1" ht="20.100000000000001" customHeight="1">
      <c r="A21" s="87" t="s">
        <v>123</v>
      </c>
      <c r="B21" s="88" t="s">
        <v>124</v>
      </c>
      <c r="C21" s="88" t="s">
        <v>124</v>
      </c>
      <c r="D21" s="88" t="s">
        <v>74</v>
      </c>
      <c r="E21" s="90">
        <v>26.4</v>
      </c>
      <c r="F21" s="90">
        <v>26.4</v>
      </c>
      <c r="G21" s="90">
        <v>0</v>
      </c>
      <c r="H21" s="90">
        <v>0</v>
      </c>
      <c r="I21" s="90">
        <v>0</v>
      </c>
      <c r="J21" s="90">
        <v>26.4</v>
      </c>
    </row>
    <row r="22" spans="1:10" s="36" customFormat="1" ht="20.100000000000001" customHeight="1">
      <c r="A22" s="87" t="s">
        <v>123</v>
      </c>
      <c r="B22" s="88" t="s">
        <v>124</v>
      </c>
      <c r="C22" s="88" t="s">
        <v>124</v>
      </c>
      <c r="D22" s="88" t="s">
        <v>66</v>
      </c>
      <c r="E22" s="90">
        <v>1.28</v>
      </c>
      <c r="F22" s="90">
        <v>1.28</v>
      </c>
      <c r="G22" s="90">
        <v>1.28</v>
      </c>
      <c r="H22" s="90">
        <v>1.28</v>
      </c>
      <c r="I22" s="90">
        <v>0</v>
      </c>
      <c r="J22" s="90">
        <v>0</v>
      </c>
    </row>
    <row r="23" spans="1:10" s="36" customFormat="1" ht="20.100000000000001" customHeight="1">
      <c r="A23" s="87" t="s">
        <v>123</v>
      </c>
      <c r="B23" s="88" t="s">
        <v>124</v>
      </c>
      <c r="C23" s="88" t="s">
        <v>124</v>
      </c>
      <c r="D23" s="88" t="s">
        <v>125</v>
      </c>
      <c r="E23" s="90">
        <v>45.59</v>
      </c>
      <c r="F23" s="90">
        <v>45.59</v>
      </c>
      <c r="G23" s="90">
        <v>45.59</v>
      </c>
      <c r="H23" s="90">
        <v>45.59</v>
      </c>
      <c r="I23" s="90">
        <v>0</v>
      </c>
      <c r="J23" s="90">
        <v>0</v>
      </c>
    </row>
    <row r="24" spans="1:10" s="36" customFormat="1" ht="20.100000000000001" customHeight="1">
      <c r="A24" s="87" t="s">
        <v>123</v>
      </c>
      <c r="B24" s="88" t="s">
        <v>124</v>
      </c>
      <c r="C24" s="88" t="s">
        <v>124</v>
      </c>
      <c r="D24" s="88" t="s">
        <v>67</v>
      </c>
      <c r="E24" s="90">
        <v>0.05</v>
      </c>
      <c r="F24" s="90">
        <v>0.05</v>
      </c>
      <c r="G24" s="90">
        <v>0.05</v>
      </c>
      <c r="H24" s="90">
        <v>0.05</v>
      </c>
      <c r="I24" s="90">
        <v>0</v>
      </c>
      <c r="J24" s="90">
        <v>0</v>
      </c>
    </row>
    <row r="25" spans="1:10" s="36" customFormat="1" ht="20.100000000000001" customHeight="1">
      <c r="A25" s="87" t="s">
        <v>123</v>
      </c>
      <c r="B25" s="88" t="s">
        <v>124</v>
      </c>
      <c r="C25" s="88" t="s">
        <v>124</v>
      </c>
      <c r="D25" s="88" t="s">
        <v>62</v>
      </c>
      <c r="E25" s="90">
        <v>1.46</v>
      </c>
      <c r="F25" s="90">
        <v>1.46</v>
      </c>
      <c r="G25" s="90">
        <v>1.46</v>
      </c>
      <c r="H25" s="90">
        <v>1.46</v>
      </c>
      <c r="I25" s="90">
        <v>0</v>
      </c>
      <c r="J25" s="90">
        <v>0</v>
      </c>
    </row>
    <row r="26" spans="1:10" s="36" customFormat="1" ht="20.100000000000001" customHeight="1">
      <c r="A26" s="87"/>
      <c r="B26" s="88"/>
      <c r="C26" s="88" t="s">
        <v>76</v>
      </c>
      <c r="D26" s="88" t="s">
        <v>75</v>
      </c>
      <c r="E26" s="90">
        <f t="shared" ref="E26:J26" si="4">SUM(E27:E37)</f>
        <v>14.38</v>
      </c>
      <c r="F26" s="90">
        <f t="shared" si="4"/>
        <v>14.38</v>
      </c>
      <c r="G26" s="90">
        <f t="shared" si="4"/>
        <v>14.38</v>
      </c>
      <c r="H26" s="90">
        <f t="shared" si="4"/>
        <v>13.91</v>
      </c>
      <c r="I26" s="90">
        <f t="shared" si="4"/>
        <v>0.47</v>
      </c>
      <c r="J26" s="90">
        <f t="shared" si="4"/>
        <v>0</v>
      </c>
    </row>
    <row r="27" spans="1:10" s="36" customFormat="1" ht="20.100000000000001" customHeight="1">
      <c r="A27" s="87" t="s">
        <v>123</v>
      </c>
      <c r="B27" s="88" t="s">
        <v>124</v>
      </c>
      <c r="C27" s="88" t="s">
        <v>126</v>
      </c>
      <c r="D27" s="88" t="s">
        <v>79</v>
      </c>
      <c r="E27" s="90">
        <v>1.1299999999999999</v>
      </c>
      <c r="F27" s="90">
        <v>1.1299999999999999</v>
      </c>
      <c r="G27" s="90">
        <v>1.1299999999999999</v>
      </c>
      <c r="H27" s="90">
        <v>1.1299999999999999</v>
      </c>
      <c r="I27" s="90">
        <v>0</v>
      </c>
      <c r="J27" s="90">
        <v>0</v>
      </c>
    </row>
    <row r="28" spans="1:10" s="36" customFormat="1" ht="20.100000000000001" customHeight="1">
      <c r="A28" s="87" t="s">
        <v>123</v>
      </c>
      <c r="B28" s="88" t="s">
        <v>124</v>
      </c>
      <c r="C28" s="88" t="s">
        <v>126</v>
      </c>
      <c r="D28" s="88" t="s">
        <v>67</v>
      </c>
      <c r="E28" s="90">
        <v>0.01</v>
      </c>
      <c r="F28" s="90">
        <v>0.01</v>
      </c>
      <c r="G28" s="90">
        <v>0.01</v>
      </c>
      <c r="H28" s="90">
        <v>0.01</v>
      </c>
      <c r="I28" s="90">
        <v>0</v>
      </c>
      <c r="J28" s="90">
        <v>0</v>
      </c>
    </row>
    <row r="29" spans="1:10" s="36" customFormat="1" ht="20.100000000000001" customHeight="1">
      <c r="A29" s="87" t="s">
        <v>123</v>
      </c>
      <c r="B29" s="88" t="s">
        <v>124</v>
      </c>
      <c r="C29" s="88" t="s">
        <v>126</v>
      </c>
      <c r="D29" s="88" t="s">
        <v>70</v>
      </c>
      <c r="E29" s="90">
        <v>0.47</v>
      </c>
      <c r="F29" s="90">
        <v>0.47</v>
      </c>
      <c r="G29" s="90">
        <v>0.47</v>
      </c>
      <c r="H29" s="90">
        <v>0</v>
      </c>
      <c r="I29" s="90">
        <v>0.47</v>
      </c>
      <c r="J29" s="90">
        <v>0</v>
      </c>
    </row>
    <row r="30" spans="1:10" s="36" customFormat="1" ht="20.100000000000001" customHeight="1">
      <c r="A30" s="87" t="s">
        <v>123</v>
      </c>
      <c r="B30" s="88" t="s">
        <v>124</v>
      </c>
      <c r="C30" s="88" t="s">
        <v>126</v>
      </c>
      <c r="D30" s="88" t="s">
        <v>68</v>
      </c>
      <c r="E30" s="90">
        <v>0.35</v>
      </c>
      <c r="F30" s="90">
        <v>0.35</v>
      </c>
      <c r="G30" s="90">
        <v>0.35</v>
      </c>
      <c r="H30" s="90">
        <v>0.35</v>
      </c>
      <c r="I30" s="90">
        <v>0</v>
      </c>
      <c r="J30" s="90">
        <v>0</v>
      </c>
    </row>
    <row r="31" spans="1:10" s="36" customFormat="1" ht="20.100000000000001" customHeight="1">
      <c r="A31" s="87" t="s">
        <v>123</v>
      </c>
      <c r="B31" s="88" t="s">
        <v>124</v>
      </c>
      <c r="C31" s="88" t="s">
        <v>126</v>
      </c>
      <c r="D31" s="88" t="s">
        <v>64</v>
      </c>
      <c r="E31" s="90">
        <v>2.88</v>
      </c>
      <c r="F31" s="90">
        <v>2.88</v>
      </c>
      <c r="G31" s="90">
        <v>2.88</v>
      </c>
      <c r="H31" s="90">
        <v>2.88</v>
      </c>
      <c r="I31" s="90">
        <v>0</v>
      </c>
      <c r="J31" s="90">
        <v>0</v>
      </c>
    </row>
    <row r="32" spans="1:10" ht="20.100000000000001" customHeight="1">
      <c r="A32" s="87" t="s">
        <v>123</v>
      </c>
      <c r="B32" s="88" t="s">
        <v>124</v>
      </c>
      <c r="C32" s="88" t="s">
        <v>126</v>
      </c>
      <c r="D32" s="88" t="s">
        <v>61</v>
      </c>
      <c r="E32" s="90">
        <v>0.73</v>
      </c>
      <c r="F32" s="90">
        <v>0.73</v>
      </c>
      <c r="G32" s="90">
        <v>0.73</v>
      </c>
      <c r="H32" s="90">
        <v>0.73</v>
      </c>
      <c r="I32" s="90">
        <v>0</v>
      </c>
      <c r="J32" s="90">
        <v>0</v>
      </c>
    </row>
    <row r="33" spans="1:10" ht="20.100000000000001" customHeight="1">
      <c r="A33" s="87" t="s">
        <v>123</v>
      </c>
      <c r="B33" s="88" t="s">
        <v>124</v>
      </c>
      <c r="C33" s="88" t="s">
        <v>126</v>
      </c>
      <c r="D33" s="88" t="s">
        <v>77</v>
      </c>
      <c r="E33" s="90">
        <v>4.97</v>
      </c>
      <c r="F33" s="90">
        <v>4.97</v>
      </c>
      <c r="G33" s="90">
        <v>4.97</v>
      </c>
      <c r="H33" s="90">
        <v>4.97</v>
      </c>
      <c r="I33" s="90">
        <v>0</v>
      </c>
      <c r="J33" s="90">
        <v>0</v>
      </c>
    </row>
    <row r="34" spans="1:10" ht="20.100000000000001" customHeight="1">
      <c r="A34" s="87" t="s">
        <v>123</v>
      </c>
      <c r="B34" s="88" t="s">
        <v>124</v>
      </c>
      <c r="C34" s="88" t="s">
        <v>126</v>
      </c>
      <c r="D34" s="88" t="s">
        <v>78</v>
      </c>
      <c r="E34" s="90">
        <v>2.63</v>
      </c>
      <c r="F34" s="90">
        <v>2.63</v>
      </c>
      <c r="G34" s="90">
        <v>2.63</v>
      </c>
      <c r="H34" s="90">
        <v>2.63</v>
      </c>
      <c r="I34" s="90">
        <v>0</v>
      </c>
      <c r="J34" s="90">
        <v>0</v>
      </c>
    </row>
    <row r="35" spans="1:10" ht="20.100000000000001" customHeight="1">
      <c r="A35" s="87" t="s">
        <v>123</v>
      </c>
      <c r="B35" s="88" t="s">
        <v>124</v>
      </c>
      <c r="C35" s="88" t="s">
        <v>126</v>
      </c>
      <c r="D35" s="88" t="s">
        <v>63</v>
      </c>
      <c r="E35" s="90">
        <v>0.73</v>
      </c>
      <c r="F35" s="90">
        <v>0.73</v>
      </c>
      <c r="G35" s="90">
        <v>0.73</v>
      </c>
      <c r="H35" s="90">
        <v>0.73</v>
      </c>
      <c r="I35" s="90">
        <v>0</v>
      </c>
      <c r="J35" s="90">
        <v>0</v>
      </c>
    </row>
    <row r="36" spans="1:10" ht="20.100000000000001" customHeight="1">
      <c r="A36" s="87" t="s">
        <v>123</v>
      </c>
      <c r="B36" s="88" t="s">
        <v>124</v>
      </c>
      <c r="C36" s="88" t="s">
        <v>126</v>
      </c>
      <c r="D36" s="88" t="s">
        <v>62</v>
      </c>
      <c r="E36" s="90">
        <v>0.31</v>
      </c>
      <c r="F36" s="90">
        <v>0.31</v>
      </c>
      <c r="G36" s="90">
        <v>0.31</v>
      </c>
      <c r="H36" s="90">
        <v>0.31</v>
      </c>
      <c r="I36" s="90">
        <v>0</v>
      </c>
      <c r="J36" s="90">
        <v>0</v>
      </c>
    </row>
    <row r="37" spans="1:10" ht="20.100000000000001" customHeight="1">
      <c r="A37" s="87" t="s">
        <v>123</v>
      </c>
      <c r="B37" s="88" t="s">
        <v>124</v>
      </c>
      <c r="C37" s="88" t="s">
        <v>126</v>
      </c>
      <c r="D37" s="88" t="s">
        <v>69</v>
      </c>
      <c r="E37" s="90">
        <v>0.17</v>
      </c>
      <c r="F37" s="90">
        <v>0.17</v>
      </c>
      <c r="G37" s="90">
        <v>0.17</v>
      </c>
      <c r="H37" s="90">
        <v>0.17</v>
      </c>
      <c r="I37" s="90">
        <v>0</v>
      </c>
      <c r="J37" s="90">
        <v>0</v>
      </c>
    </row>
    <row r="38" spans="1:10" ht="20.100000000000001" customHeight="1">
      <c r="A38" s="87"/>
      <c r="B38" s="88"/>
      <c r="C38" s="88" t="s">
        <v>81</v>
      </c>
      <c r="D38" s="88" t="s">
        <v>80</v>
      </c>
      <c r="E38" s="90">
        <f t="shared" ref="E38:J38" si="5">E39</f>
        <v>42.4</v>
      </c>
      <c r="F38" s="90">
        <f t="shared" si="5"/>
        <v>42.4</v>
      </c>
      <c r="G38" s="90">
        <f t="shared" si="5"/>
        <v>0</v>
      </c>
      <c r="H38" s="90">
        <f t="shared" si="5"/>
        <v>0</v>
      </c>
      <c r="I38" s="90">
        <f t="shared" si="5"/>
        <v>0</v>
      </c>
      <c r="J38" s="90">
        <f t="shared" si="5"/>
        <v>42.4</v>
      </c>
    </row>
    <row r="39" spans="1:10" ht="20.100000000000001" customHeight="1">
      <c r="A39" s="87" t="s">
        <v>123</v>
      </c>
      <c r="B39" s="88" t="s">
        <v>124</v>
      </c>
      <c r="C39" s="88" t="s">
        <v>127</v>
      </c>
      <c r="D39" s="88" t="s">
        <v>128</v>
      </c>
      <c r="E39" s="90">
        <v>42.4</v>
      </c>
      <c r="F39" s="90">
        <v>42.4</v>
      </c>
      <c r="G39" s="90">
        <v>0</v>
      </c>
      <c r="H39" s="90">
        <v>0</v>
      </c>
      <c r="I39" s="90">
        <v>0</v>
      </c>
      <c r="J39" s="90">
        <v>42.4</v>
      </c>
    </row>
    <row r="40" spans="1:10" ht="20.100000000000001" customHeight="1">
      <c r="A40" s="87"/>
      <c r="B40" s="88" t="s">
        <v>76</v>
      </c>
      <c r="C40" s="88"/>
      <c r="D40" s="88" t="s">
        <v>83</v>
      </c>
      <c r="E40" s="90">
        <f t="shared" ref="E40:J41" si="6">E41</f>
        <v>10</v>
      </c>
      <c r="F40" s="90">
        <f t="shared" si="6"/>
        <v>10</v>
      </c>
      <c r="G40" s="90">
        <f t="shared" si="6"/>
        <v>0</v>
      </c>
      <c r="H40" s="90">
        <f t="shared" si="6"/>
        <v>0</v>
      </c>
      <c r="I40" s="90">
        <f t="shared" si="6"/>
        <v>0</v>
      </c>
      <c r="J40" s="90">
        <f t="shared" si="6"/>
        <v>10</v>
      </c>
    </row>
    <row r="41" spans="1:10" ht="20.100000000000001" customHeight="1">
      <c r="A41" s="87"/>
      <c r="B41" s="88"/>
      <c r="C41" s="88" t="s">
        <v>85</v>
      </c>
      <c r="D41" s="88" t="s">
        <v>84</v>
      </c>
      <c r="E41" s="90">
        <f t="shared" si="6"/>
        <v>10</v>
      </c>
      <c r="F41" s="90">
        <f t="shared" si="6"/>
        <v>10</v>
      </c>
      <c r="G41" s="90">
        <f t="shared" si="6"/>
        <v>0</v>
      </c>
      <c r="H41" s="90">
        <f t="shared" si="6"/>
        <v>0</v>
      </c>
      <c r="I41" s="90">
        <f t="shared" si="6"/>
        <v>0</v>
      </c>
      <c r="J41" s="90">
        <f t="shared" si="6"/>
        <v>10</v>
      </c>
    </row>
    <row r="42" spans="1:10" ht="20.100000000000001" customHeight="1">
      <c r="A42" s="87" t="s">
        <v>123</v>
      </c>
      <c r="B42" s="88" t="s">
        <v>126</v>
      </c>
      <c r="C42" s="88" t="s">
        <v>129</v>
      </c>
      <c r="D42" s="88" t="s">
        <v>86</v>
      </c>
      <c r="E42" s="90">
        <v>10</v>
      </c>
      <c r="F42" s="90">
        <v>10</v>
      </c>
      <c r="G42" s="90">
        <v>0</v>
      </c>
      <c r="H42" s="90">
        <v>0</v>
      </c>
      <c r="I42" s="90">
        <v>0</v>
      </c>
      <c r="J42" s="90">
        <v>10</v>
      </c>
    </row>
    <row r="43" spans="1:10" ht="20.100000000000001" customHeight="1">
      <c r="A43" s="87" t="s">
        <v>90</v>
      </c>
      <c r="B43" s="88"/>
      <c r="C43" s="88"/>
      <c r="D43" s="88" t="s">
        <v>87</v>
      </c>
      <c r="E43" s="90">
        <f t="shared" ref="E43:J43" si="7">E44+E48</f>
        <v>11.91</v>
      </c>
      <c r="F43" s="90">
        <f t="shared" si="7"/>
        <v>11.91</v>
      </c>
      <c r="G43" s="90">
        <f t="shared" si="7"/>
        <v>11.91</v>
      </c>
      <c r="H43" s="90">
        <f t="shared" si="7"/>
        <v>11.91</v>
      </c>
      <c r="I43" s="90">
        <f t="shared" si="7"/>
        <v>0</v>
      </c>
      <c r="J43" s="90">
        <f t="shared" si="7"/>
        <v>0</v>
      </c>
    </row>
    <row r="44" spans="1:10" ht="20.100000000000001" customHeight="1">
      <c r="A44" s="87"/>
      <c r="B44" s="88" t="s">
        <v>91</v>
      </c>
      <c r="C44" s="88"/>
      <c r="D44" s="88" t="s">
        <v>88</v>
      </c>
      <c r="E44" s="90">
        <f t="shared" ref="E44:J44" si="8">E45</f>
        <v>10.88</v>
      </c>
      <c r="F44" s="90">
        <f t="shared" si="8"/>
        <v>10.88</v>
      </c>
      <c r="G44" s="90">
        <f t="shared" si="8"/>
        <v>10.88</v>
      </c>
      <c r="H44" s="90">
        <f t="shared" si="8"/>
        <v>10.88</v>
      </c>
      <c r="I44" s="90">
        <f t="shared" si="8"/>
        <v>0</v>
      </c>
      <c r="J44" s="90">
        <f t="shared" si="8"/>
        <v>0</v>
      </c>
    </row>
    <row r="45" spans="1:10" ht="20.100000000000001" customHeight="1">
      <c r="A45" s="87"/>
      <c r="B45" s="88"/>
      <c r="C45" s="88" t="s">
        <v>91</v>
      </c>
      <c r="D45" s="88" t="s">
        <v>89</v>
      </c>
      <c r="E45" s="90">
        <f t="shared" ref="E45:J45" si="9">SUM(E46:E47)</f>
        <v>10.88</v>
      </c>
      <c r="F45" s="90">
        <f t="shared" si="9"/>
        <v>10.88</v>
      </c>
      <c r="G45" s="90">
        <f t="shared" si="9"/>
        <v>10.88</v>
      </c>
      <c r="H45" s="90">
        <f t="shared" si="9"/>
        <v>10.88</v>
      </c>
      <c r="I45" s="90">
        <f t="shared" si="9"/>
        <v>0</v>
      </c>
      <c r="J45" s="90">
        <f t="shared" si="9"/>
        <v>0</v>
      </c>
    </row>
    <row r="46" spans="1:10" ht="20.100000000000001" customHeight="1">
      <c r="A46" s="87" t="s">
        <v>130</v>
      </c>
      <c r="B46" s="88" t="s">
        <v>131</v>
      </c>
      <c r="C46" s="88" t="s">
        <v>131</v>
      </c>
      <c r="D46" s="88" t="s">
        <v>92</v>
      </c>
      <c r="E46" s="90">
        <v>9.1300000000000008</v>
      </c>
      <c r="F46" s="90">
        <v>9.1300000000000008</v>
      </c>
      <c r="G46" s="90">
        <v>9.1300000000000008</v>
      </c>
      <c r="H46" s="90">
        <v>9.1300000000000008</v>
      </c>
      <c r="I46" s="90">
        <v>0</v>
      </c>
      <c r="J46" s="90">
        <v>0</v>
      </c>
    </row>
    <row r="47" spans="1:10" ht="20.100000000000001" customHeight="1">
      <c r="A47" s="87" t="s">
        <v>130</v>
      </c>
      <c r="B47" s="88" t="s">
        <v>131</v>
      </c>
      <c r="C47" s="88" t="s">
        <v>131</v>
      </c>
      <c r="D47" s="88" t="s">
        <v>92</v>
      </c>
      <c r="E47" s="90">
        <v>1.75</v>
      </c>
      <c r="F47" s="90">
        <v>1.75</v>
      </c>
      <c r="G47" s="90">
        <v>1.75</v>
      </c>
      <c r="H47" s="90">
        <v>1.75</v>
      </c>
      <c r="I47" s="90">
        <v>0</v>
      </c>
      <c r="J47" s="90">
        <v>0</v>
      </c>
    </row>
    <row r="48" spans="1:10" ht="20.100000000000001" customHeight="1">
      <c r="A48" s="87"/>
      <c r="B48" s="88" t="s">
        <v>95</v>
      </c>
      <c r="C48" s="88"/>
      <c r="D48" s="88" t="s">
        <v>93</v>
      </c>
      <c r="E48" s="90">
        <f t="shared" ref="E48:J48" si="10">E49+E52+E55</f>
        <v>1.03</v>
      </c>
      <c r="F48" s="90">
        <f t="shared" si="10"/>
        <v>1.03</v>
      </c>
      <c r="G48" s="90">
        <f t="shared" si="10"/>
        <v>1.03</v>
      </c>
      <c r="H48" s="90">
        <f t="shared" si="10"/>
        <v>1.03</v>
      </c>
      <c r="I48" s="90">
        <f t="shared" si="10"/>
        <v>0</v>
      </c>
      <c r="J48" s="90">
        <f t="shared" si="10"/>
        <v>0</v>
      </c>
    </row>
    <row r="49" spans="1:10" ht="20.100000000000001" customHeight="1">
      <c r="A49" s="87"/>
      <c r="B49" s="88"/>
      <c r="C49" s="88" t="s">
        <v>59</v>
      </c>
      <c r="D49" s="88" t="s">
        <v>94</v>
      </c>
      <c r="E49" s="90">
        <f t="shared" ref="E49:J49" si="11">SUM(E50:E51)</f>
        <v>0.38</v>
      </c>
      <c r="F49" s="90">
        <f t="shared" si="11"/>
        <v>0.38</v>
      </c>
      <c r="G49" s="90">
        <f t="shared" si="11"/>
        <v>0.38</v>
      </c>
      <c r="H49" s="90">
        <f t="shared" si="11"/>
        <v>0.38</v>
      </c>
      <c r="I49" s="90">
        <f t="shared" si="11"/>
        <v>0</v>
      </c>
      <c r="J49" s="90">
        <f t="shared" si="11"/>
        <v>0</v>
      </c>
    </row>
    <row r="50" spans="1:10" ht="20.100000000000001" customHeight="1">
      <c r="A50" s="87" t="s">
        <v>130</v>
      </c>
      <c r="B50" s="88" t="s">
        <v>132</v>
      </c>
      <c r="C50" s="88" t="s">
        <v>124</v>
      </c>
      <c r="D50" s="88" t="s">
        <v>96</v>
      </c>
      <c r="E50" s="90">
        <v>0.32</v>
      </c>
      <c r="F50" s="90">
        <v>0.32</v>
      </c>
      <c r="G50" s="90">
        <v>0.32</v>
      </c>
      <c r="H50" s="90">
        <v>0.32</v>
      </c>
      <c r="I50" s="90">
        <v>0</v>
      </c>
      <c r="J50" s="90">
        <v>0</v>
      </c>
    </row>
    <row r="51" spans="1:10" ht="20.100000000000001" customHeight="1">
      <c r="A51" s="87" t="s">
        <v>130</v>
      </c>
      <c r="B51" s="88" t="s">
        <v>132</v>
      </c>
      <c r="C51" s="88" t="s">
        <v>124</v>
      </c>
      <c r="D51" s="88" t="s">
        <v>96</v>
      </c>
      <c r="E51" s="90">
        <v>0.06</v>
      </c>
      <c r="F51" s="90">
        <v>0.06</v>
      </c>
      <c r="G51" s="90">
        <v>0.06</v>
      </c>
      <c r="H51" s="90">
        <v>0.06</v>
      </c>
      <c r="I51" s="90">
        <v>0</v>
      </c>
      <c r="J51" s="90">
        <v>0</v>
      </c>
    </row>
    <row r="52" spans="1:10" ht="20.100000000000001" customHeight="1">
      <c r="A52" s="87"/>
      <c r="B52" s="88"/>
      <c r="C52" s="88" t="s">
        <v>98</v>
      </c>
      <c r="D52" s="88" t="s">
        <v>97</v>
      </c>
      <c r="E52" s="90">
        <f t="shared" ref="E52:J52" si="12">SUM(E53:E54)</f>
        <v>0.38</v>
      </c>
      <c r="F52" s="90">
        <f t="shared" si="12"/>
        <v>0.38</v>
      </c>
      <c r="G52" s="90">
        <f t="shared" si="12"/>
        <v>0.38</v>
      </c>
      <c r="H52" s="90">
        <f t="shared" si="12"/>
        <v>0.38</v>
      </c>
      <c r="I52" s="90">
        <f t="shared" si="12"/>
        <v>0</v>
      </c>
      <c r="J52" s="90">
        <f t="shared" si="12"/>
        <v>0</v>
      </c>
    </row>
    <row r="53" spans="1:10" ht="20.100000000000001" customHeight="1">
      <c r="A53" s="87" t="s">
        <v>130</v>
      </c>
      <c r="B53" s="88" t="s">
        <v>132</v>
      </c>
      <c r="C53" s="88" t="s">
        <v>133</v>
      </c>
      <c r="D53" s="88" t="s">
        <v>99</v>
      </c>
      <c r="E53" s="90">
        <v>0.32</v>
      </c>
      <c r="F53" s="90">
        <v>0.32</v>
      </c>
      <c r="G53" s="90">
        <v>0.32</v>
      </c>
      <c r="H53" s="90">
        <v>0.32</v>
      </c>
      <c r="I53" s="90">
        <v>0</v>
      </c>
      <c r="J53" s="90">
        <v>0</v>
      </c>
    </row>
    <row r="54" spans="1:10" ht="20.100000000000001" customHeight="1">
      <c r="A54" s="87" t="s">
        <v>130</v>
      </c>
      <c r="B54" s="88" t="s">
        <v>132</v>
      </c>
      <c r="C54" s="88" t="s">
        <v>133</v>
      </c>
      <c r="D54" s="88" t="s">
        <v>99</v>
      </c>
      <c r="E54" s="90">
        <v>0.06</v>
      </c>
      <c r="F54" s="90">
        <v>0.06</v>
      </c>
      <c r="G54" s="90">
        <v>0.06</v>
      </c>
      <c r="H54" s="90">
        <v>0.06</v>
      </c>
      <c r="I54" s="90">
        <v>0</v>
      </c>
      <c r="J54" s="90">
        <v>0</v>
      </c>
    </row>
    <row r="55" spans="1:10" ht="20.100000000000001" customHeight="1">
      <c r="A55" s="87"/>
      <c r="B55" s="88"/>
      <c r="C55" s="88" t="s">
        <v>76</v>
      </c>
      <c r="D55" s="88" t="s">
        <v>100</v>
      </c>
      <c r="E55" s="90">
        <f t="shared" ref="E55:J55" si="13">SUM(E56:E57)</f>
        <v>0.27</v>
      </c>
      <c r="F55" s="90">
        <f t="shared" si="13"/>
        <v>0.27</v>
      </c>
      <c r="G55" s="90">
        <f t="shared" si="13"/>
        <v>0.27</v>
      </c>
      <c r="H55" s="90">
        <f t="shared" si="13"/>
        <v>0.27</v>
      </c>
      <c r="I55" s="90">
        <f t="shared" si="13"/>
        <v>0</v>
      </c>
      <c r="J55" s="90">
        <f t="shared" si="13"/>
        <v>0</v>
      </c>
    </row>
    <row r="56" spans="1:10" ht="20.100000000000001" customHeight="1">
      <c r="A56" s="87" t="s">
        <v>130</v>
      </c>
      <c r="B56" s="88" t="s">
        <v>132</v>
      </c>
      <c r="C56" s="88" t="s">
        <v>126</v>
      </c>
      <c r="D56" s="88" t="s">
        <v>101</v>
      </c>
      <c r="E56" s="90">
        <v>0.23</v>
      </c>
      <c r="F56" s="90">
        <v>0.23</v>
      </c>
      <c r="G56" s="90">
        <v>0.23</v>
      </c>
      <c r="H56" s="90">
        <v>0.23</v>
      </c>
      <c r="I56" s="90">
        <v>0</v>
      </c>
      <c r="J56" s="90">
        <v>0</v>
      </c>
    </row>
    <row r="57" spans="1:10" ht="20.100000000000001" customHeight="1">
      <c r="A57" s="87" t="s">
        <v>130</v>
      </c>
      <c r="B57" s="88" t="s">
        <v>132</v>
      </c>
      <c r="C57" s="88" t="s">
        <v>126</v>
      </c>
      <c r="D57" s="88" t="s">
        <v>101</v>
      </c>
      <c r="E57" s="90">
        <v>0.04</v>
      </c>
      <c r="F57" s="90">
        <v>0.04</v>
      </c>
      <c r="G57" s="90">
        <v>0.04</v>
      </c>
      <c r="H57" s="90">
        <v>0.04</v>
      </c>
      <c r="I57" s="90">
        <v>0</v>
      </c>
      <c r="J57" s="90">
        <v>0</v>
      </c>
    </row>
    <row r="58" spans="1:10" ht="20.100000000000001" customHeight="1">
      <c r="A58" s="87" t="s">
        <v>105</v>
      </c>
      <c r="B58" s="88"/>
      <c r="C58" s="88"/>
      <c r="D58" s="88" t="s">
        <v>102</v>
      </c>
      <c r="E58" s="90">
        <f t="shared" ref="E58:J58" si="14">E59</f>
        <v>3.8</v>
      </c>
      <c r="F58" s="90">
        <f t="shared" si="14"/>
        <v>3.8</v>
      </c>
      <c r="G58" s="90">
        <f t="shared" si="14"/>
        <v>3.8</v>
      </c>
      <c r="H58" s="90">
        <f t="shared" si="14"/>
        <v>3.8</v>
      </c>
      <c r="I58" s="90">
        <f t="shared" si="14"/>
        <v>0</v>
      </c>
      <c r="J58" s="90">
        <f t="shared" si="14"/>
        <v>0</v>
      </c>
    </row>
    <row r="59" spans="1:10" ht="20.100000000000001" customHeight="1">
      <c r="A59" s="87"/>
      <c r="B59" s="88" t="s">
        <v>106</v>
      </c>
      <c r="C59" s="88"/>
      <c r="D59" s="88" t="s">
        <v>103</v>
      </c>
      <c r="E59" s="90">
        <f t="shared" ref="E59:J59" si="15">E60+E62</f>
        <v>3.8</v>
      </c>
      <c r="F59" s="90">
        <f t="shared" si="15"/>
        <v>3.8</v>
      </c>
      <c r="G59" s="90">
        <f t="shared" si="15"/>
        <v>3.8</v>
      </c>
      <c r="H59" s="90">
        <f t="shared" si="15"/>
        <v>3.8</v>
      </c>
      <c r="I59" s="90">
        <f t="shared" si="15"/>
        <v>0</v>
      </c>
      <c r="J59" s="90">
        <f t="shared" si="15"/>
        <v>0</v>
      </c>
    </row>
    <row r="60" spans="1:10" ht="20.100000000000001" customHeight="1">
      <c r="A60" s="87"/>
      <c r="B60" s="88"/>
      <c r="C60" s="88" t="s">
        <v>59</v>
      </c>
      <c r="D60" s="88" t="s">
        <v>104</v>
      </c>
      <c r="E60" s="90">
        <f t="shared" ref="E60:J60" si="16">E61</f>
        <v>3.19</v>
      </c>
      <c r="F60" s="90">
        <f t="shared" si="16"/>
        <v>3.19</v>
      </c>
      <c r="G60" s="90">
        <f t="shared" si="16"/>
        <v>3.19</v>
      </c>
      <c r="H60" s="90">
        <f t="shared" si="16"/>
        <v>3.19</v>
      </c>
      <c r="I60" s="90">
        <f t="shared" si="16"/>
        <v>0</v>
      </c>
      <c r="J60" s="90">
        <f t="shared" si="16"/>
        <v>0</v>
      </c>
    </row>
    <row r="61" spans="1:10" ht="20.100000000000001" customHeight="1">
      <c r="A61" s="87" t="s">
        <v>134</v>
      </c>
      <c r="B61" s="88" t="s">
        <v>135</v>
      </c>
      <c r="C61" s="88" t="s">
        <v>124</v>
      </c>
      <c r="D61" s="88" t="s">
        <v>107</v>
      </c>
      <c r="E61" s="90">
        <v>3.19</v>
      </c>
      <c r="F61" s="90">
        <v>3.19</v>
      </c>
      <c r="G61" s="90">
        <v>3.19</v>
      </c>
      <c r="H61" s="90">
        <v>3.19</v>
      </c>
      <c r="I61" s="90">
        <v>0</v>
      </c>
      <c r="J61" s="90">
        <v>0</v>
      </c>
    </row>
    <row r="62" spans="1:10" ht="20.100000000000001" customHeight="1">
      <c r="A62" s="87"/>
      <c r="B62" s="88"/>
      <c r="C62" s="88" t="s">
        <v>98</v>
      </c>
      <c r="D62" s="88" t="s">
        <v>108</v>
      </c>
      <c r="E62" s="90">
        <f t="shared" ref="E62:J62" si="17">E63</f>
        <v>0.61</v>
      </c>
      <c r="F62" s="90">
        <f t="shared" si="17"/>
        <v>0.61</v>
      </c>
      <c r="G62" s="90">
        <f t="shared" si="17"/>
        <v>0.61</v>
      </c>
      <c r="H62" s="90">
        <f t="shared" si="17"/>
        <v>0.61</v>
      </c>
      <c r="I62" s="90">
        <f t="shared" si="17"/>
        <v>0</v>
      </c>
      <c r="J62" s="90">
        <f t="shared" si="17"/>
        <v>0</v>
      </c>
    </row>
    <row r="63" spans="1:10" ht="20.100000000000001" customHeight="1">
      <c r="A63" s="87" t="s">
        <v>134</v>
      </c>
      <c r="B63" s="88" t="s">
        <v>135</v>
      </c>
      <c r="C63" s="88" t="s">
        <v>133</v>
      </c>
      <c r="D63" s="88" t="s">
        <v>107</v>
      </c>
      <c r="E63" s="90">
        <v>0.61</v>
      </c>
      <c r="F63" s="90">
        <v>0.61</v>
      </c>
      <c r="G63" s="90">
        <v>0.61</v>
      </c>
      <c r="H63" s="90">
        <v>0.61</v>
      </c>
      <c r="I63" s="90">
        <v>0</v>
      </c>
      <c r="J63" s="90">
        <v>0</v>
      </c>
    </row>
    <row r="64" spans="1:10" ht="20.100000000000001" customHeight="1">
      <c r="A64" s="87" t="s">
        <v>112</v>
      </c>
      <c r="B64" s="88"/>
      <c r="C64" s="88"/>
      <c r="D64" s="88" t="s">
        <v>109</v>
      </c>
      <c r="E64" s="90">
        <f t="shared" ref="E64:J65" si="18">E65</f>
        <v>6.53</v>
      </c>
      <c r="F64" s="90">
        <f t="shared" si="18"/>
        <v>6.53</v>
      </c>
      <c r="G64" s="90">
        <f t="shared" si="18"/>
        <v>6.53</v>
      </c>
      <c r="H64" s="90">
        <f t="shared" si="18"/>
        <v>6.53</v>
      </c>
      <c r="I64" s="90">
        <f t="shared" si="18"/>
        <v>0</v>
      </c>
      <c r="J64" s="90">
        <f t="shared" si="18"/>
        <v>0</v>
      </c>
    </row>
    <row r="65" spans="1:10" ht="20.100000000000001" customHeight="1">
      <c r="A65" s="87"/>
      <c r="B65" s="88" t="s">
        <v>98</v>
      </c>
      <c r="C65" s="88"/>
      <c r="D65" s="88" t="s">
        <v>110</v>
      </c>
      <c r="E65" s="90">
        <f t="shared" si="18"/>
        <v>6.53</v>
      </c>
      <c r="F65" s="90">
        <f t="shared" si="18"/>
        <v>6.53</v>
      </c>
      <c r="G65" s="90">
        <f t="shared" si="18"/>
        <v>6.53</v>
      </c>
      <c r="H65" s="90">
        <f t="shared" si="18"/>
        <v>6.53</v>
      </c>
      <c r="I65" s="90">
        <f t="shared" si="18"/>
        <v>0</v>
      </c>
      <c r="J65" s="90">
        <f t="shared" si="18"/>
        <v>0</v>
      </c>
    </row>
    <row r="66" spans="1:10" ht="20.100000000000001" customHeight="1">
      <c r="A66" s="87"/>
      <c r="B66" s="88"/>
      <c r="C66" s="88" t="s">
        <v>59</v>
      </c>
      <c r="D66" s="88" t="s">
        <v>111</v>
      </c>
      <c r="E66" s="90">
        <f t="shared" ref="E66:J66" si="19">SUM(E67:E68)</f>
        <v>6.53</v>
      </c>
      <c r="F66" s="90">
        <f t="shared" si="19"/>
        <v>6.53</v>
      </c>
      <c r="G66" s="90">
        <f t="shared" si="19"/>
        <v>6.53</v>
      </c>
      <c r="H66" s="90">
        <f t="shared" si="19"/>
        <v>6.53</v>
      </c>
      <c r="I66" s="90">
        <f t="shared" si="19"/>
        <v>0</v>
      </c>
      <c r="J66" s="90">
        <f t="shared" si="19"/>
        <v>0</v>
      </c>
    </row>
    <row r="67" spans="1:10" ht="20.100000000000001" customHeight="1">
      <c r="A67" s="87" t="s">
        <v>136</v>
      </c>
      <c r="B67" s="88" t="s">
        <v>133</v>
      </c>
      <c r="C67" s="88" t="s">
        <v>124</v>
      </c>
      <c r="D67" s="88" t="s">
        <v>113</v>
      </c>
      <c r="E67" s="90">
        <v>5.48</v>
      </c>
      <c r="F67" s="90">
        <v>5.48</v>
      </c>
      <c r="G67" s="90">
        <v>5.48</v>
      </c>
      <c r="H67" s="90">
        <v>5.48</v>
      </c>
      <c r="I67" s="90">
        <v>0</v>
      </c>
      <c r="J67" s="90">
        <v>0</v>
      </c>
    </row>
    <row r="68" spans="1:10" ht="20.100000000000001" customHeight="1">
      <c r="A68" s="87" t="s">
        <v>136</v>
      </c>
      <c r="B68" s="88" t="s">
        <v>133</v>
      </c>
      <c r="C68" s="88" t="s">
        <v>124</v>
      </c>
      <c r="D68" s="88" t="s">
        <v>113</v>
      </c>
      <c r="E68" s="90">
        <v>1.05</v>
      </c>
      <c r="F68" s="90">
        <v>1.05</v>
      </c>
      <c r="G68" s="90">
        <v>1.05</v>
      </c>
      <c r="H68" s="90">
        <v>1.05</v>
      </c>
      <c r="I68" s="90">
        <v>0</v>
      </c>
      <c r="J68" s="90">
        <v>0</v>
      </c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rintOptions horizontalCentered="1"/>
  <pageMargins left="0.75138888888888899" right="0.75138888888888899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D6" sqref="D6"/>
    </sheetView>
  </sheetViews>
  <sheetFormatPr defaultColWidth="9" defaultRowHeight="11.25"/>
  <cols>
    <col min="1" max="1" width="31.5" style="93" customWidth="1"/>
    <col min="2" max="2" width="23.125" style="93" customWidth="1"/>
    <col min="3" max="3" width="31.5" style="93" customWidth="1"/>
    <col min="4" max="4" width="24.25" style="93" customWidth="1"/>
    <col min="5" max="16384" width="9" style="93"/>
  </cols>
  <sheetData>
    <row r="1" spans="1:10" ht="42" customHeight="1">
      <c r="A1" s="146" t="s">
        <v>137</v>
      </c>
      <c r="B1" s="146"/>
      <c r="C1" s="146"/>
      <c r="D1" s="146"/>
      <c r="E1"/>
      <c r="F1"/>
      <c r="G1"/>
      <c r="H1"/>
      <c r="I1"/>
      <c r="J1"/>
    </row>
    <row r="2" spans="1:10" s="91" customFormat="1" ht="20.100000000000001" customHeight="1">
      <c r="A2" s="94" t="s">
        <v>1</v>
      </c>
      <c r="B2" s="95"/>
      <c r="C2" s="95"/>
      <c r="D2" s="96" t="s">
        <v>2</v>
      </c>
    </row>
    <row r="3" spans="1:10" s="91" customFormat="1" ht="27.75" customHeight="1">
      <c r="A3" s="97" t="s">
        <v>3</v>
      </c>
      <c r="B3" s="98" t="s">
        <v>4</v>
      </c>
      <c r="C3" s="97" t="s">
        <v>5</v>
      </c>
      <c r="D3" s="99" t="s">
        <v>4</v>
      </c>
    </row>
    <row r="4" spans="1:10" s="92" customFormat="1" ht="23.25" customHeight="1">
      <c r="A4" s="100" t="s">
        <v>6</v>
      </c>
      <c r="B4" s="101">
        <v>223.4</v>
      </c>
      <c r="C4" s="102" t="s">
        <v>7</v>
      </c>
      <c r="D4" s="103">
        <v>114.6</v>
      </c>
    </row>
    <row r="5" spans="1:10" s="92" customFormat="1" ht="23.25" customHeight="1">
      <c r="A5" s="100" t="s">
        <v>8</v>
      </c>
      <c r="B5" s="104">
        <v>223.4</v>
      </c>
      <c r="C5" s="102" t="s">
        <v>9</v>
      </c>
      <c r="D5" s="103">
        <v>107.03</v>
      </c>
    </row>
    <row r="6" spans="1:10" s="92" customFormat="1" ht="23.25" customHeight="1">
      <c r="A6" s="100" t="s">
        <v>10</v>
      </c>
      <c r="B6" s="105">
        <v>0</v>
      </c>
      <c r="C6" s="106" t="s">
        <v>11</v>
      </c>
      <c r="D6" s="103">
        <v>7.57</v>
      </c>
    </row>
    <row r="7" spans="1:10" s="92" customFormat="1" ht="23.25" customHeight="1">
      <c r="A7" s="100" t="s">
        <v>12</v>
      </c>
      <c r="B7" s="101">
        <v>0</v>
      </c>
      <c r="C7" s="106" t="s">
        <v>13</v>
      </c>
      <c r="D7" s="103">
        <v>108.8</v>
      </c>
    </row>
    <row r="8" spans="1:10" s="92" customFormat="1" ht="23.25" customHeight="1">
      <c r="A8" s="100" t="s">
        <v>14</v>
      </c>
      <c r="B8" s="104">
        <v>0</v>
      </c>
      <c r="C8" s="102"/>
      <c r="D8" s="107"/>
    </row>
    <row r="9" spans="1:10" s="92" customFormat="1" ht="23.25" customHeight="1">
      <c r="A9" s="108" t="s">
        <v>15</v>
      </c>
      <c r="B9" s="109">
        <v>0</v>
      </c>
      <c r="C9" s="106"/>
      <c r="D9" s="110"/>
    </row>
    <row r="10" spans="1:10" s="92" customFormat="1" ht="23.25" customHeight="1">
      <c r="A10" s="111" t="s">
        <v>16</v>
      </c>
      <c r="B10" s="105">
        <v>0</v>
      </c>
      <c r="C10" s="112"/>
      <c r="D10" s="113"/>
    </row>
    <row r="11" spans="1:10" s="92" customFormat="1" ht="19.350000000000001" customHeight="1">
      <c r="A11" s="114" t="s">
        <v>17</v>
      </c>
      <c r="B11" s="101">
        <v>0</v>
      </c>
      <c r="C11" s="112"/>
      <c r="D11" s="113"/>
    </row>
    <row r="12" spans="1:10" s="91" customFormat="1" ht="19.350000000000001" customHeight="1">
      <c r="A12" s="114"/>
      <c r="B12" s="115"/>
      <c r="C12" s="112"/>
      <c r="D12" s="116"/>
      <c r="E12" s="92"/>
      <c r="F12" s="92"/>
      <c r="G12" s="92"/>
      <c r="I12" s="92"/>
    </row>
    <row r="13" spans="1:10" s="91" customFormat="1" ht="19.350000000000001" customHeight="1">
      <c r="A13" s="117"/>
      <c r="B13" s="118"/>
      <c r="C13" s="119"/>
      <c r="D13" s="120"/>
      <c r="E13" s="92"/>
      <c r="F13" s="92"/>
      <c r="G13" s="92"/>
    </row>
    <row r="14" spans="1:10" s="91" customFormat="1" ht="19.350000000000001" customHeight="1">
      <c r="A14" s="121"/>
      <c r="B14" s="122"/>
      <c r="C14" s="123"/>
      <c r="D14" s="120"/>
      <c r="E14" s="92"/>
      <c r="G14" s="92"/>
      <c r="I14" s="92"/>
      <c r="J14" s="92"/>
    </row>
    <row r="15" spans="1:10" s="92" customFormat="1" ht="20.100000000000001" customHeight="1">
      <c r="A15" s="124" t="s">
        <v>18</v>
      </c>
      <c r="B15" s="101">
        <v>223.4</v>
      </c>
      <c r="C15" s="124" t="s">
        <v>19</v>
      </c>
      <c r="D15" s="103">
        <v>223.4</v>
      </c>
    </row>
    <row r="16" spans="1:10" s="92" customFormat="1" ht="20.100000000000001" customHeight="1">
      <c r="A16" s="125" t="s">
        <v>20</v>
      </c>
      <c r="B16" s="104">
        <v>0</v>
      </c>
      <c r="C16" s="126" t="s">
        <v>21</v>
      </c>
      <c r="D16" s="127">
        <v>0</v>
      </c>
    </row>
    <row r="17" spans="1:10" s="92" customFormat="1" ht="20.100000000000001" customHeight="1">
      <c r="A17" s="125" t="s">
        <v>22</v>
      </c>
      <c r="B17" s="109">
        <v>0</v>
      </c>
      <c r="C17" s="126" t="s">
        <v>138</v>
      </c>
      <c r="D17" s="128">
        <v>0</v>
      </c>
    </row>
    <row r="18" spans="1:10" s="92" customFormat="1" ht="20.100000000000001" customHeight="1">
      <c r="A18" s="125" t="s">
        <v>23</v>
      </c>
      <c r="B18" s="109">
        <v>0</v>
      </c>
      <c r="C18" s="126" t="s">
        <v>139</v>
      </c>
      <c r="D18" s="127">
        <v>0</v>
      </c>
    </row>
    <row r="19" spans="1:10" s="92" customFormat="1" ht="20.100000000000001" customHeight="1">
      <c r="A19" s="129" t="s">
        <v>24</v>
      </c>
      <c r="B19" s="109">
        <v>223.4</v>
      </c>
      <c r="C19" s="130" t="s">
        <v>25</v>
      </c>
      <c r="D19" s="131">
        <v>223.4</v>
      </c>
    </row>
    <row r="20" spans="1:10" ht="9.75" customHeight="1">
      <c r="A20"/>
      <c r="B20" s="132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32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32"/>
      <c r="D24"/>
      <c r="E24"/>
      <c r="F24"/>
      <c r="G24"/>
      <c r="H24"/>
      <c r="I24"/>
      <c r="J24"/>
    </row>
    <row r="25" spans="1:10" ht="14.25">
      <c r="A25"/>
      <c r="B25" s="132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32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8"/>
  <sheetViews>
    <sheetView showGridLines="0" showZeros="0" workbookViewId="0">
      <selection activeCell="A43" sqref="A43:XFD43"/>
    </sheetView>
  </sheetViews>
  <sheetFormatPr defaultColWidth="9" defaultRowHeight="11.25"/>
  <cols>
    <col min="1" max="3" width="4.5" style="37" customWidth="1"/>
    <col min="4" max="4" width="41" style="37" customWidth="1"/>
    <col min="5" max="9" width="10.25" style="37" customWidth="1"/>
    <col min="10" max="16384" width="9" style="37"/>
  </cols>
  <sheetData>
    <row r="1" spans="1:9" ht="42" customHeight="1">
      <c r="A1" s="157" t="s">
        <v>140</v>
      </c>
      <c r="B1" s="157"/>
      <c r="C1" s="157"/>
      <c r="D1" s="157"/>
      <c r="E1" s="157"/>
      <c r="F1" s="157"/>
      <c r="G1" s="157"/>
      <c r="H1" s="157"/>
      <c r="I1" s="157"/>
    </row>
    <row r="2" spans="1:9" ht="20.100000000000001" customHeight="1">
      <c r="A2" s="158" t="s">
        <v>1</v>
      </c>
      <c r="B2" s="159"/>
      <c r="C2" s="159"/>
      <c r="D2" s="159"/>
      <c r="E2" s="38"/>
      <c r="F2" s="39"/>
      <c r="G2" s="39"/>
      <c r="H2" s="39"/>
      <c r="I2" s="52" t="s">
        <v>2</v>
      </c>
    </row>
    <row r="3" spans="1:9" s="80" customFormat="1" ht="16.5" customHeight="1">
      <c r="A3" s="160" t="s">
        <v>115</v>
      </c>
      <c r="B3" s="161"/>
      <c r="C3" s="162"/>
      <c r="D3" s="167" t="s">
        <v>116</v>
      </c>
      <c r="E3" s="170" t="s">
        <v>29</v>
      </c>
      <c r="F3" s="163" t="s">
        <v>117</v>
      </c>
      <c r="G3" s="163"/>
      <c r="H3" s="163"/>
      <c r="I3" s="163"/>
    </row>
    <row r="4" spans="1:9" s="80" customFormat="1" ht="14.25" customHeight="1">
      <c r="A4" s="165" t="s">
        <v>42</v>
      </c>
      <c r="B4" s="166" t="s">
        <v>43</v>
      </c>
      <c r="C4" s="166" t="s">
        <v>44</v>
      </c>
      <c r="D4" s="168"/>
      <c r="E4" s="170"/>
      <c r="F4" s="164" t="s">
        <v>118</v>
      </c>
      <c r="G4" s="164"/>
      <c r="H4" s="164"/>
      <c r="I4" s="85" t="s">
        <v>119</v>
      </c>
    </row>
    <row r="5" spans="1:9" s="80" customFormat="1" ht="37.5" customHeight="1">
      <c r="A5" s="165"/>
      <c r="B5" s="166"/>
      <c r="C5" s="166"/>
      <c r="D5" s="169"/>
      <c r="E5" s="170"/>
      <c r="F5" s="82" t="s">
        <v>120</v>
      </c>
      <c r="G5" s="82" t="s">
        <v>121</v>
      </c>
      <c r="H5" s="82" t="s">
        <v>122</v>
      </c>
      <c r="I5" s="82" t="s">
        <v>120</v>
      </c>
    </row>
    <row r="6" spans="1:9" s="80" customFormat="1" ht="20.100000000000001" customHeight="1">
      <c r="A6" s="86" t="s">
        <v>54</v>
      </c>
      <c r="B6" s="84" t="s">
        <v>54</v>
      </c>
      <c r="C6" s="84" t="s">
        <v>54</v>
      </c>
      <c r="D6" s="84" t="s">
        <v>54</v>
      </c>
      <c r="E6" s="83">
        <v>1</v>
      </c>
      <c r="F6" s="83">
        <v>2</v>
      </c>
      <c r="G6" s="83">
        <v>3</v>
      </c>
      <c r="H6" s="83">
        <v>4</v>
      </c>
      <c r="I6" s="83">
        <v>5</v>
      </c>
    </row>
    <row r="7" spans="1:9" s="81" customFormat="1" ht="20.100000000000001" customHeight="1">
      <c r="A7" s="87"/>
      <c r="B7" s="88"/>
      <c r="C7" s="88"/>
      <c r="D7" s="89" t="s">
        <v>35</v>
      </c>
      <c r="E7" s="90">
        <f>E8+E43+E54+E60</f>
        <v>223.4</v>
      </c>
      <c r="F7" s="90">
        <f>F8+F43+F54+F60</f>
        <v>114.6</v>
      </c>
      <c r="G7" s="90">
        <f>G8+G43+G54+G60</f>
        <v>107.03</v>
      </c>
      <c r="H7" s="90">
        <f>H8+H43+H54+H60</f>
        <v>7.57</v>
      </c>
      <c r="I7" s="90">
        <f>I8+I43+I54+I60</f>
        <v>108.8</v>
      </c>
    </row>
    <row r="8" spans="1:9" s="36" customFormat="1" ht="20.100000000000001" customHeight="1">
      <c r="A8" s="87" t="s">
        <v>58</v>
      </c>
      <c r="B8" s="88"/>
      <c r="C8" s="88"/>
      <c r="D8" s="89" t="s">
        <v>55</v>
      </c>
      <c r="E8" s="90">
        <f>E9+E40</f>
        <v>201.16</v>
      </c>
      <c r="F8" s="90">
        <f>F9+F40</f>
        <v>92.36</v>
      </c>
      <c r="G8" s="90">
        <f>G9+G40</f>
        <v>84.79</v>
      </c>
      <c r="H8" s="90">
        <f>H9+H40</f>
        <v>7.57</v>
      </c>
      <c r="I8" s="90">
        <f>I9+I40</f>
        <v>108.8</v>
      </c>
    </row>
    <row r="9" spans="1:9" s="36" customFormat="1" ht="20.100000000000001" customHeight="1">
      <c r="A9" s="87"/>
      <c r="B9" s="88" t="s">
        <v>59</v>
      </c>
      <c r="C9" s="88"/>
      <c r="D9" s="89" t="s">
        <v>56</v>
      </c>
      <c r="E9" s="90">
        <f>E10+E26+E38</f>
        <v>191.16</v>
      </c>
      <c r="F9" s="90">
        <f>F10+F26+F38</f>
        <v>92.36</v>
      </c>
      <c r="G9" s="90">
        <f>G10+G26+G38</f>
        <v>84.79</v>
      </c>
      <c r="H9" s="90">
        <f>H10+H26+H38</f>
        <v>7.57</v>
      </c>
      <c r="I9" s="90">
        <f>I10+I26+I38</f>
        <v>98.8</v>
      </c>
    </row>
    <row r="10" spans="1:9" s="36" customFormat="1" ht="20.100000000000001" customHeight="1">
      <c r="A10" s="87"/>
      <c r="B10" s="88"/>
      <c r="C10" s="88" t="s">
        <v>59</v>
      </c>
      <c r="D10" s="89" t="s">
        <v>57</v>
      </c>
      <c r="E10" s="90">
        <f>SUM(E11:E25)</f>
        <v>134.38</v>
      </c>
      <c r="F10" s="90">
        <f>SUM(F11:F25)</f>
        <v>77.98</v>
      </c>
      <c r="G10" s="90">
        <f>SUM(G11:G25)</f>
        <v>70.88</v>
      </c>
      <c r="H10" s="90">
        <f>SUM(H11:H25)</f>
        <v>7.1</v>
      </c>
      <c r="I10" s="90">
        <f>SUM(I11:I25)</f>
        <v>56.4</v>
      </c>
    </row>
    <row r="11" spans="1:9" s="36" customFormat="1" ht="20.100000000000001" customHeight="1">
      <c r="A11" s="87" t="s">
        <v>123</v>
      </c>
      <c r="B11" s="88" t="s">
        <v>124</v>
      </c>
      <c r="C11" s="88" t="s">
        <v>124</v>
      </c>
      <c r="D11" s="89" t="s">
        <v>66</v>
      </c>
      <c r="E11" s="90">
        <v>1.28</v>
      </c>
      <c r="F11" s="90">
        <v>1.28</v>
      </c>
      <c r="G11" s="90">
        <v>1.28</v>
      </c>
      <c r="H11" s="90">
        <v>0</v>
      </c>
      <c r="I11" s="90">
        <v>0</v>
      </c>
    </row>
    <row r="12" spans="1:9" s="36" customFormat="1" ht="20.100000000000001" customHeight="1">
      <c r="A12" s="87" t="s">
        <v>123</v>
      </c>
      <c r="B12" s="88" t="s">
        <v>124</v>
      </c>
      <c r="C12" s="88" t="s">
        <v>124</v>
      </c>
      <c r="D12" s="89" t="s">
        <v>70</v>
      </c>
      <c r="E12" s="90">
        <v>2.06</v>
      </c>
      <c r="F12" s="90">
        <v>2.06</v>
      </c>
      <c r="G12" s="90">
        <v>0</v>
      </c>
      <c r="H12" s="90">
        <v>2.06</v>
      </c>
      <c r="I12" s="90">
        <v>0</v>
      </c>
    </row>
    <row r="13" spans="1:9" s="36" customFormat="1" ht="20.100000000000001" customHeight="1">
      <c r="A13" s="87" t="s">
        <v>123</v>
      </c>
      <c r="B13" s="88" t="s">
        <v>124</v>
      </c>
      <c r="C13" s="88" t="s">
        <v>124</v>
      </c>
      <c r="D13" s="89" t="s">
        <v>68</v>
      </c>
      <c r="E13" s="90">
        <v>1.83</v>
      </c>
      <c r="F13" s="90">
        <v>1.83</v>
      </c>
      <c r="G13" s="90">
        <v>1.83</v>
      </c>
      <c r="H13" s="90">
        <v>0</v>
      </c>
      <c r="I13" s="90">
        <v>0</v>
      </c>
    </row>
    <row r="14" spans="1:9" s="36" customFormat="1" ht="20.100000000000001" customHeight="1">
      <c r="A14" s="87" t="s">
        <v>123</v>
      </c>
      <c r="B14" s="88" t="s">
        <v>124</v>
      </c>
      <c r="C14" s="88" t="s">
        <v>124</v>
      </c>
      <c r="D14" s="89" t="s">
        <v>63</v>
      </c>
      <c r="E14" s="90">
        <v>3.8</v>
      </c>
      <c r="F14" s="90">
        <v>3.8</v>
      </c>
      <c r="G14" s="90">
        <v>3.8</v>
      </c>
      <c r="H14" s="90">
        <v>0</v>
      </c>
      <c r="I14" s="90">
        <v>0</v>
      </c>
    </row>
    <row r="15" spans="1:9" s="36" customFormat="1" ht="20.100000000000001" customHeight="1">
      <c r="A15" s="87" t="s">
        <v>123</v>
      </c>
      <c r="B15" s="88" t="s">
        <v>124</v>
      </c>
      <c r="C15" s="88" t="s">
        <v>124</v>
      </c>
      <c r="D15" s="89" t="s">
        <v>72</v>
      </c>
      <c r="E15" s="90">
        <v>4.5599999999999996</v>
      </c>
      <c r="F15" s="90">
        <v>4.5599999999999996</v>
      </c>
      <c r="G15" s="90">
        <v>0</v>
      </c>
      <c r="H15" s="90">
        <v>4.5599999999999996</v>
      </c>
      <c r="I15" s="90">
        <v>0</v>
      </c>
    </row>
    <row r="16" spans="1:9" s="36" customFormat="1" ht="20.100000000000001" customHeight="1">
      <c r="A16" s="87" t="s">
        <v>123</v>
      </c>
      <c r="B16" s="88" t="s">
        <v>124</v>
      </c>
      <c r="C16" s="88" t="s">
        <v>124</v>
      </c>
      <c r="D16" s="89" t="s">
        <v>64</v>
      </c>
      <c r="E16" s="90">
        <v>11.52</v>
      </c>
      <c r="F16" s="90">
        <v>11.52</v>
      </c>
      <c r="G16" s="90">
        <v>11.52</v>
      </c>
      <c r="H16" s="90">
        <v>0</v>
      </c>
      <c r="I16" s="90">
        <v>0</v>
      </c>
    </row>
    <row r="17" spans="1:9" s="36" customFormat="1" ht="20.100000000000001" customHeight="1">
      <c r="A17" s="87" t="s">
        <v>123</v>
      </c>
      <c r="B17" s="88" t="s">
        <v>124</v>
      </c>
      <c r="C17" s="88" t="s">
        <v>124</v>
      </c>
      <c r="D17" s="89" t="s">
        <v>73</v>
      </c>
      <c r="E17" s="90">
        <v>30</v>
      </c>
      <c r="F17" s="90">
        <v>0</v>
      </c>
      <c r="G17" s="90">
        <v>0</v>
      </c>
      <c r="H17" s="90">
        <v>0</v>
      </c>
      <c r="I17" s="90">
        <v>30</v>
      </c>
    </row>
    <row r="18" spans="1:9" s="36" customFormat="1" ht="20.100000000000001" customHeight="1">
      <c r="A18" s="87" t="s">
        <v>123</v>
      </c>
      <c r="B18" s="88" t="s">
        <v>124</v>
      </c>
      <c r="C18" s="88" t="s">
        <v>124</v>
      </c>
      <c r="D18" s="89" t="s">
        <v>67</v>
      </c>
      <c r="E18" s="90">
        <v>0.05</v>
      </c>
      <c r="F18" s="90">
        <v>0.05</v>
      </c>
      <c r="G18" s="90">
        <v>0.05</v>
      </c>
      <c r="H18" s="90">
        <v>0</v>
      </c>
      <c r="I18" s="90">
        <v>0</v>
      </c>
    </row>
    <row r="19" spans="1:9" s="36" customFormat="1" ht="20.100000000000001" customHeight="1">
      <c r="A19" s="87" t="s">
        <v>123</v>
      </c>
      <c r="B19" s="88" t="s">
        <v>124</v>
      </c>
      <c r="C19" s="88" t="s">
        <v>124</v>
      </c>
      <c r="D19" s="89" t="s">
        <v>125</v>
      </c>
      <c r="E19" s="90">
        <v>45.59</v>
      </c>
      <c r="F19" s="90">
        <v>45.59</v>
      </c>
      <c r="G19" s="90">
        <v>45.59</v>
      </c>
      <c r="H19" s="90">
        <v>0</v>
      </c>
      <c r="I19" s="90">
        <v>0</v>
      </c>
    </row>
    <row r="20" spans="1:9" s="36" customFormat="1" ht="20.100000000000001" customHeight="1">
      <c r="A20" s="87" t="s">
        <v>123</v>
      </c>
      <c r="B20" s="88" t="s">
        <v>124</v>
      </c>
      <c r="C20" s="88" t="s">
        <v>124</v>
      </c>
      <c r="D20" s="89" t="s">
        <v>62</v>
      </c>
      <c r="E20" s="90">
        <v>1.46</v>
      </c>
      <c r="F20" s="90">
        <v>1.46</v>
      </c>
      <c r="G20" s="90">
        <v>1.46</v>
      </c>
      <c r="H20" s="90">
        <v>0</v>
      </c>
      <c r="I20" s="90">
        <v>0</v>
      </c>
    </row>
    <row r="21" spans="1:9" s="36" customFormat="1" ht="20.100000000000001" customHeight="1">
      <c r="A21" s="87" t="s">
        <v>123</v>
      </c>
      <c r="B21" s="88" t="s">
        <v>124</v>
      </c>
      <c r="C21" s="88" t="s">
        <v>124</v>
      </c>
      <c r="D21" s="89" t="s">
        <v>61</v>
      </c>
      <c r="E21" s="90">
        <v>3.8</v>
      </c>
      <c r="F21" s="90">
        <v>3.8</v>
      </c>
      <c r="G21" s="90">
        <v>3.8</v>
      </c>
      <c r="H21" s="90">
        <v>0</v>
      </c>
      <c r="I21" s="90">
        <v>0</v>
      </c>
    </row>
    <row r="22" spans="1:9" s="36" customFormat="1" ht="20.100000000000001" customHeight="1">
      <c r="A22" s="87" t="s">
        <v>123</v>
      </c>
      <c r="B22" s="88" t="s">
        <v>124</v>
      </c>
      <c r="C22" s="88" t="s">
        <v>124</v>
      </c>
      <c r="D22" s="89" t="s">
        <v>74</v>
      </c>
      <c r="E22" s="90">
        <v>26.4</v>
      </c>
      <c r="F22" s="90">
        <v>0</v>
      </c>
      <c r="G22" s="90">
        <v>0</v>
      </c>
      <c r="H22" s="90">
        <v>0</v>
      </c>
      <c r="I22" s="90">
        <v>26.4</v>
      </c>
    </row>
    <row r="23" spans="1:9" s="36" customFormat="1" ht="20.100000000000001" customHeight="1">
      <c r="A23" s="87" t="s">
        <v>123</v>
      </c>
      <c r="B23" s="88" t="s">
        <v>124</v>
      </c>
      <c r="C23" s="88" t="s">
        <v>124</v>
      </c>
      <c r="D23" s="89" t="s">
        <v>71</v>
      </c>
      <c r="E23" s="90">
        <v>0.48</v>
      </c>
      <c r="F23" s="90">
        <v>0.48</v>
      </c>
      <c r="G23" s="90">
        <v>0</v>
      </c>
      <c r="H23" s="90">
        <v>0.48</v>
      </c>
      <c r="I23" s="90">
        <v>0</v>
      </c>
    </row>
    <row r="24" spans="1:9" s="36" customFormat="1" ht="20.100000000000001" customHeight="1">
      <c r="A24" s="87" t="s">
        <v>123</v>
      </c>
      <c r="B24" s="88" t="s">
        <v>124</v>
      </c>
      <c r="C24" s="88" t="s">
        <v>124</v>
      </c>
      <c r="D24" s="89" t="s">
        <v>65</v>
      </c>
      <c r="E24" s="90">
        <v>0.64</v>
      </c>
      <c r="F24" s="90">
        <v>0.64</v>
      </c>
      <c r="G24" s="90">
        <v>0.64</v>
      </c>
      <c r="H24" s="90">
        <v>0</v>
      </c>
      <c r="I24" s="90">
        <v>0</v>
      </c>
    </row>
    <row r="25" spans="1:9" s="36" customFormat="1" ht="20.100000000000001" customHeight="1">
      <c r="A25" s="87" t="s">
        <v>123</v>
      </c>
      <c r="B25" s="88" t="s">
        <v>124</v>
      </c>
      <c r="C25" s="88" t="s">
        <v>124</v>
      </c>
      <c r="D25" s="89" t="s">
        <v>69</v>
      </c>
      <c r="E25" s="90">
        <v>0.91</v>
      </c>
      <c r="F25" s="90">
        <v>0.91</v>
      </c>
      <c r="G25" s="90">
        <v>0.91</v>
      </c>
      <c r="H25" s="90">
        <v>0</v>
      </c>
      <c r="I25" s="90">
        <v>0</v>
      </c>
    </row>
    <row r="26" spans="1:9" s="36" customFormat="1" ht="20.100000000000001" customHeight="1">
      <c r="A26" s="87"/>
      <c r="B26" s="88"/>
      <c r="C26" s="88" t="s">
        <v>76</v>
      </c>
      <c r="D26" s="89" t="s">
        <v>75</v>
      </c>
      <c r="E26" s="90">
        <f>SUM(E27:E37)</f>
        <v>14.38</v>
      </c>
      <c r="F26" s="90">
        <f>SUM(F27:F37)</f>
        <v>14.38</v>
      </c>
      <c r="G26" s="90">
        <f>SUM(G27:G37)</f>
        <v>13.91</v>
      </c>
      <c r="H26" s="90">
        <f>SUM(H27:H37)</f>
        <v>0.47</v>
      </c>
      <c r="I26" s="90">
        <f>SUM(I27:I37)</f>
        <v>0</v>
      </c>
    </row>
    <row r="27" spans="1:9" s="36" customFormat="1" ht="20.100000000000001" customHeight="1">
      <c r="A27" s="87" t="s">
        <v>123</v>
      </c>
      <c r="B27" s="88" t="s">
        <v>124</v>
      </c>
      <c r="C27" s="88" t="s">
        <v>126</v>
      </c>
      <c r="D27" s="89" t="s">
        <v>69</v>
      </c>
      <c r="E27" s="90">
        <v>0.17</v>
      </c>
      <c r="F27" s="90">
        <v>0.17</v>
      </c>
      <c r="G27" s="90">
        <v>0.17</v>
      </c>
      <c r="H27" s="90">
        <v>0</v>
      </c>
      <c r="I27" s="90">
        <v>0</v>
      </c>
    </row>
    <row r="28" spans="1:9" s="36" customFormat="1" ht="20.100000000000001" customHeight="1">
      <c r="A28" s="87" t="s">
        <v>123</v>
      </c>
      <c r="B28" s="88" t="s">
        <v>124</v>
      </c>
      <c r="C28" s="88" t="s">
        <v>126</v>
      </c>
      <c r="D28" s="89" t="s">
        <v>61</v>
      </c>
      <c r="E28" s="90">
        <v>0.73</v>
      </c>
      <c r="F28" s="90">
        <v>0.73</v>
      </c>
      <c r="G28" s="90">
        <v>0.73</v>
      </c>
      <c r="H28" s="90">
        <v>0</v>
      </c>
      <c r="I28" s="90">
        <v>0</v>
      </c>
    </row>
    <row r="29" spans="1:9" s="36" customFormat="1" ht="20.100000000000001" customHeight="1">
      <c r="A29" s="87" t="s">
        <v>123</v>
      </c>
      <c r="B29" s="88" t="s">
        <v>124</v>
      </c>
      <c r="C29" s="88" t="s">
        <v>126</v>
      </c>
      <c r="D29" s="89" t="s">
        <v>79</v>
      </c>
      <c r="E29" s="90">
        <v>1.1299999999999999</v>
      </c>
      <c r="F29" s="90">
        <v>1.1299999999999999</v>
      </c>
      <c r="G29" s="90">
        <v>1.1299999999999999</v>
      </c>
      <c r="H29" s="90">
        <v>0</v>
      </c>
      <c r="I29" s="90">
        <v>0</v>
      </c>
    </row>
    <row r="30" spans="1:9" s="36" customFormat="1" ht="27.95" customHeight="1">
      <c r="A30" s="87" t="s">
        <v>123</v>
      </c>
      <c r="B30" s="88" t="s">
        <v>124</v>
      </c>
      <c r="C30" s="88" t="s">
        <v>126</v>
      </c>
      <c r="D30" s="89" t="s">
        <v>77</v>
      </c>
      <c r="E30" s="90">
        <v>4.97</v>
      </c>
      <c r="F30" s="90">
        <v>4.97</v>
      </c>
      <c r="G30" s="90">
        <v>4.97</v>
      </c>
      <c r="H30" s="90">
        <v>0</v>
      </c>
      <c r="I30" s="90">
        <v>0</v>
      </c>
    </row>
    <row r="31" spans="1:9" s="36" customFormat="1" ht="20.100000000000001" customHeight="1">
      <c r="A31" s="87" t="s">
        <v>123</v>
      </c>
      <c r="B31" s="88" t="s">
        <v>124</v>
      </c>
      <c r="C31" s="88" t="s">
        <v>126</v>
      </c>
      <c r="D31" s="89" t="s">
        <v>68</v>
      </c>
      <c r="E31" s="90">
        <v>0.35</v>
      </c>
      <c r="F31" s="90">
        <v>0.35</v>
      </c>
      <c r="G31" s="90">
        <v>0.35</v>
      </c>
      <c r="H31" s="90">
        <v>0</v>
      </c>
      <c r="I31" s="90">
        <v>0</v>
      </c>
    </row>
    <row r="32" spans="1:9" ht="20.100000000000001" customHeight="1">
      <c r="A32" s="87" t="s">
        <v>123</v>
      </c>
      <c r="B32" s="88" t="s">
        <v>124</v>
      </c>
      <c r="C32" s="88" t="s">
        <v>126</v>
      </c>
      <c r="D32" s="89" t="s">
        <v>78</v>
      </c>
      <c r="E32" s="90">
        <v>2.63</v>
      </c>
      <c r="F32" s="90">
        <v>2.63</v>
      </c>
      <c r="G32" s="90">
        <v>2.63</v>
      </c>
      <c r="H32" s="90">
        <v>0</v>
      </c>
      <c r="I32" s="90">
        <v>0</v>
      </c>
    </row>
    <row r="33" spans="1:9" ht="20.100000000000001" customHeight="1">
      <c r="A33" s="87" t="s">
        <v>123</v>
      </c>
      <c r="B33" s="88" t="s">
        <v>124</v>
      </c>
      <c r="C33" s="88" t="s">
        <v>126</v>
      </c>
      <c r="D33" s="89" t="s">
        <v>63</v>
      </c>
      <c r="E33" s="90">
        <v>0.73</v>
      </c>
      <c r="F33" s="90">
        <v>0.73</v>
      </c>
      <c r="G33" s="90">
        <v>0.73</v>
      </c>
      <c r="H33" s="90">
        <v>0</v>
      </c>
      <c r="I33" s="90">
        <v>0</v>
      </c>
    </row>
    <row r="34" spans="1:9" ht="20.100000000000001" customHeight="1">
      <c r="A34" s="87" t="s">
        <v>123</v>
      </c>
      <c r="B34" s="88" t="s">
        <v>124</v>
      </c>
      <c r="C34" s="88" t="s">
        <v>126</v>
      </c>
      <c r="D34" s="89" t="s">
        <v>64</v>
      </c>
      <c r="E34" s="90">
        <v>2.88</v>
      </c>
      <c r="F34" s="90">
        <v>2.88</v>
      </c>
      <c r="G34" s="90">
        <v>2.88</v>
      </c>
      <c r="H34" s="90">
        <v>0</v>
      </c>
      <c r="I34" s="90">
        <v>0</v>
      </c>
    </row>
    <row r="35" spans="1:9" ht="20.100000000000001" customHeight="1">
      <c r="A35" s="87" t="s">
        <v>123</v>
      </c>
      <c r="B35" s="88" t="s">
        <v>124</v>
      </c>
      <c r="C35" s="88" t="s">
        <v>126</v>
      </c>
      <c r="D35" s="89" t="s">
        <v>67</v>
      </c>
      <c r="E35" s="90">
        <v>0.01</v>
      </c>
      <c r="F35" s="90">
        <v>0.01</v>
      </c>
      <c r="G35" s="90">
        <v>0.01</v>
      </c>
      <c r="H35" s="90">
        <v>0</v>
      </c>
      <c r="I35" s="90">
        <v>0</v>
      </c>
    </row>
    <row r="36" spans="1:9" ht="20.100000000000001" customHeight="1">
      <c r="A36" s="87" t="s">
        <v>123</v>
      </c>
      <c r="B36" s="88" t="s">
        <v>124</v>
      </c>
      <c r="C36" s="88" t="s">
        <v>126</v>
      </c>
      <c r="D36" s="89" t="s">
        <v>70</v>
      </c>
      <c r="E36" s="90">
        <v>0.47</v>
      </c>
      <c r="F36" s="90">
        <v>0.47</v>
      </c>
      <c r="G36" s="90">
        <v>0</v>
      </c>
      <c r="H36" s="90">
        <v>0.47</v>
      </c>
      <c r="I36" s="90">
        <v>0</v>
      </c>
    </row>
    <row r="37" spans="1:9" ht="20.100000000000001" customHeight="1">
      <c r="A37" s="87" t="s">
        <v>123</v>
      </c>
      <c r="B37" s="88" t="s">
        <v>124</v>
      </c>
      <c r="C37" s="88" t="s">
        <v>126</v>
      </c>
      <c r="D37" s="89" t="s">
        <v>62</v>
      </c>
      <c r="E37" s="90">
        <v>0.31</v>
      </c>
      <c r="F37" s="90">
        <v>0.31</v>
      </c>
      <c r="G37" s="90">
        <v>0.31</v>
      </c>
      <c r="H37" s="90">
        <v>0</v>
      </c>
      <c r="I37" s="90">
        <v>0</v>
      </c>
    </row>
    <row r="38" spans="1:9" ht="20.100000000000001" customHeight="1">
      <c r="A38" s="87"/>
      <c r="B38" s="88"/>
      <c r="C38" s="88" t="s">
        <v>81</v>
      </c>
      <c r="D38" s="89" t="s">
        <v>80</v>
      </c>
      <c r="E38" s="90">
        <f>E39</f>
        <v>42.4</v>
      </c>
      <c r="F38" s="90">
        <f>F39</f>
        <v>0</v>
      </c>
      <c r="G38" s="90">
        <f>G39</f>
        <v>0</v>
      </c>
      <c r="H38" s="90">
        <f>H39</f>
        <v>0</v>
      </c>
      <c r="I38" s="90">
        <f>I39</f>
        <v>42.4</v>
      </c>
    </row>
    <row r="39" spans="1:9" ht="29.1" customHeight="1">
      <c r="A39" s="87" t="s">
        <v>123</v>
      </c>
      <c r="B39" s="88" t="s">
        <v>124</v>
      </c>
      <c r="C39" s="88" t="s">
        <v>127</v>
      </c>
      <c r="D39" s="89" t="s">
        <v>128</v>
      </c>
      <c r="E39" s="90">
        <v>42.4</v>
      </c>
      <c r="F39" s="90">
        <v>0</v>
      </c>
      <c r="G39" s="90">
        <v>0</v>
      </c>
      <c r="H39" s="90">
        <v>0</v>
      </c>
      <c r="I39" s="90">
        <v>42.4</v>
      </c>
    </row>
    <row r="40" spans="1:9" ht="20.100000000000001" customHeight="1">
      <c r="A40" s="87"/>
      <c r="B40" s="88" t="s">
        <v>76</v>
      </c>
      <c r="C40" s="88"/>
      <c r="D40" s="89" t="s">
        <v>83</v>
      </c>
      <c r="E40" s="90">
        <f t="shared" ref="E40:I41" si="0">E41</f>
        <v>10</v>
      </c>
      <c r="F40" s="90">
        <f t="shared" si="0"/>
        <v>0</v>
      </c>
      <c r="G40" s="90">
        <f t="shared" si="0"/>
        <v>0</v>
      </c>
      <c r="H40" s="90">
        <f t="shared" si="0"/>
        <v>0</v>
      </c>
      <c r="I40" s="90">
        <f t="shared" si="0"/>
        <v>10</v>
      </c>
    </row>
    <row r="41" spans="1:9" ht="20.100000000000001" customHeight="1">
      <c r="A41" s="87"/>
      <c r="B41" s="88"/>
      <c r="C41" s="88" t="s">
        <v>85</v>
      </c>
      <c r="D41" s="89" t="s">
        <v>84</v>
      </c>
      <c r="E41" s="90">
        <f t="shared" si="0"/>
        <v>10</v>
      </c>
      <c r="F41" s="90">
        <f t="shared" si="0"/>
        <v>0</v>
      </c>
      <c r="G41" s="90">
        <f t="shared" si="0"/>
        <v>0</v>
      </c>
      <c r="H41" s="90">
        <f t="shared" si="0"/>
        <v>0</v>
      </c>
      <c r="I41" s="90">
        <f t="shared" si="0"/>
        <v>10</v>
      </c>
    </row>
    <row r="42" spans="1:9" ht="30" customHeight="1">
      <c r="A42" s="87" t="s">
        <v>123</v>
      </c>
      <c r="B42" s="88" t="s">
        <v>126</v>
      </c>
      <c r="C42" s="88" t="s">
        <v>129</v>
      </c>
      <c r="D42" s="89" t="s">
        <v>86</v>
      </c>
      <c r="E42" s="90">
        <v>10</v>
      </c>
      <c r="F42" s="90">
        <v>0</v>
      </c>
      <c r="G42" s="90">
        <v>0</v>
      </c>
      <c r="H42" s="90">
        <v>0</v>
      </c>
      <c r="I42" s="90">
        <v>10</v>
      </c>
    </row>
    <row r="43" spans="1:9" ht="20.100000000000001" customHeight="1">
      <c r="A43" s="87" t="s">
        <v>90</v>
      </c>
      <c r="B43" s="88"/>
      <c r="C43" s="88"/>
      <c r="D43" s="89" t="s">
        <v>87</v>
      </c>
      <c r="E43" s="90">
        <f>E44+E47</f>
        <v>11.91</v>
      </c>
      <c r="F43" s="90">
        <f>F44+F47</f>
        <v>11.91</v>
      </c>
      <c r="G43" s="90">
        <f>G44+G47</f>
        <v>11.91</v>
      </c>
      <c r="H43" s="90">
        <f>H44+H47</f>
        <v>0</v>
      </c>
      <c r="I43" s="90">
        <f>I44+I47</f>
        <v>0</v>
      </c>
    </row>
    <row r="44" spans="1:9" ht="20.100000000000001" customHeight="1">
      <c r="A44" s="87"/>
      <c r="B44" s="88" t="s">
        <v>91</v>
      </c>
      <c r="C44" s="88"/>
      <c r="D44" s="89" t="s">
        <v>88</v>
      </c>
      <c r="E44" s="90">
        <f t="shared" ref="E44:I45" si="1">E45</f>
        <v>10.88</v>
      </c>
      <c r="F44" s="90">
        <f t="shared" si="1"/>
        <v>10.88</v>
      </c>
      <c r="G44" s="90">
        <f t="shared" si="1"/>
        <v>10.88</v>
      </c>
      <c r="H44" s="90">
        <f t="shared" si="1"/>
        <v>0</v>
      </c>
      <c r="I44" s="90">
        <f t="shared" si="1"/>
        <v>0</v>
      </c>
    </row>
    <row r="45" spans="1:9" ht="30" customHeight="1">
      <c r="A45" s="87"/>
      <c r="B45" s="88"/>
      <c r="C45" s="88" t="s">
        <v>91</v>
      </c>
      <c r="D45" s="89" t="s">
        <v>89</v>
      </c>
      <c r="E45" s="90">
        <f t="shared" si="1"/>
        <v>10.88</v>
      </c>
      <c r="F45" s="90">
        <f t="shared" si="1"/>
        <v>10.88</v>
      </c>
      <c r="G45" s="90">
        <f t="shared" si="1"/>
        <v>10.88</v>
      </c>
      <c r="H45" s="90">
        <f t="shared" si="1"/>
        <v>0</v>
      </c>
      <c r="I45" s="90">
        <f t="shared" si="1"/>
        <v>0</v>
      </c>
    </row>
    <row r="46" spans="1:9" ht="20.100000000000001" customHeight="1">
      <c r="A46" s="87" t="s">
        <v>130</v>
      </c>
      <c r="B46" s="88" t="s">
        <v>131</v>
      </c>
      <c r="C46" s="88" t="s">
        <v>131</v>
      </c>
      <c r="D46" s="89" t="s">
        <v>92</v>
      </c>
      <c r="E46" s="90">
        <v>10.88</v>
      </c>
      <c r="F46" s="90">
        <v>10.88</v>
      </c>
      <c r="G46" s="90">
        <v>10.88</v>
      </c>
      <c r="H46" s="90">
        <v>0</v>
      </c>
      <c r="I46" s="90">
        <v>0</v>
      </c>
    </row>
    <row r="47" spans="1:9" ht="26.1" customHeight="1">
      <c r="A47" s="87"/>
      <c r="B47" s="88" t="s">
        <v>95</v>
      </c>
      <c r="C47" s="88"/>
      <c r="D47" s="89" t="s">
        <v>93</v>
      </c>
      <c r="E47" s="90">
        <f>E48+E50+E52</f>
        <v>1.03</v>
      </c>
      <c r="F47" s="90">
        <f>F48+F50+F52</f>
        <v>1.03</v>
      </c>
      <c r="G47" s="90">
        <f>G48+G50+G52</f>
        <v>1.03</v>
      </c>
      <c r="H47" s="90">
        <f>H48+H50+H52</f>
        <v>0</v>
      </c>
      <c r="I47" s="90">
        <f>I48+I50+I52</f>
        <v>0</v>
      </c>
    </row>
    <row r="48" spans="1:9" ht="20.100000000000001" customHeight="1">
      <c r="A48" s="87"/>
      <c r="B48" s="88"/>
      <c r="C48" s="88" t="s">
        <v>59</v>
      </c>
      <c r="D48" s="89" t="s">
        <v>94</v>
      </c>
      <c r="E48" s="90">
        <f>E49</f>
        <v>0.38</v>
      </c>
      <c r="F48" s="90">
        <f>F49</f>
        <v>0.38</v>
      </c>
      <c r="G48" s="90">
        <f>G49</f>
        <v>0.38</v>
      </c>
      <c r="H48" s="90">
        <f>H49</f>
        <v>0</v>
      </c>
      <c r="I48" s="90">
        <f>I49</f>
        <v>0</v>
      </c>
    </row>
    <row r="49" spans="1:9" ht="20.100000000000001" customHeight="1">
      <c r="A49" s="87" t="s">
        <v>130</v>
      </c>
      <c r="B49" s="88" t="s">
        <v>132</v>
      </c>
      <c r="C49" s="88" t="s">
        <v>124</v>
      </c>
      <c r="D49" s="89" t="s">
        <v>96</v>
      </c>
      <c r="E49" s="90">
        <v>0.38</v>
      </c>
      <c r="F49" s="90">
        <v>0.38</v>
      </c>
      <c r="G49" s="90">
        <v>0.38</v>
      </c>
      <c r="H49" s="90">
        <v>0</v>
      </c>
      <c r="I49" s="90">
        <v>0</v>
      </c>
    </row>
    <row r="50" spans="1:9" ht="20.100000000000001" customHeight="1">
      <c r="A50" s="87"/>
      <c r="B50" s="88"/>
      <c r="C50" s="88" t="s">
        <v>98</v>
      </c>
      <c r="D50" s="89" t="s">
        <v>97</v>
      </c>
      <c r="E50" s="90">
        <f>E51</f>
        <v>0.38</v>
      </c>
      <c r="F50" s="90">
        <f>F51</f>
        <v>0.38</v>
      </c>
      <c r="G50" s="90">
        <f>G51</f>
        <v>0.38</v>
      </c>
      <c r="H50" s="90">
        <f>H51</f>
        <v>0</v>
      </c>
      <c r="I50" s="90">
        <f>I51</f>
        <v>0</v>
      </c>
    </row>
    <row r="51" spans="1:9" ht="20.100000000000001" customHeight="1">
      <c r="A51" s="87" t="s">
        <v>130</v>
      </c>
      <c r="B51" s="88" t="s">
        <v>132</v>
      </c>
      <c r="C51" s="88" t="s">
        <v>133</v>
      </c>
      <c r="D51" s="89" t="s">
        <v>99</v>
      </c>
      <c r="E51" s="90">
        <v>0.38</v>
      </c>
      <c r="F51" s="90">
        <v>0.38</v>
      </c>
      <c r="G51" s="90">
        <v>0.38</v>
      </c>
      <c r="H51" s="90">
        <v>0</v>
      </c>
      <c r="I51" s="90">
        <v>0</v>
      </c>
    </row>
    <row r="52" spans="1:9" ht="20.100000000000001" customHeight="1">
      <c r="A52" s="87"/>
      <c r="B52" s="88"/>
      <c r="C52" s="88" t="s">
        <v>76</v>
      </c>
      <c r="D52" s="89" t="s">
        <v>100</v>
      </c>
      <c r="E52" s="90">
        <f>E53</f>
        <v>0.27</v>
      </c>
      <c r="F52" s="90">
        <f>F53</f>
        <v>0.27</v>
      </c>
      <c r="G52" s="90">
        <f>G53</f>
        <v>0.27</v>
      </c>
      <c r="H52" s="90">
        <f>H53</f>
        <v>0</v>
      </c>
      <c r="I52" s="90">
        <f>I53</f>
        <v>0</v>
      </c>
    </row>
    <row r="53" spans="1:9" ht="20.100000000000001" customHeight="1">
      <c r="A53" s="87" t="s">
        <v>130</v>
      </c>
      <c r="B53" s="88" t="s">
        <v>132</v>
      </c>
      <c r="C53" s="88" t="s">
        <v>126</v>
      </c>
      <c r="D53" s="89" t="s">
        <v>101</v>
      </c>
      <c r="E53" s="90">
        <v>0.27</v>
      </c>
      <c r="F53" s="90">
        <v>0.27</v>
      </c>
      <c r="G53" s="90">
        <v>0.27</v>
      </c>
      <c r="H53" s="90">
        <v>0</v>
      </c>
      <c r="I53" s="90">
        <v>0</v>
      </c>
    </row>
    <row r="54" spans="1:9" ht="20.100000000000001" customHeight="1">
      <c r="A54" s="87" t="s">
        <v>105</v>
      </c>
      <c r="B54" s="88"/>
      <c r="C54" s="88"/>
      <c r="D54" s="89" t="s">
        <v>102</v>
      </c>
      <c r="E54" s="90">
        <f>E55</f>
        <v>3.8</v>
      </c>
      <c r="F54" s="90">
        <f>F55</f>
        <v>3.8</v>
      </c>
      <c r="G54" s="90">
        <f>G55</f>
        <v>3.8</v>
      </c>
      <c r="H54" s="90">
        <f>H55</f>
        <v>0</v>
      </c>
      <c r="I54" s="90">
        <f>I55</f>
        <v>0</v>
      </c>
    </row>
    <row r="55" spans="1:9" ht="20.100000000000001" customHeight="1">
      <c r="A55" s="87"/>
      <c r="B55" s="88" t="s">
        <v>106</v>
      </c>
      <c r="C55" s="88"/>
      <c r="D55" s="89" t="s">
        <v>103</v>
      </c>
      <c r="E55" s="90">
        <f>E56+E58</f>
        <v>3.8</v>
      </c>
      <c r="F55" s="90">
        <f>F56+F58</f>
        <v>3.8</v>
      </c>
      <c r="G55" s="90">
        <f>G56+G58</f>
        <v>3.8</v>
      </c>
      <c r="H55" s="90">
        <f>H56+H58</f>
        <v>0</v>
      </c>
      <c r="I55" s="90">
        <f>I56+I58</f>
        <v>0</v>
      </c>
    </row>
    <row r="56" spans="1:9" ht="20.100000000000001" customHeight="1">
      <c r="A56" s="87"/>
      <c r="B56" s="88"/>
      <c r="C56" s="88" t="s">
        <v>59</v>
      </c>
      <c r="D56" s="89" t="s">
        <v>104</v>
      </c>
      <c r="E56" s="90">
        <f>E57</f>
        <v>3.19</v>
      </c>
      <c r="F56" s="90">
        <f>F57</f>
        <v>3.19</v>
      </c>
      <c r="G56" s="90">
        <f>G57</f>
        <v>3.19</v>
      </c>
      <c r="H56" s="90">
        <f>H57</f>
        <v>0</v>
      </c>
      <c r="I56" s="90">
        <f>I57</f>
        <v>0</v>
      </c>
    </row>
    <row r="57" spans="1:9" ht="20.100000000000001" customHeight="1">
      <c r="A57" s="87" t="s">
        <v>134</v>
      </c>
      <c r="B57" s="88" t="s">
        <v>135</v>
      </c>
      <c r="C57" s="88" t="s">
        <v>124</v>
      </c>
      <c r="D57" s="89" t="s">
        <v>107</v>
      </c>
      <c r="E57" s="90">
        <v>3.19</v>
      </c>
      <c r="F57" s="90">
        <v>3.19</v>
      </c>
      <c r="G57" s="90">
        <v>3.19</v>
      </c>
      <c r="H57" s="90">
        <v>0</v>
      </c>
      <c r="I57" s="90">
        <v>0</v>
      </c>
    </row>
    <row r="58" spans="1:9" ht="20.100000000000001" customHeight="1">
      <c r="A58" s="87"/>
      <c r="B58" s="88"/>
      <c r="C58" s="88" t="s">
        <v>98</v>
      </c>
      <c r="D58" s="89" t="s">
        <v>108</v>
      </c>
      <c r="E58" s="90">
        <f>E59</f>
        <v>0.61</v>
      </c>
      <c r="F58" s="90">
        <f>F59</f>
        <v>0.61</v>
      </c>
      <c r="G58" s="90">
        <f>G59</f>
        <v>0.61</v>
      </c>
      <c r="H58" s="90">
        <f>H59</f>
        <v>0</v>
      </c>
      <c r="I58" s="90">
        <f>I59</f>
        <v>0</v>
      </c>
    </row>
    <row r="59" spans="1:9" ht="20.100000000000001" customHeight="1">
      <c r="A59" s="87" t="s">
        <v>134</v>
      </c>
      <c r="B59" s="88" t="s">
        <v>135</v>
      </c>
      <c r="C59" s="88" t="s">
        <v>133</v>
      </c>
      <c r="D59" s="89" t="s">
        <v>107</v>
      </c>
      <c r="E59" s="90">
        <v>0.61</v>
      </c>
      <c r="F59" s="90">
        <v>0.61</v>
      </c>
      <c r="G59" s="90">
        <v>0.61</v>
      </c>
      <c r="H59" s="90">
        <v>0</v>
      </c>
      <c r="I59" s="90">
        <v>0</v>
      </c>
    </row>
    <row r="60" spans="1:9" ht="20.100000000000001" customHeight="1">
      <c r="A60" s="87" t="s">
        <v>112</v>
      </c>
      <c r="B60" s="88"/>
      <c r="C60" s="88"/>
      <c r="D60" s="89" t="s">
        <v>109</v>
      </c>
      <c r="E60" s="90">
        <f t="shared" ref="E60:I62" si="2">E61</f>
        <v>6.53</v>
      </c>
      <c r="F60" s="90">
        <f t="shared" si="2"/>
        <v>6.53</v>
      </c>
      <c r="G60" s="90">
        <f t="shared" si="2"/>
        <v>6.53</v>
      </c>
      <c r="H60" s="90">
        <f t="shared" si="2"/>
        <v>0</v>
      </c>
      <c r="I60" s="90">
        <f t="shared" si="2"/>
        <v>0</v>
      </c>
    </row>
    <row r="61" spans="1:9" ht="20.100000000000001" customHeight="1">
      <c r="A61" s="87"/>
      <c r="B61" s="88" t="s">
        <v>98</v>
      </c>
      <c r="C61" s="88"/>
      <c r="D61" s="89" t="s">
        <v>110</v>
      </c>
      <c r="E61" s="90">
        <f t="shared" si="2"/>
        <v>6.53</v>
      </c>
      <c r="F61" s="90">
        <f t="shared" si="2"/>
        <v>6.53</v>
      </c>
      <c r="G61" s="90">
        <f t="shared" si="2"/>
        <v>6.53</v>
      </c>
      <c r="H61" s="90">
        <f t="shared" si="2"/>
        <v>0</v>
      </c>
      <c r="I61" s="90">
        <f t="shared" si="2"/>
        <v>0</v>
      </c>
    </row>
    <row r="62" spans="1:9" ht="20.100000000000001" customHeight="1">
      <c r="A62" s="87"/>
      <c r="B62" s="88"/>
      <c r="C62" s="88" t="s">
        <v>59</v>
      </c>
      <c r="D62" s="89" t="s">
        <v>111</v>
      </c>
      <c r="E62" s="90">
        <f t="shared" si="2"/>
        <v>6.53</v>
      </c>
      <c r="F62" s="90">
        <f t="shared" si="2"/>
        <v>6.53</v>
      </c>
      <c r="G62" s="90">
        <f t="shared" si="2"/>
        <v>6.53</v>
      </c>
      <c r="H62" s="90">
        <f t="shared" si="2"/>
        <v>0</v>
      </c>
      <c r="I62" s="90">
        <f t="shared" si="2"/>
        <v>0</v>
      </c>
    </row>
    <row r="63" spans="1:9" ht="20.100000000000001" customHeight="1">
      <c r="A63" s="87" t="s">
        <v>136</v>
      </c>
      <c r="B63" s="88" t="s">
        <v>133</v>
      </c>
      <c r="C63" s="88" t="s">
        <v>124</v>
      </c>
      <c r="D63" s="89" t="s">
        <v>113</v>
      </c>
      <c r="E63" s="90">
        <v>6.53</v>
      </c>
      <c r="F63" s="90">
        <v>6.53</v>
      </c>
      <c r="G63" s="90">
        <v>6.53</v>
      </c>
      <c r="H63" s="90">
        <v>0</v>
      </c>
      <c r="I63" s="90">
        <v>0</v>
      </c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rintOptions horizontalCentered="1"/>
  <pageMargins left="0.35763888888888901" right="0.35763888888888901" top="0.80277777777777803" bottom="0.60555555555555596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workbookViewId="0">
      <selection activeCell="H8" sqref="H8"/>
    </sheetView>
  </sheetViews>
  <sheetFormatPr defaultColWidth="9" defaultRowHeight="13.5"/>
  <cols>
    <col min="1" max="1" width="4" style="73" customWidth="1"/>
    <col min="2" max="2" width="3.75" style="73" customWidth="1"/>
    <col min="3" max="3" width="17.625" style="73" customWidth="1"/>
    <col min="4" max="4" width="4.875" style="73" customWidth="1"/>
    <col min="5" max="5" width="4" style="73" customWidth="1"/>
    <col min="6" max="6" width="19" style="73" customWidth="1"/>
    <col min="7" max="7" width="11.5" style="73" customWidth="1"/>
    <col min="8" max="8" width="9" style="73"/>
    <col min="9" max="9" width="11.125" style="73" customWidth="1"/>
    <col min="10" max="19" width="9" style="73"/>
    <col min="20" max="20" width="11.25" style="73" customWidth="1"/>
    <col min="21" max="21" width="9" style="73"/>
    <col min="22" max="22" width="8.875" style="73" customWidth="1"/>
    <col min="23" max="16384" width="9" style="73"/>
  </cols>
  <sheetData>
    <row r="1" spans="1:22" s="70" customFormat="1" ht="42" customHeight="1">
      <c r="A1" s="183" t="s">
        <v>141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</row>
    <row r="2" spans="1:22" s="71" customFormat="1" ht="17.25" customHeight="1">
      <c r="A2" s="184" t="s">
        <v>1</v>
      </c>
      <c r="B2" s="185"/>
      <c r="C2" s="185"/>
      <c r="D2" s="185"/>
      <c r="E2" s="185"/>
      <c r="F2" s="185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186" t="s">
        <v>2</v>
      </c>
      <c r="V2" s="186"/>
    </row>
    <row r="3" spans="1:22" s="71" customFormat="1" ht="18" customHeight="1">
      <c r="A3" s="174" t="s">
        <v>142</v>
      </c>
      <c r="B3" s="178"/>
      <c r="C3" s="175"/>
      <c r="D3" s="174" t="s">
        <v>143</v>
      </c>
      <c r="E3" s="178"/>
      <c r="F3" s="175"/>
      <c r="G3" s="187" t="s">
        <v>117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9"/>
    </row>
    <row r="4" spans="1:22" s="71" customFormat="1" ht="13.5" customHeight="1">
      <c r="A4" s="179"/>
      <c r="B4" s="180"/>
      <c r="C4" s="181"/>
      <c r="D4" s="179"/>
      <c r="E4" s="180"/>
      <c r="F4" s="181"/>
      <c r="G4" s="171" t="s">
        <v>35</v>
      </c>
      <c r="H4" s="174" t="s">
        <v>36</v>
      </c>
      <c r="I4" s="175"/>
      <c r="J4" s="187" t="s">
        <v>37</v>
      </c>
      <c r="K4" s="188"/>
      <c r="L4" s="188"/>
      <c r="M4" s="188"/>
      <c r="N4" s="188"/>
      <c r="O4" s="189"/>
      <c r="P4" s="171" t="s">
        <v>38</v>
      </c>
      <c r="Q4" s="171" t="s">
        <v>144</v>
      </c>
      <c r="R4" s="171" t="s">
        <v>145</v>
      </c>
      <c r="S4" s="174" t="s">
        <v>146</v>
      </c>
      <c r="T4" s="175"/>
      <c r="U4" s="171" t="s">
        <v>32</v>
      </c>
      <c r="V4" s="171" t="s">
        <v>33</v>
      </c>
    </row>
    <row r="5" spans="1:22" s="71" customFormat="1" ht="22.5" customHeight="1">
      <c r="A5" s="176"/>
      <c r="B5" s="182"/>
      <c r="C5" s="177"/>
      <c r="D5" s="176"/>
      <c r="E5" s="182"/>
      <c r="F5" s="177"/>
      <c r="G5" s="172"/>
      <c r="H5" s="176"/>
      <c r="I5" s="177"/>
      <c r="J5" s="190" t="s">
        <v>120</v>
      </c>
      <c r="K5" s="190" t="s">
        <v>49</v>
      </c>
      <c r="L5" s="190" t="s">
        <v>50</v>
      </c>
      <c r="M5" s="190" t="s">
        <v>51</v>
      </c>
      <c r="N5" s="190" t="s">
        <v>52</v>
      </c>
      <c r="O5" s="190" t="s">
        <v>53</v>
      </c>
      <c r="P5" s="172"/>
      <c r="Q5" s="172"/>
      <c r="R5" s="172"/>
      <c r="S5" s="176"/>
      <c r="T5" s="177"/>
      <c r="U5" s="172"/>
      <c r="V5" s="172"/>
    </row>
    <row r="6" spans="1:22" s="71" customFormat="1" ht="22.5" customHeight="1">
      <c r="A6" s="75" t="s">
        <v>42</v>
      </c>
      <c r="B6" s="75" t="s">
        <v>43</v>
      </c>
      <c r="C6" s="75" t="s">
        <v>28</v>
      </c>
      <c r="D6" s="75" t="s">
        <v>42</v>
      </c>
      <c r="E6" s="75" t="s">
        <v>43</v>
      </c>
      <c r="F6" s="75" t="s">
        <v>28</v>
      </c>
      <c r="G6" s="173"/>
      <c r="H6" s="75" t="s">
        <v>46</v>
      </c>
      <c r="I6" s="75" t="s">
        <v>47</v>
      </c>
      <c r="J6" s="190"/>
      <c r="K6" s="190"/>
      <c r="L6" s="190"/>
      <c r="M6" s="190"/>
      <c r="N6" s="190"/>
      <c r="O6" s="190"/>
      <c r="P6" s="173"/>
      <c r="Q6" s="173"/>
      <c r="R6" s="173"/>
      <c r="S6" s="75" t="s">
        <v>147</v>
      </c>
      <c r="T6" s="75" t="s">
        <v>41</v>
      </c>
      <c r="U6" s="173"/>
      <c r="V6" s="173"/>
    </row>
    <row r="7" spans="1:22" s="72" customFormat="1" ht="20.100000000000001" customHeight="1">
      <c r="A7" s="76"/>
      <c r="B7" s="77"/>
      <c r="C7" s="78" t="s">
        <v>35</v>
      </c>
      <c r="D7" s="77"/>
      <c r="E7" s="77"/>
      <c r="F7" s="77"/>
      <c r="G7" s="79">
        <f t="shared" ref="G7:V7" si="0">G8+G61</f>
        <v>114.6</v>
      </c>
      <c r="H7" s="79">
        <f t="shared" si="0"/>
        <v>114.6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  <c r="O7" s="79">
        <f t="shared" si="0"/>
        <v>0</v>
      </c>
      <c r="P7" s="79">
        <f t="shared" si="0"/>
        <v>0</v>
      </c>
      <c r="Q7" s="79">
        <f t="shared" si="0"/>
        <v>0</v>
      </c>
      <c r="R7" s="79">
        <f t="shared" si="0"/>
        <v>0</v>
      </c>
      <c r="S7" s="79">
        <f t="shared" si="0"/>
        <v>0</v>
      </c>
      <c r="T7" s="79">
        <f t="shared" si="0"/>
        <v>0</v>
      </c>
      <c r="U7" s="79">
        <f t="shared" si="0"/>
        <v>0</v>
      </c>
      <c r="V7" s="79">
        <f t="shared" si="0"/>
        <v>0</v>
      </c>
    </row>
    <row r="8" spans="1:22" ht="20.100000000000001" customHeight="1">
      <c r="A8" s="76"/>
      <c r="B8" s="77"/>
      <c r="C8" s="76" t="s">
        <v>148</v>
      </c>
      <c r="D8" s="77"/>
      <c r="E8" s="77"/>
      <c r="F8" s="77"/>
      <c r="G8" s="79">
        <f t="shared" ref="G8:V8" si="1">G9+G12+G14+G16+G18+G21+G24+G27+G30+G33+G36+G39+G42+G45+G48+G50+G52+G55+G58</f>
        <v>107.03</v>
      </c>
      <c r="H8" s="79">
        <f t="shared" si="1"/>
        <v>107.03</v>
      </c>
      <c r="I8" s="79">
        <f t="shared" si="1"/>
        <v>0</v>
      </c>
      <c r="J8" s="79">
        <f t="shared" si="1"/>
        <v>0</v>
      </c>
      <c r="K8" s="79">
        <f t="shared" si="1"/>
        <v>0</v>
      </c>
      <c r="L8" s="79">
        <f t="shared" si="1"/>
        <v>0</v>
      </c>
      <c r="M8" s="79">
        <f t="shared" si="1"/>
        <v>0</v>
      </c>
      <c r="N8" s="79">
        <f t="shared" si="1"/>
        <v>0</v>
      </c>
      <c r="O8" s="79">
        <f t="shared" si="1"/>
        <v>0</v>
      </c>
      <c r="P8" s="79">
        <f t="shared" si="1"/>
        <v>0</v>
      </c>
      <c r="Q8" s="79">
        <f t="shared" si="1"/>
        <v>0</v>
      </c>
      <c r="R8" s="79">
        <f t="shared" si="1"/>
        <v>0</v>
      </c>
      <c r="S8" s="79">
        <f t="shared" si="1"/>
        <v>0</v>
      </c>
      <c r="T8" s="79">
        <f t="shared" si="1"/>
        <v>0</v>
      </c>
      <c r="U8" s="79">
        <f t="shared" si="1"/>
        <v>0</v>
      </c>
      <c r="V8" s="79">
        <f t="shared" si="1"/>
        <v>0</v>
      </c>
    </row>
    <row r="9" spans="1:22" ht="20.100000000000001" customHeight="1">
      <c r="A9" s="76"/>
      <c r="B9" s="77"/>
      <c r="C9" s="76" t="s">
        <v>149</v>
      </c>
      <c r="D9" s="77"/>
      <c r="E9" s="77"/>
      <c r="F9" s="77"/>
      <c r="G9" s="79">
        <f t="shared" ref="G9:V9" si="2">SUM(G10:G11)</f>
        <v>45.59</v>
      </c>
      <c r="H9" s="79">
        <f t="shared" si="2"/>
        <v>45.59</v>
      </c>
      <c r="I9" s="79">
        <f t="shared" si="2"/>
        <v>0</v>
      </c>
      <c r="J9" s="79">
        <f t="shared" si="2"/>
        <v>0</v>
      </c>
      <c r="K9" s="79">
        <f t="shared" si="2"/>
        <v>0</v>
      </c>
      <c r="L9" s="79">
        <f t="shared" si="2"/>
        <v>0</v>
      </c>
      <c r="M9" s="79">
        <f t="shared" si="2"/>
        <v>0</v>
      </c>
      <c r="N9" s="79">
        <f t="shared" si="2"/>
        <v>0</v>
      </c>
      <c r="O9" s="79">
        <f t="shared" si="2"/>
        <v>0</v>
      </c>
      <c r="P9" s="79">
        <f t="shared" si="2"/>
        <v>0</v>
      </c>
      <c r="Q9" s="79">
        <f t="shared" si="2"/>
        <v>0</v>
      </c>
      <c r="R9" s="79">
        <f t="shared" si="2"/>
        <v>0</v>
      </c>
      <c r="S9" s="79">
        <f t="shared" si="2"/>
        <v>0</v>
      </c>
      <c r="T9" s="79">
        <f t="shared" si="2"/>
        <v>0</v>
      </c>
      <c r="U9" s="79">
        <f t="shared" si="2"/>
        <v>0</v>
      </c>
      <c r="V9" s="79">
        <f t="shared" si="2"/>
        <v>0</v>
      </c>
    </row>
    <row r="10" spans="1:22" ht="20.100000000000001" customHeight="1">
      <c r="A10" s="76">
        <v>301</v>
      </c>
      <c r="B10" s="77" t="s">
        <v>59</v>
      </c>
      <c r="C10" s="76" t="s">
        <v>150</v>
      </c>
      <c r="D10" s="77" t="s">
        <v>151</v>
      </c>
      <c r="E10" s="77" t="s">
        <v>59</v>
      </c>
      <c r="F10" s="77" t="s">
        <v>152</v>
      </c>
      <c r="G10" s="79">
        <v>28.8</v>
      </c>
      <c r="H10" s="79">
        <v>28.8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</row>
    <row r="11" spans="1:22" ht="20.100000000000001" customHeight="1">
      <c r="A11" s="76">
        <v>301</v>
      </c>
      <c r="B11" s="77" t="s">
        <v>98</v>
      </c>
      <c r="C11" s="76" t="s">
        <v>153</v>
      </c>
      <c r="D11" s="77" t="s">
        <v>151</v>
      </c>
      <c r="E11" s="77" t="s">
        <v>59</v>
      </c>
      <c r="F11" s="77" t="s">
        <v>152</v>
      </c>
      <c r="G11" s="79">
        <v>16.79</v>
      </c>
      <c r="H11" s="79">
        <v>16.79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</row>
    <row r="12" spans="1:22" ht="20.100000000000001" customHeight="1">
      <c r="A12" s="76"/>
      <c r="B12" s="77"/>
      <c r="C12" s="76" t="s">
        <v>154</v>
      </c>
      <c r="D12" s="77"/>
      <c r="E12" s="77"/>
      <c r="F12" s="77"/>
      <c r="G12" s="79">
        <f t="shared" ref="G12:V12" si="3">G13</f>
        <v>4.97</v>
      </c>
      <c r="H12" s="79">
        <f t="shared" si="3"/>
        <v>4.97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 t="shared" si="3"/>
        <v>0</v>
      </c>
      <c r="P12" s="79">
        <f t="shared" si="3"/>
        <v>0</v>
      </c>
      <c r="Q12" s="79">
        <f t="shared" si="3"/>
        <v>0</v>
      </c>
      <c r="R12" s="79">
        <f t="shared" si="3"/>
        <v>0</v>
      </c>
      <c r="S12" s="79">
        <f t="shared" si="3"/>
        <v>0</v>
      </c>
      <c r="T12" s="79">
        <f t="shared" si="3"/>
        <v>0</v>
      </c>
      <c r="U12" s="79">
        <f t="shared" si="3"/>
        <v>0</v>
      </c>
      <c r="V12" s="79">
        <f t="shared" si="3"/>
        <v>0</v>
      </c>
    </row>
    <row r="13" spans="1:22" ht="20.100000000000001" customHeight="1">
      <c r="A13" s="76">
        <v>301</v>
      </c>
      <c r="B13" s="77" t="s">
        <v>59</v>
      </c>
      <c r="C13" s="76" t="s">
        <v>150</v>
      </c>
      <c r="D13" s="77" t="s">
        <v>155</v>
      </c>
      <c r="E13" s="77" t="s">
        <v>59</v>
      </c>
      <c r="F13" s="77" t="s">
        <v>156</v>
      </c>
      <c r="G13" s="79">
        <v>4.97</v>
      </c>
      <c r="H13" s="79">
        <v>4.97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</row>
    <row r="14" spans="1:22" ht="20.100000000000001" customHeight="1">
      <c r="A14" s="76"/>
      <c r="B14" s="77"/>
      <c r="C14" s="76" t="s">
        <v>157</v>
      </c>
      <c r="D14" s="77"/>
      <c r="E14" s="77"/>
      <c r="F14" s="77"/>
      <c r="G14" s="79">
        <f t="shared" ref="G14:V14" si="4">G15</f>
        <v>2.63</v>
      </c>
      <c r="H14" s="79">
        <f t="shared" si="4"/>
        <v>2.63</v>
      </c>
      <c r="I14" s="79">
        <f t="shared" si="4"/>
        <v>0</v>
      </c>
      <c r="J14" s="79">
        <f t="shared" si="4"/>
        <v>0</v>
      </c>
      <c r="K14" s="79">
        <f t="shared" si="4"/>
        <v>0</v>
      </c>
      <c r="L14" s="79">
        <f t="shared" si="4"/>
        <v>0</v>
      </c>
      <c r="M14" s="79">
        <f t="shared" si="4"/>
        <v>0</v>
      </c>
      <c r="N14" s="79">
        <f t="shared" si="4"/>
        <v>0</v>
      </c>
      <c r="O14" s="79">
        <f t="shared" si="4"/>
        <v>0</v>
      </c>
      <c r="P14" s="79">
        <f t="shared" si="4"/>
        <v>0</v>
      </c>
      <c r="Q14" s="79">
        <f t="shared" si="4"/>
        <v>0</v>
      </c>
      <c r="R14" s="79">
        <f t="shared" si="4"/>
        <v>0</v>
      </c>
      <c r="S14" s="79">
        <f t="shared" si="4"/>
        <v>0</v>
      </c>
      <c r="T14" s="79">
        <f t="shared" si="4"/>
        <v>0</v>
      </c>
      <c r="U14" s="79">
        <f t="shared" si="4"/>
        <v>0</v>
      </c>
      <c r="V14" s="79">
        <f t="shared" si="4"/>
        <v>0</v>
      </c>
    </row>
    <row r="15" spans="1:22" ht="20.100000000000001" customHeight="1">
      <c r="A15" s="76">
        <v>301</v>
      </c>
      <c r="B15" s="77" t="s">
        <v>158</v>
      </c>
      <c r="C15" s="76" t="s">
        <v>159</v>
      </c>
      <c r="D15" s="77" t="s">
        <v>155</v>
      </c>
      <c r="E15" s="77" t="s">
        <v>59</v>
      </c>
      <c r="F15" s="77" t="s">
        <v>156</v>
      </c>
      <c r="G15" s="79">
        <v>2.63</v>
      </c>
      <c r="H15" s="79">
        <v>2.63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</row>
    <row r="16" spans="1:22" ht="20.100000000000001" customHeight="1">
      <c r="A16" s="76"/>
      <c r="B16" s="77"/>
      <c r="C16" s="76" t="s">
        <v>160</v>
      </c>
      <c r="D16" s="77"/>
      <c r="E16" s="77"/>
      <c r="F16" s="77"/>
      <c r="G16" s="79">
        <f t="shared" ref="G16:V16" si="5">G17</f>
        <v>1.1299999999999999</v>
      </c>
      <c r="H16" s="79">
        <f t="shared" si="5"/>
        <v>1.1299999999999999</v>
      </c>
      <c r="I16" s="79">
        <f t="shared" si="5"/>
        <v>0</v>
      </c>
      <c r="J16" s="79">
        <f t="shared" si="5"/>
        <v>0</v>
      </c>
      <c r="K16" s="79">
        <f t="shared" si="5"/>
        <v>0</v>
      </c>
      <c r="L16" s="79">
        <f t="shared" si="5"/>
        <v>0</v>
      </c>
      <c r="M16" s="79">
        <f t="shared" si="5"/>
        <v>0</v>
      </c>
      <c r="N16" s="79">
        <f t="shared" si="5"/>
        <v>0</v>
      </c>
      <c r="O16" s="79">
        <f t="shared" si="5"/>
        <v>0</v>
      </c>
      <c r="P16" s="79">
        <f t="shared" si="5"/>
        <v>0</v>
      </c>
      <c r="Q16" s="79">
        <f t="shared" si="5"/>
        <v>0</v>
      </c>
      <c r="R16" s="79">
        <f t="shared" si="5"/>
        <v>0</v>
      </c>
      <c r="S16" s="79">
        <f t="shared" si="5"/>
        <v>0</v>
      </c>
      <c r="T16" s="79">
        <f t="shared" si="5"/>
        <v>0</v>
      </c>
      <c r="U16" s="79">
        <f t="shared" si="5"/>
        <v>0</v>
      </c>
      <c r="V16" s="79">
        <f t="shared" si="5"/>
        <v>0</v>
      </c>
    </row>
    <row r="17" spans="1:22" ht="20.100000000000001" customHeight="1">
      <c r="A17" s="76">
        <v>301</v>
      </c>
      <c r="B17" s="77" t="s">
        <v>158</v>
      </c>
      <c r="C17" s="76" t="s">
        <v>159</v>
      </c>
      <c r="D17" s="77" t="s">
        <v>155</v>
      </c>
      <c r="E17" s="77" t="s">
        <v>59</v>
      </c>
      <c r="F17" s="77" t="s">
        <v>156</v>
      </c>
      <c r="G17" s="79">
        <v>1.1299999999999999</v>
      </c>
      <c r="H17" s="79">
        <v>1.1299999999999999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</row>
    <row r="18" spans="1:22" ht="20.100000000000001" customHeight="1">
      <c r="A18" s="76"/>
      <c r="B18" s="77"/>
      <c r="C18" s="76" t="s">
        <v>161</v>
      </c>
      <c r="D18" s="77"/>
      <c r="E18" s="77"/>
      <c r="F18" s="77"/>
      <c r="G18" s="79">
        <f t="shared" ref="G18:V18" si="6">SUM(G19:G20)</f>
        <v>4.53</v>
      </c>
      <c r="H18" s="79">
        <f t="shared" si="6"/>
        <v>4.53</v>
      </c>
      <c r="I18" s="79">
        <f t="shared" si="6"/>
        <v>0</v>
      </c>
      <c r="J18" s="79">
        <f t="shared" si="6"/>
        <v>0</v>
      </c>
      <c r="K18" s="79">
        <f t="shared" si="6"/>
        <v>0</v>
      </c>
      <c r="L18" s="79">
        <f t="shared" si="6"/>
        <v>0</v>
      </c>
      <c r="M18" s="79">
        <f t="shared" si="6"/>
        <v>0</v>
      </c>
      <c r="N18" s="79">
        <f t="shared" si="6"/>
        <v>0</v>
      </c>
      <c r="O18" s="79">
        <f t="shared" si="6"/>
        <v>0</v>
      </c>
      <c r="P18" s="79">
        <f t="shared" si="6"/>
        <v>0</v>
      </c>
      <c r="Q18" s="79">
        <f t="shared" si="6"/>
        <v>0</v>
      </c>
      <c r="R18" s="79">
        <f t="shared" si="6"/>
        <v>0</v>
      </c>
      <c r="S18" s="79">
        <f t="shared" si="6"/>
        <v>0</v>
      </c>
      <c r="T18" s="79">
        <f t="shared" si="6"/>
        <v>0</v>
      </c>
      <c r="U18" s="79">
        <f t="shared" si="6"/>
        <v>0</v>
      </c>
      <c r="V18" s="79">
        <f t="shared" si="6"/>
        <v>0</v>
      </c>
    </row>
    <row r="19" spans="1:22" ht="20.100000000000001" customHeight="1">
      <c r="A19" s="76">
        <v>301</v>
      </c>
      <c r="B19" s="77" t="s">
        <v>76</v>
      </c>
      <c r="C19" s="76" t="s">
        <v>162</v>
      </c>
      <c r="D19" s="77" t="s">
        <v>151</v>
      </c>
      <c r="E19" s="77" t="s">
        <v>59</v>
      </c>
      <c r="F19" s="77" t="s">
        <v>152</v>
      </c>
      <c r="G19" s="79">
        <v>3.8</v>
      </c>
      <c r="H19" s="79">
        <v>3.8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</row>
    <row r="20" spans="1:22" ht="20.100000000000001" customHeight="1">
      <c r="A20" s="76">
        <v>301</v>
      </c>
      <c r="B20" s="77" t="s">
        <v>76</v>
      </c>
      <c r="C20" s="76" t="s">
        <v>162</v>
      </c>
      <c r="D20" s="77" t="s">
        <v>155</v>
      </c>
      <c r="E20" s="77" t="s">
        <v>59</v>
      </c>
      <c r="F20" s="77" t="s">
        <v>156</v>
      </c>
      <c r="G20" s="79">
        <v>0.73</v>
      </c>
      <c r="H20" s="79">
        <v>0.73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</row>
    <row r="21" spans="1:22" ht="20.100000000000001" customHeight="1">
      <c r="A21" s="76"/>
      <c r="B21" s="77"/>
      <c r="C21" s="76" t="s">
        <v>163</v>
      </c>
      <c r="D21" s="77"/>
      <c r="E21" s="77"/>
      <c r="F21" s="77"/>
      <c r="G21" s="79">
        <f t="shared" ref="G21:V21" si="7">SUM(G22:G23)</f>
        <v>3.8</v>
      </c>
      <c r="H21" s="79">
        <f t="shared" si="7"/>
        <v>3.8</v>
      </c>
      <c r="I21" s="79">
        <f t="shared" si="7"/>
        <v>0</v>
      </c>
      <c r="J21" s="79">
        <f t="shared" si="7"/>
        <v>0</v>
      </c>
      <c r="K21" s="79">
        <f t="shared" si="7"/>
        <v>0</v>
      </c>
      <c r="L21" s="79">
        <f t="shared" si="7"/>
        <v>0</v>
      </c>
      <c r="M21" s="79">
        <f t="shared" si="7"/>
        <v>0</v>
      </c>
      <c r="N21" s="79">
        <f t="shared" si="7"/>
        <v>0</v>
      </c>
      <c r="O21" s="79">
        <f t="shared" si="7"/>
        <v>0</v>
      </c>
      <c r="P21" s="79">
        <f t="shared" si="7"/>
        <v>0</v>
      </c>
      <c r="Q21" s="79">
        <f t="shared" si="7"/>
        <v>0</v>
      </c>
      <c r="R21" s="79">
        <f t="shared" si="7"/>
        <v>0</v>
      </c>
      <c r="S21" s="79">
        <f t="shared" si="7"/>
        <v>0</v>
      </c>
      <c r="T21" s="79">
        <f t="shared" si="7"/>
        <v>0</v>
      </c>
      <c r="U21" s="79">
        <f t="shared" si="7"/>
        <v>0</v>
      </c>
      <c r="V21" s="79">
        <f t="shared" si="7"/>
        <v>0</v>
      </c>
    </row>
    <row r="22" spans="1:22" ht="20.100000000000001" customHeight="1">
      <c r="A22" s="76">
        <v>301</v>
      </c>
      <c r="B22" s="77" t="s">
        <v>164</v>
      </c>
      <c r="C22" s="76" t="s">
        <v>165</v>
      </c>
      <c r="D22" s="77" t="s">
        <v>151</v>
      </c>
      <c r="E22" s="77" t="s">
        <v>98</v>
      </c>
      <c r="F22" s="77" t="s">
        <v>166</v>
      </c>
      <c r="G22" s="79">
        <v>3.19</v>
      </c>
      <c r="H22" s="79">
        <v>3.19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</row>
    <row r="23" spans="1:22" ht="20.100000000000001" customHeight="1">
      <c r="A23" s="76">
        <v>301</v>
      </c>
      <c r="B23" s="77" t="s">
        <v>164</v>
      </c>
      <c r="C23" s="76" t="s">
        <v>165</v>
      </c>
      <c r="D23" s="77" t="s">
        <v>155</v>
      </c>
      <c r="E23" s="77" t="s">
        <v>59</v>
      </c>
      <c r="F23" s="77" t="s">
        <v>156</v>
      </c>
      <c r="G23" s="79">
        <v>0.61</v>
      </c>
      <c r="H23" s="79">
        <v>0.61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</row>
    <row r="24" spans="1:22" ht="20.100000000000001" customHeight="1">
      <c r="A24" s="76"/>
      <c r="B24" s="77"/>
      <c r="C24" s="76" t="s">
        <v>167</v>
      </c>
      <c r="D24" s="77"/>
      <c r="E24" s="77"/>
      <c r="F24" s="77"/>
      <c r="G24" s="79">
        <f t="shared" ref="G24:V24" si="8">SUM(G25:G26)</f>
        <v>10.88</v>
      </c>
      <c r="H24" s="79">
        <f t="shared" si="8"/>
        <v>10.88</v>
      </c>
      <c r="I24" s="79">
        <f t="shared" si="8"/>
        <v>0</v>
      </c>
      <c r="J24" s="79">
        <f t="shared" si="8"/>
        <v>0</v>
      </c>
      <c r="K24" s="79">
        <f t="shared" si="8"/>
        <v>0</v>
      </c>
      <c r="L24" s="79">
        <f t="shared" si="8"/>
        <v>0</v>
      </c>
      <c r="M24" s="79">
        <f t="shared" si="8"/>
        <v>0</v>
      </c>
      <c r="N24" s="79">
        <f t="shared" si="8"/>
        <v>0</v>
      </c>
      <c r="O24" s="79">
        <f t="shared" si="8"/>
        <v>0</v>
      </c>
      <c r="P24" s="79">
        <f t="shared" si="8"/>
        <v>0</v>
      </c>
      <c r="Q24" s="79">
        <f t="shared" si="8"/>
        <v>0</v>
      </c>
      <c r="R24" s="79">
        <f t="shared" si="8"/>
        <v>0</v>
      </c>
      <c r="S24" s="79">
        <f t="shared" si="8"/>
        <v>0</v>
      </c>
      <c r="T24" s="79">
        <f t="shared" si="8"/>
        <v>0</v>
      </c>
      <c r="U24" s="79">
        <f t="shared" si="8"/>
        <v>0</v>
      </c>
      <c r="V24" s="79">
        <f t="shared" si="8"/>
        <v>0</v>
      </c>
    </row>
    <row r="25" spans="1:22" ht="20.100000000000001" customHeight="1">
      <c r="A25" s="76">
        <v>301</v>
      </c>
      <c r="B25" s="77" t="s">
        <v>85</v>
      </c>
      <c r="C25" s="76" t="s">
        <v>168</v>
      </c>
      <c r="D25" s="77" t="s">
        <v>151</v>
      </c>
      <c r="E25" s="77" t="s">
        <v>98</v>
      </c>
      <c r="F25" s="77" t="s">
        <v>166</v>
      </c>
      <c r="G25" s="79">
        <v>9.1300000000000008</v>
      </c>
      <c r="H25" s="79">
        <v>9.1300000000000008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</row>
    <row r="26" spans="1:22" ht="20.100000000000001" customHeight="1">
      <c r="A26" s="76">
        <v>301</v>
      </c>
      <c r="B26" s="77" t="s">
        <v>85</v>
      </c>
      <c r="C26" s="76" t="s">
        <v>168</v>
      </c>
      <c r="D26" s="77" t="s">
        <v>155</v>
      </c>
      <c r="E26" s="77" t="s">
        <v>59</v>
      </c>
      <c r="F26" s="77" t="s">
        <v>156</v>
      </c>
      <c r="G26" s="79">
        <v>1.75</v>
      </c>
      <c r="H26" s="79">
        <v>1.75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</row>
    <row r="27" spans="1:22" ht="20.100000000000001" customHeight="1">
      <c r="A27" s="76"/>
      <c r="B27" s="77"/>
      <c r="C27" s="76" t="s">
        <v>169</v>
      </c>
      <c r="D27" s="77"/>
      <c r="E27" s="77"/>
      <c r="F27" s="77"/>
      <c r="G27" s="79">
        <f t="shared" ref="G27:V27" si="9">SUM(G28:G29)</f>
        <v>0.38</v>
      </c>
      <c r="H27" s="79">
        <f t="shared" si="9"/>
        <v>0.38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</row>
    <row r="28" spans="1:22" ht="20.100000000000001" customHeight="1">
      <c r="A28" s="76">
        <v>301</v>
      </c>
      <c r="B28" s="77" t="s">
        <v>170</v>
      </c>
      <c r="C28" s="76" t="s">
        <v>171</v>
      </c>
      <c r="D28" s="77" t="s">
        <v>151</v>
      </c>
      <c r="E28" s="77" t="s">
        <v>98</v>
      </c>
      <c r="F28" s="77" t="s">
        <v>166</v>
      </c>
      <c r="G28" s="79">
        <v>0.32</v>
      </c>
      <c r="H28" s="79">
        <v>0.32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</row>
    <row r="29" spans="1:22" ht="20.100000000000001" customHeight="1">
      <c r="A29" s="76">
        <v>301</v>
      </c>
      <c r="B29" s="77" t="s">
        <v>170</v>
      </c>
      <c r="C29" s="76" t="s">
        <v>171</v>
      </c>
      <c r="D29" s="77" t="s">
        <v>155</v>
      </c>
      <c r="E29" s="77" t="s">
        <v>59</v>
      </c>
      <c r="F29" s="77" t="s">
        <v>156</v>
      </c>
      <c r="G29" s="79">
        <v>0.06</v>
      </c>
      <c r="H29" s="79">
        <v>0.06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</row>
    <row r="30" spans="1:22" ht="20.100000000000001" customHeight="1">
      <c r="A30" s="76"/>
      <c r="B30" s="77"/>
      <c r="C30" s="76" t="s">
        <v>172</v>
      </c>
      <c r="D30" s="77"/>
      <c r="E30" s="77"/>
      <c r="F30" s="77"/>
      <c r="G30" s="79">
        <f t="shared" ref="G30:V30" si="10">SUM(G31:G32)</f>
        <v>0.38</v>
      </c>
      <c r="H30" s="79">
        <f t="shared" si="10"/>
        <v>0.38</v>
      </c>
      <c r="I30" s="79">
        <f t="shared" si="10"/>
        <v>0</v>
      </c>
      <c r="J30" s="79">
        <f t="shared" si="10"/>
        <v>0</v>
      </c>
      <c r="K30" s="79">
        <f t="shared" si="10"/>
        <v>0</v>
      </c>
      <c r="L30" s="79">
        <f t="shared" si="10"/>
        <v>0</v>
      </c>
      <c r="M30" s="79">
        <f t="shared" si="10"/>
        <v>0</v>
      </c>
      <c r="N30" s="79">
        <f t="shared" si="10"/>
        <v>0</v>
      </c>
      <c r="O30" s="79">
        <f t="shared" si="10"/>
        <v>0</v>
      </c>
      <c r="P30" s="79">
        <f t="shared" si="10"/>
        <v>0</v>
      </c>
      <c r="Q30" s="79">
        <f t="shared" si="10"/>
        <v>0</v>
      </c>
      <c r="R30" s="79">
        <f t="shared" si="10"/>
        <v>0</v>
      </c>
      <c r="S30" s="79">
        <f t="shared" si="10"/>
        <v>0</v>
      </c>
      <c r="T30" s="79">
        <f t="shared" si="10"/>
        <v>0</v>
      </c>
      <c r="U30" s="79">
        <f t="shared" si="10"/>
        <v>0</v>
      </c>
      <c r="V30" s="79">
        <f t="shared" si="10"/>
        <v>0</v>
      </c>
    </row>
    <row r="31" spans="1:22" ht="20.100000000000001" customHeight="1">
      <c r="A31" s="76">
        <v>301</v>
      </c>
      <c r="B31" s="77" t="s">
        <v>170</v>
      </c>
      <c r="C31" s="76" t="s">
        <v>171</v>
      </c>
      <c r="D31" s="77" t="s">
        <v>151</v>
      </c>
      <c r="E31" s="77" t="s">
        <v>98</v>
      </c>
      <c r="F31" s="77" t="s">
        <v>166</v>
      </c>
      <c r="G31" s="79">
        <v>0.32</v>
      </c>
      <c r="H31" s="79">
        <v>0.32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</row>
    <row r="32" spans="1:22" ht="20.100000000000001" customHeight="1">
      <c r="A32" s="76">
        <v>301</v>
      </c>
      <c r="B32" s="77" t="s">
        <v>170</v>
      </c>
      <c r="C32" s="76" t="s">
        <v>171</v>
      </c>
      <c r="D32" s="77" t="s">
        <v>155</v>
      </c>
      <c r="E32" s="77" t="s">
        <v>59</v>
      </c>
      <c r="F32" s="77" t="s">
        <v>156</v>
      </c>
      <c r="G32" s="79">
        <v>0.06</v>
      </c>
      <c r="H32" s="79">
        <v>0.06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79">
        <v>0</v>
      </c>
      <c r="U32" s="79">
        <v>0</v>
      </c>
      <c r="V32" s="79">
        <v>0</v>
      </c>
    </row>
    <row r="33" spans="1:22" ht="20.100000000000001" customHeight="1">
      <c r="A33" s="76"/>
      <c r="B33" s="77"/>
      <c r="C33" s="76" t="s">
        <v>173</v>
      </c>
      <c r="D33" s="77"/>
      <c r="E33" s="77"/>
      <c r="F33" s="77"/>
      <c r="G33" s="79">
        <f t="shared" ref="G33:V33" si="11">SUM(G34:G35)</f>
        <v>0.27</v>
      </c>
      <c r="H33" s="79">
        <f t="shared" si="11"/>
        <v>0.27</v>
      </c>
      <c r="I33" s="79">
        <f t="shared" si="11"/>
        <v>0</v>
      </c>
      <c r="J33" s="79">
        <f t="shared" si="11"/>
        <v>0</v>
      </c>
      <c r="K33" s="79">
        <f t="shared" si="11"/>
        <v>0</v>
      </c>
      <c r="L33" s="79">
        <f t="shared" si="11"/>
        <v>0</v>
      </c>
      <c r="M33" s="79">
        <f t="shared" si="11"/>
        <v>0</v>
      </c>
      <c r="N33" s="79">
        <f t="shared" si="11"/>
        <v>0</v>
      </c>
      <c r="O33" s="79">
        <f t="shared" si="11"/>
        <v>0</v>
      </c>
      <c r="P33" s="79">
        <f t="shared" si="11"/>
        <v>0</v>
      </c>
      <c r="Q33" s="79">
        <f t="shared" si="11"/>
        <v>0</v>
      </c>
      <c r="R33" s="79">
        <f t="shared" si="11"/>
        <v>0</v>
      </c>
      <c r="S33" s="79">
        <f t="shared" si="11"/>
        <v>0</v>
      </c>
      <c r="T33" s="79">
        <f t="shared" si="11"/>
        <v>0</v>
      </c>
      <c r="U33" s="79">
        <f t="shared" si="11"/>
        <v>0</v>
      </c>
      <c r="V33" s="79">
        <f t="shared" si="11"/>
        <v>0</v>
      </c>
    </row>
    <row r="34" spans="1:22" ht="20.100000000000001" customHeight="1">
      <c r="A34" s="76">
        <v>301</v>
      </c>
      <c r="B34" s="77" t="s">
        <v>170</v>
      </c>
      <c r="C34" s="76" t="s">
        <v>171</v>
      </c>
      <c r="D34" s="77" t="s">
        <v>151</v>
      </c>
      <c r="E34" s="77" t="s">
        <v>98</v>
      </c>
      <c r="F34" s="77" t="s">
        <v>166</v>
      </c>
      <c r="G34" s="79">
        <v>0.23</v>
      </c>
      <c r="H34" s="79">
        <v>0.23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</row>
    <row r="35" spans="1:22" ht="20.100000000000001" customHeight="1">
      <c r="A35" s="76">
        <v>301</v>
      </c>
      <c r="B35" s="77" t="s">
        <v>170</v>
      </c>
      <c r="C35" s="76" t="s">
        <v>171</v>
      </c>
      <c r="D35" s="77" t="s">
        <v>155</v>
      </c>
      <c r="E35" s="77" t="s">
        <v>59</v>
      </c>
      <c r="F35" s="77" t="s">
        <v>156</v>
      </c>
      <c r="G35" s="79">
        <v>0.04</v>
      </c>
      <c r="H35" s="79">
        <v>0.04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</row>
    <row r="36" spans="1:22" ht="20.100000000000001" customHeight="1">
      <c r="A36" s="76"/>
      <c r="B36" s="77"/>
      <c r="C36" s="76" t="s">
        <v>174</v>
      </c>
      <c r="D36" s="77"/>
      <c r="E36" s="77"/>
      <c r="F36" s="77"/>
      <c r="G36" s="79">
        <f t="shared" ref="G36:V36" si="12">SUM(G37:G38)</f>
        <v>6.53</v>
      </c>
      <c r="H36" s="79">
        <f t="shared" si="12"/>
        <v>6.53</v>
      </c>
      <c r="I36" s="79">
        <f t="shared" si="12"/>
        <v>0</v>
      </c>
      <c r="J36" s="79">
        <f t="shared" si="12"/>
        <v>0</v>
      </c>
      <c r="K36" s="79">
        <f t="shared" si="12"/>
        <v>0</v>
      </c>
      <c r="L36" s="79">
        <f t="shared" si="12"/>
        <v>0</v>
      </c>
      <c r="M36" s="79">
        <f t="shared" si="12"/>
        <v>0</v>
      </c>
      <c r="N36" s="79">
        <f t="shared" si="12"/>
        <v>0</v>
      </c>
      <c r="O36" s="79">
        <f t="shared" si="12"/>
        <v>0</v>
      </c>
      <c r="P36" s="79">
        <f t="shared" si="12"/>
        <v>0</v>
      </c>
      <c r="Q36" s="79">
        <f t="shared" si="12"/>
        <v>0</v>
      </c>
      <c r="R36" s="79">
        <f t="shared" si="12"/>
        <v>0</v>
      </c>
      <c r="S36" s="79">
        <f t="shared" si="12"/>
        <v>0</v>
      </c>
      <c r="T36" s="79">
        <f t="shared" si="12"/>
        <v>0</v>
      </c>
      <c r="U36" s="79">
        <f t="shared" si="12"/>
        <v>0</v>
      </c>
      <c r="V36" s="79">
        <f t="shared" si="12"/>
        <v>0</v>
      </c>
    </row>
    <row r="37" spans="1:22" ht="20.100000000000001" customHeight="1">
      <c r="A37" s="76">
        <v>301</v>
      </c>
      <c r="B37" s="77" t="s">
        <v>175</v>
      </c>
      <c r="C37" s="76" t="s">
        <v>111</v>
      </c>
      <c r="D37" s="77" t="s">
        <v>151</v>
      </c>
      <c r="E37" s="77" t="s">
        <v>76</v>
      </c>
      <c r="F37" s="77" t="s">
        <v>176</v>
      </c>
      <c r="G37" s="79">
        <v>5.48</v>
      </c>
      <c r="H37" s="79">
        <v>5.48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</row>
    <row r="38" spans="1:22" ht="20.100000000000001" customHeight="1">
      <c r="A38" s="76">
        <v>301</v>
      </c>
      <c r="B38" s="77" t="s">
        <v>175</v>
      </c>
      <c r="C38" s="76" t="s">
        <v>111</v>
      </c>
      <c r="D38" s="77" t="s">
        <v>155</v>
      </c>
      <c r="E38" s="77" t="s">
        <v>59</v>
      </c>
      <c r="F38" s="77" t="s">
        <v>156</v>
      </c>
      <c r="G38" s="79">
        <v>1.05</v>
      </c>
      <c r="H38" s="79">
        <v>1.05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</row>
    <row r="39" spans="1:22" ht="20.100000000000001" customHeight="1">
      <c r="A39" s="76"/>
      <c r="B39" s="77"/>
      <c r="C39" s="76" t="s">
        <v>177</v>
      </c>
      <c r="D39" s="77"/>
      <c r="E39" s="77"/>
      <c r="F39" s="77"/>
      <c r="G39" s="79">
        <f t="shared" ref="G39:V39" si="13">SUM(G40:G41)</f>
        <v>1.77</v>
      </c>
      <c r="H39" s="79">
        <f t="shared" si="13"/>
        <v>1.77</v>
      </c>
      <c r="I39" s="79">
        <f t="shared" si="13"/>
        <v>0</v>
      </c>
      <c r="J39" s="79">
        <f t="shared" si="13"/>
        <v>0</v>
      </c>
      <c r="K39" s="79">
        <f t="shared" si="13"/>
        <v>0</v>
      </c>
      <c r="L39" s="79">
        <f t="shared" si="13"/>
        <v>0</v>
      </c>
      <c r="M39" s="79">
        <f t="shared" si="13"/>
        <v>0</v>
      </c>
      <c r="N39" s="79">
        <f t="shared" si="13"/>
        <v>0</v>
      </c>
      <c r="O39" s="79">
        <f t="shared" si="13"/>
        <v>0</v>
      </c>
      <c r="P39" s="79">
        <f t="shared" si="13"/>
        <v>0</v>
      </c>
      <c r="Q39" s="79">
        <f t="shared" si="13"/>
        <v>0</v>
      </c>
      <c r="R39" s="79">
        <f t="shared" si="13"/>
        <v>0</v>
      </c>
      <c r="S39" s="79">
        <f t="shared" si="13"/>
        <v>0</v>
      </c>
      <c r="T39" s="79">
        <f t="shared" si="13"/>
        <v>0</v>
      </c>
      <c r="U39" s="79">
        <f t="shared" si="13"/>
        <v>0</v>
      </c>
      <c r="V39" s="79">
        <f t="shared" si="13"/>
        <v>0</v>
      </c>
    </row>
    <row r="40" spans="1:22" ht="20.100000000000001" customHeight="1">
      <c r="A40" s="76">
        <v>301</v>
      </c>
      <c r="B40" s="77" t="s">
        <v>98</v>
      </c>
      <c r="C40" s="76" t="s">
        <v>153</v>
      </c>
      <c r="D40" s="77" t="s">
        <v>151</v>
      </c>
      <c r="E40" s="77" t="s">
        <v>59</v>
      </c>
      <c r="F40" s="77" t="s">
        <v>152</v>
      </c>
      <c r="G40" s="79">
        <v>1.46</v>
      </c>
      <c r="H40" s="79">
        <v>1.46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</row>
    <row r="41" spans="1:22" ht="20.100000000000001" customHeight="1">
      <c r="A41" s="76">
        <v>301</v>
      </c>
      <c r="B41" s="77" t="s">
        <v>98</v>
      </c>
      <c r="C41" s="76" t="s">
        <v>153</v>
      </c>
      <c r="D41" s="77" t="s">
        <v>155</v>
      </c>
      <c r="E41" s="77" t="s">
        <v>59</v>
      </c>
      <c r="F41" s="77" t="s">
        <v>156</v>
      </c>
      <c r="G41" s="79">
        <v>0.31</v>
      </c>
      <c r="H41" s="79">
        <v>0.31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</row>
    <row r="42" spans="1:22" ht="20.100000000000001" customHeight="1">
      <c r="A42" s="76"/>
      <c r="B42" s="77"/>
      <c r="C42" s="76" t="s">
        <v>178</v>
      </c>
      <c r="D42" s="77"/>
      <c r="E42" s="77"/>
      <c r="F42" s="77"/>
      <c r="G42" s="79">
        <f t="shared" ref="G42:V42" si="14">SUM(G43:G44)</f>
        <v>4.53</v>
      </c>
      <c r="H42" s="79">
        <f t="shared" si="14"/>
        <v>4.53</v>
      </c>
      <c r="I42" s="79">
        <f t="shared" si="14"/>
        <v>0</v>
      </c>
      <c r="J42" s="79">
        <f t="shared" si="14"/>
        <v>0</v>
      </c>
      <c r="K42" s="79">
        <f t="shared" si="14"/>
        <v>0</v>
      </c>
      <c r="L42" s="79">
        <f t="shared" si="14"/>
        <v>0</v>
      </c>
      <c r="M42" s="79">
        <f t="shared" si="14"/>
        <v>0</v>
      </c>
      <c r="N42" s="79">
        <f t="shared" si="14"/>
        <v>0</v>
      </c>
      <c r="O42" s="79">
        <f t="shared" si="14"/>
        <v>0</v>
      </c>
      <c r="P42" s="79">
        <f t="shared" si="14"/>
        <v>0</v>
      </c>
      <c r="Q42" s="79">
        <f t="shared" si="14"/>
        <v>0</v>
      </c>
      <c r="R42" s="79">
        <f t="shared" si="14"/>
        <v>0</v>
      </c>
      <c r="S42" s="79">
        <f t="shared" si="14"/>
        <v>0</v>
      </c>
      <c r="T42" s="79">
        <f t="shared" si="14"/>
        <v>0</v>
      </c>
      <c r="U42" s="79">
        <f t="shared" si="14"/>
        <v>0</v>
      </c>
      <c r="V42" s="79">
        <f t="shared" si="14"/>
        <v>0</v>
      </c>
    </row>
    <row r="43" spans="1:22" ht="20.100000000000001" customHeight="1">
      <c r="A43" s="76">
        <v>301</v>
      </c>
      <c r="B43" s="77" t="s">
        <v>76</v>
      </c>
      <c r="C43" s="76" t="s">
        <v>162</v>
      </c>
      <c r="D43" s="77" t="s">
        <v>151</v>
      </c>
      <c r="E43" s="77" t="s">
        <v>59</v>
      </c>
      <c r="F43" s="77" t="s">
        <v>152</v>
      </c>
      <c r="G43" s="79">
        <v>3.8</v>
      </c>
      <c r="H43" s="79">
        <v>3.8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</row>
    <row r="44" spans="1:22" ht="20.100000000000001" customHeight="1">
      <c r="A44" s="76">
        <v>301</v>
      </c>
      <c r="B44" s="77" t="s">
        <v>76</v>
      </c>
      <c r="C44" s="76" t="s">
        <v>162</v>
      </c>
      <c r="D44" s="77" t="s">
        <v>155</v>
      </c>
      <c r="E44" s="77" t="s">
        <v>59</v>
      </c>
      <c r="F44" s="77" t="s">
        <v>156</v>
      </c>
      <c r="G44" s="79">
        <v>0.73</v>
      </c>
      <c r="H44" s="79">
        <v>0.73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</row>
    <row r="45" spans="1:22" ht="20.100000000000001" customHeight="1">
      <c r="A45" s="76"/>
      <c r="B45" s="77"/>
      <c r="C45" s="76" t="s">
        <v>179</v>
      </c>
      <c r="D45" s="77"/>
      <c r="E45" s="77"/>
      <c r="F45" s="77"/>
      <c r="G45" s="79">
        <f t="shared" ref="G45:V45" si="15">SUM(G46:G47)</f>
        <v>14.4</v>
      </c>
      <c r="H45" s="79">
        <f t="shared" si="15"/>
        <v>14.4</v>
      </c>
      <c r="I45" s="79">
        <f t="shared" si="15"/>
        <v>0</v>
      </c>
      <c r="J45" s="79">
        <f t="shared" si="15"/>
        <v>0</v>
      </c>
      <c r="K45" s="79">
        <f t="shared" si="15"/>
        <v>0</v>
      </c>
      <c r="L45" s="79">
        <f t="shared" si="15"/>
        <v>0</v>
      </c>
      <c r="M45" s="79">
        <f t="shared" si="15"/>
        <v>0</v>
      </c>
      <c r="N45" s="79">
        <f t="shared" si="15"/>
        <v>0</v>
      </c>
      <c r="O45" s="79">
        <f t="shared" si="15"/>
        <v>0</v>
      </c>
      <c r="P45" s="79">
        <f t="shared" si="15"/>
        <v>0</v>
      </c>
      <c r="Q45" s="79">
        <f t="shared" si="15"/>
        <v>0</v>
      </c>
      <c r="R45" s="79">
        <f t="shared" si="15"/>
        <v>0</v>
      </c>
      <c r="S45" s="79">
        <f t="shared" si="15"/>
        <v>0</v>
      </c>
      <c r="T45" s="79">
        <f t="shared" si="15"/>
        <v>0</v>
      </c>
      <c r="U45" s="79">
        <f t="shared" si="15"/>
        <v>0</v>
      </c>
      <c r="V45" s="79">
        <f t="shared" si="15"/>
        <v>0</v>
      </c>
    </row>
    <row r="46" spans="1:22" ht="20.100000000000001" customHeight="1">
      <c r="A46" s="76">
        <v>301</v>
      </c>
      <c r="B46" s="77" t="s">
        <v>76</v>
      </c>
      <c r="C46" s="76" t="s">
        <v>162</v>
      </c>
      <c r="D46" s="77" t="s">
        <v>151</v>
      </c>
      <c r="E46" s="77" t="s">
        <v>59</v>
      </c>
      <c r="F46" s="77" t="s">
        <v>152</v>
      </c>
      <c r="G46" s="79">
        <v>11.52</v>
      </c>
      <c r="H46" s="79">
        <v>11.52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</row>
    <row r="47" spans="1:22" ht="20.100000000000001" customHeight="1">
      <c r="A47" s="76">
        <v>301</v>
      </c>
      <c r="B47" s="77" t="s">
        <v>76</v>
      </c>
      <c r="C47" s="76" t="s">
        <v>162</v>
      </c>
      <c r="D47" s="77" t="s">
        <v>155</v>
      </c>
      <c r="E47" s="77" t="s">
        <v>59</v>
      </c>
      <c r="F47" s="77" t="s">
        <v>156</v>
      </c>
      <c r="G47" s="79">
        <v>2.88</v>
      </c>
      <c r="H47" s="79">
        <v>2.88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</v>
      </c>
      <c r="U47" s="79">
        <v>0</v>
      </c>
      <c r="V47" s="79">
        <v>0</v>
      </c>
    </row>
    <row r="48" spans="1:22" ht="20.100000000000001" customHeight="1">
      <c r="A48" s="76"/>
      <c r="B48" s="77"/>
      <c r="C48" s="76" t="s">
        <v>180</v>
      </c>
      <c r="D48" s="77"/>
      <c r="E48" s="77"/>
      <c r="F48" s="77"/>
      <c r="G48" s="79">
        <f t="shared" ref="G48:V48" si="16">G49</f>
        <v>0.64</v>
      </c>
      <c r="H48" s="79">
        <f t="shared" si="16"/>
        <v>0.64</v>
      </c>
      <c r="I48" s="79">
        <f t="shared" si="16"/>
        <v>0</v>
      </c>
      <c r="J48" s="79">
        <f t="shared" si="16"/>
        <v>0</v>
      </c>
      <c r="K48" s="79">
        <f t="shared" si="16"/>
        <v>0</v>
      </c>
      <c r="L48" s="79">
        <f t="shared" si="16"/>
        <v>0</v>
      </c>
      <c r="M48" s="79">
        <f t="shared" si="16"/>
        <v>0</v>
      </c>
      <c r="N48" s="79">
        <f t="shared" si="16"/>
        <v>0</v>
      </c>
      <c r="O48" s="79">
        <f t="shared" si="16"/>
        <v>0</v>
      </c>
      <c r="P48" s="79">
        <f t="shared" si="16"/>
        <v>0</v>
      </c>
      <c r="Q48" s="79">
        <f t="shared" si="16"/>
        <v>0</v>
      </c>
      <c r="R48" s="79">
        <f t="shared" si="16"/>
        <v>0</v>
      </c>
      <c r="S48" s="79">
        <f t="shared" si="16"/>
        <v>0</v>
      </c>
      <c r="T48" s="79">
        <f t="shared" si="16"/>
        <v>0</v>
      </c>
      <c r="U48" s="79">
        <f t="shared" si="16"/>
        <v>0</v>
      </c>
      <c r="V48" s="79">
        <f t="shared" si="16"/>
        <v>0</v>
      </c>
    </row>
    <row r="49" spans="1:22" ht="20.100000000000001" customHeight="1">
      <c r="A49" s="76">
        <v>303</v>
      </c>
      <c r="B49" s="77" t="s">
        <v>98</v>
      </c>
      <c r="C49" s="76" t="s">
        <v>181</v>
      </c>
      <c r="D49" s="77" t="s">
        <v>182</v>
      </c>
      <c r="E49" s="77" t="s">
        <v>91</v>
      </c>
      <c r="F49" s="77" t="s">
        <v>183</v>
      </c>
      <c r="G49" s="79">
        <v>0.64</v>
      </c>
      <c r="H49" s="79">
        <v>0.64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</row>
    <row r="50" spans="1:22" ht="20.100000000000001" customHeight="1">
      <c r="A50" s="76"/>
      <c r="B50" s="77"/>
      <c r="C50" s="76" t="s">
        <v>184</v>
      </c>
      <c r="D50" s="77"/>
      <c r="E50" s="77"/>
      <c r="F50" s="77"/>
      <c r="G50" s="79">
        <f t="shared" ref="G50:V50" si="17">G51</f>
        <v>1.28</v>
      </c>
      <c r="H50" s="79">
        <f t="shared" si="17"/>
        <v>1.28</v>
      </c>
      <c r="I50" s="79">
        <f t="shared" si="17"/>
        <v>0</v>
      </c>
      <c r="J50" s="79">
        <f t="shared" si="17"/>
        <v>0</v>
      </c>
      <c r="K50" s="79">
        <f t="shared" si="17"/>
        <v>0</v>
      </c>
      <c r="L50" s="79">
        <f t="shared" si="17"/>
        <v>0</v>
      </c>
      <c r="M50" s="79">
        <f t="shared" si="17"/>
        <v>0</v>
      </c>
      <c r="N50" s="79">
        <f t="shared" si="17"/>
        <v>0</v>
      </c>
      <c r="O50" s="79">
        <f t="shared" si="17"/>
        <v>0</v>
      </c>
      <c r="P50" s="79">
        <f t="shared" si="17"/>
        <v>0</v>
      </c>
      <c r="Q50" s="79">
        <f t="shared" si="17"/>
        <v>0</v>
      </c>
      <c r="R50" s="79">
        <f t="shared" si="17"/>
        <v>0</v>
      </c>
      <c r="S50" s="79">
        <f t="shared" si="17"/>
        <v>0</v>
      </c>
      <c r="T50" s="79">
        <f t="shared" si="17"/>
        <v>0</v>
      </c>
      <c r="U50" s="79">
        <f t="shared" si="17"/>
        <v>0</v>
      </c>
      <c r="V50" s="79">
        <f t="shared" si="17"/>
        <v>0</v>
      </c>
    </row>
    <row r="51" spans="1:22" ht="20.100000000000001" customHeight="1">
      <c r="A51" s="76">
        <v>303</v>
      </c>
      <c r="B51" s="77" t="s">
        <v>98</v>
      </c>
      <c r="C51" s="76" t="s">
        <v>181</v>
      </c>
      <c r="D51" s="77" t="s">
        <v>182</v>
      </c>
      <c r="E51" s="77" t="s">
        <v>91</v>
      </c>
      <c r="F51" s="77" t="s">
        <v>183</v>
      </c>
      <c r="G51" s="79">
        <v>1.28</v>
      </c>
      <c r="H51" s="79">
        <v>1.28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</row>
    <row r="52" spans="1:22" ht="20.100000000000001" customHeight="1">
      <c r="A52" s="76"/>
      <c r="B52" s="77"/>
      <c r="C52" s="76" t="s">
        <v>185</v>
      </c>
      <c r="D52" s="77"/>
      <c r="E52" s="77"/>
      <c r="F52" s="77"/>
      <c r="G52" s="79">
        <f t="shared" ref="G52:V52" si="18">SUM(G53:G54)</f>
        <v>0.06</v>
      </c>
      <c r="H52" s="79">
        <f t="shared" si="18"/>
        <v>0.06</v>
      </c>
      <c r="I52" s="79">
        <f t="shared" si="18"/>
        <v>0</v>
      </c>
      <c r="J52" s="79">
        <f t="shared" si="18"/>
        <v>0</v>
      </c>
      <c r="K52" s="79">
        <f t="shared" si="18"/>
        <v>0</v>
      </c>
      <c r="L52" s="79">
        <f t="shared" si="18"/>
        <v>0</v>
      </c>
      <c r="M52" s="79">
        <f t="shared" si="18"/>
        <v>0</v>
      </c>
      <c r="N52" s="79">
        <f t="shared" si="18"/>
        <v>0</v>
      </c>
      <c r="O52" s="79">
        <f t="shared" si="18"/>
        <v>0</v>
      </c>
      <c r="P52" s="79">
        <f t="shared" si="18"/>
        <v>0</v>
      </c>
      <c r="Q52" s="79">
        <f t="shared" si="18"/>
        <v>0</v>
      </c>
      <c r="R52" s="79">
        <f t="shared" si="18"/>
        <v>0</v>
      </c>
      <c r="S52" s="79">
        <f t="shared" si="18"/>
        <v>0</v>
      </c>
      <c r="T52" s="79">
        <f t="shared" si="18"/>
        <v>0</v>
      </c>
      <c r="U52" s="79">
        <f t="shared" si="18"/>
        <v>0</v>
      </c>
      <c r="V52" s="79">
        <f t="shared" si="18"/>
        <v>0</v>
      </c>
    </row>
    <row r="53" spans="1:22" ht="20.100000000000001" customHeight="1">
      <c r="A53" s="76">
        <v>301</v>
      </c>
      <c r="B53" s="77" t="s">
        <v>81</v>
      </c>
      <c r="C53" s="76" t="s">
        <v>186</v>
      </c>
      <c r="D53" s="77" t="s">
        <v>151</v>
      </c>
      <c r="E53" s="77" t="s">
        <v>81</v>
      </c>
      <c r="F53" s="77" t="s">
        <v>187</v>
      </c>
      <c r="G53" s="79">
        <v>0.05</v>
      </c>
      <c r="H53" s="79">
        <v>0.05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</row>
    <row r="54" spans="1:22" ht="20.100000000000001" customHeight="1">
      <c r="A54" s="76">
        <v>301</v>
      </c>
      <c r="B54" s="77" t="s">
        <v>81</v>
      </c>
      <c r="C54" s="76" t="s">
        <v>186</v>
      </c>
      <c r="D54" s="77" t="s">
        <v>155</v>
      </c>
      <c r="E54" s="77" t="s">
        <v>59</v>
      </c>
      <c r="F54" s="77" t="s">
        <v>156</v>
      </c>
      <c r="G54" s="79">
        <v>0.01</v>
      </c>
      <c r="H54" s="79">
        <v>0.01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</row>
    <row r="55" spans="1:22" ht="20.100000000000001" customHeight="1">
      <c r="A55" s="76"/>
      <c r="B55" s="77"/>
      <c r="C55" s="76" t="s">
        <v>188</v>
      </c>
      <c r="D55" s="77"/>
      <c r="E55" s="77"/>
      <c r="F55" s="77"/>
      <c r="G55" s="79">
        <f t="shared" ref="G55:V55" si="19">SUM(G56:G57)</f>
        <v>2.1800000000000002</v>
      </c>
      <c r="H55" s="79">
        <f t="shared" si="19"/>
        <v>2.1800000000000002</v>
      </c>
      <c r="I55" s="79">
        <f t="shared" si="19"/>
        <v>0</v>
      </c>
      <c r="J55" s="79">
        <f t="shared" si="19"/>
        <v>0</v>
      </c>
      <c r="K55" s="79">
        <f t="shared" si="19"/>
        <v>0</v>
      </c>
      <c r="L55" s="79">
        <f t="shared" si="19"/>
        <v>0</v>
      </c>
      <c r="M55" s="79">
        <f t="shared" si="19"/>
        <v>0</v>
      </c>
      <c r="N55" s="79">
        <f t="shared" si="19"/>
        <v>0</v>
      </c>
      <c r="O55" s="79">
        <f t="shared" si="19"/>
        <v>0</v>
      </c>
      <c r="P55" s="79">
        <f t="shared" si="19"/>
        <v>0</v>
      </c>
      <c r="Q55" s="79">
        <f t="shared" si="19"/>
        <v>0</v>
      </c>
      <c r="R55" s="79">
        <f t="shared" si="19"/>
        <v>0</v>
      </c>
      <c r="S55" s="79">
        <f t="shared" si="19"/>
        <v>0</v>
      </c>
      <c r="T55" s="79">
        <f t="shared" si="19"/>
        <v>0</v>
      </c>
      <c r="U55" s="79">
        <f t="shared" si="19"/>
        <v>0</v>
      </c>
      <c r="V55" s="79">
        <f t="shared" si="19"/>
        <v>0</v>
      </c>
    </row>
    <row r="56" spans="1:22" ht="20.100000000000001" customHeight="1">
      <c r="A56" s="76">
        <v>301</v>
      </c>
      <c r="B56" s="77" t="s">
        <v>189</v>
      </c>
      <c r="C56" s="76" t="s">
        <v>190</v>
      </c>
      <c r="D56" s="77" t="s">
        <v>151</v>
      </c>
      <c r="E56" s="77" t="s">
        <v>98</v>
      </c>
      <c r="F56" s="77" t="s">
        <v>166</v>
      </c>
      <c r="G56" s="79">
        <v>1.83</v>
      </c>
      <c r="H56" s="79">
        <v>1.83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</row>
    <row r="57" spans="1:22" ht="20.100000000000001" customHeight="1">
      <c r="A57" s="76">
        <v>301</v>
      </c>
      <c r="B57" s="77" t="s">
        <v>189</v>
      </c>
      <c r="C57" s="76" t="s">
        <v>190</v>
      </c>
      <c r="D57" s="77" t="s">
        <v>155</v>
      </c>
      <c r="E57" s="77" t="s">
        <v>59</v>
      </c>
      <c r="F57" s="77" t="s">
        <v>156</v>
      </c>
      <c r="G57" s="79">
        <v>0.35</v>
      </c>
      <c r="H57" s="79">
        <v>0.35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</row>
    <row r="58" spans="1:22" ht="20.100000000000001" customHeight="1">
      <c r="A58" s="76"/>
      <c r="B58" s="77"/>
      <c r="C58" s="76" t="s">
        <v>191</v>
      </c>
      <c r="D58" s="77"/>
      <c r="E58" s="77"/>
      <c r="F58" s="77"/>
      <c r="G58" s="79">
        <f t="shared" ref="G58:V58" si="20">SUM(G59:G60)</f>
        <v>1.08</v>
      </c>
      <c r="H58" s="79">
        <f t="shared" si="20"/>
        <v>1.08</v>
      </c>
      <c r="I58" s="79">
        <f t="shared" si="20"/>
        <v>0</v>
      </c>
      <c r="J58" s="79">
        <f t="shared" si="20"/>
        <v>0</v>
      </c>
      <c r="K58" s="79">
        <f t="shared" si="20"/>
        <v>0</v>
      </c>
      <c r="L58" s="79">
        <f t="shared" si="20"/>
        <v>0</v>
      </c>
      <c r="M58" s="79">
        <f t="shared" si="20"/>
        <v>0</v>
      </c>
      <c r="N58" s="79">
        <f t="shared" si="20"/>
        <v>0</v>
      </c>
      <c r="O58" s="79">
        <f t="shared" si="20"/>
        <v>0</v>
      </c>
      <c r="P58" s="79">
        <f t="shared" si="20"/>
        <v>0</v>
      </c>
      <c r="Q58" s="79">
        <f t="shared" si="20"/>
        <v>0</v>
      </c>
      <c r="R58" s="79">
        <f t="shared" si="20"/>
        <v>0</v>
      </c>
      <c r="S58" s="79">
        <f t="shared" si="20"/>
        <v>0</v>
      </c>
      <c r="T58" s="79">
        <f t="shared" si="20"/>
        <v>0</v>
      </c>
      <c r="U58" s="79">
        <f t="shared" si="20"/>
        <v>0</v>
      </c>
      <c r="V58" s="79">
        <f t="shared" si="20"/>
        <v>0</v>
      </c>
    </row>
    <row r="59" spans="1:22" ht="20.100000000000001" customHeight="1">
      <c r="A59" s="76">
        <v>302</v>
      </c>
      <c r="B59" s="77" t="s">
        <v>192</v>
      </c>
      <c r="C59" s="76" t="s">
        <v>193</v>
      </c>
      <c r="D59" s="77" t="s">
        <v>194</v>
      </c>
      <c r="E59" s="77" t="s">
        <v>59</v>
      </c>
      <c r="F59" s="77" t="s">
        <v>195</v>
      </c>
      <c r="G59" s="79">
        <v>0.91</v>
      </c>
      <c r="H59" s="79">
        <v>0.91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</row>
    <row r="60" spans="1:22" ht="20.100000000000001" customHeight="1">
      <c r="A60" s="76">
        <v>302</v>
      </c>
      <c r="B60" s="77" t="s">
        <v>192</v>
      </c>
      <c r="C60" s="76" t="s">
        <v>193</v>
      </c>
      <c r="D60" s="77" t="s">
        <v>155</v>
      </c>
      <c r="E60" s="77" t="s">
        <v>98</v>
      </c>
      <c r="F60" s="77" t="s">
        <v>196</v>
      </c>
      <c r="G60" s="79">
        <v>0.17</v>
      </c>
      <c r="H60" s="79">
        <v>0.17</v>
      </c>
      <c r="I60" s="79">
        <v>0</v>
      </c>
      <c r="J60" s="79">
        <v>0</v>
      </c>
      <c r="K60" s="79">
        <v>0</v>
      </c>
      <c r="L60" s="79"/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</row>
    <row r="61" spans="1:22" ht="20.100000000000001" customHeight="1">
      <c r="A61" s="76"/>
      <c r="B61" s="77"/>
      <c r="C61" s="76" t="s">
        <v>197</v>
      </c>
      <c r="D61" s="77"/>
      <c r="E61" s="77"/>
      <c r="F61" s="77"/>
      <c r="G61" s="79">
        <f t="shared" ref="G61:V61" si="21">G62+G72+G74</f>
        <v>7.57</v>
      </c>
      <c r="H61" s="79">
        <f t="shared" si="21"/>
        <v>7.57</v>
      </c>
      <c r="I61" s="79">
        <f t="shared" si="21"/>
        <v>0</v>
      </c>
      <c r="J61" s="79">
        <f t="shared" si="21"/>
        <v>0</v>
      </c>
      <c r="K61" s="79">
        <f t="shared" si="21"/>
        <v>0</v>
      </c>
      <c r="L61" s="79"/>
      <c r="M61" s="79">
        <f t="shared" si="21"/>
        <v>0</v>
      </c>
      <c r="N61" s="79">
        <f t="shared" si="21"/>
        <v>0</v>
      </c>
      <c r="O61" s="79">
        <f t="shared" si="21"/>
        <v>0</v>
      </c>
      <c r="P61" s="79">
        <f t="shared" si="21"/>
        <v>0</v>
      </c>
      <c r="Q61" s="79">
        <f t="shared" si="21"/>
        <v>0</v>
      </c>
      <c r="R61" s="79">
        <f t="shared" si="21"/>
        <v>0</v>
      </c>
      <c r="S61" s="79">
        <f t="shared" si="21"/>
        <v>0</v>
      </c>
      <c r="T61" s="79">
        <f t="shared" si="21"/>
        <v>0</v>
      </c>
      <c r="U61" s="79">
        <f t="shared" si="21"/>
        <v>0</v>
      </c>
      <c r="V61" s="79">
        <f t="shared" si="21"/>
        <v>0</v>
      </c>
    </row>
    <row r="62" spans="1:22" ht="20.100000000000001" customHeight="1">
      <c r="A62" s="76"/>
      <c r="B62" s="77"/>
      <c r="C62" s="76" t="s">
        <v>198</v>
      </c>
      <c r="D62" s="77"/>
      <c r="E62" s="77"/>
      <c r="F62" s="77"/>
      <c r="G62" s="79">
        <f t="shared" ref="G62:V62" si="22">SUM(G63:G71)</f>
        <v>2.5299999999999998</v>
      </c>
      <c r="H62" s="79">
        <f t="shared" si="22"/>
        <v>2.5299999999999998</v>
      </c>
      <c r="I62" s="79">
        <f t="shared" si="22"/>
        <v>0</v>
      </c>
      <c r="J62" s="79">
        <f t="shared" si="22"/>
        <v>0</v>
      </c>
      <c r="K62" s="79">
        <f t="shared" si="22"/>
        <v>0</v>
      </c>
      <c r="L62" s="79"/>
      <c r="M62" s="79">
        <f t="shared" si="22"/>
        <v>0</v>
      </c>
      <c r="N62" s="79">
        <f t="shared" si="22"/>
        <v>0</v>
      </c>
      <c r="O62" s="79">
        <f t="shared" si="22"/>
        <v>0</v>
      </c>
      <c r="P62" s="79">
        <f t="shared" si="22"/>
        <v>0</v>
      </c>
      <c r="Q62" s="79">
        <f t="shared" si="22"/>
        <v>0</v>
      </c>
      <c r="R62" s="79">
        <f t="shared" si="22"/>
        <v>0</v>
      </c>
      <c r="S62" s="79">
        <f t="shared" si="22"/>
        <v>0</v>
      </c>
      <c r="T62" s="79">
        <f t="shared" si="22"/>
        <v>0</v>
      </c>
      <c r="U62" s="79">
        <f t="shared" si="22"/>
        <v>0</v>
      </c>
      <c r="V62" s="79">
        <f t="shared" si="22"/>
        <v>0</v>
      </c>
    </row>
    <row r="63" spans="1:22" ht="20.100000000000001" customHeight="1">
      <c r="A63" s="76">
        <v>302</v>
      </c>
      <c r="B63" s="77" t="s">
        <v>59</v>
      </c>
      <c r="C63" s="76" t="s">
        <v>199</v>
      </c>
      <c r="D63" s="77" t="s">
        <v>194</v>
      </c>
      <c r="E63" s="77" t="s">
        <v>59</v>
      </c>
      <c r="F63" s="77" t="s">
        <v>195</v>
      </c>
      <c r="G63" s="79">
        <v>0.48</v>
      </c>
      <c r="H63" s="79">
        <v>0.48</v>
      </c>
      <c r="I63" s="79">
        <v>0</v>
      </c>
      <c r="J63" s="79">
        <v>0</v>
      </c>
      <c r="K63" s="79">
        <v>0</v>
      </c>
      <c r="L63" s="79"/>
      <c r="M63" s="79">
        <v>0</v>
      </c>
      <c r="N63" s="79">
        <v>0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</row>
    <row r="64" spans="1:22" ht="20.100000000000001" customHeight="1">
      <c r="A64" s="76">
        <v>302</v>
      </c>
      <c r="B64" s="77" t="s">
        <v>59</v>
      </c>
      <c r="C64" s="76" t="s">
        <v>199</v>
      </c>
      <c r="D64" s="77" t="s">
        <v>155</v>
      </c>
      <c r="E64" s="77" t="s">
        <v>98</v>
      </c>
      <c r="F64" s="77" t="s">
        <v>196</v>
      </c>
      <c r="G64" s="79">
        <v>0.12</v>
      </c>
      <c r="H64" s="79">
        <v>0.12</v>
      </c>
      <c r="I64" s="79">
        <v>0</v>
      </c>
      <c r="J64" s="79">
        <v>0</v>
      </c>
      <c r="K64" s="79">
        <v>0</v>
      </c>
      <c r="L64" s="79"/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</row>
    <row r="65" spans="1:22" ht="20.100000000000001" customHeight="1">
      <c r="A65" s="76">
        <v>302</v>
      </c>
      <c r="B65" s="77" t="s">
        <v>158</v>
      </c>
      <c r="C65" s="76" t="s">
        <v>200</v>
      </c>
      <c r="D65" s="77" t="s">
        <v>194</v>
      </c>
      <c r="E65" s="77" t="s">
        <v>59</v>
      </c>
      <c r="F65" s="77" t="s">
        <v>195</v>
      </c>
      <c r="G65" s="79">
        <v>0.32</v>
      </c>
      <c r="H65" s="79">
        <v>0.32</v>
      </c>
      <c r="I65" s="79">
        <v>0</v>
      </c>
      <c r="J65" s="79">
        <v>0</v>
      </c>
      <c r="K65" s="79">
        <v>0</v>
      </c>
      <c r="L65" s="79"/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</row>
    <row r="66" spans="1:22" ht="20.100000000000001" customHeight="1">
      <c r="A66" s="76">
        <v>302</v>
      </c>
      <c r="B66" s="77" t="s">
        <v>158</v>
      </c>
      <c r="C66" s="76" t="s">
        <v>200</v>
      </c>
      <c r="D66" s="77" t="s">
        <v>155</v>
      </c>
      <c r="E66" s="77" t="s">
        <v>98</v>
      </c>
      <c r="F66" s="77" t="s">
        <v>196</v>
      </c>
      <c r="G66" s="79">
        <v>0.08</v>
      </c>
      <c r="H66" s="79">
        <v>0.08</v>
      </c>
      <c r="I66" s="79">
        <v>0</v>
      </c>
      <c r="J66" s="79">
        <v>0</v>
      </c>
      <c r="K66" s="79">
        <v>0</v>
      </c>
      <c r="L66" s="79"/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</row>
    <row r="67" spans="1:22" ht="20.100000000000001" customHeight="1">
      <c r="A67" s="76">
        <v>302</v>
      </c>
      <c r="B67" s="77" t="s">
        <v>106</v>
      </c>
      <c r="C67" s="76" t="s">
        <v>201</v>
      </c>
      <c r="D67" s="77" t="s">
        <v>194</v>
      </c>
      <c r="E67" s="77" t="s">
        <v>59</v>
      </c>
      <c r="F67" s="77" t="s">
        <v>195</v>
      </c>
      <c r="G67" s="79">
        <v>0.8</v>
      </c>
      <c r="H67" s="79">
        <v>0.8</v>
      </c>
      <c r="I67" s="79">
        <v>0</v>
      </c>
      <c r="J67" s="79">
        <v>0</v>
      </c>
      <c r="K67" s="79">
        <v>0</v>
      </c>
      <c r="L67" s="79"/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</row>
    <row r="68" spans="1:22" ht="20.100000000000001" customHeight="1">
      <c r="A68" s="76">
        <v>302</v>
      </c>
      <c r="B68" s="77" t="s">
        <v>106</v>
      </c>
      <c r="C68" s="76" t="s">
        <v>201</v>
      </c>
      <c r="D68" s="77" t="s">
        <v>155</v>
      </c>
      <c r="E68" s="77" t="s">
        <v>98</v>
      </c>
      <c r="F68" s="77" t="s">
        <v>196</v>
      </c>
      <c r="G68" s="79">
        <v>0.2</v>
      </c>
      <c r="H68" s="79">
        <v>0.2</v>
      </c>
      <c r="I68" s="79">
        <v>0</v>
      </c>
      <c r="J68" s="79">
        <v>0</v>
      </c>
      <c r="K68" s="79">
        <v>0</v>
      </c>
      <c r="L68" s="79"/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</row>
    <row r="69" spans="1:22" ht="20.100000000000001" customHeight="1">
      <c r="A69" s="76">
        <v>302</v>
      </c>
      <c r="B69" s="77" t="s">
        <v>202</v>
      </c>
      <c r="C69" s="76" t="s">
        <v>203</v>
      </c>
      <c r="D69" s="77" t="s">
        <v>194</v>
      </c>
      <c r="E69" s="77" t="s">
        <v>76</v>
      </c>
      <c r="F69" s="77" t="s">
        <v>204</v>
      </c>
      <c r="G69" s="79">
        <v>0.43</v>
      </c>
      <c r="H69" s="79">
        <v>0.43</v>
      </c>
      <c r="I69" s="79">
        <v>0</v>
      </c>
      <c r="J69" s="79">
        <v>0</v>
      </c>
      <c r="K69" s="79">
        <v>0</v>
      </c>
      <c r="L69" s="79"/>
      <c r="M69" s="79">
        <v>0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</row>
    <row r="70" spans="1:22" ht="20.100000000000001" customHeight="1">
      <c r="A70" s="76">
        <v>302</v>
      </c>
      <c r="B70" s="77" t="s">
        <v>202</v>
      </c>
      <c r="C70" s="76" t="s">
        <v>203</v>
      </c>
      <c r="D70" s="77" t="s">
        <v>155</v>
      </c>
      <c r="E70" s="77" t="s">
        <v>98</v>
      </c>
      <c r="F70" s="77" t="s">
        <v>196</v>
      </c>
      <c r="G70" s="79">
        <v>7.0000000000000007E-2</v>
      </c>
      <c r="H70" s="79">
        <v>7.0000000000000007E-2</v>
      </c>
      <c r="I70" s="79">
        <v>0</v>
      </c>
      <c r="J70" s="79">
        <v>0</v>
      </c>
      <c r="K70" s="79">
        <v>0</v>
      </c>
      <c r="L70" s="79"/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</row>
    <row r="71" spans="1:22" ht="20.100000000000001" customHeight="1">
      <c r="A71" s="76">
        <v>302</v>
      </c>
      <c r="B71" s="77" t="s">
        <v>205</v>
      </c>
      <c r="C71" s="76" t="s">
        <v>206</v>
      </c>
      <c r="D71" s="77" t="s">
        <v>194</v>
      </c>
      <c r="E71" s="77" t="s">
        <v>207</v>
      </c>
      <c r="F71" s="77" t="s">
        <v>208</v>
      </c>
      <c r="G71" s="79">
        <v>0.03</v>
      </c>
      <c r="H71" s="79">
        <v>0.03</v>
      </c>
      <c r="I71" s="79">
        <v>0</v>
      </c>
      <c r="J71" s="79">
        <v>0</v>
      </c>
      <c r="K71" s="79">
        <v>0</v>
      </c>
      <c r="L71" s="79"/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</row>
    <row r="72" spans="1:22" ht="20.100000000000001" customHeight="1">
      <c r="A72" s="76"/>
      <c r="B72" s="77"/>
      <c r="C72" s="76" t="s">
        <v>209</v>
      </c>
      <c r="D72" s="77"/>
      <c r="E72" s="77"/>
      <c r="F72" s="77"/>
      <c r="G72" s="79">
        <f t="shared" ref="G72:V72" si="23">G73</f>
        <v>0.48</v>
      </c>
      <c r="H72" s="79">
        <f t="shared" si="23"/>
        <v>0.48</v>
      </c>
      <c r="I72" s="79">
        <f t="shared" si="23"/>
        <v>0</v>
      </c>
      <c r="J72" s="79">
        <f t="shared" si="23"/>
        <v>0</v>
      </c>
      <c r="K72" s="79">
        <f t="shared" si="23"/>
        <v>0</v>
      </c>
      <c r="L72" s="79">
        <f t="shared" si="23"/>
        <v>0</v>
      </c>
      <c r="M72" s="79">
        <f t="shared" si="23"/>
        <v>0</v>
      </c>
      <c r="N72" s="79">
        <f t="shared" si="23"/>
        <v>0</v>
      </c>
      <c r="O72" s="79">
        <f t="shared" si="23"/>
        <v>0</v>
      </c>
      <c r="P72" s="79">
        <f t="shared" si="23"/>
        <v>0</v>
      </c>
      <c r="Q72" s="79">
        <f t="shared" si="23"/>
        <v>0</v>
      </c>
      <c r="R72" s="79">
        <f t="shared" si="23"/>
        <v>0</v>
      </c>
      <c r="S72" s="79">
        <f t="shared" si="23"/>
        <v>0</v>
      </c>
      <c r="T72" s="79">
        <f t="shared" si="23"/>
        <v>0</v>
      </c>
      <c r="U72" s="79">
        <f t="shared" si="23"/>
        <v>0</v>
      </c>
      <c r="V72" s="79">
        <f t="shared" si="23"/>
        <v>0</v>
      </c>
    </row>
    <row r="73" spans="1:22" ht="20.100000000000001" customHeight="1">
      <c r="A73" s="76">
        <v>302</v>
      </c>
      <c r="B73" s="77" t="s">
        <v>158</v>
      </c>
      <c r="C73" s="76" t="s">
        <v>200</v>
      </c>
      <c r="D73" s="77" t="s">
        <v>194</v>
      </c>
      <c r="E73" s="77" t="s">
        <v>59</v>
      </c>
      <c r="F73" s="77" t="s">
        <v>195</v>
      </c>
      <c r="G73" s="79">
        <v>0.48</v>
      </c>
      <c r="H73" s="79">
        <v>0.48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</row>
    <row r="74" spans="1:22" ht="20.100000000000001" customHeight="1">
      <c r="A74" s="76"/>
      <c r="B74" s="77"/>
      <c r="C74" s="76" t="s">
        <v>210</v>
      </c>
      <c r="D74" s="77"/>
      <c r="E74" s="77"/>
      <c r="F74" s="77"/>
      <c r="G74" s="79">
        <f t="shared" ref="G74:V74" si="24">G75</f>
        <v>4.5599999999999996</v>
      </c>
      <c r="H74" s="79">
        <f t="shared" si="24"/>
        <v>4.5599999999999996</v>
      </c>
      <c r="I74" s="79">
        <f t="shared" si="24"/>
        <v>0</v>
      </c>
      <c r="J74" s="79">
        <f t="shared" si="24"/>
        <v>0</v>
      </c>
      <c r="K74" s="79">
        <f t="shared" si="24"/>
        <v>0</v>
      </c>
      <c r="L74" s="79">
        <f t="shared" si="24"/>
        <v>0</v>
      </c>
      <c r="M74" s="79">
        <f t="shared" si="24"/>
        <v>0</v>
      </c>
      <c r="N74" s="79">
        <f t="shared" si="24"/>
        <v>0</v>
      </c>
      <c r="O74" s="79">
        <f t="shared" si="24"/>
        <v>0</v>
      </c>
      <c r="P74" s="79">
        <f t="shared" si="24"/>
        <v>0</v>
      </c>
      <c r="Q74" s="79">
        <f t="shared" si="24"/>
        <v>0</v>
      </c>
      <c r="R74" s="79">
        <f t="shared" si="24"/>
        <v>0</v>
      </c>
      <c r="S74" s="79">
        <f t="shared" si="24"/>
        <v>0</v>
      </c>
      <c r="T74" s="79">
        <f t="shared" si="24"/>
        <v>0</v>
      </c>
      <c r="U74" s="79">
        <f t="shared" si="24"/>
        <v>0</v>
      </c>
      <c r="V74" s="79">
        <f t="shared" si="24"/>
        <v>0</v>
      </c>
    </row>
    <row r="75" spans="1:22" ht="20.100000000000001" customHeight="1">
      <c r="A75" s="76">
        <v>302</v>
      </c>
      <c r="B75" s="77" t="s">
        <v>211</v>
      </c>
      <c r="C75" s="76" t="s">
        <v>212</v>
      </c>
      <c r="D75" s="77" t="s">
        <v>194</v>
      </c>
      <c r="E75" s="77" t="s">
        <v>59</v>
      </c>
      <c r="F75" s="77" t="s">
        <v>195</v>
      </c>
      <c r="G75" s="79">
        <v>4.5599999999999996</v>
      </c>
      <c r="H75" s="79">
        <v>4.5599999999999996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15" sqref="B15"/>
    </sheetView>
  </sheetViews>
  <sheetFormatPr defaultColWidth="9" defaultRowHeight="14.25"/>
  <cols>
    <col min="1" max="1" width="35.75" style="57" customWidth="1"/>
    <col min="2" max="2" width="43" style="58" customWidth="1"/>
    <col min="3" max="3" width="27" style="57" customWidth="1"/>
    <col min="4" max="16384" width="9" style="57"/>
  </cols>
  <sheetData>
    <row r="1" spans="1:3" s="54" customFormat="1" ht="42" customHeight="1">
      <c r="A1" s="191" t="s">
        <v>213</v>
      </c>
      <c r="B1" s="191"/>
      <c r="C1" s="59"/>
    </row>
    <row r="2" spans="1:3" ht="18.75" customHeight="1">
      <c r="A2" s="60" t="s">
        <v>1</v>
      </c>
      <c r="B2" s="61" t="s">
        <v>2</v>
      </c>
      <c r="C2"/>
    </row>
    <row r="3" spans="1:3" s="55" customFormat="1" ht="30" customHeight="1">
      <c r="A3" s="62" t="s">
        <v>214</v>
      </c>
      <c r="B3" s="63" t="s">
        <v>215</v>
      </c>
      <c r="C3" s="57"/>
    </row>
    <row r="4" spans="1:3" s="56" customFormat="1" ht="30" customHeight="1">
      <c r="A4" s="64" t="s">
        <v>216</v>
      </c>
      <c r="B4" s="65">
        <v>2.5000000000000001E-2</v>
      </c>
      <c r="C4" s="66"/>
    </row>
    <row r="5" spans="1:3" s="56" customFormat="1" ht="30" customHeight="1">
      <c r="A5" s="67" t="s">
        <v>217</v>
      </c>
      <c r="B5" s="65">
        <v>0</v>
      </c>
      <c r="C5" s="66"/>
    </row>
    <row r="6" spans="1:3" s="56" customFormat="1" ht="30" customHeight="1">
      <c r="A6" s="67" t="s">
        <v>218</v>
      </c>
      <c r="B6" s="65">
        <v>2.5000000000000001E-2</v>
      </c>
      <c r="C6" s="66"/>
    </row>
    <row r="7" spans="1:3" s="56" customFormat="1" ht="30" customHeight="1">
      <c r="A7" s="67" t="s">
        <v>219</v>
      </c>
      <c r="B7" s="65">
        <v>0</v>
      </c>
      <c r="C7" s="66"/>
    </row>
    <row r="8" spans="1:3" s="56" customFormat="1" ht="30" customHeight="1">
      <c r="A8" s="67" t="s">
        <v>220</v>
      </c>
      <c r="B8" s="65">
        <v>0</v>
      </c>
      <c r="C8" s="66"/>
    </row>
    <row r="9" spans="1:3" s="56" customFormat="1" ht="30" customHeight="1">
      <c r="A9" s="67" t="s">
        <v>221</v>
      </c>
      <c r="B9" s="65">
        <v>0</v>
      </c>
      <c r="C9" s="66"/>
    </row>
    <row r="10" spans="1:3" s="55" customFormat="1" ht="30" customHeight="1">
      <c r="A10"/>
      <c r="B10" s="68"/>
      <c r="C10" s="57"/>
    </row>
    <row r="11" spans="1:3" s="55" customFormat="1" ht="114.6" customHeight="1">
      <c r="A11" s="192" t="s">
        <v>222</v>
      </c>
      <c r="B11" s="192"/>
      <c r="C11" s="57"/>
    </row>
    <row r="12" spans="1:3" s="55" customFormat="1" ht="14.25" customHeight="1">
      <c r="A12" s="57"/>
      <c r="B12" s="58"/>
      <c r="C12" s="57"/>
    </row>
    <row r="13" spans="1:3" s="55" customFormat="1" ht="14.25" customHeight="1">
      <c r="A13" s="57"/>
      <c r="B13" s="58"/>
      <c r="C13" s="57"/>
    </row>
    <row r="14" spans="1:3" s="55" customFormat="1" ht="14.25" customHeight="1">
      <c r="A14" s="57"/>
      <c r="B14" s="58"/>
      <c r="C14" s="57"/>
    </row>
    <row r="15" spans="1:3" s="55" customFormat="1" ht="14.25" customHeight="1">
      <c r="A15" s="57"/>
      <c r="B15" s="58"/>
      <c r="C15" s="57"/>
    </row>
    <row r="16" spans="1:3" s="55" customFormat="1" ht="14.25" customHeight="1">
      <c r="A16" s="57"/>
      <c r="B16" s="58"/>
      <c r="C16" s="57"/>
    </row>
    <row r="17" spans="1:3" s="55" customFormat="1" ht="14.25" customHeight="1">
      <c r="B17" s="69"/>
    </row>
    <row r="18" spans="1:3" s="55" customFormat="1" ht="14.25" customHeight="1">
      <c r="B18" s="69"/>
    </row>
    <row r="19" spans="1:3" s="55" customFormat="1" ht="14.25" customHeight="1">
      <c r="B19" s="69"/>
    </row>
    <row r="20" spans="1:3" s="55" customFormat="1" ht="14.25" customHeight="1">
      <c r="B20" s="69"/>
    </row>
    <row r="21" spans="1:3" s="55" customFormat="1" ht="14.25" customHeight="1">
      <c r="B21" s="69"/>
    </row>
    <row r="22" spans="1:3" s="55" customFormat="1" ht="14.25" customHeight="1">
      <c r="B22" s="69"/>
    </row>
    <row r="23" spans="1:3" s="55" customFormat="1" ht="14.25" customHeight="1">
      <c r="B23" s="69"/>
    </row>
    <row r="24" spans="1:3" s="55" customFormat="1" ht="14.25" customHeight="1">
      <c r="B24" s="69"/>
    </row>
    <row r="25" spans="1:3" s="55" customFormat="1" ht="14.25" customHeight="1">
      <c r="B25" s="69"/>
    </row>
    <row r="26" spans="1:3" s="55" customFormat="1" ht="14.25" customHeight="1">
      <c r="B26" s="69"/>
    </row>
    <row r="27" spans="1:3" s="55" customFormat="1" ht="14.25" customHeight="1">
      <c r="B27" s="69"/>
    </row>
    <row r="28" spans="1:3" s="55" customFormat="1" ht="14.25" customHeight="1">
      <c r="B28" s="69"/>
    </row>
    <row r="29" spans="1:3" s="55" customFormat="1" ht="14.25" customHeight="1">
      <c r="B29" s="69"/>
    </row>
    <row r="30" spans="1:3" s="55" customFormat="1" ht="14.25" customHeight="1">
      <c r="B30" s="69"/>
    </row>
    <row r="31" spans="1:3" s="55" customFormat="1" ht="14.25" customHeight="1">
      <c r="B31" s="69"/>
    </row>
    <row r="32" spans="1:3" s="55" customFormat="1" ht="14.25" customHeight="1">
      <c r="A32" s="57"/>
      <c r="B32" s="58"/>
      <c r="C32" s="57"/>
    </row>
    <row r="33" spans="1:3" s="55" customFormat="1" ht="14.25" customHeight="1">
      <c r="A33" s="57"/>
      <c r="B33" s="58"/>
      <c r="C33" s="57"/>
    </row>
    <row r="34" spans="1:3" s="55" customFormat="1" ht="14.25" customHeight="1">
      <c r="A34" s="57"/>
      <c r="B34" s="58"/>
      <c r="C34" s="57"/>
    </row>
    <row r="35" spans="1:3" s="55" customFormat="1" ht="14.25" customHeight="1">
      <c r="A35" s="57"/>
      <c r="B35" s="58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7" t="s">
        <v>223</v>
      </c>
      <c r="B1" s="157"/>
      <c r="C1" s="157"/>
      <c r="D1" s="157"/>
      <c r="E1" s="157"/>
      <c r="F1" s="157"/>
      <c r="G1" s="157"/>
      <c r="H1" s="157"/>
      <c r="I1" s="157"/>
    </row>
    <row r="2" spans="1:9" ht="18" customHeight="1">
      <c r="A2" s="158" t="s">
        <v>1</v>
      </c>
      <c r="B2" s="159"/>
      <c r="C2" s="159"/>
      <c r="D2" s="159"/>
      <c r="E2" s="38"/>
      <c r="F2" s="39"/>
      <c r="G2" s="39"/>
      <c r="H2" s="39"/>
      <c r="I2" s="52" t="s">
        <v>2</v>
      </c>
    </row>
    <row r="3" spans="1:9" s="34" customFormat="1" ht="16.5" customHeight="1">
      <c r="A3" s="193" t="s">
        <v>115</v>
      </c>
      <c r="B3" s="194"/>
      <c r="C3" s="195"/>
      <c r="D3" s="200" t="s">
        <v>116</v>
      </c>
      <c r="E3" s="196" t="s">
        <v>117</v>
      </c>
      <c r="F3" s="196"/>
      <c r="G3" s="196"/>
      <c r="H3" s="196"/>
      <c r="I3" s="196"/>
    </row>
    <row r="4" spans="1:9" s="34" customFormat="1" ht="14.25" customHeight="1">
      <c r="A4" s="198" t="s">
        <v>42</v>
      </c>
      <c r="B4" s="199" t="s">
        <v>43</v>
      </c>
      <c r="C4" s="199" t="s">
        <v>44</v>
      </c>
      <c r="D4" s="201"/>
      <c r="E4" s="203" t="s">
        <v>35</v>
      </c>
      <c r="F4" s="197" t="s">
        <v>118</v>
      </c>
      <c r="G4" s="197"/>
      <c r="H4" s="197"/>
      <c r="I4" s="43" t="s">
        <v>119</v>
      </c>
    </row>
    <row r="5" spans="1:9" s="34" customFormat="1" ht="37.5" customHeight="1">
      <c r="A5" s="198"/>
      <c r="B5" s="199"/>
      <c r="C5" s="199"/>
      <c r="D5" s="202"/>
      <c r="E5" s="203"/>
      <c r="F5" s="42" t="s">
        <v>120</v>
      </c>
      <c r="G5" s="42" t="s">
        <v>121</v>
      </c>
      <c r="H5" s="42" t="s">
        <v>122</v>
      </c>
      <c r="I5" s="42" t="s">
        <v>120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12" sqref="C12:C13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4" t="s">
        <v>224</v>
      </c>
      <c r="B1" s="204"/>
      <c r="C1" s="204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142</v>
      </c>
      <c r="B3" s="29" t="s">
        <v>143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7.57</v>
      </c>
      <c r="D4" s="33"/>
    </row>
    <row r="5" spans="1:4" ht="20.100000000000001" customHeight="1">
      <c r="A5" s="30" t="s">
        <v>196</v>
      </c>
      <c r="B5" s="31"/>
      <c r="C5" s="32">
        <f>SUM(C6:C15)</f>
        <v>7.57</v>
      </c>
    </row>
    <row r="6" spans="1:4" ht="20.100000000000001" customHeight="1">
      <c r="A6" s="30" t="s">
        <v>225</v>
      </c>
      <c r="B6" s="31" t="s">
        <v>195</v>
      </c>
      <c r="C6" s="32">
        <v>0.48</v>
      </c>
    </row>
    <row r="7" spans="1:4" ht="20.100000000000001" customHeight="1">
      <c r="A7" s="30" t="s">
        <v>225</v>
      </c>
      <c r="B7" s="31" t="s">
        <v>196</v>
      </c>
      <c r="C7" s="32">
        <v>0.12</v>
      </c>
    </row>
    <row r="8" spans="1:4" ht="20.100000000000001" customHeight="1">
      <c r="A8" s="30" t="s">
        <v>226</v>
      </c>
      <c r="B8" s="31" t="s">
        <v>196</v>
      </c>
      <c r="C8" s="32">
        <v>0.08</v>
      </c>
    </row>
    <row r="9" spans="1:4" ht="20.100000000000001" customHeight="1">
      <c r="A9" s="30" t="s">
        <v>226</v>
      </c>
      <c r="B9" s="31" t="s">
        <v>195</v>
      </c>
      <c r="C9" s="32">
        <v>0.8</v>
      </c>
    </row>
    <row r="10" spans="1:4" ht="20.100000000000001" customHeight="1">
      <c r="A10" s="30" t="s">
        <v>227</v>
      </c>
      <c r="B10" s="31" t="s">
        <v>196</v>
      </c>
      <c r="C10" s="32">
        <v>0.2</v>
      </c>
    </row>
    <row r="11" spans="1:4" ht="20.100000000000001" customHeight="1">
      <c r="A11" s="30" t="s">
        <v>227</v>
      </c>
      <c r="B11" s="31" t="s">
        <v>195</v>
      </c>
      <c r="C11" s="32">
        <v>0.8</v>
      </c>
    </row>
    <row r="12" spans="1:4" ht="20.100000000000001" customHeight="1">
      <c r="A12" s="30" t="s">
        <v>228</v>
      </c>
      <c r="B12" s="31" t="s">
        <v>204</v>
      </c>
      <c r="C12" s="32">
        <v>0.43</v>
      </c>
    </row>
    <row r="13" spans="1:4" ht="20.100000000000001" customHeight="1">
      <c r="A13" s="30" t="s">
        <v>228</v>
      </c>
      <c r="B13" s="31" t="s">
        <v>196</v>
      </c>
      <c r="C13" s="32">
        <v>7.0000000000000007E-2</v>
      </c>
    </row>
    <row r="14" spans="1:4" ht="20.100000000000001" customHeight="1">
      <c r="A14" s="30" t="s">
        <v>229</v>
      </c>
      <c r="B14" s="31" t="s">
        <v>208</v>
      </c>
      <c r="C14" s="32">
        <v>0.03</v>
      </c>
    </row>
    <row r="15" spans="1:4" ht="20.100000000000001" customHeight="1">
      <c r="A15" s="30" t="s">
        <v>230</v>
      </c>
      <c r="B15" s="31" t="s">
        <v>195</v>
      </c>
      <c r="C15" s="32">
        <v>4.5599999999999996</v>
      </c>
    </row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R7" sqref="R7:T7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3" t="s">
        <v>231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4" t="s">
        <v>2</v>
      </c>
      <c r="R2" s="214"/>
      <c r="S2" s="214"/>
      <c r="T2" s="214"/>
    </row>
    <row r="3" spans="1:20" ht="20.100000000000001" customHeight="1">
      <c r="A3" s="205" t="s">
        <v>232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</row>
    <row r="4" spans="1:20" ht="20.100000000000001" customHeight="1">
      <c r="A4" s="205" t="s">
        <v>233</v>
      </c>
      <c r="B4" s="205"/>
      <c r="C4" s="205"/>
      <c r="D4" s="205"/>
      <c r="E4" s="205"/>
      <c r="F4" s="205"/>
      <c r="G4" s="205"/>
      <c r="H4" s="205"/>
      <c r="I4" s="205"/>
      <c r="J4" s="205" t="s">
        <v>234</v>
      </c>
      <c r="K4" s="205"/>
      <c r="L4" s="205"/>
      <c r="M4" s="205"/>
      <c r="N4" s="205"/>
      <c r="O4" s="205"/>
      <c r="P4" s="205"/>
      <c r="Q4" s="205"/>
      <c r="R4" s="205"/>
      <c r="S4" s="205"/>
      <c r="T4" s="205"/>
    </row>
    <row r="5" spans="1:20" ht="20.100000000000001" customHeight="1">
      <c r="A5" s="205" t="s">
        <v>235</v>
      </c>
      <c r="B5" s="205" t="s">
        <v>236</v>
      </c>
      <c r="C5" s="205"/>
      <c r="D5" s="205"/>
      <c r="E5" s="205"/>
      <c r="F5" s="205"/>
      <c r="G5" s="205"/>
      <c r="H5" s="205"/>
      <c r="I5" s="205"/>
      <c r="J5" s="205" t="s">
        <v>237</v>
      </c>
      <c r="K5" s="205"/>
      <c r="L5" s="205"/>
      <c r="M5" s="205"/>
      <c r="N5" s="205"/>
      <c r="O5" s="205"/>
      <c r="P5" s="205"/>
      <c r="Q5" s="205"/>
      <c r="R5" s="205"/>
      <c r="S5" s="205"/>
      <c r="T5" s="205"/>
    </row>
    <row r="6" spans="1:20" ht="39.950000000000003" customHeight="1">
      <c r="A6" s="205"/>
      <c r="B6" s="205" t="s">
        <v>238</v>
      </c>
      <c r="C6" s="205"/>
      <c r="D6" s="205"/>
      <c r="E6" s="205"/>
      <c r="F6" s="205"/>
      <c r="G6" s="205"/>
      <c r="H6" s="205"/>
      <c r="I6" s="205"/>
      <c r="J6" s="205" t="s">
        <v>239</v>
      </c>
      <c r="K6" s="205"/>
      <c r="L6" s="205"/>
      <c r="M6" s="205"/>
      <c r="N6" s="205"/>
      <c r="O6" s="205"/>
      <c r="P6" s="205"/>
      <c r="Q6" s="205"/>
      <c r="R6" s="205"/>
      <c r="S6" s="205"/>
      <c r="T6" s="205"/>
    </row>
    <row r="7" spans="1:20" s="18" customFormat="1" ht="60" customHeight="1">
      <c r="A7" s="205"/>
      <c r="B7" s="209" t="s">
        <v>240</v>
      </c>
      <c r="C7" s="209"/>
      <c r="D7" s="209"/>
      <c r="E7" s="209"/>
      <c r="F7" s="209"/>
      <c r="G7" s="209"/>
      <c r="H7" s="23" t="s">
        <v>241</v>
      </c>
      <c r="I7" s="23"/>
      <c r="J7" s="209" t="s">
        <v>242</v>
      </c>
      <c r="K7" s="209"/>
      <c r="L7" s="209"/>
      <c r="M7" s="209"/>
      <c r="N7" s="209"/>
      <c r="O7" s="209"/>
      <c r="P7" s="209"/>
      <c r="Q7" s="23" t="s">
        <v>33</v>
      </c>
      <c r="R7" s="210">
        <v>0</v>
      </c>
      <c r="S7" s="211"/>
      <c r="T7" s="212"/>
    </row>
    <row r="8" spans="1:20" ht="39.950000000000003" customHeight="1">
      <c r="A8" s="205"/>
      <c r="B8" s="205" t="s">
        <v>243</v>
      </c>
      <c r="C8" s="205"/>
      <c r="D8" s="205"/>
      <c r="E8" s="205"/>
      <c r="F8" s="205"/>
      <c r="G8" s="205"/>
      <c r="H8" s="22" t="s">
        <v>117</v>
      </c>
      <c r="I8" s="22"/>
      <c r="J8" s="205" t="s">
        <v>244</v>
      </c>
      <c r="K8" s="205"/>
      <c r="L8" s="205"/>
      <c r="M8" s="205"/>
      <c r="N8" s="205"/>
      <c r="O8" s="205"/>
      <c r="P8" s="205"/>
      <c r="Q8" s="22" t="s">
        <v>245</v>
      </c>
      <c r="R8" s="205"/>
      <c r="S8" s="205"/>
      <c r="T8" s="205"/>
    </row>
    <row r="9" spans="1:20" ht="20.100000000000001" customHeight="1">
      <c r="A9" s="205"/>
      <c r="B9" s="205" t="s">
        <v>246</v>
      </c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</row>
    <row r="10" spans="1:20" ht="20.100000000000001" customHeight="1">
      <c r="A10" s="205"/>
      <c r="B10" s="205" t="s">
        <v>247</v>
      </c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</row>
    <row r="11" spans="1:20" ht="20.100000000000001" customHeight="1">
      <c r="A11" s="205" t="s">
        <v>248</v>
      </c>
      <c r="B11" s="205" t="s">
        <v>249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</row>
    <row r="12" spans="1:20" ht="39.950000000000003" customHeight="1">
      <c r="A12" s="205"/>
      <c r="B12" s="205" t="s">
        <v>250</v>
      </c>
      <c r="C12" s="205"/>
      <c r="D12" s="205" t="s">
        <v>251</v>
      </c>
      <c r="E12" s="205"/>
      <c r="F12" s="205" t="s">
        <v>252</v>
      </c>
      <c r="G12" s="205"/>
      <c r="H12" s="205" t="s">
        <v>253</v>
      </c>
      <c r="I12" s="205"/>
      <c r="J12" s="205"/>
      <c r="K12" s="205"/>
      <c r="L12" s="205"/>
      <c r="M12" s="205"/>
      <c r="N12" s="205"/>
      <c r="O12" s="205"/>
      <c r="P12" s="205" t="s">
        <v>254</v>
      </c>
      <c r="Q12" s="205"/>
      <c r="R12" s="205"/>
      <c r="S12" s="205"/>
      <c r="T12" s="205"/>
    </row>
    <row r="13" spans="1:20" ht="20.100000000000001" customHeight="1">
      <c r="A13" s="205"/>
      <c r="B13" s="205"/>
      <c r="C13" s="205"/>
      <c r="D13" s="205" t="s">
        <v>255</v>
      </c>
      <c r="E13" s="205"/>
      <c r="F13" s="205" t="s">
        <v>256</v>
      </c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</row>
    <row r="14" spans="1:20" ht="20.100000000000001" customHeight="1">
      <c r="A14" s="205"/>
      <c r="B14" s="205"/>
      <c r="C14" s="205"/>
      <c r="D14" s="205"/>
      <c r="E14" s="205"/>
      <c r="F14" s="205" t="s">
        <v>257</v>
      </c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</row>
    <row r="15" spans="1:20" ht="20.100000000000001" customHeight="1">
      <c r="A15" s="205"/>
      <c r="B15" s="205"/>
      <c r="C15" s="205"/>
      <c r="D15" s="205"/>
      <c r="E15" s="205"/>
      <c r="F15" s="205" t="s">
        <v>258</v>
      </c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</row>
    <row r="16" spans="1:20" ht="20.100000000000001" customHeight="1">
      <c r="A16" s="205"/>
      <c r="B16" s="205"/>
      <c r="C16" s="205"/>
      <c r="D16" s="205"/>
      <c r="E16" s="205"/>
      <c r="F16" s="205" t="s">
        <v>259</v>
      </c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</row>
    <row r="17" spans="1:20" ht="39.950000000000003" customHeight="1">
      <c r="A17" s="205"/>
      <c r="B17" s="205"/>
      <c r="C17" s="205"/>
      <c r="D17" s="205" t="s">
        <v>260</v>
      </c>
      <c r="E17" s="205"/>
      <c r="F17" s="205" t="s">
        <v>261</v>
      </c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</row>
    <row r="18" spans="1:20" ht="39.950000000000003" customHeight="1">
      <c r="A18" s="205"/>
      <c r="B18" s="205"/>
      <c r="C18" s="205"/>
      <c r="D18" s="205"/>
      <c r="E18" s="205"/>
      <c r="F18" s="205" t="s">
        <v>262</v>
      </c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</row>
    <row r="19" spans="1:20" ht="39.950000000000003" customHeight="1">
      <c r="A19" s="205"/>
      <c r="B19" s="205"/>
      <c r="C19" s="205"/>
      <c r="D19" s="205"/>
      <c r="E19" s="205"/>
      <c r="F19" s="205" t="s">
        <v>263</v>
      </c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</row>
    <row r="20" spans="1:20" ht="39.950000000000003" customHeight="1">
      <c r="A20" s="205"/>
      <c r="B20" s="205"/>
      <c r="C20" s="205"/>
      <c r="D20" s="205"/>
      <c r="E20" s="205"/>
      <c r="F20" s="205" t="s">
        <v>264</v>
      </c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</row>
    <row r="21" spans="1:20" ht="60" customHeight="1">
      <c r="A21" s="205"/>
      <c r="B21" s="205"/>
      <c r="C21" s="205"/>
      <c r="D21" s="205" t="s">
        <v>265</v>
      </c>
      <c r="E21" s="205"/>
      <c r="F21" s="205" t="s">
        <v>266</v>
      </c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</row>
    <row r="22" spans="1:20" ht="14.25" customHeight="1">
      <c r="A22" s="206" t="s">
        <v>267</v>
      </c>
      <c r="B22" s="206"/>
      <c r="C22" s="206"/>
      <c r="D22" s="206"/>
      <c r="E22" s="206"/>
      <c r="F22" s="206"/>
      <c r="G22" s="206"/>
      <c r="H22" s="207" t="s">
        <v>268</v>
      </c>
      <c r="I22" s="207"/>
      <c r="J22" s="208"/>
      <c r="K22" s="208"/>
      <c r="L22" s="208" t="s">
        <v>269</v>
      </c>
      <c r="M22" s="208"/>
      <c r="N22" s="208"/>
      <c r="O22" s="208"/>
      <c r="P22" s="208"/>
      <c r="Q22" s="208"/>
      <c r="R22" s="208"/>
      <c r="S22" s="208"/>
      <c r="T22" s="208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D20" sqref="D20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5" t="s">
        <v>270</v>
      </c>
      <c r="B1" s="215"/>
      <c r="C1" s="215"/>
      <c r="D1" s="215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271</v>
      </c>
      <c r="B3" s="7" t="s">
        <v>272</v>
      </c>
      <c r="C3" s="6" t="s">
        <v>271</v>
      </c>
      <c r="D3" s="7" t="s">
        <v>273</v>
      </c>
    </row>
    <row r="4" spans="1:4" s="1" customFormat="1" ht="30" customHeight="1">
      <c r="A4" s="8" t="s">
        <v>274</v>
      </c>
      <c r="B4" s="9"/>
      <c r="C4" s="10" t="s">
        <v>275</v>
      </c>
      <c r="D4" s="11">
        <v>0</v>
      </c>
    </row>
    <row r="5" spans="1:4" s="1" customFormat="1" ht="30" customHeight="1">
      <c r="A5" s="8" t="s">
        <v>276</v>
      </c>
      <c r="B5" s="9"/>
      <c r="C5" s="10" t="s">
        <v>277</v>
      </c>
      <c r="D5" s="9"/>
    </row>
    <row r="6" spans="1:4" s="1" customFormat="1" ht="30" customHeight="1">
      <c r="A6" s="8" t="s">
        <v>278</v>
      </c>
      <c r="B6" s="9"/>
      <c r="C6" s="10" t="s">
        <v>279</v>
      </c>
      <c r="D6" s="9"/>
    </row>
    <row r="7" spans="1:4" s="1" customFormat="1" ht="30" customHeight="1">
      <c r="A7" s="8" t="s">
        <v>280</v>
      </c>
      <c r="B7" s="9"/>
      <c r="C7" s="10" t="s">
        <v>281</v>
      </c>
      <c r="D7" s="9"/>
    </row>
    <row r="8" spans="1:4" s="1" customFormat="1" ht="30" customHeight="1">
      <c r="A8" s="8" t="s">
        <v>282</v>
      </c>
      <c r="B8" s="9"/>
      <c r="C8" s="10" t="s">
        <v>283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284</v>
      </c>
      <c r="B10" s="13"/>
      <c r="C10" s="14" t="s">
        <v>285</v>
      </c>
      <c r="D10" s="13"/>
    </row>
    <row r="11" spans="1:4" s="1" customFormat="1" ht="30" customHeight="1">
      <c r="A11" s="15" t="s">
        <v>286</v>
      </c>
      <c r="B11" s="9"/>
      <c r="C11" s="16" t="s">
        <v>287</v>
      </c>
      <c r="D11" s="9"/>
    </row>
    <row r="12" spans="1:4" s="1" customFormat="1" ht="30" customHeight="1">
      <c r="A12" s="16" t="s">
        <v>288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2052-11.1.0.8214</vt:lpwstr>
  </property>
</Properties>
</file>