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'2部门收入总体情况表'!$A$1:$V$77</definedName>
    <definedName name="_xlnm.Print_Area" localSheetId="2">'3部门支出总体情况表'!$A$1:$J$80</definedName>
    <definedName name="_xlnm.Print_Area" localSheetId="3">'4部门财政拨款收支总体情况表'!$A$1:$D$19</definedName>
    <definedName name="_xlnm.Print_Area" localSheetId="4">'5一般公共预算支出情况表'!$A$1:$I$75</definedName>
    <definedName name="_xlnm.Print_Area" localSheetId="5">'6一般公共预算基本支出情况表'!$A$1:$V$87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85" i="57"/>
  <c r="U85"/>
  <c r="T85"/>
  <c r="S85"/>
  <c r="R85"/>
  <c r="Q85"/>
  <c r="P85"/>
  <c r="O85"/>
  <c r="N85"/>
  <c r="M85"/>
  <c r="L85"/>
  <c r="K85"/>
  <c r="J85"/>
  <c r="I85"/>
  <c r="H85"/>
  <c r="G85"/>
  <c r="V83"/>
  <c r="U83"/>
  <c r="T83"/>
  <c r="S83"/>
  <c r="R83"/>
  <c r="Q83"/>
  <c r="P83"/>
  <c r="O83"/>
  <c r="N83"/>
  <c r="M83"/>
  <c r="L83"/>
  <c r="K83"/>
  <c r="J83"/>
  <c r="I83"/>
  <c r="H83"/>
  <c r="G83"/>
  <c r="V81"/>
  <c r="U81"/>
  <c r="T81"/>
  <c r="S81"/>
  <c r="R81"/>
  <c r="Q81"/>
  <c r="P81"/>
  <c r="O81"/>
  <c r="N81"/>
  <c r="M81"/>
  <c r="L81"/>
  <c r="K81"/>
  <c r="J81"/>
  <c r="I81"/>
  <c r="H81"/>
  <c r="G81"/>
  <c r="V66"/>
  <c r="U66"/>
  <c r="T66"/>
  <c r="S66"/>
  <c r="R66"/>
  <c r="Q66"/>
  <c r="P66"/>
  <c r="O66"/>
  <c r="N66"/>
  <c r="M66"/>
  <c r="L66"/>
  <c r="K66"/>
  <c r="J66"/>
  <c r="I66"/>
  <c r="H66"/>
  <c r="G66"/>
  <c r="V65"/>
  <c r="U65"/>
  <c r="T65"/>
  <c r="S65"/>
  <c r="R65"/>
  <c r="Q65"/>
  <c r="P65"/>
  <c r="O65"/>
  <c r="N65"/>
  <c r="M65"/>
  <c r="L65"/>
  <c r="K65"/>
  <c r="J65"/>
  <c r="I65"/>
  <c r="H65"/>
  <c r="G65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4" i="32"/>
  <c r="I73" s="1"/>
  <c r="I72" s="1"/>
  <c r="H74"/>
  <c r="G74"/>
  <c r="G73" s="1"/>
  <c r="G72" s="1"/>
  <c r="F74"/>
  <c r="F73" s="1"/>
  <c r="F72" s="1"/>
  <c r="E74"/>
  <c r="E73" s="1"/>
  <c r="E72" s="1"/>
  <c r="H73"/>
  <c r="H72" s="1"/>
  <c r="I70"/>
  <c r="I69" s="1"/>
  <c r="H70"/>
  <c r="H69" s="1"/>
  <c r="G70"/>
  <c r="G69" s="1"/>
  <c r="F70"/>
  <c r="F69" s="1"/>
  <c r="E70"/>
  <c r="E69" s="1"/>
  <c r="I67"/>
  <c r="I66" s="1"/>
  <c r="H67"/>
  <c r="H66" s="1"/>
  <c r="G67"/>
  <c r="G66" s="1"/>
  <c r="F67"/>
  <c r="E67"/>
  <c r="E66" s="1"/>
  <c r="F66"/>
  <c r="I63"/>
  <c r="H63"/>
  <c r="G63"/>
  <c r="F63"/>
  <c r="E63"/>
  <c r="I61"/>
  <c r="I60" s="1"/>
  <c r="H61"/>
  <c r="G61"/>
  <c r="F61"/>
  <c r="E61"/>
  <c r="I58"/>
  <c r="I57" s="1"/>
  <c r="I56" s="1"/>
  <c r="H58"/>
  <c r="H57" s="1"/>
  <c r="G58"/>
  <c r="F58"/>
  <c r="F57" s="1"/>
  <c r="E58"/>
  <c r="E57" s="1"/>
  <c r="G57"/>
  <c r="I54"/>
  <c r="H54"/>
  <c r="G54"/>
  <c r="F54"/>
  <c r="E54"/>
  <c r="I52"/>
  <c r="H52"/>
  <c r="G52"/>
  <c r="F52"/>
  <c r="E52"/>
  <c r="I50"/>
  <c r="I49" s="1"/>
  <c r="H50"/>
  <c r="G50"/>
  <c r="F50"/>
  <c r="E50"/>
  <c r="I47"/>
  <c r="I46" s="1"/>
  <c r="H47"/>
  <c r="G47"/>
  <c r="G46" s="1"/>
  <c r="F47"/>
  <c r="F46" s="1"/>
  <c r="E47"/>
  <c r="H46"/>
  <c r="E46"/>
  <c r="I43"/>
  <c r="H43"/>
  <c r="H42" s="1"/>
  <c r="G43"/>
  <c r="G42" s="1"/>
  <c r="F43"/>
  <c r="F42" s="1"/>
  <c r="E43"/>
  <c r="I42"/>
  <c r="E42"/>
  <c r="I25"/>
  <c r="H25"/>
  <c r="G25"/>
  <c r="F25"/>
  <c r="E25"/>
  <c r="I10"/>
  <c r="H10"/>
  <c r="G10"/>
  <c r="F10"/>
  <c r="E10"/>
  <c r="J78" i="9"/>
  <c r="I78"/>
  <c r="H78"/>
  <c r="G78"/>
  <c r="F78"/>
  <c r="E78"/>
  <c r="J77"/>
  <c r="I77"/>
  <c r="H77"/>
  <c r="G77"/>
  <c r="F77"/>
  <c r="E77"/>
  <c r="J76"/>
  <c r="I76"/>
  <c r="H76"/>
  <c r="G76"/>
  <c r="F76"/>
  <c r="E76"/>
  <c r="J74"/>
  <c r="I74"/>
  <c r="H74"/>
  <c r="G74"/>
  <c r="F74"/>
  <c r="E74"/>
  <c r="J73"/>
  <c r="I73"/>
  <c r="H73"/>
  <c r="G73"/>
  <c r="F73"/>
  <c r="E73"/>
  <c r="J71"/>
  <c r="I71"/>
  <c r="H71"/>
  <c r="G71"/>
  <c r="F71"/>
  <c r="E71"/>
  <c r="J70"/>
  <c r="I70"/>
  <c r="H70"/>
  <c r="G70"/>
  <c r="F70"/>
  <c r="E70"/>
  <c r="J69"/>
  <c r="I69"/>
  <c r="H69"/>
  <c r="G69"/>
  <c r="F69"/>
  <c r="E69"/>
  <c r="J67"/>
  <c r="I67"/>
  <c r="H67"/>
  <c r="G67"/>
  <c r="F67"/>
  <c r="E67"/>
  <c r="J65"/>
  <c r="I65"/>
  <c r="H65"/>
  <c r="G65"/>
  <c r="F65"/>
  <c r="E65"/>
  <c r="J64"/>
  <c r="I64"/>
  <c r="H64"/>
  <c r="G64"/>
  <c r="F64"/>
  <c r="E64"/>
  <c r="J62"/>
  <c r="I62"/>
  <c r="H62"/>
  <c r="G62"/>
  <c r="F62"/>
  <c r="E62"/>
  <c r="J61"/>
  <c r="I61"/>
  <c r="H61"/>
  <c r="G61"/>
  <c r="F61"/>
  <c r="E61"/>
  <c r="J60"/>
  <c r="I60"/>
  <c r="H60"/>
  <c r="G60"/>
  <c r="F60"/>
  <c r="E60"/>
  <c r="J57"/>
  <c r="I57"/>
  <c r="H57"/>
  <c r="G57"/>
  <c r="F57"/>
  <c r="E57"/>
  <c r="J54"/>
  <c r="I54"/>
  <c r="H54"/>
  <c r="G54"/>
  <c r="F54"/>
  <c r="E54"/>
  <c r="J51"/>
  <c r="I51"/>
  <c r="H51"/>
  <c r="G51"/>
  <c r="F51"/>
  <c r="E51"/>
  <c r="J50"/>
  <c r="I50"/>
  <c r="H50"/>
  <c r="G50"/>
  <c r="F50"/>
  <c r="E50"/>
  <c r="J47"/>
  <c r="I47"/>
  <c r="H47"/>
  <c r="G47"/>
  <c r="F47"/>
  <c r="E47"/>
  <c r="J46"/>
  <c r="I46"/>
  <c r="H46"/>
  <c r="G46"/>
  <c r="F46"/>
  <c r="E46"/>
  <c r="J45"/>
  <c r="I45"/>
  <c r="H45"/>
  <c r="G45"/>
  <c r="F45"/>
  <c r="E45"/>
  <c r="J43"/>
  <c r="I43"/>
  <c r="H43"/>
  <c r="G43"/>
  <c r="F43"/>
  <c r="E43"/>
  <c r="J42"/>
  <c r="I42"/>
  <c r="H42"/>
  <c r="G42"/>
  <c r="F42"/>
  <c r="E42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5" i="5"/>
  <c r="U75"/>
  <c r="T75"/>
  <c r="S75"/>
  <c r="R75"/>
  <c r="Q75"/>
  <c r="P75"/>
  <c r="O75"/>
  <c r="N75"/>
  <c r="M75"/>
  <c r="L75"/>
  <c r="K75"/>
  <c r="J75"/>
  <c r="I75"/>
  <c r="H75"/>
  <c r="G75"/>
  <c r="F75"/>
  <c r="E75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O9" s="1"/>
  <c r="O8" s="1"/>
  <c r="N10"/>
  <c r="N9" s="1"/>
  <c r="N8" s="1"/>
  <c r="M10"/>
  <c r="L10"/>
  <c r="L9" s="1"/>
  <c r="L8" s="1"/>
  <c r="K10"/>
  <c r="K9" s="1"/>
  <c r="K8" s="1"/>
  <c r="J10"/>
  <c r="J9" s="1"/>
  <c r="J8" s="1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V9"/>
  <c r="V8" s="1"/>
  <c r="U9"/>
  <c r="U8" s="1"/>
  <c r="T9"/>
  <c r="T8" s="1"/>
  <c r="S9"/>
  <c r="S8" s="1"/>
  <c r="R9"/>
  <c r="R8" s="1"/>
  <c r="Q9"/>
  <c r="Q8" s="1"/>
  <c r="P9"/>
  <c r="P8" s="1"/>
  <c r="M9"/>
  <c r="M8" s="1"/>
  <c r="H49" i="32" l="1"/>
  <c r="H45" s="1"/>
  <c r="G49"/>
  <c r="F60"/>
  <c r="F56" s="1"/>
  <c r="H60"/>
  <c r="G45"/>
  <c r="E60"/>
  <c r="G60"/>
  <c r="I65"/>
  <c r="G65"/>
  <c r="F65"/>
  <c r="H65"/>
  <c r="E65"/>
  <c r="H56"/>
  <c r="G56"/>
  <c r="E56"/>
  <c r="I45"/>
  <c r="F49"/>
  <c r="F45" s="1"/>
  <c r="E49"/>
  <c r="E45" s="1"/>
  <c r="I9"/>
  <c r="I8" s="1"/>
  <c r="H9"/>
  <c r="H8" s="1"/>
  <c r="G9"/>
  <c r="G8" s="1"/>
  <c r="G7" s="1"/>
  <c r="F9"/>
  <c r="F8" s="1"/>
  <c r="E9"/>
  <c r="E8" s="1"/>
  <c r="H7" l="1"/>
  <c r="I7"/>
  <c r="F7"/>
  <c r="E7"/>
</calcChain>
</file>

<file path=xl/sharedStrings.xml><?xml version="1.0" encoding="utf-8"?>
<sst xmlns="http://schemas.openxmlformats.org/spreadsheetml/2006/main" count="1248" uniqueCount="322">
  <si>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</si>
  <si>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</si>
  <si>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</si>
  <si>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</si>
  <si>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</si>
  <si>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</si>
  <si>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</si>
  <si>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</si>
  <si>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</si>
  <si>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</si>
  <si>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</si>
  <si>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</si>
  <si>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</si>
  <si>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</si>
  <si>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</si>
  <si>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</si>
  <si>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</si>
  <si>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</si>
  <si>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</si>
  <si>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</si>
  <si>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</si>
  <si>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</si>
  <si>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</si>
  <si>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</si>
  <si>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</si>
  <si>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</si>
  <si>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</si>
  <si>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</si>
  <si>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</si>
  <si>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</si>
  <si>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</si>
  <si>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</si>
  <si>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</si>
  <si>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</si>
  <si>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</si>
  <si>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</si>
  <si>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</si>
  <si>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</si>
  <si>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</si>
  <si>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</si>
  <si>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</si>
  <si>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</si>
  <si>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</si>
  <si>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</si>
  <si>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</si>
  <si>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</si>
  <si>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</si>
  <si>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</si>
  <si>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</si>
  <si>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</si>
  <si>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</si>
  <si>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</si>
  <si>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</si>
  <si>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</si>
  <si>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</si>
  <si>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</si>
  <si>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</si>
  <si>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</si>
  <si>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</si>
  <si>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</si>
  <si>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</si>
  <si>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</si>
  <si>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</si>
  <si>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</si>
  <si>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</si>
  <si>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</si>
  <si>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</si>
  <si>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</si>
  <si>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</si>
  <si>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</si>
  <si>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</si>
  <si>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</si>
  <si>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</si>
  <si>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</si>
  <si>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</si>
  <si>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</si>
  <si>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</si>
  <si>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</si>
  <si>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</si>
  <si>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</si>
  <si>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</si>
  <si>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</si>
  <si>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</si>
  <si>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</si>
  <si>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</si>
  <si>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</si>
  <si>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</si>
  <si>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</si>
  <si>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</si>
  <si>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</si>
  <si>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</si>
  <si>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</si>
  <si>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</si>
  <si>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</si>
  <si>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</si>
  <si>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</si>
  <si>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</si>
  <si>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</si>
  <si>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</si>
  <si>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</si>
  <si>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</si>
  <si>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</si>
  <si>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</si>
  <si>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</si>
  <si>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</si>
  <si>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</si>
  <si>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</si>
  <si>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</si>
  <si>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</si>
  <si>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 xml:space="preserve">  政府办公厅（室）及相关机构事务</t>
  </si>
  <si>
    <t xml:space="preserve">    事业运行（政府办公厅（室）及相关机构事务）</t>
  </si>
  <si>
    <t>201</t>
  </si>
  <si>
    <t>03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</si>
  <si>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</si>
  <si>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</si>
  <si>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</si>
  <si>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</si>
  <si>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</si>
  <si>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</si>
  <si>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</si>
  <si>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</si>
  <si>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</si>
  <si>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</si>
  <si>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</si>
  <si>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</si>
  <si>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</si>
  <si>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人事代理工资</t>
  </si>
  <si>
    <t xml:space="preserve">      在职人员定额公用经费</t>
  </si>
  <si>
    <t xml:space="preserve">  商贸事务</t>
  </si>
  <si>
    <t xml:space="preserve">    招商引资</t>
  </si>
  <si>
    <t>13</t>
  </si>
  <si>
    <t>08</t>
  </si>
  <si>
    <t xml:space="preserve">      招商引资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</si>
  <si>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</si>
  <si>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</si>
  <si>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</si>
  <si>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</si>
  <si>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</si>
  <si>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</si>
  <si>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</si>
  <si>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</si>
  <si>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</si>
  <si>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</si>
  <si>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</si>
  <si>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</si>
  <si>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</si>
  <si>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</si>
  <si>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</si>
  <si>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</si>
  <si>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</si>
  <si>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</si>
  <si>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</si>
  <si>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</si>
  <si>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</si>
  <si>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</si>
  <si>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</si>
  <si>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</si>
  <si>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</si>
  <si>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</si>
  <si>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</si>
  <si>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</si>
  <si>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03</t>
  </si>
  <si>
    <t xml:space="preserve">  50</t>
  </si>
  <si>
    <t xml:space="preserve">  13</t>
  </si>
  <si>
    <t xml:space="preserve">  08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</si>
  <si>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</si>
  <si>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</si>
  <si>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</si>
  <si>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</si>
  <si>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</si>
  <si>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</si>
  <si>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</si>
  <si>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</si>
  <si>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</si>
  <si>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</si>
  <si>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</si>
  <si>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</si>
  <si>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</si>
  <si>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</si>
  <si>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</si>
  <si>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</si>
  <si>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</si>
  <si>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</si>
  <si>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</si>
  <si>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</si>
  <si>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</si>
  <si>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</si>
  <si>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</si>
  <si>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</si>
  <si>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</si>
  <si>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</si>
  <si>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</si>
  <si>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</si>
  <si>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</si>
  <si>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</si>
  <si>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</si>
  <si>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</si>
  <si>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</si>
  <si>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</si>
  <si>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</si>
  <si>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</si>
  <si>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</si>
  <si>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</si>
  <si>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</si>
  <si>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</si>
  <si>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</si>
  <si>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</si>
  <si>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</si>
  <si>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</si>
  <si>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</si>
  <si>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</si>
  <si>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</si>
  <si>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</si>
  <si>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</si>
  <si>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</si>
  <si>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</si>
  <si>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</si>
  <si>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</si>
  <si>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</si>
  <si>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</si>
  <si>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</si>
  <si>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</si>
  <si>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</si>
  <si>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</si>
  <si>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</si>
  <si>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</si>
  <si>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</si>
  <si>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</si>
  <si>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</si>
  <si>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</si>
  <si>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</si>
  <si>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</si>
  <si>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</si>
  <si>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</si>
  <si>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</si>
  <si>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</si>
  <si>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</si>
  <si>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</si>
  <si>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</si>
  <si>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</si>
  <si>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</si>
  <si>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</si>
  <si>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</si>
  <si>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</si>
  <si>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</si>
  <si>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</si>
  <si>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</si>
  <si>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</si>
  <si>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</si>
  <si>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</si>
  <si>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</si>
  <si>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</si>
  <si>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</si>
  <si>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</si>
  <si>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</si>
  <si>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</si>
  <si>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</si>
  <si>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</si>
  <si>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</si>
  <si>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行政人员及机关技术工人年工资总额</t>
  </si>
  <si>
    <t xml:space="preserve">      在职人员公用经费（手机话费）</t>
  </si>
  <si>
    <t xml:space="preserve">      在职人员公用经费（公务交通）</t>
  </si>
  <si>
    <t xml:space="preserve">    行政单位医疗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</si>
  <si>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</si>
  <si>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</si>
  <si>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</si>
  <si>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</si>
  <si>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</si>
  <si>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</si>
  <si>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</si>
  <si>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</si>
  <si>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</si>
  <si>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</si>
  <si>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行政人员及机关技术工人年工资总额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</si>
  <si>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</si>
  <si>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</si>
  <si>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</si>
  <si>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</si>
  <si>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</si>
  <si>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</si>
  <si>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</si>
  <si>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培训费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</si>
  <si>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</si>
  <si>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</si>
  <si>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</si>
  <si>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</si>
  <si>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</si>
  <si>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</si>
  <si>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2019年“三公”经费预算数</t>
  </si>
  <si>
    <t xml:space="preserve">  其他交通费用</t>
  </si>
  <si>
    <t>2020年</t>
  </si>
  <si>
    <t>2021年</t>
  </si>
  <si>
    <t>公务用车运行维护费</t>
  </si>
  <si>
    <t xml:space="preserve">    行政运行（政府办公厅（室）及相关机构事务）</t>
  </si>
  <si>
    <t xml:space="preserve">      遗属补助</t>
  </si>
  <si>
    <t xml:space="preserve">  遗属补助</t>
  </si>
  <si>
    <t xml:space="preserve">    生活补助</t>
  </si>
  <si>
    <t>社会福利和救助</t>
  </si>
  <si>
    <t xml:space="preserve">  99</t>
  </si>
  <si>
    <t xml:space="preserve">      其他公用经费</t>
  </si>
  <si>
    <t xml:space="preserve">  其他公用经费</t>
  </si>
  <si>
    <t xml:space="preserve">    其他商品和服务支出</t>
  </si>
  <si>
    <t>其他商品和服务支出</t>
  </si>
  <si>
    <t xml:space="preserve">  其他商品和服务支出</t>
  </si>
  <si>
    <t>单位名称：焦作市中站区许衡办事处</t>
    <phoneticPr fontId="2" type="noConversion"/>
  </si>
  <si>
    <t xml:space="preserve">  计划生育事务</t>
  </si>
  <si>
    <t xml:space="preserve">    计划生育服务</t>
  </si>
  <si>
    <t xml:space="preserve">      独生子女奖励</t>
  </si>
  <si>
    <t>城乡社区支出</t>
  </si>
  <si>
    <t xml:space="preserve">  城乡社区公共设施</t>
  </si>
  <si>
    <t xml:space="preserve">    其他城乡社区公共设施支出</t>
  </si>
  <si>
    <t>212</t>
  </si>
  <si>
    <t xml:space="preserve">      基础设施建设</t>
  </si>
  <si>
    <t xml:space="preserve">  城乡社区环境卫生</t>
  </si>
  <si>
    <t xml:space="preserve">    城乡社区环境卫生</t>
  </si>
  <si>
    <t xml:space="preserve">      环境治理创卫和美丽乡村建设</t>
  </si>
  <si>
    <t>单位名称：焦作市中站区许衡办事处</t>
    <phoneticPr fontId="2" type="noConversion"/>
  </si>
  <si>
    <t xml:space="preserve">  07</t>
  </si>
  <si>
    <t xml:space="preserve">  17</t>
  </si>
  <si>
    <t xml:space="preserve">  212</t>
  </si>
  <si>
    <t>单位名称：焦作市中站区许衡办事处</t>
    <phoneticPr fontId="2" type="noConversion"/>
  </si>
  <si>
    <t>单位名称：焦作市中站区许衡办事处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</si>
</sst>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0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07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01"/>
    <cellStyle name="差_2017预算公开表_(010010010)中国共产党焦作市委员会办公室" xfId="102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6009AE0530A08AF09009A 2" xfId="94"/>
    <cellStyle name="差_64242C78E6FB009AE0530A08AF09009A" xfId="55"/>
    <cellStyle name="差_67D34CE2EC6AAB52E050080A1CAF164B" xfId="56"/>
    <cellStyle name="差_67D34CE2EC6AAB52E050080A1CAF164B 2" xfId="95"/>
    <cellStyle name="常规" xfId="0" builtinId="0"/>
    <cellStyle name="常规 10" xfId="96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100"/>
    <cellStyle name="常规 7" xfId="105"/>
    <cellStyle name="常规 8" xfId="99"/>
    <cellStyle name="常规 9" xfId="10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03"/>
    <cellStyle name="好_2017预算公开表_(010010010)中国共产党焦作市委员会办公室" xfId="104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4242C78E6F6009AE0530A08AF09009A 2" xfId="97"/>
    <cellStyle name="好_67D34CE2EC6AAB52E050080A1CAF164B" xfId="77"/>
    <cellStyle name="好_67D34CE2EC6AAB52E050080A1CAF164B 2" xfId="98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236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304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763.85</v>
      </c>
      <c r="C4" s="76" t="s">
        <v>4</v>
      </c>
      <c r="D4" s="21">
        <v>659.25</v>
      </c>
    </row>
    <row r="5" spans="1:10" s="77" customFormat="1" ht="23.25" customHeight="1">
      <c r="A5" s="75" t="s">
        <v>237</v>
      </c>
      <c r="B5" s="22">
        <v>763.85</v>
      </c>
      <c r="C5" s="76" t="s">
        <v>238</v>
      </c>
      <c r="D5" s="21">
        <v>506.13</v>
      </c>
    </row>
    <row r="6" spans="1:10" s="77" customFormat="1" ht="23.25" customHeight="1">
      <c r="A6" s="75" t="s">
        <v>239</v>
      </c>
      <c r="B6" s="23">
        <v>0</v>
      </c>
      <c r="C6" s="78" t="s">
        <v>240</v>
      </c>
      <c r="D6" s="21">
        <v>153.12</v>
      </c>
    </row>
    <row r="7" spans="1:10" s="77" customFormat="1" ht="23.25" customHeight="1">
      <c r="A7" s="75" t="s">
        <v>241</v>
      </c>
      <c r="B7" s="20">
        <v>0</v>
      </c>
      <c r="C7" s="78" t="s">
        <v>5</v>
      </c>
      <c r="D7" s="21">
        <v>104.6</v>
      </c>
    </row>
    <row r="8" spans="1:10" s="77" customFormat="1" ht="23.25" customHeight="1">
      <c r="A8" s="75" t="s">
        <v>242</v>
      </c>
      <c r="B8" s="22">
        <v>0</v>
      </c>
      <c r="C8" s="76"/>
      <c r="D8" s="24"/>
    </row>
    <row r="9" spans="1:10" s="77" customFormat="1" ht="23.25" customHeight="1">
      <c r="A9" s="79" t="s">
        <v>243</v>
      </c>
      <c r="B9" s="25">
        <v>0</v>
      </c>
      <c r="C9" s="78"/>
      <c r="D9" s="26"/>
    </row>
    <row r="10" spans="1:10" s="77" customFormat="1" ht="23.25" customHeight="1">
      <c r="A10" s="80" t="s">
        <v>244</v>
      </c>
      <c r="B10" s="23">
        <v>0</v>
      </c>
      <c r="C10" s="81"/>
      <c r="D10" s="27"/>
    </row>
    <row r="11" spans="1:10" s="77" customFormat="1" ht="19.350000000000001" customHeight="1">
      <c r="A11" s="83" t="s">
        <v>245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763.85</v>
      </c>
      <c r="C15" s="92" t="s">
        <v>7</v>
      </c>
      <c r="D15" s="21">
        <v>763.85</v>
      </c>
    </row>
    <row r="16" spans="1:10" s="77" customFormat="1" ht="20.100000000000001" customHeight="1">
      <c r="A16" s="93" t="s">
        <v>246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247</v>
      </c>
      <c r="B17" s="25">
        <v>0</v>
      </c>
      <c r="C17" s="94" t="s">
        <v>247</v>
      </c>
      <c r="D17" s="29">
        <v>0</v>
      </c>
    </row>
    <row r="18" spans="1:10" s="77" customFormat="1" ht="20.100000000000001" customHeight="1">
      <c r="A18" s="93" t="s">
        <v>248</v>
      </c>
      <c r="B18" s="25">
        <v>0</v>
      </c>
      <c r="C18" s="94" t="s">
        <v>248</v>
      </c>
      <c r="D18" s="28">
        <v>0</v>
      </c>
    </row>
    <row r="19" spans="1:10" s="77" customFormat="1" ht="20.100000000000001" customHeight="1">
      <c r="A19" s="30" t="s">
        <v>11</v>
      </c>
      <c r="B19" s="25">
        <v>763.85</v>
      </c>
      <c r="C19" s="95" t="s">
        <v>12</v>
      </c>
      <c r="D19" s="31">
        <v>763.85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65" t="s">
        <v>106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ht="20.100000000000001" customHeight="1">
      <c r="A2" s="65" t="s">
        <v>321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66" t="s">
        <v>76</v>
      </c>
      <c r="R2" s="266"/>
      <c r="S2" s="266"/>
      <c r="T2" s="266"/>
    </row>
    <row r="3" spans="1:20" ht="20.100000000000001" customHeight="1">
      <c r="A3" s="257" t="s">
        <v>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0.100000000000001" customHeight="1">
      <c r="A4" s="257" t="s">
        <v>39</v>
      </c>
      <c r="B4" s="257"/>
      <c r="C4" s="257"/>
      <c r="D4" s="257"/>
      <c r="E4" s="257"/>
      <c r="F4" s="257"/>
      <c r="G4" s="257"/>
      <c r="H4" s="257"/>
      <c r="I4" s="257"/>
      <c r="J4" s="257" t="s">
        <v>40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0" ht="20.100000000000001" customHeight="1">
      <c r="A5" s="257" t="s">
        <v>41</v>
      </c>
      <c r="B5" s="257" t="s">
        <v>42</v>
      </c>
      <c r="C5" s="257"/>
      <c r="D5" s="257"/>
      <c r="E5" s="257"/>
      <c r="F5" s="257"/>
      <c r="G5" s="257"/>
      <c r="H5" s="257"/>
      <c r="I5" s="257"/>
      <c r="J5" s="257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</row>
    <row r="6" spans="1:20" ht="39.950000000000003" customHeight="1">
      <c r="A6" s="257"/>
      <c r="B6" s="257" t="s">
        <v>44</v>
      </c>
      <c r="C6" s="257"/>
      <c r="D6" s="257"/>
      <c r="E6" s="257"/>
      <c r="F6" s="257"/>
      <c r="G6" s="257"/>
      <c r="H6" s="257"/>
      <c r="I6" s="257"/>
      <c r="J6" s="257" t="s">
        <v>45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</row>
    <row r="7" spans="1:20" s="55" customFormat="1" ht="60" customHeight="1">
      <c r="A7" s="257"/>
      <c r="B7" s="258" t="s">
        <v>46</v>
      </c>
      <c r="C7" s="258"/>
      <c r="D7" s="258"/>
      <c r="E7" s="258"/>
      <c r="F7" s="258"/>
      <c r="G7" s="258"/>
      <c r="H7" s="56" t="s">
        <v>47</v>
      </c>
      <c r="I7" s="56"/>
      <c r="J7" s="258" t="s">
        <v>48</v>
      </c>
      <c r="K7" s="258"/>
      <c r="L7" s="258"/>
      <c r="M7" s="258"/>
      <c r="N7" s="258"/>
      <c r="O7" s="258"/>
      <c r="P7" s="258"/>
      <c r="Q7" s="56" t="s">
        <v>49</v>
      </c>
      <c r="R7" s="259">
        <v>0</v>
      </c>
      <c r="S7" s="260"/>
      <c r="T7" s="261"/>
    </row>
    <row r="8" spans="1:20" ht="39.950000000000003" customHeight="1">
      <c r="A8" s="257"/>
      <c r="B8" s="257" t="s">
        <v>50</v>
      </c>
      <c r="C8" s="257"/>
      <c r="D8" s="257"/>
      <c r="E8" s="257"/>
      <c r="F8" s="257"/>
      <c r="G8" s="257"/>
      <c r="H8" s="180" t="s">
        <v>51</v>
      </c>
      <c r="I8" s="180"/>
      <c r="J8" s="257" t="s">
        <v>290</v>
      </c>
      <c r="K8" s="257"/>
      <c r="L8" s="257"/>
      <c r="M8" s="257"/>
      <c r="N8" s="257"/>
      <c r="O8" s="257"/>
      <c r="P8" s="257"/>
      <c r="Q8" s="180" t="s">
        <v>291</v>
      </c>
      <c r="R8" s="257"/>
      <c r="S8" s="257"/>
      <c r="T8" s="257"/>
    </row>
    <row r="9" spans="1:20" ht="20.100000000000001" customHeight="1">
      <c r="A9" s="257"/>
      <c r="B9" s="257" t="s">
        <v>52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</row>
    <row r="10" spans="1:20" ht="20.100000000000001" customHeight="1">
      <c r="A10" s="257"/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</row>
    <row r="11" spans="1:20" ht="20.100000000000001" customHeight="1">
      <c r="A11" s="257" t="s">
        <v>54</v>
      </c>
      <c r="B11" s="257" t="s">
        <v>55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</row>
    <row r="12" spans="1:20" ht="39.950000000000003" customHeight="1">
      <c r="A12" s="257"/>
      <c r="B12" s="257" t="s">
        <v>56</v>
      </c>
      <c r="C12" s="257"/>
      <c r="D12" s="257" t="s">
        <v>57</v>
      </c>
      <c r="E12" s="257"/>
      <c r="F12" s="257" t="s">
        <v>58</v>
      </c>
      <c r="G12" s="257"/>
      <c r="H12" s="257" t="s">
        <v>59</v>
      </c>
      <c r="I12" s="257"/>
      <c r="J12" s="257"/>
      <c r="K12" s="257"/>
      <c r="L12" s="257"/>
      <c r="M12" s="257"/>
      <c r="N12" s="257"/>
      <c r="O12" s="257"/>
      <c r="P12" s="257" t="s">
        <v>60</v>
      </c>
      <c r="Q12" s="257"/>
      <c r="R12" s="257"/>
      <c r="S12" s="257"/>
      <c r="T12" s="257"/>
    </row>
    <row r="13" spans="1:20" ht="20.100000000000001" customHeight="1">
      <c r="A13" s="257"/>
      <c r="B13" s="257"/>
      <c r="C13" s="257"/>
      <c r="D13" s="257" t="s">
        <v>61</v>
      </c>
      <c r="E13" s="257"/>
      <c r="F13" s="257" t="s">
        <v>62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</row>
    <row r="14" spans="1:20" ht="20.100000000000001" customHeight="1">
      <c r="A14" s="257"/>
      <c r="B14" s="257"/>
      <c r="C14" s="257"/>
      <c r="D14" s="257"/>
      <c r="E14" s="257"/>
      <c r="F14" s="257" t="s">
        <v>63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</row>
    <row r="15" spans="1:20" ht="20.100000000000001" customHeight="1">
      <c r="A15" s="257"/>
      <c r="B15" s="257"/>
      <c r="C15" s="257"/>
      <c r="D15" s="257"/>
      <c r="E15" s="257"/>
      <c r="F15" s="257" t="s">
        <v>64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20.100000000000001" customHeight="1">
      <c r="A16" s="257"/>
      <c r="B16" s="257"/>
      <c r="C16" s="257"/>
      <c r="D16" s="257"/>
      <c r="E16" s="257"/>
      <c r="F16" s="257" t="s">
        <v>65</v>
      </c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</row>
    <row r="17" spans="1:20" ht="39.950000000000003" customHeight="1">
      <c r="A17" s="257"/>
      <c r="B17" s="257"/>
      <c r="C17" s="257"/>
      <c r="D17" s="257" t="s">
        <v>66</v>
      </c>
      <c r="E17" s="257"/>
      <c r="F17" s="257" t="s">
        <v>67</v>
      </c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</row>
    <row r="18" spans="1:20" ht="39.950000000000003" customHeight="1">
      <c r="A18" s="257"/>
      <c r="B18" s="257"/>
      <c r="C18" s="257"/>
      <c r="D18" s="257"/>
      <c r="E18" s="257"/>
      <c r="F18" s="257" t="s">
        <v>68</v>
      </c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0" ht="39.950000000000003" customHeight="1">
      <c r="A19" s="257"/>
      <c r="B19" s="257"/>
      <c r="C19" s="257"/>
      <c r="D19" s="257"/>
      <c r="E19" s="257"/>
      <c r="F19" s="257" t="s">
        <v>69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0" ht="39.950000000000003" customHeight="1">
      <c r="A20" s="257"/>
      <c r="B20" s="257"/>
      <c r="C20" s="257"/>
      <c r="D20" s="257"/>
      <c r="E20" s="257"/>
      <c r="F20" s="257" t="s">
        <v>70</v>
      </c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60" customHeight="1">
      <c r="A21" s="257"/>
      <c r="B21" s="257"/>
      <c r="C21" s="257"/>
      <c r="D21" s="257" t="s">
        <v>71</v>
      </c>
      <c r="E21" s="257"/>
      <c r="F21" s="257" t="s">
        <v>72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</row>
    <row r="22" spans="1:20" ht="14.25" customHeight="1">
      <c r="A22" s="263" t="s">
        <v>73</v>
      </c>
      <c r="B22" s="263"/>
      <c r="C22" s="263"/>
      <c r="D22" s="263"/>
      <c r="E22" s="263"/>
      <c r="F22" s="263"/>
      <c r="G22" s="263"/>
      <c r="H22" s="264" t="s">
        <v>74</v>
      </c>
      <c r="I22" s="264"/>
      <c r="J22" s="262"/>
      <c r="K22" s="262"/>
      <c r="L22" s="262" t="s">
        <v>75</v>
      </c>
      <c r="M22" s="262"/>
      <c r="N22" s="262"/>
      <c r="O22" s="262"/>
      <c r="P22" s="262"/>
      <c r="Q22" s="262"/>
      <c r="R22" s="262"/>
      <c r="S22" s="262"/>
      <c r="T22" s="262"/>
    </row>
  </sheetData>
  <sheetProtection formatCells="0" formatColumns="0" formatRows="0"/>
  <mergeCells count="72">
    <mergeCell ref="H18:O18"/>
    <mergeCell ref="P18:T18"/>
    <mergeCell ref="H19:O19"/>
    <mergeCell ref="P19:T19"/>
    <mergeCell ref="P12:T12"/>
    <mergeCell ref="F15:G15"/>
    <mergeCell ref="H15:O15"/>
    <mergeCell ref="P15:T15"/>
    <mergeCell ref="H4:I4"/>
    <mergeCell ref="J4:M4"/>
    <mergeCell ref="N4:T4"/>
    <mergeCell ref="J6:M6"/>
    <mergeCell ref="N6:T6"/>
    <mergeCell ref="F13:G13"/>
    <mergeCell ref="H13:O13"/>
    <mergeCell ref="P13:T13"/>
    <mergeCell ref="F14:G14"/>
    <mergeCell ref="H14:O14"/>
    <mergeCell ref="P14:T14"/>
    <mergeCell ref="A1:T1"/>
    <mergeCell ref="A3:G3"/>
    <mergeCell ref="H3:T3"/>
    <mergeCell ref="Q2:T2"/>
    <mergeCell ref="A4:G4"/>
    <mergeCell ref="A5:A10"/>
    <mergeCell ref="B5:G5"/>
    <mergeCell ref="H5:I5"/>
    <mergeCell ref="J5:M5"/>
    <mergeCell ref="B7:G7"/>
    <mergeCell ref="J7:M7"/>
    <mergeCell ref="B9:G9"/>
    <mergeCell ref="H9:T9"/>
    <mergeCell ref="H10:T10"/>
    <mergeCell ref="R8:T8"/>
    <mergeCell ref="B10:G10"/>
    <mergeCell ref="N5:T5"/>
    <mergeCell ref="B6:G6"/>
    <mergeCell ref="H6:I6"/>
    <mergeCell ref="J8:M8"/>
    <mergeCell ref="N8:P8"/>
    <mergeCell ref="H21:O21"/>
    <mergeCell ref="P22:T22"/>
    <mergeCell ref="A22:G22"/>
    <mergeCell ref="H22:I22"/>
    <mergeCell ref="J22:K22"/>
    <mergeCell ref="L22:O22"/>
    <mergeCell ref="F21:G21"/>
    <mergeCell ref="A11:A21"/>
    <mergeCell ref="F16:G16"/>
    <mergeCell ref="H16:O16"/>
    <mergeCell ref="F19:G19"/>
    <mergeCell ref="F20:G20"/>
    <mergeCell ref="H20:O20"/>
    <mergeCell ref="F12:G12"/>
    <mergeCell ref="H12:O12"/>
    <mergeCell ref="D17:E20"/>
    <mergeCell ref="P20:T20"/>
    <mergeCell ref="F17:G17"/>
    <mergeCell ref="H17:O17"/>
    <mergeCell ref="N7:P7"/>
    <mergeCell ref="R7:T7"/>
    <mergeCell ref="B8:G8"/>
    <mergeCell ref="B11:G11"/>
    <mergeCell ref="H11:T11"/>
    <mergeCell ref="B12:C21"/>
    <mergeCell ref="D12:E12"/>
    <mergeCell ref="D13:E16"/>
    <mergeCell ref="P21:T21"/>
    <mergeCell ref="P16:T16"/>
    <mergeCell ref="D21:E21"/>
    <mergeCell ref="P17:T17"/>
    <mergeCell ref="F18:G18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321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4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6"/>
  <sheetViews>
    <sheetView showGridLines="0" showZeros="0" topLeftCell="A61" workbookViewId="0">
      <selection sqref="A1:V1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0" t="s">
        <v>249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s="14" customFormat="1" ht="20.100000000000001" customHeight="1">
      <c r="A2" s="199" t="s">
        <v>316</v>
      </c>
      <c r="B2" s="199"/>
      <c r="C2" s="199"/>
      <c r="D2" s="199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203" t="s">
        <v>13</v>
      </c>
      <c r="B3" s="203"/>
      <c r="C3" s="203"/>
      <c r="D3" s="202" t="s">
        <v>250</v>
      </c>
      <c r="E3" s="201" t="s">
        <v>14</v>
      </c>
      <c r="F3" s="206" t="s">
        <v>15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8"/>
      <c r="R3" s="201" t="s">
        <v>16</v>
      </c>
      <c r="S3" s="201"/>
      <c r="T3" s="201" t="s">
        <v>251</v>
      </c>
      <c r="U3" s="201" t="s">
        <v>49</v>
      </c>
      <c r="V3" s="201" t="s">
        <v>17</v>
      </c>
    </row>
    <row r="4" spans="1:22" s="14" customFormat="1" ht="20.100000000000001" customHeight="1">
      <c r="A4" s="203"/>
      <c r="B4" s="203"/>
      <c r="C4" s="203"/>
      <c r="D4" s="202"/>
      <c r="E4" s="201"/>
      <c r="F4" s="201" t="s">
        <v>18</v>
      </c>
      <c r="G4" s="206" t="s">
        <v>252</v>
      </c>
      <c r="H4" s="207"/>
      <c r="I4" s="208"/>
      <c r="J4" s="206" t="s">
        <v>253</v>
      </c>
      <c r="K4" s="207"/>
      <c r="L4" s="207"/>
      <c r="M4" s="207"/>
      <c r="N4" s="207"/>
      <c r="O4" s="208"/>
      <c r="P4" s="201" t="s">
        <v>19</v>
      </c>
      <c r="Q4" s="201" t="s">
        <v>20</v>
      </c>
      <c r="R4" s="201" t="s">
        <v>21</v>
      </c>
      <c r="S4" s="201" t="s">
        <v>22</v>
      </c>
      <c r="T4" s="201"/>
      <c r="U4" s="201"/>
      <c r="V4" s="201"/>
    </row>
    <row r="5" spans="1:22" s="14" customFormat="1" ht="20.100000000000001" customHeight="1">
      <c r="A5" s="202" t="s">
        <v>23</v>
      </c>
      <c r="B5" s="202" t="s">
        <v>24</v>
      </c>
      <c r="C5" s="202" t="s">
        <v>25</v>
      </c>
      <c r="D5" s="202"/>
      <c r="E5" s="201"/>
      <c r="F5" s="201"/>
      <c r="G5" s="204" t="s">
        <v>254</v>
      </c>
      <c r="H5" s="204" t="s">
        <v>255</v>
      </c>
      <c r="I5" s="204" t="s">
        <v>256</v>
      </c>
      <c r="J5" s="201" t="s">
        <v>257</v>
      </c>
      <c r="K5" s="201" t="s">
        <v>26</v>
      </c>
      <c r="L5" s="201" t="s">
        <v>27</v>
      </c>
      <c r="M5" s="201" t="s">
        <v>28</v>
      </c>
      <c r="N5" s="201" t="s">
        <v>29</v>
      </c>
      <c r="O5" s="201" t="s">
        <v>258</v>
      </c>
      <c r="P5" s="201"/>
      <c r="Q5" s="201"/>
      <c r="R5" s="201"/>
      <c r="S5" s="201"/>
      <c r="T5" s="201"/>
      <c r="U5" s="201"/>
      <c r="V5" s="201"/>
    </row>
    <row r="6" spans="1:22" s="14" customFormat="1" ht="30" customHeight="1">
      <c r="A6" s="202"/>
      <c r="B6" s="202"/>
      <c r="C6" s="202"/>
      <c r="D6" s="202"/>
      <c r="E6" s="201"/>
      <c r="F6" s="201"/>
      <c r="G6" s="205"/>
      <c r="H6" s="205"/>
      <c r="I6" s="205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E9+E46+E57+E66+E73</f>
        <v>763.84999999999991</v>
      </c>
      <c r="F8" s="36">
        <f t="shared" si="0"/>
        <v>763.84999999999991</v>
      </c>
      <c r="G8" s="37">
        <f t="shared" si="0"/>
        <v>763.84999999999991</v>
      </c>
      <c r="H8" s="37">
        <f t="shared" si="0"/>
        <v>763.84999999999991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E10+E43</f>
        <v>588.02999999999986</v>
      </c>
      <c r="F9" s="36">
        <f t="shared" si="1"/>
        <v>588.02999999999986</v>
      </c>
      <c r="G9" s="37">
        <f t="shared" si="1"/>
        <v>588.02999999999986</v>
      </c>
      <c r="H9" s="37">
        <f t="shared" si="1"/>
        <v>588.02999999999986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109</v>
      </c>
      <c r="E10" s="36">
        <f t="shared" ref="E10:V10" si="2">E11+E26</f>
        <v>558.02999999999986</v>
      </c>
      <c r="F10" s="36">
        <f t="shared" si="2"/>
        <v>558.02999999999986</v>
      </c>
      <c r="G10" s="37">
        <f t="shared" si="2"/>
        <v>558.02999999999986</v>
      </c>
      <c r="H10" s="37">
        <f t="shared" si="2"/>
        <v>558.02999999999986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293</v>
      </c>
      <c r="E11" s="36">
        <f t="shared" ref="E11:V11" si="3">SUM(E12:E25)</f>
        <v>111.72000000000001</v>
      </c>
      <c r="F11" s="36">
        <f t="shared" si="3"/>
        <v>111.72000000000001</v>
      </c>
      <c r="G11" s="37">
        <f t="shared" si="3"/>
        <v>111.72000000000001</v>
      </c>
      <c r="H11" s="37">
        <f t="shared" si="3"/>
        <v>111.72000000000001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111</v>
      </c>
      <c r="B12" s="33" t="s">
        <v>112</v>
      </c>
      <c r="C12" s="33" t="s">
        <v>142</v>
      </c>
      <c r="D12" s="34" t="s">
        <v>259</v>
      </c>
      <c r="E12" s="36">
        <v>44.45</v>
      </c>
      <c r="F12" s="36">
        <v>44.45</v>
      </c>
      <c r="G12" s="37">
        <v>44.45</v>
      </c>
      <c r="H12" s="37">
        <v>44.45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111</v>
      </c>
      <c r="B13" s="33" t="s">
        <v>112</v>
      </c>
      <c r="C13" s="33" t="s">
        <v>142</v>
      </c>
      <c r="D13" s="34" t="s">
        <v>117</v>
      </c>
      <c r="E13" s="36">
        <v>3.81</v>
      </c>
      <c r="F13" s="36">
        <v>3.81</v>
      </c>
      <c r="G13" s="37">
        <v>3.81</v>
      </c>
      <c r="H13" s="37">
        <v>3.81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111</v>
      </c>
      <c r="B14" s="33" t="s">
        <v>112</v>
      </c>
      <c r="C14" s="33" t="s">
        <v>142</v>
      </c>
      <c r="D14" s="34" t="s">
        <v>118</v>
      </c>
      <c r="E14" s="36">
        <v>1.54</v>
      </c>
      <c r="F14" s="36">
        <v>1.54</v>
      </c>
      <c r="G14" s="37">
        <v>1.54</v>
      </c>
      <c r="H14" s="37">
        <v>1.54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111</v>
      </c>
      <c r="B15" s="33" t="s">
        <v>112</v>
      </c>
      <c r="C15" s="33" t="s">
        <v>142</v>
      </c>
      <c r="D15" s="34" t="s">
        <v>119</v>
      </c>
      <c r="E15" s="36">
        <v>3.81</v>
      </c>
      <c r="F15" s="36">
        <v>3.81</v>
      </c>
      <c r="G15" s="37">
        <v>3.81</v>
      </c>
      <c r="H15" s="37">
        <v>3.81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111</v>
      </c>
      <c r="B16" s="33" t="s">
        <v>112</v>
      </c>
      <c r="C16" s="33" t="s">
        <v>142</v>
      </c>
      <c r="D16" s="34" t="s">
        <v>120</v>
      </c>
      <c r="E16" s="36">
        <v>11.52</v>
      </c>
      <c r="F16" s="36">
        <v>11.52</v>
      </c>
      <c r="G16" s="37">
        <v>11.52</v>
      </c>
      <c r="H16" s="37">
        <v>11.52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111</v>
      </c>
      <c r="B17" s="33" t="s">
        <v>112</v>
      </c>
      <c r="C17" s="33" t="s">
        <v>142</v>
      </c>
      <c r="D17" s="34" t="s">
        <v>121</v>
      </c>
      <c r="E17" s="36">
        <v>6.47</v>
      </c>
      <c r="F17" s="36">
        <v>6.47</v>
      </c>
      <c r="G17" s="37">
        <v>6.47</v>
      </c>
      <c r="H17" s="37">
        <v>6.47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111</v>
      </c>
      <c r="B18" s="33" t="s">
        <v>112</v>
      </c>
      <c r="C18" s="33" t="s">
        <v>142</v>
      </c>
      <c r="D18" s="34" t="s">
        <v>122</v>
      </c>
      <c r="E18" s="36">
        <v>5.95</v>
      </c>
      <c r="F18" s="36">
        <v>5.95</v>
      </c>
      <c r="G18" s="37">
        <v>5.95</v>
      </c>
      <c r="H18" s="37">
        <v>5.95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111</v>
      </c>
      <c r="B19" s="33" t="s">
        <v>112</v>
      </c>
      <c r="C19" s="33" t="s">
        <v>142</v>
      </c>
      <c r="D19" s="34" t="s">
        <v>123</v>
      </c>
      <c r="E19" s="36">
        <v>1.3</v>
      </c>
      <c r="F19" s="36">
        <v>1.3</v>
      </c>
      <c r="G19" s="37">
        <v>1.3</v>
      </c>
      <c r="H19" s="37">
        <v>1.3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111</v>
      </c>
      <c r="B20" s="33" t="s">
        <v>112</v>
      </c>
      <c r="C20" s="33" t="s">
        <v>142</v>
      </c>
      <c r="D20" s="34" t="s">
        <v>124</v>
      </c>
      <c r="E20" s="36">
        <v>1.83</v>
      </c>
      <c r="F20" s="36">
        <v>1.83</v>
      </c>
      <c r="G20" s="37">
        <v>1.83</v>
      </c>
      <c r="H20" s="37">
        <v>1.83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111</v>
      </c>
      <c r="B21" s="33" t="s">
        <v>112</v>
      </c>
      <c r="C21" s="33" t="s">
        <v>142</v>
      </c>
      <c r="D21" s="34" t="s">
        <v>125</v>
      </c>
      <c r="E21" s="36">
        <v>0.92</v>
      </c>
      <c r="F21" s="36">
        <v>0.92</v>
      </c>
      <c r="G21" s="37">
        <v>0.92</v>
      </c>
      <c r="H21" s="37">
        <v>0.92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111</v>
      </c>
      <c r="B22" s="33" t="s">
        <v>112</v>
      </c>
      <c r="C22" s="33" t="s">
        <v>142</v>
      </c>
      <c r="D22" s="34" t="s">
        <v>127</v>
      </c>
      <c r="E22" s="36">
        <v>6.47</v>
      </c>
      <c r="F22" s="36">
        <v>6.47</v>
      </c>
      <c r="G22" s="37">
        <v>6.47</v>
      </c>
      <c r="H22" s="37">
        <v>6.47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111</v>
      </c>
      <c r="B23" s="33" t="s">
        <v>112</v>
      </c>
      <c r="C23" s="33" t="s">
        <v>142</v>
      </c>
      <c r="D23" s="34" t="s">
        <v>260</v>
      </c>
      <c r="E23" s="36">
        <v>0.48</v>
      </c>
      <c r="F23" s="36">
        <v>0.48</v>
      </c>
      <c r="G23" s="37">
        <v>0.48</v>
      </c>
      <c r="H23" s="37">
        <v>0.48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111</v>
      </c>
      <c r="B24" s="33" t="s">
        <v>112</v>
      </c>
      <c r="C24" s="33" t="s">
        <v>142</v>
      </c>
      <c r="D24" s="34" t="s">
        <v>261</v>
      </c>
      <c r="E24" s="36">
        <v>6.12</v>
      </c>
      <c r="F24" s="36">
        <v>6.12</v>
      </c>
      <c r="G24" s="37">
        <v>6.12</v>
      </c>
      <c r="H24" s="37">
        <v>6.12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 t="s">
        <v>111</v>
      </c>
      <c r="B25" s="33" t="s">
        <v>112</v>
      </c>
      <c r="C25" s="33" t="s">
        <v>142</v>
      </c>
      <c r="D25" s="34" t="s">
        <v>299</v>
      </c>
      <c r="E25" s="36">
        <v>17.05</v>
      </c>
      <c r="F25" s="36">
        <v>17.05</v>
      </c>
      <c r="G25" s="37">
        <v>17.05</v>
      </c>
      <c r="H25" s="37">
        <v>17.05</v>
      </c>
      <c r="I25" s="37">
        <v>0</v>
      </c>
      <c r="J25" s="37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7">
        <v>0</v>
      </c>
    </row>
    <row r="26" spans="1:22" ht="20.100000000000001" customHeight="1">
      <c r="A26" s="33"/>
      <c r="B26" s="33"/>
      <c r="C26" s="33"/>
      <c r="D26" s="34" t="s">
        <v>110</v>
      </c>
      <c r="E26" s="36">
        <f t="shared" ref="E26:V26" si="4">SUM(E27:E42)</f>
        <v>446.30999999999989</v>
      </c>
      <c r="F26" s="36">
        <f t="shared" si="4"/>
        <v>446.30999999999989</v>
      </c>
      <c r="G26" s="37">
        <f t="shared" si="4"/>
        <v>446.30999999999989</v>
      </c>
      <c r="H26" s="37">
        <f t="shared" si="4"/>
        <v>446.30999999999989</v>
      </c>
      <c r="I26" s="37">
        <f t="shared" si="4"/>
        <v>0</v>
      </c>
      <c r="J26" s="37">
        <f t="shared" si="4"/>
        <v>0</v>
      </c>
      <c r="K26" s="36">
        <f t="shared" si="4"/>
        <v>0</v>
      </c>
      <c r="L26" s="36">
        <f t="shared" si="4"/>
        <v>0</v>
      </c>
      <c r="M26" s="36">
        <f t="shared" si="4"/>
        <v>0</v>
      </c>
      <c r="N26" s="36">
        <f t="shared" si="4"/>
        <v>0</v>
      </c>
      <c r="O26" s="36">
        <f t="shared" si="4"/>
        <v>0</v>
      </c>
      <c r="P26" s="36">
        <f t="shared" si="4"/>
        <v>0</v>
      </c>
      <c r="Q26" s="36">
        <f t="shared" si="4"/>
        <v>0</v>
      </c>
      <c r="R26" s="36">
        <f t="shared" si="4"/>
        <v>0</v>
      </c>
      <c r="S26" s="36">
        <f t="shared" si="4"/>
        <v>0</v>
      </c>
      <c r="T26" s="36">
        <f t="shared" si="4"/>
        <v>0</v>
      </c>
      <c r="U26" s="36">
        <f t="shared" si="4"/>
        <v>0</v>
      </c>
      <c r="V26" s="37">
        <f t="shared" si="4"/>
        <v>0</v>
      </c>
    </row>
    <row r="27" spans="1:22" ht="20.100000000000001" customHeight="1">
      <c r="A27" s="33" t="s">
        <v>111</v>
      </c>
      <c r="B27" s="33" t="s">
        <v>112</v>
      </c>
      <c r="C27" s="33" t="s">
        <v>113</v>
      </c>
      <c r="D27" s="34" t="s">
        <v>114</v>
      </c>
      <c r="E27" s="36">
        <v>125.48</v>
      </c>
      <c r="F27" s="36">
        <v>125.48</v>
      </c>
      <c r="G27" s="37">
        <v>125.48</v>
      </c>
      <c r="H27" s="37">
        <v>125.48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 t="s">
        <v>111</v>
      </c>
      <c r="B28" s="33" t="s">
        <v>112</v>
      </c>
      <c r="C28" s="33" t="s">
        <v>113</v>
      </c>
      <c r="D28" s="34" t="s">
        <v>115</v>
      </c>
      <c r="E28" s="36">
        <v>52.48</v>
      </c>
      <c r="F28" s="36">
        <v>52.48</v>
      </c>
      <c r="G28" s="37">
        <v>52.48</v>
      </c>
      <c r="H28" s="37">
        <v>52.48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111</v>
      </c>
      <c r="B29" s="33" t="s">
        <v>112</v>
      </c>
      <c r="C29" s="33" t="s">
        <v>113</v>
      </c>
      <c r="D29" s="34" t="s">
        <v>116</v>
      </c>
      <c r="E29" s="36">
        <v>22.49</v>
      </c>
      <c r="F29" s="36">
        <v>22.49</v>
      </c>
      <c r="G29" s="37">
        <v>22.49</v>
      </c>
      <c r="H29" s="37">
        <v>22.49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111</v>
      </c>
      <c r="B30" s="33" t="s">
        <v>112</v>
      </c>
      <c r="C30" s="33" t="s">
        <v>113</v>
      </c>
      <c r="D30" s="34" t="s">
        <v>117</v>
      </c>
      <c r="E30" s="36">
        <v>16.809999999999999</v>
      </c>
      <c r="F30" s="36">
        <v>16.809999999999999</v>
      </c>
      <c r="G30" s="37">
        <v>16.809999999999999</v>
      </c>
      <c r="H30" s="37">
        <v>16.809999999999999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 t="s">
        <v>111</v>
      </c>
      <c r="B31" s="33" t="s">
        <v>112</v>
      </c>
      <c r="C31" s="33" t="s">
        <v>113</v>
      </c>
      <c r="D31" s="34" t="s">
        <v>118</v>
      </c>
      <c r="E31" s="36">
        <v>7.23</v>
      </c>
      <c r="F31" s="36">
        <v>7.23</v>
      </c>
      <c r="G31" s="37">
        <v>7.23</v>
      </c>
      <c r="H31" s="37">
        <v>7.23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111</v>
      </c>
      <c r="B32" s="33" t="s">
        <v>112</v>
      </c>
      <c r="C32" s="33" t="s">
        <v>113</v>
      </c>
      <c r="D32" s="34" t="s">
        <v>119</v>
      </c>
      <c r="E32" s="36">
        <v>16.809999999999999</v>
      </c>
      <c r="F32" s="36">
        <v>16.809999999999999</v>
      </c>
      <c r="G32" s="37">
        <v>16.809999999999999</v>
      </c>
      <c r="H32" s="37">
        <v>16.809999999999999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111</v>
      </c>
      <c r="B33" s="33" t="s">
        <v>112</v>
      </c>
      <c r="C33" s="33" t="s">
        <v>113</v>
      </c>
      <c r="D33" s="34" t="s">
        <v>120</v>
      </c>
      <c r="E33" s="36">
        <v>59.04</v>
      </c>
      <c r="F33" s="36">
        <v>59.04</v>
      </c>
      <c r="G33" s="37">
        <v>59.04</v>
      </c>
      <c r="H33" s="37">
        <v>59.04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111</v>
      </c>
      <c r="B34" s="33" t="s">
        <v>112</v>
      </c>
      <c r="C34" s="33" t="s">
        <v>113</v>
      </c>
      <c r="D34" s="34" t="s">
        <v>121</v>
      </c>
      <c r="E34" s="36">
        <v>0.82</v>
      </c>
      <c r="F34" s="36">
        <v>0.82</v>
      </c>
      <c r="G34" s="37">
        <v>0.82</v>
      </c>
      <c r="H34" s="37">
        <v>0.82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111</v>
      </c>
      <c r="B35" s="33" t="s">
        <v>112</v>
      </c>
      <c r="C35" s="33" t="s">
        <v>113</v>
      </c>
      <c r="D35" s="34" t="s">
        <v>122</v>
      </c>
      <c r="E35" s="36">
        <v>2.46</v>
      </c>
      <c r="F35" s="36">
        <v>2.46</v>
      </c>
      <c r="G35" s="37">
        <v>2.46</v>
      </c>
      <c r="H35" s="37">
        <v>2.46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111</v>
      </c>
      <c r="B36" s="33" t="s">
        <v>112</v>
      </c>
      <c r="C36" s="33" t="s">
        <v>113</v>
      </c>
      <c r="D36" s="34" t="s">
        <v>123</v>
      </c>
      <c r="E36" s="36">
        <v>1.28</v>
      </c>
      <c r="F36" s="36">
        <v>1.28</v>
      </c>
      <c r="G36" s="37">
        <v>1.28</v>
      </c>
      <c r="H36" s="37">
        <v>1.28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111</v>
      </c>
      <c r="B37" s="33" t="s">
        <v>112</v>
      </c>
      <c r="C37" s="33" t="s">
        <v>113</v>
      </c>
      <c r="D37" s="34" t="s">
        <v>124</v>
      </c>
      <c r="E37" s="36">
        <v>8.07</v>
      </c>
      <c r="F37" s="36">
        <v>8.07</v>
      </c>
      <c r="G37" s="37">
        <v>8.07</v>
      </c>
      <c r="H37" s="37">
        <v>8.07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 t="s">
        <v>111</v>
      </c>
      <c r="B38" s="33" t="s">
        <v>112</v>
      </c>
      <c r="C38" s="33" t="s">
        <v>113</v>
      </c>
      <c r="D38" s="34" t="s">
        <v>125</v>
      </c>
      <c r="E38" s="36">
        <v>4.03</v>
      </c>
      <c r="F38" s="36">
        <v>4.03</v>
      </c>
      <c r="G38" s="37">
        <v>4.03</v>
      </c>
      <c r="H38" s="37">
        <v>4.03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 t="s">
        <v>111</v>
      </c>
      <c r="B39" s="33" t="s">
        <v>112</v>
      </c>
      <c r="C39" s="33" t="s">
        <v>113</v>
      </c>
      <c r="D39" s="34" t="s">
        <v>294</v>
      </c>
      <c r="E39" s="36">
        <v>2.0299999999999998</v>
      </c>
      <c r="F39" s="36">
        <v>2.0299999999999998</v>
      </c>
      <c r="G39" s="37">
        <v>2.0299999999999998</v>
      </c>
      <c r="H39" s="37">
        <v>2.0299999999999998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 t="s">
        <v>111</v>
      </c>
      <c r="B40" s="33" t="s">
        <v>112</v>
      </c>
      <c r="C40" s="33" t="s">
        <v>113</v>
      </c>
      <c r="D40" s="34" t="s">
        <v>126</v>
      </c>
      <c r="E40" s="36">
        <v>4.28</v>
      </c>
      <c r="F40" s="36">
        <v>4.28</v>
      </c>
      <c r="G40" s="37">
        <v>4.28</v>
      </c>
      <c r="H40" s="37">
        <v>4.28</v>
      </c>
      <c r="I40" s="37">
        <v>0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7">
        <v>0</v>
      </c>
    </row>
    <row r="41" spans="1:22" ht="20.100000000000001" customHeight="1">
      <c r="A41" s="33" t="s">
        <v>111</v>
      </c>
      <c r="B41" s="33" t="s">
        <v>112</v>
      </c>
      <c r="C41" s="33" t="s">
        <v>113</v>
      </c>
      <c r="D41" s="34" t="s">
        <v>127</v>
      </c>
      <c r="E41" s="36">
        <v>12.92</v>
      </c>
      <c r="F41" s="36">
        <v>12.92</v>
      </c>
      <c r="G41" s="37">
        <v>12.92</v>
      </c>
      <c r="H41" s="37">
        <v>12.92</v>
      </c>
      <c r="I41" s="37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7">
        <v>0</v>
      </c>
    </row>
    <row r="42" spans="1:22" ht="20.100000000000001" customHeight="1">
      <c r="A42" s="33" t="s">
        <v>111</v>
      </c>
      <c r="B42" s="33" t="s">
        <v>112</v>
      </c>
      <c r="C42" s="33" t="s">
        <v>113</v>
      </c>
      <c r="D42" s="34" t="s">
        <v>299</v>
      </c>
      <c r="E42" s="36">
        <v>110.08</v>
      </c>
      <c r="F42" s="36">
        <v>110.08</v>
      </c>
      <c r="G42" s="37">
        <v>110.08</v>
      </c>
      <c r="H42" s="37">
        <v>110.08</v>
      </c>
      <c r="I42" s="37">
        <v>0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7">
        <v>0</v>
      </c>
    </row>
    <row r="43" spans="1:22" ht="20.100000000000001" customHeight="1">
      <c r="A43" s="33"/>
      <c r="B43" s="33"/>
      <c r="C43" s="33"/>
      <c r="D43" s="34" t="s">
        <v>128</v>
      </c>
      <c r="E43" s="36">
        <f t="shared" ref="E43:N44" si="5">E44</f>
        <v>30</v>
      </c>
      <c r="F43" s="36">
        <f t="shared" si="5"/>
        <v>30</v>
      </c>
      <c r="G43" s="37">
        <f t="shared" si="5"/>
        <v>30</v>
      </c>
      <c r="H43" s="37">
        <f t="shared" si="5"/>
        <v>30</v>
      </c>
      <c r="I43" s="37">
        <f t="shared" si="5"/>
        <v>0</v>
      </c>
      <c r="J43" s="37">
        <f t="shared" si="5"/>
        <v>0</v>
      </c>
      <c r="K43" s="36">
        <f t="shared" si="5"/>
        <v>0</v>
      </c>
      <c r="L43" s="36">
        <f t="shared" si="5"/>
        <v>0</v>
      </c>
      <c r="M43" s="36">
        <f t="shared" si="5"/>
        <v>0</v>
      </c>
      <c r="N43" s="36">
        <f t="shared" si="5"/>
        <v>0</v>
      </c>
      <c r="O43" s="36">
        <f t="shared" ref="O43:V44" si="6">O44</f>
        <v>0</v>
      </c>
      <c r="P43" s="36">
        <f t="shared" si="6"/>
        <v>0</v>
      </c>
      <c r="Q43" s="36">
        <f t="shared" si="6"/>
        <v>0</v>
      </c>
      <c r="R43" s="36">
        <f t="shared" si="6"/>
        <v>0</v>
      </c>
      <c r="S43" s="36">
        <f t="shared" si="6"/>
        <v>0</v>
      </c>
      <c r="T43" s="36">
        <f t="shared" si="6"/>
        <v>0</v>
      </c>
      <c r="U43" s="36">
        <f t="shared" si="6"/>
        <v>0</v>
      </c>
      <c r="V43" s="37">
        <f t="shared" si="6"/>
        <v>0</v>
      </c>
    </row>
    <row r="44" spans="1:22" ht="20.100000000000001" customHeight="1">
      <c r="A44" s="33"/>
      <c r="B44" s="33"/>
      <c r="C44" s="33"/>
      <c r="D44" s="34" t="s">
        <v>129</v>
      </c>
      <c r="E44" s="36">
        <f t="shared" si="5"/>
        <v>30</v>
      </c>
      <c r="F44" s="36">
        <f t="shared" si="5"/>
        <v>30</v>
      </c>
      <c r="G44" s="37">
        <f t="shared" si="5"/>
        <v>30</v>
      </c>
      <c r="H44" s="37">
        <f t="shared" si="5"/>
        <v>30</v>
      </c>
      <c r="I44" s="37">
        <f t="shared" si="5"/>
        <v>0</v>
      </c>
      <c r="J44" s="37">
        <f t="shared" si="5"/>
        <v>0</v>
      </c>
      <c r="K44" s="36">
        <f t="shared" si="5"/>
        <v>0</v>
      </c>
      <c r="L44" s="36">
        <f t="shared" si="5"/>
        <v>0</v>
      </c>
      <c r="M44" s="36">
        <f t="shared" si="5"/>
        <v>0</v>
      </c>
      <c r="N44" s="36">
        <f t="shared" si="5"/>
        <v>0</v>
      </c>
      <c r="O44" s="36">
        <f t="shared" si="6"/>
        <v>0</v>
      </c>
      <c r="P44" s="36">
        <f t="shared" si="6"/>
        <v>0</v>
      </c>
      <c r="Q44" s="36">
        <f t="shared" si="6"/>
        <v>0</v>
      </c>
      <c r="R44" s="36">
        <f t="shared" si="6"/>
        <v>0</v>
      </c>
      <c r="S44" s="36">
        <f t="shared" si="6"/>
        <v>0</v>
      </c>
      <c r="T44" s="36">
        <f t="shared" si="6"/>
        <v>0</v>
      </c>
      <c r="U44" s="36">
        <f t="shared" si="6"/>
        <v>0</v>
      </c>
      <c r="V44" s="37">
        <f t="shared" si="6"/>
        <v>0</v>
      </c>
    </row>
    <row r="45" spans="1:22" ht="20.100000000000001" customHeight="1">
      <c r="A45" s="33" t="s">
        <v>111</v>
      </c>
      <c r="B45" s="33" t="s">
        <v>130</v>
      </c>
      <c r="C45" s="33" t="s">
        <v>131</v>
      </c>
      <c r="D45" s="34" t="s">
        <v>132</v>
      </c>
      <c r="E45" s="36">
        <v>30</v>
      </c>
      <c r="F45" s="36">
        <v>30</v>
      </c>
      <c r="G45" s="37">
        <v>30</v>
      </c>
      <c r="H45" s="37">
        <v>30</v>
      </c>
      <c r="I45" s="37">
        <v>0</v>
      </c>
      <c r="J45" s="37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7">
        <v>0</v>
      </c>
    </row>
    <row r="46" spans="1:22" ht="20.100000000000001" customHeight="1">
      <c r="A46" s="33"/>
      <c r="B46" s="33"/>
      <c r="C46" s="33"/>
      <c r="D46" s="34" t="s">
        <v>133</v>
      </c>
      <c r="E46" s="36">
        <f t="shared" ref="E46:V46" si="7">E47+E50</f>
        <v>54.2</v>
      </c>
      <c r="F46" s="36">
        <f t="shared" si="7"/>
        <v>54.2</v>
      </c>
      <c r="G46" s="37">
        <f t="shared" si="7"/>
        <v>54.2</v>
      </c>
      <c r="H46" s="37">
        <f t="shared" si="7"/>
        <v>54.2</v>
      </c>
      <c r="I46" s="37">
        <f t="shared" si="7"/>
        <v>0</v>
      </c>
      <c r="J46" s="37">
        <f t="shared" si="7"/>
        <v>0</v>
      </c>
      <c r="K46" s="36">
        <f t="shared" si="7"/>
        <v>0</v>
      </c>
      <c r="L46" s="36">
        <f t="shared" si="7"/>
        <v>0</v>
      </c>
      <c r="M46" s="36">
        <f t="shared" si="7"/>
        <v>0</v>
      </c>
      <c r="N46" s="36">
        <f t="shared" si="7"/>
        <v>0</v>
      </c>
      <c r="O46" s="36">
        <f t="shared" si="7"/>
        <v>0</v>
      </c>
      <c r="P46" s="36">
        <f t="shared" si="7"/>
        <v>0</v>
      </c>
      <c r="Q46" s="36">
        <f t="shared" si="7"/>
        <v>0</v>
      </c>
      <c r="R46" s="36">
        <f t="shared" si="7"/>
        <v>0</v>
      </c>
      <c r="S46" s="36">
        <f t="shared" si="7"/>
        <v>0</v>
      </c>
      <c r="T46" s="36">
        <f t="shared" si="7"/>
        <v>0</v>
      </c>
      <c r="U46" s="36">
        <f t="shared" si="7"/>
        <v>0</v>
      </c>
      <c r="V46" s="37">
        <f t="shared" si="7"/>
        <v>0</v>
      </c>
    </row>
    <row r="47" spans="1:22" ht="20.100000000000001" customHeight="1">
      <c r="A47" s="33"/>
      <c r="B47" s="33"/>
      <c r="C47" s="33"/>
      <c r="D47" s="34" t="s">
        <v>134</v>
      </c>
      <c r="E47" s="36">
        <f t="shared" ref="E47:N48" si="8">E48</f>
        <v>49.5</v>
      </c>
      <c r="F47" s="36">
        <f t="shared" si="8"/>
        <v>49.5</v>
      </c>
      <c r="G47" s="37">
        <f t="shared" si="8"/>
        <v>49.5</v>
      </c>
      <c r="H47" s="37">
        <f t="shared" si="8"/>
        <v>49.5</v>
      </c>
      <c r="I47" s="37">
        <f t="shared" si="8"/>
        <v>0</v>
      </c>
      <c r="J47" s="37">
        <f t="shared" si="8"/>
        <v>0</v>
      </c>
      <c r="K47" s="36">
        <f t="shared" si="8"/>
        <v>0</v>
      </c>
      <c r="L47" s="36">
        <f t="shared" si="8"/>
        <v>0</v>
      </c>
      <c r="M47" s="36">
        <f t="shared" si="8"/>
        <v>0</v>
      </c>
      <c r="N47" s="36">
        <f t="shared" si="8"/>
        <v>0</v>
      </c>
      <c r="O47" s="36">
        <f t="shared" ref="O47:V48" si="9">O48</f>
        <v>0</v>
      </c>
      <c r="P47" s="36">
        <f t="shared" si="9"/>
        <v>0</v>
      </c>
      <c r="Q47" s="36">
        <f t="shared" si="9"/>
        <v>0</v>
      </c>
      <c r="R47" s="36">
        <f t="shared" si="9"/>
        <v>0</v>
      </c>
      <c r="S47" s="36">
        <f t="shared" si="9"/>
        <v>0</v>
      </c>
      <c r="T47" s="36">
        <f t="shared" si="9"/>
        <v>0</v>
      </c>
      <c r="U47" s="36">
        <f t="shared" si="9"/>
        <v>0</v>
      </c>
      <c r="V47" s="37">
        <f t="shared" si="9"/>
        <v>0</v>
      </c>
    </row>
    <row r="48" spans="1:22" ht="20.100000000000001" customHeight="1">
      <c r="A48" s="33"/>
      <c r="B48" s="33"/>
      <c r="C48" s="33"/>
      <c r="D48" s="34" t="s">
        <v>135</v>
      </c>
      <c r="E48" s="36">
        <f t="shared" si="8"/>
        <v>49.5</v>
      </c>
      <c r="F48" s="36">
        <f t="shared" si="8"/>
        <v>49.5</v>
      </c>
      <c r="G48" s="37">
        <f t="shared" si="8"/>
        <v>49.5</v>
      </c>
      <c r="H48" s="37">
        <f t="shared" si="8"/>
        <v>49.5</v>
      </c>
      <c r="I48" s="37">
        <f t="shared" si="8"/>
        <v>0</v>
      </c>
      <c r="J48" s="37">
        <f t="shared" si="8"/>
        <v>0</v>
      </c>
      <c r="K48" s="36">
        <f t="shared" si="8"/>
        <v>0</v>
      </c>
      <c r="L48" s="36">
        <f t="shared" si="8"/>
        <v>0</v>
      </c>
      <c r="M48" s="36">
        <f t="shared" si="8"/>
        <v>0</v>
      </c>
      <c r="N48" s="36">
        <f t="shared" si="8"/>
        <v>0</v>
      </c>
      <c r="O48" s="36">
        <f t="shared" si="9"/>
        <v>0</v>
      </c>
      <c r="P48" s="36">
        <f t="shared" si="9"/>
        <v>0</v>
      </c>
      <c r="Q48" s="36">
        <f t="shared" si="9"/>
        <v>0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7">
        <f t="shared" si="9"/>
        <v>0</v>
      </c>
    </row>
    <row r="49" spans="1:22" ht="20.100000000000001" customHeight="1">
      <c r="A49" s="33" t="s">
        <v>136</v>
      </c>
      <c r="B49" s="33" t="s">
        <v>137</v>
      </c>
      <c r="C49" s="33" t="s">
        <v>137</v>
      </c>
      <c r="D49" s="34" t="s">
        <v>138</v>
      </c>
      <c r="E49" s="36">
        <v>49.5</v>
      </c>
      <c r="F49" s="36">
        <v>49.5</v>
      </c>
      <c r="G49" s="37">
        <v>49.5</v>
      </c>
      <c r="H49" s="37">
        <v>49.5</v>
      </c>
      <c r="I49" s="37">
        <v>0</v>
      </c>
      <c r="J49" s="37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7">
        <v>0</v>
      </c>
    </row>
    <row r="50" spans="1:22" ht="20.100000000000001" customHeight="1">
      <c r="A50" s="33"/>
      <c r="B50" s="33"/>
      <c r="C50" s="33"/>
      <c r="D50" s="34" t="s">
        <v>139</v>
      </c>
      <c r="E50" s="36">
        <f t="shared" ref="E50:V50" si="10">E51+E53+E55</f>
        <v>4.7</v>
      </c>
      <c r="F50" s="36">
        <f t="shared" si="10"/>
        <v>4.7</v>
      </c>
      <c r="G50" s="37">
        <f t="shared" si="10"/>
        <v>4.7</v>
      </c>
      <c r="H50" s="37">
        <f t="shared" si="10"/>
        <v>4.7</v>
      </c>
      <c r="I50" s="37">
        <f t="shared" si="10"/>
        <v>0</v>
      </c>
      <c r="J50" s="37">
        <f t="shared" si="10"/>
        <v>0</v>
      </c>
      <c r="K50" s="36">
        <f t="shared" si="10"/>
        <v>0</v>
      </c>
      <c r="L50" s="36">
        <f t="shared" si="10"/>
        <v>0</v>
      </c>
      <c r="M50" s="36">
        <f t="shared" si="10"/>
        <v>0</v>
      </c>
      <c r="N50" s="36">
        <f t="shared" si="10"/>
        <v>0</v>
      </c>
      <c r="O50" s="36">
        <f t="shared" si="10"/>
        <v>0</v>
      </c>
      <c r="P50" s="36">
        <f t="shared" si="10"/>
        <v>0</v>
      </c>
      <c r="Q50" s="36">
        <f t="shared" si="10"/>
        <v>0</v>
      </c>
      <c r="R50" s="36">
        <f t="shared" si="10"/>
        <v>0</v>
      </c>
      <c r="S50" s="36">
        <f t="shared" si="10"/>
        <v>0</v>
      </c>
      <c r="T50" s="36">
        <f t="shared" si="10"/>
        <v>0</v>
      </c>
      <c r="U50" s="36">
        <f t="shared" si="10"/>
        <v>0</v>
      </c>
      <c r="V50" s="37">
        <f t="shared" si="10"/>
        <v>0</v>
      </c>
    </row>
    <row r="51" spans="1:22" ht="20.100000000000001" customHeight="1">
      <c r="A51" s="33"/>
      <c r="B51" s="33"/>
      <c r="C51" s="33"/>
      <c r="D51" s="34" t="s">
        <v>140</v>
      </c>
      <c r="E51" s="36">
        <f t="shared" ref="E51:V51" si="11">E52</f>
        <v>1.73</v>
      </c>
      <c r="F51" s="36">
        <f t="shared" si="11"/>
        <v>1.73</v>
      </c>
      <c r="G51" s="37">
        <f t="shared" si="11"/>
        <v>1.73</v>
      </c>
      <c r="H51" s="37">
        <f t="shared" si="11"/>
        <v>1.73</v>
      </c>
      <c r="I51" s="37">
        <f t="shared" si="11"/>
        <v>0</v>
      </c>
      <c r="J51" s="37">
        <f t="shared" si="11"/>
        <v>0</v>
      </c>
      <c r="K51" s="36">
        <f t="shared" si="11"/>
        <v>0</v>
      </c>
      <c r="L51" s="36">
        <f t="shared" si="11"/>
        <v>0</v>
      </c>
      <c r="M51" s="36">
        <f t="shared" si="11"/>
        <v>0</v>
      </c>
      <c r="N51" s="36">
        <f t="shared" si="11"/>
        <v>0</v>
      </c>
      <c r="O51" s="36">
        <f t="shared" si="11"/>
        <v>0</v>
      </c>
      <c r="P51" s="36">
        <f t="shared" si="11"/>
        <v>0</v>
      </c>
      <c r="Q51" s="36">
        <f t="shared" si="11"/>
        <v>0</v>
      </c>
      <c r="R51" s="36">
        <f t="shared" si="11"/>
        <v>0</v>
      </c>
      <c r="S51" s="36">
        <f t="shared" si="11"/>
        <v>0</v>
      </c>
      <c r="T51" s="36">
        <f t="shared" si="11"/>
        <v>0</v>
      </c>
      <c r="U51" s="36">
        <f t="shared" si="11"/>
        <v>0</v>
      </c>
      <c r="V51" s="37">
        <f t="shared" si="11"/>
        <v>0</v>
      </c>
    </row>
    <row r="52" spans="1:22" ht="20.100000000000001" customHeight="1">
      <c r="A52" s="33" t="s">
        <v>136</v>
      </c>
      <c r="B52" s="33" t="s">
        <v>141</v>
      </c>
      <c r="C52" s="33" t="s">
        <v>142</v>
      </c>
      <c r="D52" s="34" t="s">
        <v>143</v>
      </c>
      <c r="E52" s="36">
        <v>1.73</v>
      </c>
      <c r="F52" s="36">
        <v>1.73</v>
      </c>
      <c r="G52" s="37">
        <v>1.73</v>
      </c>
      <c r="H52" s="37">
        <v>1.73</v>
      </c>
      <c r="I52" s="37">
        <v>0</v>
      </c>
      <c r="J52" s="37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7">
        <v>0</v>
      </c>
    </row>
    <row r="53" spans="1:22" ht="20.100000000000001" customHeight="1">
      <c r="A53" s="33"/>
      <c r="B53" s="33"/>
      <c r="C53" s="33"/>
      <c r="D53" s="34" t="s">
        <v>144</v>
      </c>
      <c r="E53" s="36">
        <f t="shared" ref="E53:V53" si="12">E54</f>
        <v>1.73</v>
      </c>
      <c r="F53" s="36">
        <f t="shared" si="12"/>
        <v>1.73</v>
      </c>
      <c r="G53" s="37">
        <f t="shared" si="12"/>
        <v>1.73</v>
      </c>
      <c r="H53" s="37">
        <f t="shared" si="12"/>
        <v>1.73</v>
      </c>
      <c r="I53" s="37">
        <f t="shared" si="12"/>
        <v>0</v>
      </c>
      <c r="J53" s="37">
        <f t="shared" si="12"/>
        <v>0</v>
      </c>
      <c r="K53" s="36">
        <f t="shared" si="12"/>
        <v>0</v>
      </c>
      <c r="L53" s="36">
        <f t="shared" si="12"/>
        <v>0</v>
      </c>
      <c r="M53" s="36">
        <f t="shared" si="12"/>
        <v>0</v>
      </c>
      <c r="N53" s="36">
        <f t="shared" si="12"/>
        <v>0</v>
      </c>
      <c r="O53" s="36">
        <f t="shared" si="12"/>
        <v>0</v>
      </c>
      <c r="P53" s="36">
        <f t="shared" si="12"/>
        <v>0</v>
      </c>
      <c r="Q53" s="36">
        <f t="shared" si="12"/>
        <v>0</v>
      </c>
      <c r="R53" s="36">
        <f t="shared" si="12"/>
        <v>0</v>
      </c>
      <c r="S53" s="36">
        <f t="shared" si="12"/>
        <v>0</v>
      </c>
      <c r="T53" s="36">
        <f t="shared" si="12"/>
        <v>0</v>
      </c>
      <c r="U53" s="36">
        <f t="shared" si="12"/>
        <v>0</v>
      </c>
      <c r="V53" s="37">
        <f t="shared" si="12"/>
        <v>0</v>
      </c>
    </row>
    <row r="54" spans="1:22" ht="20.100000000000001" customHeight="1">
      <c r="A54" s="33" t="s">
        <v>136</v>
      </c>
      <c r="B54" s="33" t="s">
        <v>141</v>
      </c>
      <c r="C54" s="33" t="s">
        <v>145</v>
      </c>
      <c r="D54" s="34" t="s">
        <v>146</v>
      </c>
      <c r="E54" s="36">
        <v>1.73</v>
      </c>
      <c r="F54" s="36">
        <v>1.73</v>
      </c>
      <c r="G54" s="37">
        <v>1.73</v>
      </c>
      <c r="H54" s="37">
        <v>1.73</v>
      </c>
      <c r="I54" s="37">
        <v>0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7">
        <v>0</v>
      </c>
    </row>
    <row r="55" spans="1:22" ht="20.100000000000001" customHeight="1">
      <c r="A55" s="33"/>
      <c r="B55" s="33"/>
      <c r="C55" s="33"/>
      <c r="D55" s="34" t="s">
        <v>147</v>
      </c>
      <c r="E55" s="36">
        <f t="shared" ref="E55:V55" si="13">E56</f>
        <v>1.24</v>
      </c>
      <c r="F55" s="36">
        <f t="shared" si="13"/>
        <v>1.24</v>
      </c>
      <c r="G55" s="37">
        <f t="shared" si="13"/>
        <v>1.24</v>
      </c>
      <c r="H55" s="37">
        <f t="shared" si="13"/>
        <v>1.24</v>
      </c>
      <c r="I55" s="37">
        <f t="shared" si="13"/>
        <v>0</v>
      </c>
      <c r="J55" s="37">
        <f t="shared" si="13"/>
        <v>0</v>
      </c>
      <c r="K55" s="36">
        <f t="shared" si="13"/>
        <v>0</v>
      </c>
      <c r="L55" s="36">
        <f t="shared" si="13"/>
        <v>0</v>
      </c>
      <c r="M55" s="36">
        <f t="shared" si="13"/>
        <v>0</v>
      </c>
      <c r="N55" s="36">
        <f t="shared" si="13"/>
        <v>0</v>
      </c>
      <c r="O55" s="36">
        <f t="shared" si="13"/>
        <v>0</v>
      </c>
      <c r="P55" s="36">
        <f t="shared" si="13"/>
        <v>0</v>
      </c>
      <c r="Q55" s="36">
        <f t="shared" si="13"/>
        <v>0</v>
      </c>
      <c r="R55" s="36">
        <f t="shared" si="13"/>
        <v>0</v>
      </c>
      <c r="S55" s="36">
        <f t="shared" si="13"/>
        <v>0</v>
      </c>
      <c r="T55" s="36">
        <f t="shared" si="13"/>
        <v>0</v>
      </c>
      <c r="U55" s="36">
        <f t="shared" si="13"/>
        <v>0</v>
      </c>
      <c r="V55" s="37">
        <f t="shared" si="13"/>
        <v>0</v>
      </c>
    </row>
    <row r="56" spans="1:22" ht="20.100000000000001" customHeight="1">
      <c r="A56" s="33" t="s">
        <v>136</v>
      </c>
      <c r="B56" s="33" t="s">
        <v>141</v>
      </c>
      <c r="C56" s="33" t="s">
        <v>112</v>
      </c>
      <c r="D56" s="34" t="s">
        <v>148</v>
      </c>
      <c r="E56" s="36">
        <v>1.24</v>
      </c>
      <c r="F56" s="36">
        <v>1.24</v>
      </c>
      <c r="G56" s="37">
        <v>1.24</v>
      </c>
      <c r="H56" s="37">
        <v>1.24</v>
      </c>
      <c r="I56" s="37">
        <v>0</v>
      </c>
      <c r="J56" s="37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7">
        <v>0</v>
      </c>
    </row>
    <row r="57" spans="1:22" ht="20.100000000000001" customHeight="1">
      <c r="A57" s="33"/>
      <c r="B57" s="33"/>
      <c r="C57" s="33"/>
      <c r="D57" s="34" t="s">
        <v>149</v>
      </c>
      <c r="E57" s="36">
        <f t="shared" ref="E57:V57" si="14">E58+E61</f>
        <v>24.62</v>
      </c>
      <c r="F57" s="36">
        <f t="shared" si="14"/>
        <v>24.62</v>
      </c>
      <c r="G57" s="37">
        <f t="shared" si="14"/>
        <v>24.62</v>
      </c>
      <c r="H57" s="37">
        <f t="shared" si="14"/>
        <v>24.62</v>
      </c>
      <c r="I57" s="37">
        <f t="shared" si="14"/>
        <v>0</v>
      </c>
      <c r="J57" s="37">
        <f t="shared" si="14"/>
        <v>0</v>
      </c>
      <c r="K57" s="36">
        <f t="shared" si="14"/>
        <v>0</v>
      </c>
      <c r="L57" s="36">
        <f t="shared" si="14"/>
        <v>0</v>
      </c>
      <c r="M57" s="36">
        <f t="shared" si="14"/>
        <v>0</v>
      </c>
      <c r="N57" s="36">
        <f t="shared" si="14"/>
        <v>0</v>
      </c>
      <c r="O57" s="36">
        <f t="shared" si="14"/>
        <v>0</v>
      </c>
      <c r="P57" s="36">
        <f t="shared" si="14"/>
        <v>0</v>
      </c>
      <c r="Q57" s="36">
        <f t="shared" si="14"/>
        <v>0</v>
      </c>
      <c r="R57" s="36">
        <f t="shared" si="14"/>
        <v>0</v>
      </c>
      <c r="S57" s="36">
        <f t="shared" si="14"/>
        <v>0</v>
      </c>
      <c r="T57" s="36">
        <f t="shared" si="14"/>
        <v>0</v>
      </c>
      <c r="U57" s="36">
        <f t="shared" si="14"/>
        <v>0</v>
      </c>
      <c r="V57" s="37">
        <f t="shared" si="14"/>
        <v>0</v>
      </c>
    </row>
    <row r="58" spans="1:22" ht="20.100000000000001" customHeight="1">
      <c r="A58" s="33"/>
      <c r="B58" s="33"/>
      <c r="C58" s="33"/>
      <c r="D58" s="34" t="s">
        <v>305</v>
      </c>
      <c r="E58" s="36">
        <f t="shared" ref="E58:N59" si="15">E59</f>
        <v>7.3</v>
      </c>
      <c r="F58" s="36">
        <f t="shared" si="15"/>
        <v>7.3</v>
      </c>
      <c r="G58" s="37">
        <f t="shared" si="15"/>
        <v>7.3</v>
      </c>
      <c r="H58" s="37">
        <f t="shared" si="15"/>
        <v>7.3</v>
      </c>
      <c r="I58" s="37">
        <f t="shared" si="15"/>
        <v>0</v>
      </c>
      <c r="J58" s="37">
        <f t="shared" si="15"/>
        <v>0</v>
      </c>
      <c r="K58" s="36">
        <f t="shared" si="15"/>
        <v>0</v>
      </c>
      <c r="L58" s="36">
        <f t="shared" si="15"/>
        <v>0</v>
      </c>
      <c r="M58" s="36">
        <f t="shared" si="15"/>
        <v>0</v>
      </c>
      <c r="N58" s="36">
        <f t="shared" si="15"/>
        <v>0</v>
      </c>
      <c r="O58" s="36">
        <f t="shared" ref="O58:V59" si="16">O59</f>
        <v>0</v>
      </c>
      <c r="P58" s="36">
        <f t="shared" si="16"/>
        <v>0</v>
      </c>
      <c r="Q58" s="36">
        <f t="shared" si="16"/>
        <v>0</v>
      </c>
      <c r="R58" s="36">
        <f t="shared" si="16"/>
        <v>0</v>
      </c>
      <c r="S58" s="36">
        <f t="shared" si="16"/>
        <v>0</v>
      </c>
      <c r="T58" s="36">
        <f t="shared" si="16"/>
        <v>0</v>
      </c>
      <c r="U58" s="36">
        <f t="shared" si="16"/>
        <v>0</v>
      </c>
      <c r="V58" s="37">
        <f t="shared" si="16"/>
        <v>0</v>
      </c>
    </row>
    <row r="59" spans="1:22" ht="20.100000000000001" customHeight="1">
      <c r="A59" s="33"/>
      <c r="B59" s="33"/>
      <c r="C59" s="33"/>
      <c r="D59" s="34" t="s">
        <v>306</v>
      </c>
      <c r="E59" s="36">
        <f t="shared" si="15"/>
        <v>7.3</v>
      </c>
      <c r="F59" s="36">
        <f t="shared" si="15"/>
        <v>7.3</v>
      </c>
      <c r="G59" s="37">
        <f t="shared" si="15"/>
        <v>7.3</v>
      </c>
      <c r="H59" s="37">
        <f t="shared" si="15"/>
        <v>7.3</v>
      </c>
      <c r="I59" s="37">
        <f t="shared" si="15"/>
        <v>0</v>
      </c>
      <c r="J59" s="37">
        <f t="shared" si="15"/>
        <v>0</v>
      </c>
      <c r="K59" s="36">
        <f t="shared" si="15"/>
        <v>0</v>
      </c>
      <c r="L59" s="36">
        <f t="shared" si="15"/>
        <v>0</v>
      </c>
      <c r="M59" s="36">
        <f t="shared" si="15"/>
        <v>0</v>
      </c>
      <c r="N59" s="36">
        <f t="shared" si="15"/>
        <v>0</v>
      </c>
      <c r="O59" s="36">
        <f t="shared" si="16"/>
        <v>0</v>
      </c>
      <c r="P59" s="36">
        <f t="shared" si="16"/>
        <v>0</v>
      </c>
      <c r="Q59" s="36">
        <f t="shared" si="16"/>
        <v>0</v>
      </c>
      <c r="R59" s="36">
        <f t="shared" si="16"/>
        <v>0</v>
      </c>
      <c r="S59" s="36">
        <f t="shared" si="16"/>
        <v>0</v>
      </c>
      <c r="T59" s="36">
        <f t="shared" si="16"/>
        <v>0</v>
      </c>
      <c r="U59" s="36">
        <f t="shared" si="16"/>
        <v>0</v>
      </c>
      <c r="V59" s="37">
        <f t="shared" si="16"/>
        <v>0</v>
      </c>
    </row>
    <row r="60" spans="1:22" ht="20.100000000000001" customHeight="1">
      <c r="A60" s="33" t="s">
        <v>152</v>
      </c>
      <c r="B60" s="33" t="s">
        <v>179</v>
      </c>
      <c r="C60" s="33" t="s">
        <v>224</v>
      </c>
      <c r="D60" s="34" t="s">
        <v>307</v>
      </c>
      <c r="E60" s="36">
        <v>7.3</v>
      </c>
      <c r="F60" s="36">
        <v>7.3</v>
      </c>
      <c r="G60" s="37">
        <v>7.3</v>
      </c>
      <c r="H60" s="37">
        <v>7.3</v>
      </c>
      <c r="I60" s="37">
        <v>0</v>
      </c>
      <c r="J60" s="37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7">
        <v>0</v>
      </c>
    </row>
    <row r="61" spans="1:22" ht="20.100000000000001" customHeight="1">
      <c r="A61" s="33"/>
      <c r="B61" s="33"/>
      <c r="C61" s="33"/>
      <c r="D61" s="34" t="s">
        <v>150</v>
      </c>
      <c r="E61" s="36">
        <f t="shared" ref="E61:V61" si="17">E62+E64</f>
        <v>17.32</v>
      </c>
      <c r="F61" s="36">
        <f t="shared" si="17"/>
        <v>17.32</v>
      </c>
      <c r="G61" s="37">
        <f t="shared" si="17"/>
        <v>17.32</v>
      </c>
      <c r="H61" s="37">
        <f t="shared" si="17"/>
        <v>17.32</v>
      </c>
      <c r="I61" s="37">
        <f t="shared" si="17"/>
        <v>0</v>
      </c>
      <c r="J61" s="37">
        <f t="shared" si="17"/>
        <v>0</v>
      </c>
      <c r="K61" s="36">
        <f t="shared" si="17"/>
        <v>0</v>
      </c>
      <c r="L61" s="36">
        <f t="shared" si="17"/>
        <v>0</v>
      </c>
      <c r="M61" s="36">
        <f t="shared" si="17"/>
        <v>0</v>
      </c>
      <c r="N61" s="36">
        <f t="shared" si="17"/>
        <v>0</v>
      </c>
      <c r="O61" s="36">
        <f t="shared" si="17"/>
        <v>0</v>
      </c>
      <c r="P61" s="36">
        <f t="shared" si="17"/>
        <v>0</v>
      </c>
      <c r="Q61" s="36">
        <f t="shared" si="17"/>
        <v>0</v>
      </c>
      <c r="R61" s="36">
        <f t="shared" si="17"/>
        <v>0</v>
      </c>
      <c r="S61" s="36">
        <f t="shared" si="17"/>
        <v>0</v>
      </c>
      <c r="T61" s="36">
        <f t="shared" si="17"/>
        <v>0</v>
      </c>
      <c r="U61" s="36">
        <f t="shared" si="17"/>
        <v>0</v>
      </c>
      <c r="V61" s="37">
        <f t="shared" si="17"/>
        <v>0</v>
      </c>
    </row>
    <row r="62" spans="1:22" ht="20.100000000000001" customHeight="1">
      <c r="A62" s="33"/>
      <c r="B62" s="33"/>
      <c r="C62" s="33"/>
      <c r="D62" s="34" t="s">
        <v>262</v>
      </c>
      <c r="E62" s="36">
        <f t="shared" ref="E62:V62" si="18">E63</f>
        <v>3.2</v>
      </c>
      <c r="F62" s="36">
        <f t="shared" si="18"/>
        <v>3.2</v>
      </c>
      <c r="G62" s="37">
        <f t="shared" si="18"/>
        <v>3.2</v>
      </c>
      <c r="H62" s="37">
        <f t="shared" si="18"/>
        <v>3.2</v>
      </c>
      <c r="I62" s="37">
        <f t="shared" si="18"/>
        <v>0</v>
      </c>
      <c r="J62" s="37">
        <f t="shared" si="18"/>
        <v>0</v>
      </c>
      <c r="K62" s="36">
        <f t="shared" si="18"/>
        <v>0</v>
      </c>
      <c r="L62" s="36">
        <f t="shared" si="18"/>
        <v>0</v>
      </c>
      <c r="M62" s="36">
        <f t="shared" si="18"/>
        <v>0</v>
      </c>
      <c r="N62" s="36">
        <f t="shared" si="18"/>
        <v>0</v>
      </c>
      <c r="O62" s="36">
        <f t="shared" si="18"/>
        <v>0</v>
      </c>
      <c r="P62" s="36">
        <f t="shared" si="18"/>
        <v>0</v>
      </c>
      <c r="Q62" s="36">
        <f t="shared" si="18"/>
        <v>0</v>
      </c>
      <c r="R62" s="36">
        <f t="shared" si="18"/>
        <v>0</v>
      </c>
      <c r="S62" s="36">
        <f t="shared" si="18"/>
        <v>0</v>
      </c>
      <c r="T62" s="36">
        <f t="shared" si="18"/>
        <v>0</v>
      </c>
      <c r="U62" s="36">
        <f t="shared" si="18"/>
        <v>0</v>
      </c>
      <c r="V62" s="37">
        <f t="shared" si="18"/>
        <v>0</v>
      </c>
    </row>
    <row r="63" spans="1:22" ht="20.100000000000001" customHeight="1">
      <c r="A63" s="33" t="s">
        <v>152</v>
      </c>
      <c r="B63" s="33" t="s">
        <v>153</v>
      </c>
      <c r="C63" s="33" t="s">
        <v>142</v>
      </c>
      <c r="D63" s="34" t="s">
        <v>154</v>
      </c>
      <c r="E63" s="36">
        <v>3.2</v>
      </c>
      <c r="F63" s="36">
        <v>3.2</v>
      </c>
      <c r="G63" s="37">
        <v>3.2</v>
      </c>
      <c r="H63" s="37">
        <v>3.2</v>
      </c>
      <c r="I63" s="37">
        <v>0</v>
      </c>
      <c r="J63" s="37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7">
        <v>0</v>
      </c>
    </row>
    <row r="64" spans="1:22" ht="20.100000000000001" customHeight="1">
      <c r="A64" s="33"/>
      <c r="B64" s="33"/>
      <c r="C64" s="33"/>
      <c r="D64" s="34" t="s">
        <v>151</v>
      </c>
      <c r="E64" s="36">
        <f t="shared" ref="E64:V64" si="19">E65</f>
        <v>14.12</v>
      </c>
      <c r="F64" s="36">
        <f t="shared" si="19"/>
        <v>14.12</v>
      </c>
      <c r="G64" s="37">
        <f t="shared" si="19"/>
        <v>14.12</v>
      </c>
      <c r="H64" s="37">
        <f t="shared" si="19"/>
        <v>14.12</v>
      </c>
      <c r="I64" s="37">
        <f t="shared" si="19"/>
        <v>0</v>
      </c>
      <c r="J64" s="37">
        <f t="shared" si="19"/>
        <v>0</v>
      </c>
      <c r="K64" s="36">
        <f t="shared" si="19"/>
        <v>0</v>
      </c>
      <c r="L64" s="36">
        <f t="shared" si="19"/>
        <v>0</v>
      </c>
      <c r="M64" s="36">
        <f t="shared" si="19"/>
        <v>0</v>
      </c>
      <c r="N64" s="36">
        <f t="shared" si="19"/>
        <v>0</v>
      </c>
      <c r="O64" s="36">
        <f t="shared" si="19"/>
        <v>0</v>
      </c>
      <c r="P64" s="36">
        <f t="shared" si="19"/>
        <v>0</v>
      </c>
      <c r="Q64" s="36">
        <f t="shared" si="19"/>
        <v>0</v>
      </c>
      <c r="R64" s="36">
        <f t="shared" si="19"/>
        <v>0</v>
      </c>
      <c r="S64" s="36">
        <f t="shared" si="19"/>
        <v>0</v>
      </c>
      <c r="T64" s="36">
        <f t="shared" si="19"/>
        <v>0</v>
      </c>
      <c r="U64" s="36">
        <f t="shared" si="19"/>
        <v>0</v>
      </c>
      <c r="V64" s="37">
        <f t="shared" si="19"/>
        <v>0</v>
      </c>
    </row>
    <row r="65" spans="1:22" ht="20.100000000000001" customHeight="1">
      <c r="A65" s="33" t="s">
        <v>152</v>
      </c>
      <c r="B65" s="33" t="s">
        <v>153</v>
      </c>
      <c r="C65" s="33" t="s">
        <v>145</v>
      </c>
      <c r="D65" s="34" t="s">
        <v>154</v>
      </c>
      <c r="E65" s="36">
        <v>14.12</v>
      </c>
      <c r="F65" s="36">
        <v>14.12</v>
      </c>
      <c r="G65" s="37">
        <v>14.12</v>
      </c>
      <c r="H65" s="37">
        <v>14.12</v>
      </c>
      <c r="I65" s="37">
        <v>0</v>
      </c>
      <c r="J65" s="37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7">
        <v>0</v>
      </c>
    </row>
    <row r="66" spans="1:22" ht="20.100000000000001" customHeight="1">
      <c r="A66" s="33"/>
      <c r="B66" s="33"/>
      <c r="C66" s="33"/>
      <c r="D66" s="34" t="s">
        <v>308</v>
      </c>
      <c r="E66" s="36">
        <f t="shared" ref="E66:V66" si="20">E67+E70</f>
        <v>67.3</v>
      </c>
      <c r="F66" s="36">
        <f t="shared" si="20"/>
        <v>67.3</v>
      </c>
      <c r="G66" s="37">
        <f t="shared" si="20"/>
        <v>67.3</v>
      </c>
      <c r="H66" s="37">
        <f t="shared" si="20"/>
        <v>67.3</v>
      </c>
      <c r="I66" s="37">
        <f t="shared" si="20"/>
        <v>0</v>
      </c>
      <c r="J66" s="37">
        <f t="shared" si="20"/>
        <v>0</v>
      </c>
      <c r="K66" s="36">
        <f t="shared" si="20"/>
        <v>0</v>
      </c>
      <c r="L66" s="36">
        <f t="shared" si="20"/>
        <v>0</v>
      </c>
      <c r="M66" s="36">
        <f t="shared" si="20"/>
        <v>0</v>
      </c>
      <c r="N66" s="36">
        <f t="shared" si="20"/>
        <v>0</v>
      </c>
      <c r="O66" s="36">
        <f t="shared" si="20"/>
        <v>0</v>
      </c>
      <c r="P66" s="36">
        <f t="shared" si="20"/>
        <v>0</v>
      </c>
      <c r="Q66" s="36">
        <f t="shared" si="20"/>
        <v>0</v>
      </c>
      <c r="R66" s="36">
        <f t="shared" si="20"/>
        <v>0</v>
      </c>
      <c r="S66" s="36">
        <f t="shared" si="20"/>
        <v>0</v>
      </c>
      <c r="T66" s="36">
        <f t="shared" si="20"/>
        <v>0</v>
      </c>
      <c r="U66" s="36">
        <f t="shared" si="20"/>
        <v>0</v>
      </c>
      <c r="V66" s="37">
        <f t="shared" si="20"/>
        <v>0</v>
      </c>
    </row>
    <row r="67" spans="1:22" ht="20.100000000000001" customHeight="1">
      <c r="A67" s="33"/>
      <c r="B67" s="33"/>
      <c r="C67" s="33"/>
      <c r="D67" s="34" t="s">
        <v>309</v>
      </c>
      <c r="E67" s="36">
        <f t="shared" ref="E67:N68" si="21">E68</f>
        <v>50</v>
      </c>
      <c r="F67" s="36">
        <f t="shared" si="21"/>
        <v>50</v>
      </c>
      <c r="G67" s="37">
        <f t="shared" si="21"/>
        <v>50</v>
      </c>
      <c r="H67" s="37">
        <f t="shared" si="21"/>
        <v>50</v>
      </c>
      <c r="I67" s="37">
        <f t="shared" si="21"/>
        <v>0</v>
      </c>
      <c r="J67" s="37">
        <f t="shared" si="21"/>
        <v>0</v>
      </c>
      <c r="K67" s="36">
        <f t="shared" si="21"/>
        <v>0</v>
      </c>
      <c r="L67" s="36">
        <f t="shared" si="21"/>
        <v>0</v>
      </c>
      <c r="M67" s="36">
        <f t="shared" si="21"/>
        <v>0</v>
      </c>
      <c r="N67" s="36">
        <f t="shared" si="21"/>
        <v>0</v>
      </c>
      <c r="O67" s="36">
        <f t="shared" ref="O67:V68" si="22">O68</f>
        <v>0</v>
      </c>
      <c r="P67" s="36">
        <f t="shared" si="22"/>
        <v>0</v>
      </c>
      <c r="Q67" s="36">
        <f t="shared" si="22"/>
        <v>0</v>
      </c>
      <c r="R67" s="36">
        <f t="shared" si="22"/>
        <v>0</v>
      </c>
      <c r="S67" s="36">
        <f t="shared" si="22"/>
        <v>0</v>
      </c>
      <c r="T67" s="36">
        <f t="shared" si="22"/>
        <v>0</v>
      </c>
      <c r="U67" s="36">
        <f t="shared" si="22"/>
        <v>0</v>
      </c>
      <c r="V67" s="37">
        <f t="shared" si="22"/>
        <v>0</v>
      </c>
    </row>
    <row r="68" spans="1:22" ht="20.100000000000001" customHeight="1">
      <c r="A68" s="33"/>
      <c r="B68" s="33"/>
      <c r="C68" s="33"/>
      <c r="D68" s="34" t="s">
        <v>310</v>
      </c>
      <c r="E68" s="36">
        <f t="shared" si="21"/>
        <v>50</v>
      </c>
      <c r="F68" s="36">
        <f t="shared" si="21"/>
        <v>50</v>
      </c>
      <c r="G68" s="37">
        <f t="shared" si="21"/>
        <v>50</v>
      </c>
      <c r="H68" s="37">
        <f t="shared" si="21"/>
        <v>50</v>
      </c>
      <c r="I68" s="37">
        <f t="shared" si="21"/>
        <v>0</v>
      </c>
      <c r="J68" s="37">
        <f t="shared" si="21"/>
        <v>0</v>
      </c>
      <c r="K68" s="36">
        <f t="shared" si="21"/>
        <v>0</v>
      </c>
      <c r="L68" s="36">
        <f t="shared" si="21"/>
        <v>0</v>
      </c>
      <c r="M68" s="36">
        <f t="shared" si="21"/>
        <v>0</v>
      </c>
      <c r="N68" s="36">
        <f t="shared" si="21"/>
        <v>0</v>
      </c>
      <c r="O68" s="36">
        <f t="shared" si="22"/>
        <v>0</v>
      </c>
      <c r="P68" s="36">
        <f t="shared" si="22"/>
        <v>0</v>
      </c>
      <c r="Q68" s="36">
        <f t="shared" si="22"/>
        <v>0</v>
      </c>
      <c r="R68" s="36">
        <f t="shared" si="22"/>
        <v>0</v>
      </c>
      <c r="S68" s="36">
        <f t="shared" si="22"/>
        <v>0</v>
      </c>
      <c r="T68" s="36">
        <f t="shared" si="22"/>
        <v>0</v>
      </c>
      <c r="U68" s="36">
        <f t="shared" si="22"/>
        <v>0</v>
      </c>
      <c r="V68" s="37">
        <f t="shared" si="22"/>
        <v>0</v>
      </c>
    </row>
    <row r="69" spans="1:22" ht="20.100000000000001" customHeight="1">
      <c r="A69" s="33" t="s">
        <v>311</v>
      </c>
      <c r="B69" s="33" t="s">
        <v>112</v>
      </c>
      <c r="C69" s="33" t="s">
        <v>205</v>
      </c>
      <c r="D69" s="34" t="s">
        <v>312</v>
      </c>
      <c r="E69" s="36">
        <v>50</v>
      </c>
      <c r="F69" s="36">
        <v>50</v>
      </c>
      <c r="G69" s="37">
        <v>50</v>
      </c>
      <c r="H69" s="37">
        <v>50</v>
      </c>
      <c r="I69" s="37">
        <v>0</v>
      </c>
      <c r="J69" s="37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7">
        <v>0</v>
      </c>
    </row>
    <row r="70" spans="1:22" ht="20.100000000000001" customHeight="1">
      <c r="A70" s="33"/>
      <c r="B70" s="33"/>
      <c r="C70" s="33"/>
      <c r="D70" s="34" t="s">
        <v>313</v>
      </c>
      <c r="E70" s="36">
        <f t="shared" ref="E70:N71" si="23">E71</f>
        <v>17.3</v>
      </c>
      <c r="F70" s="36">
        <f t="shared" si="23"/>
        <v>17.3</v>
      </c>
      <c r="G70" s="37">
        <f t="shared" si="23"/>
        <v>17.3</v>
      </c>
      <c r="H70" s="37">
        <f t="shared" si="23"/>
        <v>17.3</v>
      </c>
      <c r="I70" s="37">
        <f t="shared" si="23"/>
        <v>0</v>
      </c>
      <c r="J70" s="37">
        <f t="shared" si="23"/>
        <v>0</v>
      </c>
      <c r="K70" s="36">
        <f t="shared" si="23"/>
        <v>0</v>
      </c>
      <c r="L70" s="36">
        <f t="shared" si="23"/>
        <v>0</v>
      </c>
      <c r="M70" s="36">
        <f t="shared" si="23"/>
        <v>0</v>
      </c>
      <c r="N70" s="36">
        <f t="shared" si="23"/>
        <v>0</v>
      </c>
      <c r="O70" s="36">
        <f t="shared" ref="O70:V71" si="24">O71</f>
        <v>0</v>
      </c>
      <c r="P70" s="36">
        <f t="shared" si="24"/>
        <v>0</v>
      </c>
      <c r="Q70" s="36">
        <f t="shared" si="24"/>
        <v>0</v>
      </c>
      <c r="R70" s="36">
        <f t="shared" si="24"/>
        <v>0</v>
      </c>
      <c r="S70" s="36">
        <f t="shared" si="24"/>
        <v>0</v>
      </c>
      <c r="T70" s="36">
        <f t="shared" si="24"/>
        <v>0</v>
      </c>
      <c r="U70" s="36">
        <f t="shared" si="24"/>
        <v>0</v>
      </c>
      <c r="V70" s="37">
        <f t="shared" si="24"/>
        <v>0</v>
      </c>
    </row>
    <row r="71" spans="1:22" ht="20.100000000000001" customHeight="1">
      <c r="A71" s="33"/>
      <c r="B71" s="33"/>
      <c r="C71" s="33"/>
      <c r="D71" s="34" t="s">
        <v>314</v>
      </c>
      <c r="E71" s="36">
        <f t="shared" si="23"/>
        <v>17.3</v>
      </c>
      <c r="F71" s="36">
        <f t="shared" si="23"/>
        <v>17.3</v>
      </c>
      <c r="G71" s="37">
        <f t="shared" si="23"/>
        <v>17.3</v>
      </c>
      <c r="H71" s="37">
        <f t="shared" si="23"/>
        <v>17.3</v>
      </c>
      <c r="I71" s="37">
        <f t="shared" si="23"/>
        <v>0</v>
      </c>
      <c r="J71" s="37">
        <f t="shared" si="23"/>
        <v>0</v>
      </c>
      <c r="K71" s="36">
        <f t="shared" si="23"/>
        <v>0</v>
      </c>
      <c r="L71" s="36">
        <f t="shared" si="23"/>
        <v>0</v>
      </c>
      <c r="M71" s="36">
        <f t="shared" si="23"/>
        <v>0</v>
      </c>
      <c r="N71" s="36">
        <f t="shared" si="23"/>
        <v>0</v>
      </c>
      <c r="O71" s="36">
        <f t="shared" si="24"/>
        <v>0</v>
      </c>
      <c r="P71" s="36">
        <f t="shared" si="24"/>
        <v>0</v>
      </c>
      <c r="Q71" s="36">
        <f t="shared" si="24"/>
        <v>0</v>
      </c>
      <c r="R71" s="36">
        <f t="shared" si="24"/>
        <v>0</v>
      </c>
      <c r="S71" s="36">
        <f t="shared" si="24"/>
        <v>0</v>
      </c>
      <c r="T71" s="36">
        <f t="shared" si="24"/>
        <v>0</v>
      </c>
      <c r="U71" s="36">
        <f t="shared" si="24"/>
        <v>0</v>
      </c>
      <c r="V71" s="37">
        <f t="shared" si="24"/>
        <v>0</v>
      </c>
    </row>
    <row r="72" spans="1:22" ht="20.100000000000001" customHeight="1">
      <c r="A72" s="33" t="s">
        <v>311</v>
      </c>
      <c r="B72" s="33" t="s">
        <v>137</v>
      </c>
      <c r="C72" s="33" t="s">
        <v>142</v>
      </c>
      <c r="D72" s="34" t="s">
        <v>315</v>
      </c>
      <c r="E72" s="36">
        <v>17.3</v>
      </c>
      <c r="F72" s="36">
        <v>17.3</v>
      </c>
      <c r="G72" s="37">
        <v>17.3</v>
      </c>
      <c r="H72" s="37">
        <v>17.3</v>
      </c>
      <c r="I72" s="37">
        <v>0</v>
      </c>
      <c r="J72" s="37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7">
        <v>0</v>
      </c>
    </row>
    <row r="73" spans="1:22" ht="20.100000000000001" customHeight="1">
      <c r="A73" s="33"/>
      <c r="B73" s="33"/>
      <c r="C73" s="33"/>
      <c r="D73" s="34" t="s">
        <v>155</v>
      </c>
      <c r="E73" s="36">
        <f t="shared" ref="E73:N75" si="25">E74</f>
        <v>29.7</v>
      </c>
      <c r="F73" s="36">
        <f t="shared" si="25"/>
        <v>29.7</v>
      </c>
      <c r="G73" s="37">
        <f t="shared" si="25"/>
        <v>29.7</v>
      </c>
      <c r="H73" s="37">
        <f t="shared" si="25"/>
        <v>29.7</v>
      </c>
      <c r="I73" s="37">
        <f t="shared" si="25"/>
        <v>0</v>
      </c>
      <c r="J73" s="37">
        <f t="shared" si="25"/>
        <v>0</v>
      </c>
      <c r="K73" s="36">
        <f t="shared" si="25"/>
        <v>0</v>
      </c>
      <c r="L73" s="36">
        <f t="shared" si="25"/>
        <v>0</v>
      </c>
      <c r="M73" s="36">
        <f t="shared" si="25"/>
        <v>0</v>
      </c>
      <c r="N73" s="36">
        <f t="shared" si="25"/>
        <v>0</v>
      </c>
      <c r="O73" s="36">
        <f t="shared" ref="O73:V75" si="26">O74</f>
        <v>0</v>
      </c>
      <c r="P73" s="36">
        <f t="shared" si="26"/>
        <v>0</v>
      </c>
      <c r="Q73" s="36">
        <f t="shared" si="26"/>
        <v>0</v>
      </c>
      <c r="R73" s="36">
        <f t="shared" si="26"/>
        <v>0</v>
      </c>
      <c r="S73" s="36">
        <f t="shared" si="26"/>
        <v>0</v>
      </c>
      <c r="T73" s="36">
        <f t="shared" si="26"/>
        <v>0</v>
      </c>
      <c r="U73" s="36">
        <f t="shared" si="26"/>
        <v>0</v>
      </c>
      <c r="V73" s="37">
        <f t="shared" si="26"/>
        <v>0</v>
      </c>
    </row>
    <row r="74" spans="1:22" ht="20.100000000000001" customHeight="1">
      <c r="A74" s="33"/>
      <c r="B74" s="33"/>
      <c r="C74" s="33"/>
      <c r="D74" s="34" t="s">
        <v>156</v>
      </c>
      <c r="E74" s="36">
        <f t="shared" si="25"/>
        <v>29.7</v>
      </c>
      <c r="F74" s="36">
        <f t="shared" si="25"/>
        <v>29.7</v>
      </c>
      <c r="G74" s="37">
        <f t="shared" si="25"/>
        <v>29.7</v>
      </c>
      <c r="H74" s="37">
        <f t="shared" si="25"/>
        <v>29.7</v>
      </c>
      <c r="I74" s="37">
        <f t="shared" si="25"/>
        <v>0</v>
      </c>
      <c r="J74" s="37">
        <f t="shared" si="25"/>
        <v>0</v>
      </c>
      <c r="K74" s="36">
        <f t="shared" si="25"/>
        <v>0</v>
      </c>
      <c r="L74" s="36">
        <f t="shared" si="25"/>
        <v>0</v>
      </c>
      <c r="M74" s="36">
        <f t="shared" si="25"/>
        <v>0</v>
      </c>
      <c r="N74" s="36">
        <f t="shared" si="25"/>
        <v>0</v>
      </c>
      <c r="O74" s="36">
        <f t="shared" si="26"/>
        <v>0</v>
      </c>
      <c r="P74" s="36">
        <f t="shared" si="26"/>
        <v>0</v>
      </c>
      <c r="Q74" s="36">
        <f t="shared" si="26"/>
        <v>0</v>
      </c>
      <c r="R74" s="36">
        <f t="shared" si="26"/>
        <v>0</v>
      </c>
      <c r="S74" s="36">
        <f t="shared" si="26"/>
        <v>0</v>
      </c>
      <c r="T74" s="36">
        <f t="shared" si="26"/>
        <v>0</v>
      </c>
      <c r="U74" s="36">
        <f t="shared" si="26"/>
        <v>0</v>
      </c>
      <c r="V74" s="37">
        <f t="shared" si="26"/>
        <v>0</v>
      </c>
    </row>
    <row r="75" spans="1:22" ht="20.100000000000001" customHeight="1">
      <c r="A75" s="33"/>
      <c r="B75" s="33"/>
      <c r="C75" s="33"/>
      <c r="D75" s="34" t="s">
        <v>157</v>
      </c>
      <c r="E75" s="36">
        <f t="shared" si="25"/>
        <v>29.7</v>
      </c>
      <c r="F75" s="36">
        <f t="shared" si="25"/>
        <v>29.7</v>
      </c>
      <c r="G75" s="37">
        <f t="shared" si="25"/>
        <v>29.7</v>
      </c>
      <c r="H75" s="37">
        <f t="shared" si="25"/>
        <v>29.7</v>
      </c>
      <c r="I75" s="37">
        <f t="shared" si="25"/>
        <v>0</v>
      </c>
      <c r="J75" s="37">
        <f t="shared" si="25"/>
        <v>0</v>
      </c>
      <c r="K75" s="36">
        <f t="shared" si="25"/>
        <v>0</v>
      </c>
      <c r="L75" s="36">
        <f t="shared" si="25"/>
        <v>0</v>
      </c>
      <c r="M75" s="36">
        <f t="shared" si="25"/>
        <v>0</v>
      </c>
      <c r="N75" s="36">
        <f t="shared" si="25"/>
        <v>0</v>
      </c>
      <c r="O75" s="36">
        <f t="shared" si="26"/>
        <v>0</v>
      </c>
      <c r="P75" s="36">
        <f t="shared" si="26"/>
        <v>0</v>
      </c>
      <c r="Q75" s="36">
        <f t="shared" si="26"/>
        <v>0</v>
      </c>
      <c r="R75" s="36">
        <f t="shared" si="26"/>
        <v>0</v>
      </c>
      <c r="S75" s="36">
        <f t="shared" si="26"/>
        <v>0</v>
      </c>
      <c r="T75" s="36">
        <f t="shared" si="26"/>
        <v>0</v>
      </c>
      <c r="U75" s="36">
        <f t="shared" si="26"/>
        <v>0</v>
      </c>
      <c r="V75" s="37">
        <f t="shared" si="26"/>
        <v>0</v>
      </c>
    </row>
    <row r="76" spans="1:22" ht="20.100000000000001" customHeight="1">
      <c r="A76" s="33" t="s">
        <v>158</v>
      </c>
      <c r="B76" s="33" t="s">
        <v>145</v>
      </c>
      <c r="C76" s="33" t="s">
        <v>142</v>
      </c>
      <c r="D76" s="34" t="s">
        <v>159</v>
      </c>
      <c r="E76" s="36">
        <v>29.7</v>
      </c>
      <c r="F76" s="36">
        <v>29.7</v>
      </c>
      <c r="G76" s="37">
        <v>29.7</v>
      </c>
      <c r="H76" s="37">
        <v>29.7</v>
      </c>
      <c r="I76" s="37">
        <v>0</v>
      </c>
      <c r="J76" s="37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7">
        <v>0</v>
      </c>
    </row>
  </sheetData>
  <sheetProtection formatCells="0" formatColumns="0" formatRows="0"/>
  <mergeCells count="29"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0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1" t="s">
        <v>263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0.100000000000001" customHeight="1">
      <c r="A2" s="209" t="s">
        <v>316</v>
      </c>
      <c r="B2" s="210"/>
      <c r="C2" s="210"/>
      <c r="D2" s="210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  <c r="J3" s="215"/>
    </row>
    <row r="4" spans="1:10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19" t="s">
        <v>18</v>
      </c>
      <c r="G4" s="222" t="s">
        <v>32</v>
      </c>
      <c r="H4" s="222"/>
      <c r="I4" s="222"/>
      <c r="J4" s="105" t="s">
        <v>33</v>
      </c>
    </row>
    <row r="5" spans="1:10" s="15" customFormat="1" ht="27" customHeight="1">
      <c r="A5" s="220"/>
      <c r="B5" s="221"/>
      <c r="C5" s="221"/>
      <c r="D5" s="218"/>
      <c r="E5" s="219"/>
      <c r="F5" s="219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E8+E45+E60+E69+E76</f>
        <v>763.85</v>
      </c>
      <c r="F7" s="40">
        <f t="shared" si="0"/>
        <v>763.85</v>
      </c>
      <c r="G7" s="40">
        <f t="shared" si="0"/>
        <v>659.25000000000011</v>
      </c>
      <c r="H7" s="40">
        <f t="shared" si="0"/>
        <v>506.12999999999994</v>
      </c>
      <c r="I7" s="40">
        <f t="shared" si="0"/>
        <v>153.12</v>
      </c>
      <c r="J7" s="40">
        <f t="shared" si="0"/>
        <v>104.6</v>
      </c>
    </row>
    <row r="8" spans="1:10" s="5" customFormat="1" ht="20.100000000000001" customHeight="1">
      <c r="A8" s="38" t="s">
        <v>111</v>
      </c>
      <c r="B8" s="39"/>
      <c r="C8" s="39"/>
      <c r="D8" s="39" t="s">
        <v>108</v>
      </c>
      <c r="E8" s="40">
        <f t="shared" ref="E8:J8" si="1">E9+E42</f>
        <v>588.03</v>
      </c>
      <c r="F8" s="40">
        <f t="shared" si="1"/>
        <v>588.03</v>
      </c>
      <c r="G8" s="40">
        <f t="shared" si="1"/>
        <v>558.03</v>
      </c>
      <c r="H8" s="40">
        <f t="shared" si="1"/>
        <v>404.90999999999997</v>
      </c>
      <c r="I8" s="40">
        <f t="shared" si="1"/>
        <v>153.12</v>
      </c>
      <c r="J8" s="40">
        <f t="shared" si="1"/>
        <v>30</v>
      </c>
    </row>
    <row r="9" spans="1:10" s="5" customFormat="1" ht="20.100000000000001" customHeight="1">
      <c r="A9" s="38"/>
      <c r="B9" s="39" t="s">
        <v>112</v>
      </c>
      <c r="C9" s="39"/>
      <c r="D9" s="39" t="s">
        <v>109</v>
      </c>
      <c r="E9" s="40">
        <f t="shared" ref="E9:J9" si="2">E10+E25</f>
        <v>558.03</v>
      </c>
      <c r="F9" s="40">
        <f t="shared" si="2"/>
        <v>558.03</v>
      </c>
      <c r="G9" s="40">
        <f t="shared" si="2"/>
        <v>558.03</v>
      </c>
      <c r="H9" s="40">
        <f t="shared" si="2"/>
        <v>404.90999999999997</v>
      </c>
      <c r="I9" s="40">
        <f t="shared" si="2"/>
        <v>153.12</v>
      </c>
      <c r="J9" s="40">
        <f t="shared" si="2"/>
        <v>0</v>
      </c>
    </row>
    <row r="10" spans="1:10" s="5" customFormat="1" ht="20.100000000000001" customHeight="1">
      <c r="A10" s="38"/>
      <c r="B10" s="39"/>
      <c r="C10" s="39" t="s">
        <v>142</v>
      </c>
      <c r="D10" s="39" t="s">
        <v>293</v>
      </c>
      <c r="E10" s="40">
        <f t="shared" ref="E10:J10" si="3">SUM(E11:E24)</f>
        <v>111.72000000000001</v>
      </c>
      <c r="F10" s="40">
        <f t="shared" si="3"/>
        <v>111.72000000000001</v>
      </c>
      <c r="G10" s="40">
        <f t="shared" si="3"/>
        <v>111.72000000000001</v>
      </c>
      <c r="H10" s="40">
        <f t="shared" si="3"/>
        <v>81.599999999999994</v>
      </c>
      <c r="I10" s="40">
        <f t="shared" si="3"/>
        <v>30.12</v>
      </c>
      <c r="J10" s="40">
        <f t="shared" si="3"/>
        <v>0</v>
      </c>
    </row>
    <row r="11" spans="1:10" s="5" customFormat="1" ht="20.100000000000001" customHeight="1">
      <c r="A11" s="38" t="s">
        <v>160</v>
      </c>
      <c r="B11" s="39" t="s">
        <v>161</v>
      </c>
      <c r="C11" s="39" t="s">
        <v>168</v>
      </c>
      <c r="D11" s="39" t="s">
        <v>299</v>
      </c>
      <c r="E11" s="40">
        <v>17.05</v>
      </c>
      <c r="F11" s="40">
        <v>17.05</v>
      </c>
      <c r="G11" s="40">
        <v>17.05</v>
      </c>
      <c r="H11" s="40">
        <v>0</v>
      </c>
      <c r="I11" s="40">
        <v>17.05</v>
      </c>
      <c r="J11" s="40">
        <v>0</v>
      </c>
    </row>
    <row r="12" spans="1:10" s="5" customFormat="1" ht="20.100000000000001" customHeight="1">
      <c r="A12" s="38" t="s">
        <v>160</v>
      </c>
      <c r="B12" s="39" t="s">
        <v>161</v>
      </c>
      <c r="C12" s="39" t="s">
        <v>168</v>
      </c>
      <c r="D12" s="39" t="s">
        <v>119</v>
      </c>
      <c r="E12" s="40">
        <v>3.81</v>
      </c>
      <c r="F12" s="40">
        <v>3.81</v>
      </c>
      <c r="G12" s="40">
        <v>3.81</v>
      </c>
      <c r="H12" s="40">
        <v>3.81</v>
      </c>
      <c r="I12" s="40">
        <v>0</v>
      </c>
      <c r="J12" s="40">
        <v>0</v>
      </c>
    </row>
    <row r="13" spans="1:10" s="5" customFormat="1" ht="20.100000000000001" customHeight="1">
      <c r="A13" s="38" t="s">
        <v>160</v>
      </c>
      <c r="B13" s="39" t="s">
        <v>161</v>
      </c>
      <c r="C13" s="39" t="s">
        <v>168</v>
      </c>
      <c r="D13" s="39" t="s">
        <v>261</v>
      </c>
      <c r="E13" s="40">
        <v>6.12</v>
      </c>
      <c r="F13" s="40">
        <v>6.12</v>
      </c>
      <c r="G13" s="40">
        <v>6.12</v>
      </c>
      <c r="H13" s="40">
        <v>0</v>
      </c>
      <c r="I13" s="40">
        <v>6.12</v>
      </c>
      <c r="J13" s="40">
        <v>0</v>
      </c>
    </row>
    <row r="14" spans="1:10" s="5" customFormat="1" ht="20.100000000000001" customHeight="1">
      <c r="A14" s="38" t="s">
        <v>160</v>
      </c>
      <c r="B14" s="39" t="s">
        <v>161</v>
      </c>
      <c r="C14" s="39" t="s">
        <v>168</v>
      </c>
      <c r="D14" s="39" t="s">
        <v>118</v>
      </c>
      <c r="E14" s="40">
        <v>1.54</v>
      </c>
      <c r="F14" s="40">
        <v>1.54</v>
      </c>
      <c r="G14" s="40">
        <v>1.54</v>
      </c>
      <c r="H14" s="40">
        <v>1.54</v>
      </c>
      <c r="I14" s="40">
        <v>0</v>
      </c>
      <c r="J14" s="40">
        <v>0</v>
      </c>
    </row>
    <row r="15" spans="1:10" s="5" customFormat="1" ht="20.100000000000001" customHeight="1">
      <c r="A15" s="38" t="s">
        <v>160</v>
      </c>
      <c r="B15" s="39" t="s">
        <v>161</v>
      </c>
      <c r="C15" s="39" t="s">
        <v>168</v>
      </c>
      <c r="D15" s="39" t="s">
        <v>124</v>
      </c>
      <c r="E15" s="40">
        <v>1.83</v>
      </c>
      <c r="F15" s="40">
        <v>1.83</v>
      </c>
      <c r="G15" s="40">
        <v>1.83</v>
      </c>
      <c r="H15" s="40">
        <v>1.83</v>
      </c>
      <c r="I15" s="40">
        <v>0</v>
      </c>
      <c r="J15" s="40">
        <v>0</v>
      </c>
    </row>
    <row r="16" spans="1:10" s="5" customFormat="1" ht="20.100000000000001" customHeight="1">
      <c r="A16" s="38" t="s">
        <v>160</v>
      </c>
      <c r="B16" s="39" t="s">
        <v>161</v>
      </c>
      <c r="C16" s="39" t="s">
        <v>168</v>
      </c>
      <c r="D16" s="39" t="s">
        <v>122</v>
      </c>
      <c r="E16" s="40">
        <v>5.95</v>
      </c>
      <c r="F16" s="40">
        <v>5.95</v>
      </c>
      <c r="G16" s="40">
        <v>5.95</v>
      </c>
      <c r="H16" s="40">
        <v>5.95</v>
      </c>
      <c r="I16" s="40">
        <v>0</v>
      </c>
      <c r="J16" s="40">
        <v>0</v>
      </c>
    </row>
    <row r="17" spans="1:10" s="5" customFormat="1" ht="20.100000000000001" customHeight="1">
      <c r="A17" s="38" t="s">
        <v>160</v>
      </c>
      <c r="B17" s="39" t="s">
        <v>161</v>
      </c>
      <c r="C17" s="39" t="s">
        <v>168</v>
      </c>
      <c r="D17" s="39" t="s">
        <v>121</v>
      </c>
      <c r="E17" s="40">
        <v>6.47</v>
      </c>
      <c r="F17" s="40">
        <v>6.47</v>
      </c>
      <c r="G17" s="40">
        <v>6.47</v>
      </c>
      <c r="H17" s="40">
        <v>6.47</v>
      </c>
      <c r="I17" s="40">
        <v>0</v>
      </c>
      <c r="J17" s="40">
        <v>0</v>
      </c>
    </row>
    <row r="18" spans="1:10" s="5" customFormat="1" ht="20.100000000000001" customHeight="1">
      <c r="A18" s="38" t="s">
        <v>160</v>
      </c>
      <c r="B18" s="39" t="s">
        <v>161</v>
      </c>
      <c r="C18" s="39" t="s">
        <v>168</v>
      </c>
      <c r="D18" s="39" t="s">
        <v>123</v>
      </c>
      <c r="E18" s="40">
        <v>1.3</v>
      </c>
      <c r="F18" s="40">
        <v>1.3</v>
      </c>
      <c r="G18" s="40">
        <v>1.3</v>
      </c>
      <c r="H18" s="40">
        <v>1.3</v>
      </c>
      <c r="I18" s="40">
        <v>0</v>
      </c>
      <c r="J18" s="40">
        <v>0</v>
      </c>
    </row>
    <row r="19" spans="1:10" s="5" customFormat="1" ht="20.100000000000001" customHeight="1">
      <c r="A19" s="38" t="s">
        <v>160</v>
      </c>
      <c r="B19" s="39" t="s">
        <v>161</v>
      </c>
      <c r="C19" s="39" t="s">
        <v>168</v>
      </c>
      <c r="D19" s="39" t="s">
        <v>259</v>
      </c>
      <c r="E19" s="40">
        <v>44.45</v>
      </c>
      <c r="F19" s="40">
        <v>44.45</v>
      </c>
      <c r="G19" s="40">
        <v>44.45</v>
      </c>
      <c r="H19" s="40">
        <v>44.45</v>
      </c>
      <c r="I19" s="40">
        <v>0</v>
      </c>
      <c r="J19" s="40">
        <v>0</v>
      </c>
    </row>
    <row r="20" spans="1:10" s="5" customFormat="1" ht="20.100000000000001" customHeight="1">
      <c r="A20" s="38" t="s">
        <v>160</v>
      </c>
      <c r="B20" s="39" t="s">
        <v>161</v>
      </c>
      <c r="C20" s="39" t="s">
        <v>168</v>
      </c>
      <c r="D20" s="39" t="s">
        <v>127</v>
      </c>
      <c r="E20" s="40">
        <v>6.47</v>
      </c>
      <c r="F20" s="40">
        <v>6.47</v>
      </c>
      <c r="G20" s="40">
        <v>6.47</v>
      </c>
      <c r="H20" s="40">
        <v>0</v>
      </c>
      <c r="I20" s="40">
        <v>6.47</v>
      </c>
      <c r="J20" s="40">
        <v>0</v>
      </c>
    </row>
    <row r="21" spans="1:10" s="5" customFormat="1" ht="20.100000000000001" customHeight="1">
      <c r="A21" s="38" t="s">
        <v>160</v>
      </c>
      <c r="B21" s="39" t="s">
        <v>161</v>
      </c>
      <c r="C21" s="39" t="s">
        <v>168</v>
      </c>
      <c r="D21" s="39" t="s">
        <v>125</v>
      </c>
      <c r="E21" s="40">
        <v>0.92</v>
      </c>
      <c r="F21" s="40">
        <v>0.92</v>
      </c>
      <c r="G21" s="40">
        <v>0.92</v>
      </c>
      <c r="H21" s="40">
        <v>0.92</v>
      </c>
      <c r="I21" s="40">
        <v>0</v>
      </c>
      <c r="J21" s="40">
        <v>0</v>
      </c>
    </row>
    <row r="22" spans="1:10" s="5" customFormat="1" ht="20.100000000000001" customHeight="1">
      <c r="A22" s="38" t="s">
        <v>160</v>
      </c>
      <c r="B22" s="39" t="s">
        <v>161</v>
      </c>
      <c r="C22" s="39" t="s">
        <v>168</v>
      </c>
      <c r="D22" s="39" t="s">
        <v>117</v>
      </c>
      <c r="E22" s="40">
        <v>3.81</v>
      </c>
      <c r="F22" s="40">
        <v>3.81</v>
      </c>
      <c r="G22" s="40">
        <v>3.81</v>
      </c>
      <c r="H22" s="40">
        <v>3.81</v>
      </c>
      <c r="I22" s="40">
        <v>0</v>
      </c>
      <c r="J22" s="40">
        <v>0</v>
      </c>
    </row>
    <row r="23" spans="1:10" s="5" customFormat="1" ht="20.100000000000001" customHeight="1">
      <c r="A23" s="38" t="s">
        <v>160</v>
      </c>
      <c r="B23" s="39" t="s">
        <v>161</v>
      </c>
      <c r="C23" s="39" t="s">
        <v>168</v>
      </c>
      <c r="D23" s="39" t="s">
        <v>120</v>
      </c>
      <c r="E23" s="40">
        <v>11.52</v>
      </c>
      <c r="F23" s="40">
        <v>11.52</v>
      </c>
      <c r="G23" s="40">
        <v>11.52</v>
      </c>
      <c r="H23" s="40">
        <v>11.52</v>
      </c>
      <c r="I23" s="40">
        <v>0</v>
      </c>
      <c r="J23" s="40">
        <v>0</v>
      </c>
    </row>
    <row r="24" spans="1:10" s="5" customFormat="1" ht="20.100000000000001" customHeight="1">
      <c r="A24" s="38" t="s">
        <v>160</v>
      </c>
      <c r="B24" s="39" t="s">
        <v>161</v>
      </c>
      <c r="C24" s="39" t="s">
        <v>168</v>
      </c>
      <c r="D24" s="39" t="s">
        <v>260</v>
      </c>
      <c r="E24" s="40">
        <v>0.48</v>
      </c>
      <c r="F24" s="40">
        <v>0.48</v>
      </c>
      <c r="G24" s="40">
        <v>0.48</v>
      </c>
      <c r="H24" s="40">
        <v>0</v>
      </c>
      <c r="I24" s="40">
        <v>0.48</v>
      </c>
      <c r="J24" s="40">
        <v>0</v>
      </c>
    </row>
    <row r="25" spans="1:10" s="5" customFormat="1" ht="20.100000000000001" customHeight="1">
      <c r="A25" s="38"/>
      <c r="B25" s="39"/>
      <c r="C25" s="39" t="s">
        <v>113</v>
      </c>
      <c r="D25" s="39" t="s">
        <v>110</v>
      </c>
      <c r="E25" s="40">
        <f t="shared" ref="E25:J25" si="4">SUM(E26:E41)</f>
        <v>446.30999999999995</v>
      </c>
      <c r="F25" s="40">
        <f t="shared" si="4"/>
        <v>446.30999999999995</v>
      </c>
      <c r="G25" s="40">
        <f t="shared" si="4"/>
        <v>446.30999999999995</v>
      </c>
      <c r="H25" s="40">
        <f t="shared" si="4"/>
        <v>323.30999999999995</v>
      </c>
      <c r="I25" s="40">
        <f t="shared" si="4"/>
        <v>123</v>
      </c>
      <c r="J25" s="40">
        <f t="shared" si="4"/>
        <v>0</v>
      </c>
    </row>
    <row r="26" spans="1:10" s="5" customFormat="1" ht="20.100000000000001" customHeight="1">
      <c r="A26" s="38" t="s">
        <v>160</v>
      </c>
      <c r="B26" s="39" t="s">
        <v>161</v>
      </c>
      <c r="C26" s="39" t="s">
        <v>162</v>
      </c>
      <c r="D26" s="39" t="s">
        <v>119</v>
      </c>
      <c r="E26" s="40">
        <v>16.809999999999999</v>
      </c>
      <c r="F26" s="40">
        <v>16.809999999999999</v>
      </c>
      <c r="G26" s="40">
        <v>16.809999999999999</v>
      </c>
      <c r="H26" s="40">
        <v>16.809999999999999</v>
      </c>
      <c r="I26" s="40">
        <v>0</v>
      </c>
      <c r="J26" s="40">
        <v>0</v>
      </c>
    </row>
    <row r="27" spans="1:10" s="5" customFormat="1" ht="20.100000000000001" customHeight="1">
      <c r="A27" s="38" t="s">
        <v>160</v>
      </c>
      <c r="B27" s="39" t="s">
        <v>161</v>
      </c>
      <c r="C27" s="39" t="s">
        <v>162</v>
      </c>
      <c r="D27" s="39" t="s">
        <v>117</v>
      </c>
      <c r="E27" s="40">
        <v>16.809999999999999</v>
      </c>
      <c r="F27" s="40">
        <v>16.809999999999999</v>
      </c>
      <c r="G27" s="40">
        <v>16.809999999999999</v>
      </c>
      <c r="H27" s="40">
        <v>16.809999999999999</v>
      </c>
      <c r="I27" s="40">
        <v>0</v>
      </c>
      <c r="J27" s="40">
        <v>0</v>
      </c>
    </row>
    <row r="28" spans="1:10" s="5" customFormat="1" ht="20.100000000000001" customHeight="1">
      <c r="A28" s="38" t="s">
        <v>160</v>
      </c>
      <c r="B28" s="39" t="s">
        <v>161</v>
      </c>
      <c r="C28" s="39" t="s">
        <v>162</v>
      </c>
      <c r="D28" s="39" t="s">
        <v>120</v>
      </c>
      <c r="E28" s="40">
        <v>59.04</v>
      </c>
      <c r="F28" s="40">
        <v>59.04</v>
      </c>
      <c r="G28" s="40">
        <v>59.04</v>
      </c>
      <c r="H28" s="40">
        <v>59.04</v>
      </c>
      <c r="I28" s="40">
        <v>0</v>
      </c>
      <c r="J28" s="40">
        <v>0</v>
      </c>
    </row>
    <row r="29" spans="1:10" s="5" customFormat="1" ht="20.100000000000001" customHeight="1">
      <c r="A29" s="38" t="s">
        <v>160</v>
      </c>
      <c r="B29" s="39" t="s">
        <v>161</v>
      </c>
      <c r="C29" s="39" t="s">
        <v>162</v>
      </c>
      <c r="D29" s="39" t="s">
        <v>115</v>
      </c>
      <c r="E29" s="40">
        <v>52.48</v>
      </c>
      <c r="F29" s="40">
        <v>52.48</v>
      </c>
      <c r="G29" s="40">
        <v>52.48</v>
      </c>
      <c r="H29" s="40">
        <v>52.48</v>
      </c>
      <c r="I29" s="40">
        <v>0</v>
      </c>
      <c r="J29" s="40">
        <v>0</v>
      </c>
    </row>
    <row r="30" spans="1:10" s="5" customFormat="1" ht="20.100000000000001" customHeight="1">
      <c r="A30" s="38" t="s">
        <v>160</v>
      </c>
      <c r="B30" s="39" t="s">
        <v>161</v>
      </c>
      <c r="C30" s="39" t="s">
        <v>162</v>
      </c>
      <c r="D30" s="39" t="s">
        <v>123</v>
      </c>
      <c r="E30" s="40">
        <v>1.28</v>
      </c>
      <c r="F30" s="40">
        <v>1.28</v>
      </c>
      <c r="G30" s="40">
        <v>1.28</v>
      </c>
      <c r="H30" s="40">
        <v>1.28</v>
      </c>
      <c r="I30" s="40">
        <v>0</v>
      </c>
      <c r="J30" s="40">
        <v>0</v>
      </c>
    </row>
    <row r="31" spans="1:10" s="5" customFormat="1" ht="20.100000000000001" customHeight="1">
      <c r="A31" s="38" t="s">
        <v>160</v>
      </c>
      <c r="B31" s="39" t="s">
        <v>161</v>
      </c>
      <c r="C31" s="39" t="s">
        <v>162</v>
      </c>
      <c r="D31" s="39" t="s">
        <v>124</v>
      </c>
      <c r="E31" s="40">
        <v>8.07</v>
      </c>
      <c r="F31" s="40">
        <v>8.07</v>
      </c>
      <c r="G31" s="40">
        <v>8.07</v>
      </c>
      <c r="H31" s="40">
        <v>8.07</v>
      </c>
      <c r="I31" s="40">
        <v>0</v>
      </c>
      <c r="J31" s="40">
        <v>0</v>
      </c>
    </row>
    <row r="32" spans="1:10" ht="20.100000000000001" customHeight="1">
      <c r="A32" s="38" t="s">
        <v>160</v>
      </c>
      <c r="B32" s="39" t="s">
        <v>161</v>
      </c>
      <c r="C32" s="39" t="s">
        <v>162</v>
      </c>
      <c r="D32" s="39" t="s">
        <v>127</v>
      </c>
      <c r="E32" s="40">
        <v>12.92</v>
      </c>
      <c r="F32" s="40">
        <v>12.92</v>
      </c>
      <c r="G32" s="40">
        <v>12.92</v>
      </c>
      <c r="H32" s="40">
        <v>0</v>
      </c>
      <c r="I32" s="40">
        <v>12.92</v>
      </c>
      <c r="J32" s="40">
        <v>0</v>
      </c>
    </row>
    <row r="33" spans="1:10" ht="20.100000000000001" customHeight="1">
      <c r="A33" s="38" t="s">
        <v>160</v>
      </c>
      <c r="B33" s="39" t="s">
        <v>161</v>
      </c>
      <c r="C33" s="39" t="s">
        <v>162</v>
      </c>
      <c r="D33" s="39" t="s">
        <v>125</v>
      </c>
      <c r="E33" s="40">
        <v>4.03</v>
      </c>
      <c r="F33" s="40">
        <v>4.03</v>
      </c>
      <c r="G33" s="40">
        <v>4.03</v>
      </c>
      <c r="H33" s="40">
        <v>4.03</v>
      </c>
      <c r="I33" s="40">
        <v>0</v>
      </c>
      <c r="J33" s="40">
        <v>0</v>
      </c>
    </row>
    <row r="34" spans="1:10" ht="20.100000000000001" customHeight="1">
      <c r="A34" s="38" t="s">
        <v>160</v>
      </c>
      <c r="B34" s="39" t="s">
        <v>161</v>
      </c>
      <c r="C34" s="39" t="s">
        <v>162</v>
      </c>
      <c r="D34" s="39" t="s">
        <v>118</v>
      </c>
      <c r="E34" s="40">
        <v>7.23</v>
      </c>
      <c r="F34" s="40">
        <v>7.23</v>
      </c>
      <c r="G34" s="40">
        <v>7.23</v>
      </c>
      <c r="H34" s="40">
        <v>7.23</v>
      </c>
      <c r="I34" s="40">
        <v>0</v>
      </c>
      <c r="J34" s="40">
        <v>0</v>
      </c>
    </row>
    <row r="35" spans="1:10" ht="20.100000000000001" customHeight="1">
      <c r="A35" s="38" t="s">
        <v>160</v>
      </c>
      <c r="B35" s="39" t="s">
        <v>161</v>
      </c>
      <c r="C35" s="39" t="s">
        <v>162</v>
      </c>
      <c r="D35" s="39" t="s">
        <v>126</v>
      </c>
      <c r="E35" s="40">
        <v>4.28</v>
      </c>
      <c r="F35" s="40">
        <v>4.28</v>
      </c>
      <c r="G35" s="40">
        <v>4.28</v>
      </c>
      <c r="H35" s="40">
        <v>4.28</v>
      </c>
      <c r="I35" s="40">
        <v>0</v>
      </c>
      <c r="J35" s="40">
        <v>0</v>
      </c>
    </row>
    <row r="36" spans="1:10" ht="20.100000000000001" customHeight="1">
      <c r="A36" s="38" t="s">
        <v>160</v>
      </c>
      <c r="B36" s="39" t="s">
        <v>161</v>
      </c>
      <c r="C36" s="39" t="s">
        <v>162</v>
      </c>
      <c r="D36" s="39" t="s">
        <v>122</v>
      </c>
      <c r="E36" s="40">
        <v>2.46</v>
      </c>
      <c r="F36" s="40">
        <v>2.46</v>
      </c>
      <c r="G36" s="40">
        <v>2.46</v>
      </c>
      <c r="H36" s="40">
        <v>2.46</v>
      </c>
      <c r="I36" s="40">
        <v>0</v>
      </c>
      <c r="J36" s="40">
        <v>0</v>
      </c>
    </row>
    <row r="37" spans="1:10" ht="20.100000000000001" customHeight="1">
      <c r="A37" s="38" t="s">
        <v>160</v>
      </c>
      <c r="B37" s="39" t="s">
        <v>161</v>
      </c>
      <c r="C37" s="39" t="s">
        <v>162</v>
      </c>
      <c r="D37" s="39" t="s">
        <v>114</v>
      </c>
      <c r="E37" s="40">
        <v>125.48</v>
      </c>
      <c r="F37" s="40">
        <v>125.48</v>
      </c>
      <c r="G37" s="40">
        <v>125.48</v>
      </c>
      <c r="H37" s="40">
        <v>125.48</v>
      </c>
      <c r="I37" s="40">
        <v>0</v>
      </c>
      <c r="J37" s="40">
        <v>0</v>
      </c>
    </row>
    <row r="38" spans="1:10" ht="20.100000000000001" customHeight="1">
      <c r="A38" s="38" t="s">
        <v>160</v>
      </c>
      <c r="B38" s="39" t="s">
        <v>161</v>
      </c>
      <c r="C38" s="39" t="s">
        <v>162</v>
      </c>
      <c r="D38" s="39" t="s">
        <v>294</v>
      </c>
      <c r="E38" s="40">
        <v>2.0299999999999998</v>
      </c>
      <c r="F38" s="40">
        <v>2.0299999999999998</v>
      </c>
      <c r="G38" s="40">
        <v>2.0299999999999998</v>
      </c>
      <c r="H38" s="40">
        <v>2.0299999999999998</v>
      </c>
      <c r="I38" s="40">
        <v>0</v>
      </c>
      <c r="J38" s="40">
        <v>0</v>
      </c>
    </row>
    <row r="39" spans="1:10" ht="20.100000000000001" customHeight="1">
      <c r="A39" s="38" t="s">
        <v>160</v>
      </c>
      <c r="B39" s="39" t="s">
        <v>161</v>
      </c>
      <c r="C39" s="39" t="s">
        <v>162</v>
      </c>
      <c r="D39" s="39" t="s">
        <v>299</v>
      </c>
      <c r="E39" s="40">
        <v>110.08</v>
      </c>
      <c r="F39" s="40">
        <v>110.08</v>
      </c>
      <c r="G39" s="40">
        <v>110.08</v>
      </c>
      <c r="H39" s="40">
        <v>0</v>
      </c>
      <c r="I39" s="40">
        <v>110.08</v>
      </c>
      <c r="J39" s="40">
        <v>0</v>
      </c>
    </row>
    <row r="40" spans="1:10" ht="20.100000000000001" customHeight="1">
      <c r="A40" s="38" t="s">
        <v>160</v>
      </c>
      <c r="B40" s="39" t="s">
        <v>161</v>
      </c>
      <c r="C40" s="39" t="s">
        <v>162</v>
      </c>
      <c r="D40" s="39" t="s">
        <v>121</v>
      </c>
      <c r="E40" s="40">
        <v>0.82</v>
      </c>
      <c r="F40" s="40">
        <v>0.82</v>
      </c>
      <c r="G40" s="40">
        <v>0.82</v>
      </c>
      <c r="H40" s="40">
        <v>0.82</v>
      </c>
      <c r="I40" s="40">
        <v>0</v>
      </c>
      <c r="J40" s="40">
        <v>0</v>
      </c>
    </row>
    <row r="41" spans="1:10" ht="20.100000000000001" customHeight="1">
      <c r="A41" s="38" t="s">
        <v>160</v>
      </c>
      <c r="B41" s="39" t="s">
        <v>161</v>
      </c>
      <c r="C41" s="39" t="s">
        <v>162</v>
      </c>
      <c r="D41" s="39" t="s">
        <v>116</v>
      </c>
      <c r="E41" s="40">
        <v>22.49</v>
      </c>
      <c r="F41" s="40">
        <v>22.49</v>
      </c>
      <c r="G41" s="40">
        <v>22.49</v>
      </c>
      <c r="H41" s="40">
        <v>22.49</v>
      </c>
      <c r="I41" s="40">
        <v>0</v>
      </c>
      <c r="J41" s="40">
        <v>0</v>
      </c>
    </row>
    <row r="42" spans="1:10" ht="20.100000000000001" customHeight="1">
      <c r="A42" s="38"/>
      <c r="B42" s="39" t="s">
        <v>130</v>
      </c>
      <c r="C42" s="39"/>
      <c r="D42" s="39" t="s">
        <v>128</v>
      </c>
      <c r="E42" s="40">
        <f t="shared" ref="E42:J43" si="5">E43</f>
        <v>30</v>
      </c>
      <c r="F42" s="40">
        <f t="shared" si="5"/>
        <v>30</v>
      </c>
      <c r="G42" s="40">
        <f t="shared" si="5"/>
        <v>0</v>
      </c>
      <c r="H42" s="40">
        <f t="shared" si="5"/>
        <v>0</v>
      </c>
      <c r="I42" s="40">
        <f t="shared" si="5"/>
        <v>0</v>
      </c>
      <c r="J42" s="40">
        <f t="shared" si="5"/>
        <v>30</v>
      </c>
    </row>
    <row r="43" spans="1:10" ht="20.100000000000001" customHeight="1">
      <c r="A43" s="38"/>
      <c r="B43" s="39"/>
      <c r="C43" s="39" t="s">
        <v>131</v>
      </c>
      <c r="D43" s="39" t="s">
        <v>129</v>
      </c>
      <c r="E43" s="40">
        <f t="shared" si="5"/>
        <v>30</v>
      </c>
      <c r="F43" s="40">
        <f t="shared" si="5"/>
        <v>30</v>
      </c>
      <c r="G43" s="40">
        <f t="shared" si="5"/>
        <v>0</v>
      </c>
      <c r="H43" s="40">
        <f t="shared" si="5"/>
        <v>0</v>
      </c>
      <c r="I43" s="40">
        <f t="shared" si="5"/>
        <v>0</v>
      </c>
      <c r="J43" s="40">
        <f t="shared" si="5"/>
        <v>30</v>
      </c>
    </row>
    <row r="44" spans="1:10" ht="20.100000000000001" customHeight="1">
      <c r="A44" s="38" t="s">
        <v>160</v>
      </c>
      <c r="B44" s="39" t="s">
        <v>163</v>
      </c>
      <c r="C44" s="39" t="s">
        <v>164</v>
      </c>
      <c r="D44" s="39" t="s">
        <v>132</v>
      </c>
      <c r="E44" s="40">
        <v>30</v>
      </c>
      <c r="F44" s="40">
        <v>30</v>
      </c>
      <c r="G44" s="40">
        <v>0</v>
      </c>
      <c r="H44" s="40">
        <v>0</v>
      </c>
      <c r="I44" s="40">
        <v>0</v>
      </c>
      <c r="J44" s="40">
        <v>30</v>
      </c>
    </row>
    <row r="45" spans="1:10" ht="20.100000000000001" customHeight="1">
      <c r="A45" s="38" t="s">
        <v>136</v>
      </c>
      <c r="B45" s="39"/>
      <c r="C45" s="39"/>
      <c r="D45" s="39" t="s">
        <v>133</v>
      </c>
      <c r="E45" s="40">
        <f t="shared" ref="E45:J45" si="6">E46+E50</f>
        <v>54.2</v>
      </c>
      <c r="F45" s="40">
        <f t="shared" si="6"/>
        <v>54.2</v>
      </c>
      <c r="G45" s="40">
        <f t="shared" si="6"/>
        <v>54.2</v>
      </c>
      <c r="H45" s="40">
        <f t="shared" si="6"/>
        <v>54.2</v>
      </c>
      <c r="I45" s="40">
        <f t="shared" si="6"/>
        <v>0</v>
      </c>
      <c r="J45" s="40">
        <f t="shared" si="6"/>
        <v>0</v>
      </c>
    </row>
    <row r="46" spans="1:10" ht="20.100000000000001" customHeight="1">
      <c r="A46" s="38"/>
      <c r="B46" s="39" t="s">
        <v>137</v>
      </c>
      <c r="C46" s="39"/>
      <c r="D46" s="39" t="s">
        <v>134</v>
      </c>
      <c r="E46" s="40">
        <f t="shared" ref="E46:J46" si="7">E47</f>
        <v>49.5</v>
      </c>
      <c r="F46" s="40">
        <f t="shared" si="7"/>
        <v>49.5</v>
      </c>
      <c r="G46" s="40">
        <f t="shared" si="7"/>
        <v>49.5</v>
      </c>
      <c r="H46" s="40">
        <f t="shared" si="7"/>
        <v>49.5</v>
      </c>
      <c r="I46" s="40">
        <f t="shared" si="7"/>
        <v>0</v>
      </c>
      <c r="J46" s="40">
        <f t="shared" si="7"/>
        <v>0</v>
      </c>
    </row>
    <row r="47" spans="1:10" ht="20.100000000000001" customHeight="1">
      <c r="A47" s="38"/>
      <c r="B47" s="39"/>
      <c r="C47" s="39" t="s">
        <v>137</v>
      </c>
      <c r="D47" s="39" t="s">
        <v>135</v>
      </c>
      <c r="E47" s="40">
        <f t="shared" ref="E47:J47" si="8">SUM(E48:E49)</f>
        <v>49.5</v>
      </c>
      <c r="F47" s="40">
        <f t="shared" si="8"/>
        <v>49.5</v>
      </c>
      <c r="G47" s="40">
        <f t="shared" si="8"/>
        <v>49.5</v>
      </c>
      <c r="H47" s="40">
        <f t="shared" si="8"/>
        <v>49.5</v>
      </c>
      <c r="I47" s="40">
        <f t="shared" si="8"/>
        <v>0</v>
      </c>
      <c r="J47" s="40">
        <f t="shared" si="8"/>
        <v>0</v>
      </c>
    </row>
    <row r="48" spans="1:10" ht="20.100000000000001" customHeight="1">
      <c r="A48" s="38" t="s">
        <v>165</v>
      </c>
      <c r="B48" s="39" t="s">
        <v>166</v>
      </c>
      <c r="C48" s="39" t="s">
        <v>166</v>
      </c>
      <c r="D48" s="39" t="s">
        <v>138</v>
      </c>
      <c r="E48" s="40">
        <v>9.15</v>
      </c>
      <c r="F48" s="40">
        <v>9.15</v>
      </c>
      <c r="G48" s="40">
        <v>9.15</v>
      </c>
      <c r="H48" s="40">
        <v>9.15</v>
      </c>
      <c r="I48" s="40">
        <v>0</v>
      </c>
      <c r="J48" s="40">
        <v>0</v>
      </c>
    </row>
    <row r="49" spans="1:10" ht="20.100000000000001" customHeight="1">
      <c r="A49" s="38" t="s">
        <v>165</v>
      </c>
      <c r="B49" s="39" t="s">
        <v>166</v>
      </c>
      <c r="C49" s="39" t="s">
        <v>166</v>
      </c>
      <c r="D49" s="39" t="s">
        <v>138</v>
      </c>
      <c r="E49" s="40">
        <v>40.35</v>
      </c>
      <c r="F49" s="40">
        <v>40.35</v>
      </c>
      <c r="G49" s="40">
        <v>40.35</v>
      </c>
      <c r="H49" s="40">
        <v>40.35</v>
      </c>
      <c r="I49" s="40">
        <v>0</v>
      </c>
      <c r="J49" s="40">
        <v>0</v>
      </c>
    </row>
    <row r="50" spans="1:10" ht="20.100000000000001" customHeight="1">
      <c r="A50" s="38"/>
      <c r="B50" s="39" t="s">
        <v>141</v>
      </c>
      <c r="C50" s="39"/>
      <c r="D50" s="39" t="s">
        <v>139</v>
      </c>
      <c r="E50" s="40">
        <f t="shared" ref="E50:J50" si="9">E51+E54+E57</f>
        <v>4.7</v>
      </c>
      <c r="F50" s="40">
        <f t="shared" si="9"/>
        <v>4.7</v>
      </c>
      <c r="G50" s="40">
        <f t="shared" si="9"/>
        <v>4.7</v>
      </c>
      <c r="H50" s="40">
        <f t="shared" si="9"/>
        <v>4.7</v>
      </c>
      <c r="I50" s="40">
        <f t="shared" si="9"/>
        <v>0</v>
      </c>
      <c r="J50" s="40">
        <f t="shared" si="9"/>
        <v>0</v>
      </c>
    </row>
    <row r="51" spans="1:10" ht="20.100000000000001" customHeight="1">
      <c r="A51" s="38"/>
      <c r="B51" s="39"/>
      <c r="C51" s="39" t="s">
        <v>142</v>
      </c>
      <c r="D51" s="39" t="s">
        <v>140</v>
      </c>
      <c r="E51" s="40">
        <f t="shared" ref="E51:J51" si="10">SUM(E52:E53)</f>
        <v>1.73</v>
      </c>
      <c r="F51" s="40">
        <f t="shared" si="10"/>
        <v>1.73</v>
      </c>
      <c r="G51" s="40">
        <f t="shared" si="10"/>
        <v>1.73</v>
      </c>
      <c r="H51" s="40">
        <f t="shared" si="10"/>
        <v>1.73</v>
      </c>
      <c r="I51" s="40">
        <f t="shared" si="10"/>
        <v>0</v>
      </c>
      <c r="J51" s="40">
        <f t="shared" si="10"/>
        <v>0</v>
      </c>
    </row>
    <row r="52" spans="1:10" ht="20.100000000000001" customHeight="1">
      <c r="A52" s="38" t="s">
        <v>165</v>
      </c>
      <c r="B52" s="39" t="s">
        <v>167</v>
      </c>
      <c r="C52" s="39" t="s">
        <v>168</v>
      </c>
      <c r="D52" s="39" t="s">
        <v>143</v>
      </c>
      <c r="E52" s="40">
        <v>0.32</v>
      </c>
      <c r="F52" s="40">
        <v>0.32</v>
      </c>
      <c r="G52" s="40">
        <v>0.32</v>
      </c>
      <c r="H52" s="40">
        <v>0.32</v>
      </c>
      <c r="I52" s="40">
        <v>0</v>
      </c>
      <c r="J52" s="40">
        <v>0</v>
      </c>
    </row>
    <row r="53" spans="1:10" ht="20.100000000000001" customHeight="1">
      <c r="A53" s="38" t="s">
        <v>165</v>
      </c>
      <c r="B53" s="39" t="s">
        <v>167</v>
      </c>
      <c r="C53" s="39" t="s">
        <v>168</v>
      </c>
      <c r="D53" s="39" t="s">
        <v>143</v>
      </c>
      <c r="E53" s="40">
        <v>1.41</v>
      </c>
      <c r="F53" s="40">
        <v>1.41</v>
      </c>
      <c r="G53" s="40">
        <v>1.41</v>
      </c>
      <c r="H53" s="40">
        <v>1.41</v>
      </c>
      <c r="I53" s="40">
        <v>0</v>
      </c>
      <c r="J53" s="40">
        <v>0</v>
      </c>
    </row>
    <row r="54" spans="1:10" ht="20.100000000000001" customHeight="1">
      <c r="A54" s="38"/>
      <c r="B54" s="39"/>
      <c r="C54" s="39" t="s">
        <v>145</v>
      </c>
      <c r="D54" s="39" t="s">
        <v>144</v>
      </c>
      <c r="E54" s="40">
        <f t="shared" ref="E54:J54" si="11">SUM(E55:E56)</f>
        <v>1.73</v>
      </c>
      <c r="F54" s="40">
        <f t="shared" si="11"/>
        <v>1.73</v>
      </c>
      <c r="G54" s="40">
        <f t="shared" si="11"/>
        <v>1.73</v>
      </c>
      <c r="H54" s="40">
        <f t="shared" si="11"/>
        <v>1.73</v>
      </c>
      <c r="I54" s="40">
        <f t="shared" si="11"/>
        <v>0</v>
      </c>
      <c r="J54" s="40">
        <f t="shared" si="11"/>
        <v>0</v>
      </c>
    </row>
    <row r="55" spans="1:10" ht="20.100000000000001" customHeight="1">
      <c r="A55" s="38" t="s">
        <v>165</v>
      </c>
      <c r="B55" s="39" t="s">
        <v>167</v>
      </c>
      <c r="C55" s="39" t="s">
        <v>169</v>
      </c>
      <c r="D55" s="39" t="s">
        <v>146</v>
      </c>
      <c r="E55" s="40">
        <v>0.32</v>
      </c>
      <c r="F55" s="40">
        <v>0.32</v>
      </c>
      <c r="G55" s="40">
        <v>0.32</v>
      </c>
      <c r="H55" s="40">
        <v>0.32</v>
      </c>
      <c r="I55" s="40">
        <v>0</v>
      </c>
      <c r="J55" s="40">
        <v>0</v>
      </c>
    </row>
    <row r="56" spans="1:10" ht="20.100000000000001" customHeight="1">
      <c r="A56" s="38" t="s">
        <v>165</v>
      </c>
      <c r="B56" s="39" t="s">
        <v>167</v>
      </c>
      <c r="C56" s="39" t="s">
        <v>169</v>
      </c>
      <c r="D56" s="39" t="s">
        <v>146</v>
      </c>
      <c r="E56" s="40">
        <v>1.41</v>
      </c>
      <c r="F56" s="40">
        <v>1.41</v>
      </c>
      <c r="G56" s="40">
        <v>1.41</v>
      </c>
      <c r="H56" s="40">
        <v>1.41</v>
      </c>
      <c r="I56" s="40">
        <v>0</v>
      </c>
      <c r="J56" s="40">
        <v>0</v>
      </c>
    </row>
    <row r="57" spans="1:10" ht="20.100000000000001" customHeight="1">
      <c r="A57" s="38"/>
      <c r="B57" s="39"/>
      <c r="C57" s="39" t="s">
        <v>112</v>
      </c>
      <c r="D57" s="39" t="s">
        <v>147</v>
      </c>
      <c r="E57" s="40">
        <f t="shared" ref="E57:J57" si="12">SUM(E58:E59)</f>
        <v>1.24</v>
      </c>
      <c r="F57" s="40">
        <f t="shared" si="12"/>
        <v>1.24</v>
      </c>
      <c r="G57" s="40">
        <f t="shared" si="12"/>
        <v>1.24</v>
      </c>
      <c r="H57" s="40">
        <f t="shared" si="12"/>
        <v>1.24</v>
      </c>
      <c r="I57" s="40">
        <f t="shared" si="12"/>
        <v>0</v>
      </c>
      <c r="J57" s="40">
        <f t="shared" si="12"/>
        <v>0</v>
      </c>
    </row>
    <row r="58" spans="1:10" ht="20.100000000000001" customHeight="1">
      <c r="A58" s="38" t="s">
        <v>165</v>
      </c>
      <c r="B58" s="39" t="s">
        <v>167</v>
      </c>
      <c r="C58" s="39" t="s">
        <v>161</v>
      </c>
      <c r="D58" s="39" t="s">
        <v>148</v>
      </c>
      <c r="E58" s="40">
        <v>0.23</v>
      </c>
      <c r="F58" s="40">
        <v>0.23</v>
      </c>
      <c r="G58" s="40">
        <v>0.23</v>
      </c>
      <c r="H58" s="40">
        <v>0.23</v>
      </c>
      <c r="I58" s="40">
        <v>0</v>
      </c>
      <c r="J58" s="40">
        <v>0</v>
      </c>
    </row>
    <row r="59" spans="1:10" ht="20.100000000000001" customHeight="1">
      <c r="A59" s="38" t="s">
        <v>165</v>
      </c>
      <c r="B59" s="39" t="s">
        <v>167</v>
      </c>
      <c r="C59" s="39" t="s">
        <v>161</v>
      </c>
      <c r="D59" s="39" t="s">
        <v>148</v>
      </c>
      <c r="E59" s="40">
        <v>1.01</v>
      </c>
      <c r="F59" s="40">
        <v>1.01</v>
      </c>
      <c r="G59" s="40">
        <v>1.01</v>
      </c>
      <c r="H59" s="40">
        <v>1.01</v>
      </c>
      <c r="I59" s="40">
        <v>0</v>
      </c>
      <c r="J59" s="40">
        <v>0</v>
      </c>
    </row>
    <row r="60" spans="1:10" ht="20.100000000000001" customHeight="1">
      <c r="A60" s="38" t="s">
        <v>152</v>
      </c>
      <c r="B60" s="39"/>
      <c r="C60" s="39"/>
      <c r="D60" s="39" t="s">
        <v>149</v>
      </c>
      <c r="E60" s="40">
        <f t="shared" ref="E60:J60" si="13">E61+E64</f>
        <v>24.62</v>
      </c>
      <c r="F60" s="40">
        <f t="shared" si="13"/>
        <v>24.62</v>
      </c>
      <c r="G60" s="40">
        <f t="shared" si="13"/>
        <v>17.32</v>
      </c>
      <c r="H60" s="40">
        <f t="shared" si="13"/>
        <v>17.32</v>
      </c>
      <c r="I60" s="40">
        <f t="shared" si="13"/>
        <v>0</v>
      </c>
      <c r="J60" s="40">
        <f t="shared" si="13"/>
        <v>7.3</v>
      </c>
    </row>
    <row r="61" spans="1:10" ht="20.100000000000001" customHeight="1">
      <c r="A61" s="38"/>
      <c r="B61" s="39" t="s">
        <v>179</v>
      </c>
      <c r="C61" s="39"/>
      <c r="D61" s="39" t="s">
        <v>305</v>
      </c>
      <c r="E61" s="40">
        <f t="shared" ref="E61:J62" si="14">E62</f>
        <v>7.3</v>
      </c>
      <c r="F61" s="40">
        <f t="shared" si="14"/>
        <v>7.3</v>
      </c>
      <c r="G61" s="40">
        <f t="shared" si="14"/>
        <v>0</v>
      </c>
      <c r="H61" s="40">
        <f t="shared" si="14"/>
        <v>0</v>
      </c>
      <c r="I61" s="40">
        <f t="shared" si="14"/>
        <v>0</v>
      </c>
      <c r="J61" s="40">
        <f t="shared" si="14"/>
        <v>7.3</v>
      </c>
    </row>
    <row r="62" spans="1:10" ht="20.100000000000001" customHeight="1">
      <c r="A62" s="38"/>
      <c r="B62" s="39"/>
      <c r="C62" s="39" t="s">
        <v>224</v>
      </c>
      <c r="D62" s="39" t="s">
        <v>306</v>
      </c>
      <c r="E62" s="40">
        <f t="shared" si="14"/>
        <v>7.3</v>
      </c>
      <c r="F62" s="40">
        <f t="shared" si="14"/>
        <v>7.3</v>
      </c>
      <c r="G62" s="40">
        <f t="shared" si="14"/>
        <v>0</v>
      </c>
      <c r="H62" s="40">
        <f t="shared" si="14"/>
        <v>0</v>
      </c>
      <c r="I62" s="40">
        <f t="shared" si="14"/>
        <v>0</v>
      </c>
      <c r="J62" s="40">
        <f t="shared" si="14"/>
        <v>7.3</v>
      </c>
    </row>
    <row r="63" spans="1:10" ht="20.100000000000001" customHeight="1">
      <c r="A63" s="38" t="s">
        <v>170</v>
      </c>
      <c r="B63" s="39" t="s">
        <v>317</v>
      </c>
      <c r="C63" s="39" t="s">
        <v>318</v>
      </c>
      <c r="D63" s="39" t="s">
        <v>307</v>
      </c>
      <c r="E63" s="40">
        <v>7.3</v>
      </c>
      <c r="F63" s="40">
        <v>7.3</v>
      </c>
      <c r="G63" s="40">
        <v>0</v>
      </c>
      <c r="H63" s="40">
        <v>0</v>
      </c>
      <c r="I63" s="40">
        <v>0</v>
      </c>
      <c r="J63" s="40">
        <v>7.3</v>
      </c>
    </row>
    <row r="64" spans="1:10" ht="20.100000000000001" customHeight="1">
      <c r="A64" s="38"/>
      <c r="B64" s="39" t="s">
        <v>153</v>
      </c>
      <c r="C64" s="39"/>
      <c r="D64" s="39" t="s">
        <v>150</v>
      </c>
      <c r="E64" s="40">
        <f t="shared" ref="E64:J64" si="15">E65+E67</f>
        <v>17.32</v>
      </c>
      <c r="F64" s="40">
        <f t="shared" si="15"/>
        <v>17.32</v>
      </c>
      <c r="G64" s="40">
        <f t="shared" si="15"/>
        <v>17.32</v>
      </c>
      <c r="H64" s="40">
        <f t="shared" si="15"/>
        <v>17.32</v>
      </c>
      <c r="I64" s="40">
        <f t="shared" si="15"/>
        <v>0</v>
      </c>
      <c r="J64" s="40">
        <f t="shared" si="15"/>
        <v>0</v>
      </c>
    </row>
    <row r="65" spans="1:10" ht="20.100000000000001" customHeight="1">
      <c r="A65" s="38"/>
      <c r="B65" s="39"/>
      <c r="C65" s="39" t="s">
        <v>142</v>
      </c>
      <c r="D65" s="39" t="s">
        <v>262</v>
      </c>
      <c r="E65" s="40">
        <f t="shared" ref="E65:J65" si="16">E66</f>
        <v>3.2</v>
      </c>
      <c r="F65" s="40">
        <f t="shared" si="16"/>
        <v>3.2</v>
      </c>
      <c r="G65" s="40">
        <f t="shared" si="16"/>
        <v>3.2</v>
      </c>
      <c r="H65" s="40">
        <f t="shared" si="16"/>
        <v>3.2</v>
      </c>
      <c r="I65" s="40">
        <f t="shared" si="16"/>
        <v>0</v>
      </c>
      <c r="J65" s="40">
        <f t="shared" si="16"/>
        <v>0</v>
      </c>
    </row>
    <row r="66" spans="1:10" ht="20.100000000000001" customHeight="1">
      <c r="A66" s="38" t="s">
        <v>170</v>
      </c>
      <c r="B66" s="39" t="s">
        <v>171</v>
      </c>
      <c r="C66" s="39" t="s">
        <v>168</v>
      </c>
      <c r="D66" s="39" t="s">
        <v>154</v>
      </c>
      <c r="E66" s="40">
        <v>3.2</v>
      </c>
      <c r="F66" s="40">
        <v>3.2</v>
      </c>
      <c r="G66" s="40">
        <v>3.2</v>
      </c>
      <c r="H66" s="40">
        <v>3.2</v>
      </c>
      <c r="I66" s="40">
        <v>0</v>
      </c>
      <c r="J66" s="40">
        <v>0</v>
      </c>
    </row>
    <row r="67" spans="1:10" ht="20.100000000000001" customHeight="1">
      <c r="A67" s="38"/>
      <c r="B67" s="39"/>
      <c r="C67" s="39" t="s">
        <v>145</v>
      </c>
      <c r="D67" s="39" t="s">
        <v>151</v>
      </c>
      <c r="E67" s="40">
        <f t="shared" ref="E67:J67" si="17">E68</f>
        <v>14.12</v>
      </c>
      <c r="F67" s="40">
        <f t="shared" si="17"/>
        <v>14.12</v>
      </c>
      <c r="G67" s="40">
        <f t="shared" si="17"/>
        <v>14.12</v>
      </c>
      <c r="H67" s="40">
        <f t="shared" si="17"/>
        <v>14.12</v>
      </c>
      <c r="I67" s="40">
        <f t="shared" si="17"/>
        <v>0</v>
      </c>
      <c r="J67" s="40">
        <f t="shared" si="17"/>
        <v>0</v>
      </c>
    </row>
    <row r="68" spans="1:10" ht="20.100000000000001" customHeight="1">
      <c r="A68" s="38" t="s">
        <v>170</v>
      </c>
      <c r="B68" s="39" t="s">
        <v>171</v>
      </c>
      <c r="C68" s="39" t="s">
        <v>169</v>
      </c>
      <c r="D68" s="39" t="s">
        <v>154</v>
      </c>
      <c r="E68" s="40">
        <v>14.12</v>
      </c>
      <c r="F68" s="40">
        <v>14.12</v>
      </c>
      <c r="G68" s="40">
        <v>14.12</v>
      </c>
      <c r="H68" s="40">
        <v>14.12</v>
      </c>
      <c r="I68" s="40">
        <v>0</v>
      </c>
      <c r="J68" s="40">
        <v>0</v>
      </c>
    </row>
    <row r="69" spans="1:10" ht="20.100000000000001" customHeight="1">
      <c r="A69" s="38" t="s">
        <v>311</v>
      </c>
      <c r="B69" s="39"/>
      <c r="C69" s="39"/>
      <c r="D69" s="39" t="s">
        <v>308</v>
      </c>
      <c r="E69" s="40">
        <f t="shared" ref="E69:J69" si="18">E70+E73</f>
        <v>67.3</v>
      </c>
      <c r="F69" s="40">
        <f t="shared" si="18"/>
        <v>67.3</v>
      </c>
      <c r="G69" s="40">
        <f t="shared" si="18"/>
        <v>0</v>
      </c>
      <c r="H69" s="40">
        <f t="shared" si="18"/>
        <v>0</v>
      </c>
      <c r="I69" s="40">
        <f t="shared" si="18"/>
        <v>0</v>
      </c>
      <c r="J69" s="40">
        <f t="shared" si="18"/>
        <v>67.3</v>
      </c>
    </row>
    <row r="70" spans="1:10" ht="20.100000000000001" customHeight="1">
      <c r="A70" s="38"/>
      <c r="B70" s="39" t="s">
        <v>112</v>
      </c>
      <c r="C70" s="39"/>
      <c r="D70" s="39" t="s">
        <v>309</v>
      </c>
      <c r="E70" s="40">
        <f t="shared" ref="E70:J71" si="19">E71</f>
        <v>50</v>
      </c>
      <c r="F70" s="40">
        <f t="shared" si="19"/>
        <v>50</v>
      </c>
      <c r="G70" s="40">
        <f t="shared" si="19"/>
        <v>0</v>
      </c>
      <c r="H70" s="40">
        <f t="shared" si="19"/>
        <v>0</v>
      </c>
      <c r="I70" s="40">
        <f t="shared" si="19"/>
        <v>0</v>
      </c>
      <c r="J70" s="40">
        <f t="shared" si="19"/>
        <v>50</v>
      </c>
    </row>
    <row r="71" spans="1:10" ht="20.100000000000001" customHeight="1">
      <c r="A71" s="38"/>
      <c r="B71" s="39"/>
      <c r="C71" s="39" t="s">
        <v>205</v>
      </c>
      <c r="D71" s="39" t="s">
        <v>310</v>
      </c>
      <c r="E71" s="40">
        <f t="shared" si="19"/>
        <v>50</v>
      </c>
      <c r="F71" s="40">
        <f t="shared" si="19"/>
        <v>50</v>
      </c>
      <c r="G71" s="40">
        <f t="shared" si="19"/>
        <v>0</v>
      </c>
      <c r="H71" s="40">
        <f t="shared" si="19"/>
        <v>0</v>
      </c>
      <c r="I71" s="40">
        <f t="shared" si="19"/>
        <v>0</v>
      </c>
      <c r="J71" s="40">
        <f t="shared" si="19"/>
        <v>50</v>
      </c>
    </row>
    <row r="72" spans="1:10" ht="20.100000000000001" customHeight="1">
      <c r="A72" s="38" t="s">
        <v>319</v>
      </c>
      <c r="B72" s="39" t="s">
        <v>161</v>
      </c>
      <c r="C72" s="39" t="s">
        <v>298</v>
      </c>
      <c r="D72" s="39" t="s">
        <v>312</v>
      </c>
      <c r="E72" s="40">
        <v>50</v>
      </c>
      <c r="F72" s="40">
        <v>50</v>
      </c>
      <c r="G72" s="40">
        <v>0</v>
      </c>
      <c r="H72" s="40">
        <v>0</v>
      </c>
      <c r="I72" s="40">
        <v>0</v>
      </c>
      <c r="J72" s="40">
        <v>50</v>
      </c>
    </row>
    <row r="73" spans="1:10" ht="20.100000000000001" customHeight="1">
      <c r="A73" s="38"/>
      <c r="B73" s="39" t="s">
        <v>137</v>
      </c>
      <c r="C73" s="39"/>
      <c r="D73" s="39" t="s">
        <v>313</v>
      </c>
      <c r="E73" s="40">
        <f t="shared" ref="E73:J74" si="20">E74</f>
        <v>17.3</v>
      </c>
      <c r="F73" s="40">
        <f t="shared" si="20"/>
        <v>17.3</v>
      </c>
      <c r="G73" s="40">
        <f t="shared" si="20"/>
        <v>0</v>
      </c>
      <c r="H73" s="40">
        <f t="shared" si="20"/>
        <v>0</v>
      </c>
      <c r="I73" s="40">
        <f t="shared" si="20"/>
        <v>0</v>
      </c>
      <c r="J73" s="40">
        <f t="shared" si="20"/>
        <v>17.3</v>
      </c>
    </row>
    <row r="74" spans="1:10" ht="20.100000000000001" customHeight="1">
      <c r="A74" s="38"/>
      <c r="B74" s="39"/>
      <c r="C74" s="39" t="s">
        <v>142</v>
      </c>
      <c r="D74" s="39" t="s">
        <v>314</v>
      </c>
      <c r="E74" s="40">
        <f t="shared" si="20"/>
        <v>17.3</v>
      </c>
      <c r="F74" s="40">
        <f t="shared" si="20"/>
        <v>17.3</v>
      </c>
      <c r="G74" s="40">
        <f t="shared" si="20"/>
        <v>0</v>
      </c>
      <c r="H74" s="40">
        <f t="shared" si="20"/>
        <v>0</v>
      </c>
      <c r="I74" s="40">
        <f t="shared" si="20"/>
        <v>0</v>
      </c>
      <c r="J74" s="40">
        <f t="shared" si="20"/>
        <v>17.3</v>
      </c>
    </row>
    <row r="75" spans="1:10" ht="20.100000000000001" customHeight="1">
      <c r="A75" s="38" t="s">
        <v>319</v>
      </c>
      <c r="B75" s="39" t="s">
        <v>166</v>
      </c>
      <c r="C75" s="39" t="s">
        <v>168</v>
      </c>
      <c r="D75" s="39" t="s">
        <v>315</v>
      </c>
      <c r="E75" s="40">
        <v>17.3</v>
      </c>
      <c r="F75" s="40">
        <v>17.3</v>
      </c>
      <c r="G75" s="40">
        <v>0</v>
      </c>
      <c r="H75" s="40">
        <v>0</v>
      </c>
      <c r="I75" s="40">
        <v>0</v>
      </c>
      <c r="J75" s="40">
        <v>17.3</v>
      </c>
    </row>
    <row r="76" spans="1:10" ht="20.100000000000001" customHeight="1">
      <c r="A76" s="38" t="s">
        <v>158</v>
      </c>
      <c r="B76" s="39"/>
      <c r="C76" s="39"/>
      <c r="D76" s="39" t="s">
        <v>155</v>
      </c>
      <c r="E76" s="40">
        <f t="shared" ref="E76:J77" si="21">E77</f>
        <v>29.700000000000003</v>
      </c>
      <c r="F76" s="40">
        <f t="shared" si="21"/>
        <v>29.700000000000003</v>
      </c>
      <c r="G76" s="40">
        <f t="shared" si="21"/>
        <v>29.700000000000003</v>
      </c>
      <c r="H76" s="40">
        <f t="shared" si="21"/>
        <v>29.700000000000003</v>
      </c>
      <c r="I76" s="40">
        <f t="shared" si="21"/>
        <v>0</v>
      </c>
      <c r="J76" s="40">
        <f t="shared" si="21"/>
        <v>0</v>
      </c>
    </row>
    <row r="77" spans="1:10" ht="20.100000000000001" customHeight="1">
      <c r="A77" s="38"/>
      <c r="B77" s="39" t="s">
        <v>145</v>
      </c>
      <c r="C77" s="39"/>
      <c r="D77" s="39" t="s">
        <v>156</v>
      </c>
      <c r="E77" s="40">
        <f t="shared" si="21"/>
        <v>29.700000000000003</v>
      </c>
      <c r="F77" s="40">
        <f t="shared" si="21"/>
        <v>29.700000000000003</v>
      </c>
      <c r="G77" s="40">
        <f t="shared" si="21"/>
        <v>29.700000000000003</v>
      </c>
      <c r="H77" s="40">
        <f t="shared" si="21"/>
        <v>29.700000000000003</v>
      </c>
      <c r="I77" s="40">
        <f t="shared" si="21"/>
        <v>0</v>
      </c>
      <c r="J77" s="40">
        <f t="shared" si="21"/>
        <v>0</v>
      </c>
    </row>
    <row r="78" spans="1:10" ht="20.100000000000001" customHeight="1">
      <c r="A78" s="38"/>
      <c r="B78" s="39"/>
      <c r="C78" s="39" t="s">
        <v>142</v>
      </c>
      <c r="D78" s="39" t="s">
        <v>157</v>
      </c>
      <c r="E78" s="40">
        <f t="shared" ref="E78:J78" si="22">SUM(E79:E80)</f>
        <v>29.700000000000003</v>
      </c>
      <c r="F78" s="40">
        <f t="shared" si="22"/>
        <v>29.700000000000003</v>
      </c>
      <c r="G78" s="40">
        <f t="shared" si="22"/>
        <v>29.700000000000003</v>
      </c>
      <c r="H78" s="40">
        <f t="shared" si="22"/>
        <v>29.700000000000003</v>
      </c>
      <c r="I78" s="40">
        <f t="shared" si="22"/>
        <v>0</v>
      </c>
      <c r="J78" s="40">
        <f t="shared" si="22"/>
        <v>0</v>
      </c>
    </row>
    <row r="79" spans="1:10" ht="20.100000000000001" customHeight="1">
      <c r="A79" s="38" t="s">
        <v>172</v>
      </c>
      <c r="B79" s="39" t="s">
        <v>169</v>
      </c>
      <c r="C79" s="39" t="s">
        <v>168</v>
      </c>
      <c r="D79" s="39" t="s">
        <v>159</v>
      </c>
      <c r="E79" s="40">
        <v>5.49</v>
      </c>
      <c r="F79" s="40">
        <v>5.49</v>
      </c>
      <c r="G79" s="40">
        <v>5.49</v>
      </c>
      <c r="H79" s="40">
        <v>5.49</v>
      </c>
      <c r="I79" s="40">
        <v>0</v>
      </c>
      <c r="J79" s="40">
        <v>0</v>
      </c>
    </row>
    <row r="80" spans="1:10" ht="20.100000000000001" customHeight="1">
      <c r="A80" s="38" t="s">
        <v>172</v>
      </c>
      <c r="B80" s="39" t="s">
        <v>169</v>
      </c>
      <c r="C80" s="39" t="s">
        <v>168</v>
      </c>
      <c r="D80" s="39" t="s">
        <v>159</v>
      </c>
      <c r="E80" s="40">
        <v>24.21</v>
      </c>
      <c r="F80" s="40">
        <v>24.21</v>
      </c>
      <c r="G80" s="40">
        <v>24.21</v>
      </c>
      <c r="H80" s="40">
        <v>24.21</v>
      </c>
      <c r="I80" s="40">
        <v>0</v>
      </c>
      <c r="J80" s="40">
        <v>0</v>
      </c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264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304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763.85</v>
      </c>
      <c r="C4" s="120" t="s">
        <v>4</v>
      </c>
      <c r="D4" s="21">
        <v>659.25</v>
      </c>
    </row>
    <row r="5" spans="1:10" s="121" customFormat="1" ht="23.25" customHeight="1">
      <c r="A5" s="119" t="s">
        <v>237</v>
      </c>
      <c r="B5" s="22">
        <v>763.85</v>
      </c>
      <c r="C5" s="120" t="s">
        <v>238</v>
      </c>
      <c r="D5" s="21">
        <v>506.13</v>
      </c>
    </row>
    <row r="6" spans="1:10" s="121" customFormat="1" ht="23.25" customHeight="1">
      <c r="A6" s="119" t="s">
        <v>239</v>
      </c>
      <c r="B6" s="23">
        <v>0</v>
      </c>
      <c r="C6" s="122" t="s">
        <v>240</v>
      </c>
      <c r="D6" s="21">
        <v>153.12</v>
      </c>
    </row>
    <row r="7" spans="1:10" s="121" customFormat="1" ht="23.25" customHeight="1">
      <c r="A7" s="119" t="s">
        <v>241</v>
      </c>
      <c r="B7" s="20">
        <v>0</v>
      </c>
      <c r="C7" s="122" t="s">
        <v>5</v>
      </c>
      <c r="D7" s="21">
        <v>104.6</v>
      </c>
    </row>
    <row r="8" spans="1:10" s="121" customFormat="1" ht="23.25" customHeight="1">
      <c r="A8" s="119" t="s">
        <v>242</v>
      </c>
      <c r="B8" s="22">
        <v>0</v>
      </c>
      <c r="C8" s="120"/>
      <c r="D8" s="24"/>
    </row>
    <row r="9" spans="1:10" s="121" customFormat="1" ht="23.25" customHeight="1">
      <c r="A9" s="123" t="s">
        <v>243</v>
      </c>
      <c r="B9" s="25">
        <v>0</v>
      </c>
      <c r="C9" s="122"/>
      <c r="D9" s="26"/>
    </row>
    <row r="10" spans="1:10" s="121" customFormat="1" ht="23.25" customHeight="1">
      <c r="A10" s="124" t="s">
        <v>244</v>
      </c>
      <c r="B10" s="23">
        <v>0</v>
      </c>
      <c r="C10" s="125"/>
      <c r="D10" s="27"/>
    </row>
    <row r="11" spans="1:10" s="121" customFormat="1" ht="19.350000000000001" customHeight="1">
      <c r="A11" s="127" t="s">
        <v>245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763.85</v>
      </c>
      <c r="C15" s="136" t="s">
        <v>7</v>
      </c>
      <c r="D15" s="21">
        <v>763.85</v>
      </c>
    </row>
    <row r="16" spans="1:10" s="121" customFormat="1" ht="20.100000000000001" customHeight="1">
      <c r="A16" s="137" t="s">
        <v>246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247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248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763.85</v>
      </c>
      <c r="C19" s="139" t="s">
        <v>12</v>
      </c>
      <c r="D19" s="31">
        <v>763.85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5"/>
  <sheetViews>
    <sheetView showGridLines="0" showZeros="0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1" t="s">
        <v>265</v>
      </c>
      <c r="B1" s="211"/>
      <c r="C1" s="211"/>
      <c r="D1" s="211"/>
      <c r="E1" s="211"/>
      <c r="F1" s="211"/>
      <c r="G1" s="211"/>
      <c r="H1" s="211"/>
      <c r="I1" s="211"/>
    </row>
    <row r="2" spans="1:9" ht="20.100000000000001" customHeight="1">
      <c r="A2" s="209" t="s">
        <v>316</v>
      </c>
      <c r="B2" s="210"/>
      <c r="C2" s="210"/>
      <c r="D2" s="210"/>
      <c r="E2" s="144"/>
      <c r="F2" s="145"/>
      <c r="G2" s="145"/>
      <c r="H2" s="145"/>
      <c r="I2" s="147" t="s">
        <v>76</v>
      </c>
    </row>
    <row r="3" spans="1:9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</row>
    <row r="4" spans="1:9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22" t="s">
        <v>32</v>
      </c>
      <c r="G4" s="222"/>
      <c r="H4" s="222"/>
      <c r="I4" s="142" t="s">
        <v>33</v>
      </c>
    </row>
    <row r="5" spans="1:9" s="15" customFormat="1" ht="37.5" customHeight="1">
      <c r="A5" s="220"/>
      <c r="B5" s="221"/>
      <c r="C5" s="221"/>
      <c r="D5" s="218"/>
      <c r="E5" s="219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E8+E45+E56+E65+E72</f>
        <v>763.85</v>
      </c>
      <c r="F7" s="40">
        <f>F8+F45+F56+F65+F72</f>
        <v>659.25000000000011</v>
      </c>
      <c r="G7" s="40">
        <f>G8+G45+G56+G65+G72</f>
        <v>506.13</v>
      </c>
      <c r="H7" s="40">
        <f>H8+H45+H56+H65+H72</f>
        <v>153.12</v>
      </c>
      <c r="I7" s="40">
        <f>I8+I45+I56+I65+I72</f>
        <v>104.6</v>
      </c>
    </row>
    <row r="8" spans="1:9" s="5" customFormat="1" ht="20.100000000000001" customHeight="1">
      <c r="A8" s="38" t="s">
        <v>111</v>
      </c>
      <c r="B8" s="39"/>
      <c r="C8" s="39"/>
      <c r="D8" s="42" t="s">
        <v>108</v>
      </c>
      <c r="E8" s="40">
        <f>E9+E42</f>
        <v>588.03</v>
      </c>
      <c r="F8" s="40">
        <f>F9+F42</f>
        <v>558.03</v>
      </c>
      <c r="G8" s="40">
        <f>G9+G42</f>
        <v>404.91</v>
      </c>
      <c r="H8" s="40">
        <f>H9+H42</f>
        <v>153.12</v>
      </c>
      <c r="I8" s="40">
        <f>I9+I42</f>
        <v>30</v>
      </c>
    </row>
    <row r="9" spans="1:9" s="5" customFormat="1" ht="20.100000000000001" customHeight="1">
      <c r="A9" s="38"/>
      <c r="B9" s="39" t="s">
        <v>112</v>
      </c>
      <c r="C9" s="39"/>
      <c r="D9" s="42" t="s">
        <v>109</v>
      </c>
      <c r="E9" s="40">
        <f>E10+E25</f>
        <v>558.03</v>
      </c>
      <c r="F9" s="40">
        <f>F10+F25</f>
        <v>558.03</v>
      </c>
      <c r="G9" s="40">
        <f>G10+G25</f>
        <v>404.91</v>
      </c>
      <c r="H9" s="40">
        <f>H10+H25</f>
        <v>153.12</v>
      </c>
      <c r="I9" s="40">
        <f>I10+I25</f>
        <v>0</v>
      </c>
    </row>
    <row r="10" spans="1:9" s="5" customFormat="1" ht="20.100000000000001" customHeight="1">
      <c r="A10" s="38"/>
      <c r="B10" s="39"/>
      <c r="C10" s="39" t="s">
        <v>142</v>
      </c>
      <c r="D10" s="42" t="s">
        <v>293</v>
      </c>
      <c r="E10" s="40">
        <f>SUM(E11:E24)</f>
        <v>111.72</v>
      </c>
      <c r="F10" s="40">
        <f>SUM(F11:F24)</f>
        <v>111.72</v>
      </c>
      <c r="G10" s="40">
        <f>SUM(G11:G24)</f>
        <v>81.600000000000009</v>
      </c>
      <c r="H10" s="40">
        <f>SUM(H11:H24)</f>
        <v>30.12</v>
      </c>
      <c r="I10" s="40">
        <f>SUM(I11:I24)</f>
        <v>0</v>
      </c>
    </row>
    <row r="11" spans="1:9" s="5" customFormat="1" ht="20.100000000000001" customHeight="1">
      <c r="A11" s="38" t="s">
        <v>160</v>
      </c>
      <c r="B11" s="39" t="s">
        <v>161</v>
      </c>
      <c r="C11" s="39" t="s">
        <v>168</v>
      </c>
      <c r="D11" s="42" t="s">
        <v>125</v>
      </c>
      <c r="E11" s="40">
        <v>0.92</v>
      </c>
      <c r="F11" s="40">
        <v>0.92</v>
      </c>
      <c r="G11" s="40">
        <v>0.92</v>
      </c>
      <c r="H11" s="40">
        <v>0</v>
      </c>
      <c r="I11" s="40">
        <v>0</v>
      </c>
    </row>
    <row r="12" spans="1:9" s="5" customFormat="1" ht="20.100000000000001" customHeight="1">
      <c r="A12" s="38" t="s">
        <v>160</v>
      </c>
      <c r="B12" s="39" t="s">
        <v>161</v>
      </c>
      <c r="C12" s="39" t="s">
        <v>168</v>
      </c>
      <c r="D12" s="42" t="s">
        <v>124</v>
      </c>
      <c r="E12" s="40">
        <v>1.83</v>
      </c>
      <c r="F12" s="40">
        <v>1.83</v>
      </c>
      <c r="G12" s="40">
        <v>1.83</v>
      </c>
      <c r="H12" s="40">
        <v>0</v>
      </c>
      <c r="I12" s="40">
        <v>0</v>
      </c>
    </row>
    <row r="13" spans="1:9" s="5" customFormat="1" ht="20.100000000000001" customHeight="1">
      <c r="A13" s="38" t="s">
        <v>160</v>
      </c>
      <c r="B13" s="39" t="s">
        <v>161</v>
      </c>
      <c r="C13" s="39" t="s">
        <v>168</v>
      </c>
      <c r="D13" s="42" t="s">
        <v>261</v>
      </c>
      <c r="E13" s="40">
        <v>6.12</v>
      </c>
      <c r="F13" s="40">
        <v>6.12</v>
      </c>
      <c r="G13" s="40">
        <v>0</v>
      </c>
      <c r="H13" s="40">
        <v>6.12</v>
      </c>
      <c r="I13" s="40">
        <v>0</v>
      </c>
    </row>
    <row r="14" spans="1:9" s="5" customFormat="1" ht="20.100000000000001" customHeight="1">
      <c r="A14" s="38" t="s">
        <v>160</v>
      </c>
      <c r="B14" s="39" t="s">
        <v>161</v>
      </c>
      <c r="C14" s="39" t="s">
        <v>168</v>
      </c>
      <c r="D14" s="42" t="s">
        <v>120</v>
      </c>
      <c r="E14" s="40">
        <v>11.52</v>
      </c>
      <c r="F14" s="40">
        <v>11.52</v>
      </c>
      <c r="G14" s="40">
        <v>11.52</v>
      </c>
      <c r="H14" s="40">
        <v>0</v>
      </c>
      <c r="I14" s="40">
        <v>0</v>
      </c>
    </row>
    <row r="15" spans="1:9" s="5" customFormat="1" ht="20.100000000000001" customHeight="1">
      <c r="A15" s="38" t="s">
        <v>160</v>
      </c>
      <c r="B15" s="39" t="s">
        <v>161</v>
      </c>
      <c r="C15" s="39" t="s">
        <v>168</v>
      </c>
      <c r="D15" s="42" t="s">
        <v>119</v>
      </c>
      <c r="E15" s="40">
        <v>3.81</v>
      </c>
      <c r="F15" s="40">
        <v>3.81</v>
      </c>
      <c r="G15" s="40">
        <v>3.81</v>
      </c>
      <c r="H15" s="40">
        <v>0</v>
      </c>
      <c r="I15" s="40">
        <v>0</v>
      </c>
    </row>
    <row r="16" spans="1:9" s="5" customFormat="1" ht="20.100000000000001" customHeight="1">
      <c r="A16" s="38" t="s">
        <v>160</v>
      </c>
      <c r="B16" s="39" t="s">
        <v>161</v>
      </c>
      <c r="C16" s="39" t="s">
        <v>168</v>
      </c>
      <c r="D16" s="42" t="s">
        <v>121</v>
      </c>
      <c r="E16" s="40">
        <v>6.47</v>
      </c>
      <c r="F16" s="40">
        <v>6.47</v>
      </c>
      <c r="G16" s="40">
        <v>6.47</v>
      </c>
      <c r="H16" s="40">
        <v>0</v>
      </c>
      <c r="I16" s="40">
        <v>0</v>
      </c>
    </row>
    <row r="17" spans="1:9" s="5" customFormat="1" ht="20.100000000000001" customHeight="1">
      <c r="A17" s="38" t="s">
        <v>160</v>
      </c>
      <c r="B17" s="39" t="s">
        <v>161</v>
      </c>
      <c r="C17" s="39" t="s">
        <v>168</v>
      </c>
      <c r="D17" s="42" t="s">
        <v>122</v>
      </c>
      <c r="E17" s="40">
        <v>5.95</v>
      </c>
      <c r="F17" s="40">
        <v>5.95</v>
      </c>
      <c r="G17" s="40">
        <v>5.95</v>
      </c>
      <c r="H17" s="40">
        <v>0</v>
      </c>
      <c r="I17" s="40">
        <v>0</v>
      </c>
    </row>
    <row r="18" spans="1:9" s="5" customFormat="1" ht="20.100000000000001" customHeight="1">
      <c r="A18" s="38" t="s">
        <v>160</v>
      </c>
      <c r="B18" s="39" t="s">
        <v>161</v>
      </c>
      <c r="C18" s="39" t="s">
        <v>168</v>
      </c>
      <c r="D18" s="42" t="s">
        <v>299</v>
      </c>
      <c r="E18" s="40">
        <v>17.05</v>
      </c>
      <c r="F18" s="40">
        <v>17.05</v>
      </c>
      <c r="G18" s="40">
        <v>0</v>
      </c>
      <c r="H18" s="40">
        <v>17.05</v>
      </c>
      <c r="I18" s="40">
        <v>0</v>
      </c>
    </row>
    <row r="19" spans="1:9" s="5" customFormat="1" ht="20.100000000000001" customHeight="1">
      <c r="A19" s="38" t="s">
        <v>160</v>
      </c>
      <c r="B19" s="39" t="s">
        <v>161</v>
      </c>
      <c r="C19" s="39" t="s">
        <v>168</v>
      </c>
      <c r="D19" s="42" t="s">
        <v>118</v>
      </c>
      <c r="E19" s="40">
        <v>1.54</v>
      </c>
      <c r="F19" s="40">
        <v>1.54</v>
      </c>
      <c r="G19" s="40">
        <v>1.54</v>
      </c>
      <c r="H19" s="40">
        <v>0</v>
      </c>
      <c r="I19" s="40">
        <v>0</v>
      </c>
    </row>
    <row r="20" spans="1:9" s="5" customFormat="1" ht="20.100000000000001" customHeight="1">
      <c r="A20" s="38" t="s">
        <v>160</v>
      </c>
      <c r="B20" s="39" t="s">
        <v>161</v>
      </c>
      <c r="C20" s="39" t="s">
        <v>168</v>
      </c>
      <c r="D20" s="42" t="s">
        <v>259</v>
      </c>
      <c r="E20" s="40">
        <v>44.45</v>
      </c>
      <c r="F20" s="40">
        <v>44.45</v>
      </c>
      <c r="G20" s="40">
        <v>44.45</v>
      </c>
      <c r="H20" s="40">
        <v>0</v>
      </c>
      <c r="I20" s="40">
        <v>0</v>
      </c>
    </row>
    <row r="21" spans="1:9" s="5" customFormat="1" ht="20.100000000000001" customHeight="1">
      <c r="A21" s="38" t="s">
        <v>160</v>
      </c>
      <c r="B21" s="39" t="s">
        <v>161</v>
      </c>
      <c r="C21" s="39" t="s">
        <v>168</v>
      </c>
      <c r="D21" s="42" t="s">
        <v>260</v>
      </c>
      <c r="E21" s="40">
        <v>0.48</v>
      </c>
      <c r="F21" s="40">
        <v>0.48</v>
      </c>
      <c r="G21" s="40">
        <v>0</v>
      </c>
      <c r="H21" s="40">
        <v>0.48</v>
      </c>
      <c r="I21" s="40">
        <v>0</v>
      </c>
    </row>
    <row r="22" spans="1:9" s="5" customFormat="1" ht="20.100000000000001" customHeight="1">
      <c r="A22" s="38" t="s">
        <v>160</v>
      </c>
      <c r="B22" s="39" t="s">
        <v>161</v>
      </c>
      <c r="C22" s="39" t="s">
        <v>168</v>
      </c>
      <c r="D22" s="42" t="s">
        <v>127</v>
      </c>
      <c r="E22" s="40">
        <v>6.47</v>
      </c>
      <c r="F22" s="40">
        <v>6.47</v>
      </c>
      <c r="G22" s="40">
        <v>0</v>
      </c>
      <c r="H22" s="40">
        <v>6.47</v>
      </c>
      <c r="I22" s="40">
        <v>0</v>
      </c>
    </row>
    <row r="23" spans="1:9" s="5" customFormat="1" ht="20.100000000000001" customHeight="1">
      <c r="A23" s="38" t="s">
        <v>160</v>
      </c>
      <c r="B23" s="39" t="s">
        <v>161</v>
      </c>
      <c r="C23" s="39" t="s">
        <v>168</v>
      </c>
      <c r="D23" s="42" t="s">
        <v>117</v>
      </c>
      <c r="E23" s="40">
        <v>3.81</v>
      </c>
      <c r="F23" s="40">
        <v>3.81</v>
      </c>
      <c r="G23" s="40">
        <v>3.81</v>
      </c>
      <c r="H23" s="40">
        <v>0</v>
      </c>
      <c r="I23" s="40">
        <v>0</v>
      </c>
    </row>
    <row r="24" spans="1:9" s="5" customFormat="1" ht="20.100000000000001" customHeight="1">
      <c r="A24" s="38" t="s">
        <v>160</v>
      </c>
      <c r="B24" s="39" t="s">
        <v>161</v>
      </c>
      <c r="C24" s="39" t="s">
        <v>168</v>
      </c>
      <c r="D24" s="42" t="s">
        <v>123</v>
      </c>
      <c r="E24" s="40">
        <v>1.3</v>
      </c>
      <c r="F24" s="40">
        <v>1.3</v>
      </c>
      <c r="G24" s="40">
        <v>1.3</v>
      </c>
      <c r="H24" s="40">
        <v>0</v>
      </c>
      <c r="I24" s="40">
        <v>0</v>
      </c>
    </row>
    <row r="25" spans="1:9" s="5" customFormat="1" ht="20.100000000000001" customHeight="1">
      <c r="A25" s="38"/>
      <c r="B25" s="39"/>
      <c r="C25" s="39" t="s">
        <v>113</v>
      </c>
      <c r="D25" s="42" t="s">
        <v>110</v>
      </c>
      <c r="E25" s="40">
        <f>SUM(E26:E41)</f>
        <v>446.30999999999995</v>
      </c>
      <c r="F25" s="40">
        <f>SUM(F26:F41)</f>
        <v>446.30999999999995</v>
      </c>
      <c r="G25" s="40">
        <f>SUM(G26:G41)</f>
        <v>323.31</v>
      </c>
      <c r="H25" s="40">
        <f>SUM(H26:H41)</f>
        <v>123</v>
      </c>
      <c r="I25" s="40">
        <f>SUM(I26:I41)</f>
        <v>0</v>
      </c>
    </row>
    <row r="26" spans="1:9" s="5" customFormat="1" ht="20.100000000000001" customHeight="1">
      <c r="A26" s="38" t="s">
        <v>160</v>
      </c>
      <c r="B26" s="39" t="s">
        <v>161</v>
      </c>
      <c r="C26" s="39" t="s">
        <v>162</v>
      </c>
      <c r="D26" s="42" t="s">
        <v>119</v>
      </c>
      <c r="E26" s="40">
        <v>16.809999999999999</v>
      </c>
      <c r="F26" s="40">
        <v>16.809999999999999</v>
      </c>
      <c r="G26" s="40">
        <v>16.809999999999999</v>
      </c>
      <c r="H26" s="40">
        <v>0</v>
      </c>
      <c r="I26" s="40">
        <v>0</v>
      </c>
    </row>
    <row r="27" spans="1:9" s="5" customFormat="1" ht="20.100000000000001" customHeight="1">
      <c r="A27" s="38" t="s">
        <v>160</v>
      </c>
      <c r="B27" s="39" t="s">
        <v>161</v>
      </c>
      <c r="C27" s="39" t="s">
        <v>162</v>
      </c>
      <c r="D27" s="42" t="s">
        <v>294</v>
      </c>
      <c r="E27" s="40">
        <v>2.0299999999999998</v>
      </c>
      <c r="F27" s="40">
        <v>2.0299999999999998</v>
      </c>
      <c r="G27" s="40">
        <v>2.0299999999999998</v>
      </c>
      <c r="H27" s="40">
        <v>0</v>
      </c>
      <c r="I27" s="40">
        <v>0</v>
      </c>
    </row>
    <row r="28" spans="1:9" s="5" customFormat="1" ht="20.100000000000001" customHeight="1">
      <c r="A28" s="38" t="s">
        <v>160</v>
      </c>
      <c r="B28" s="39" t="s">
        <v>161</v>
      </c>
      <c r="C28" s="39" t="s">
        <v>162</v>
      </c>
      <c r="D28" s="42" t="s">
        <v>116</v>
      </c>
      <c r="E28" s="40">
        <v>22.49</v>
      </c>
      <c r="F28" s="40">
        <v>22.49</v>
      </c>
      <c r="G28" s="40">
        <v>22.49</v>
      </c>
      <c r="H28" s="40">
        <v>0</v>
      </c>
      <c r="I28" s="40">
        <v>0</v>
      </c>
    </row>
    <row r="29" spans="1:9" s="5" customFormat="1" ht="20.100000000000001" customHeight="1">
      <c r="A29" s="38" t="s">
        <v>160</v>
      </c>
      <c r="B29" s="39" t="s">
        <v>161</v>
      </c>
      <c r="C29" s="39" t="s">
        <v>162</v>
      </c>
      <c r="D29" s="42" t="s">
        <v>114</v>
      </c>
      <c r="E29" s="40">
        <v>125.48</v>
      </c>
      <c r="F29" s="40">
        <v>125.48</v>
      </c>
      <c r="G29" s="40">
        <v>125.48</v>
      </c>
      <c r="H29" s="40">
        <v>0</v>
      </c>
      <c r="I29" s="40">
        <v>0</v>
      </c>
    </row>
    <row r="30" spans="1:9" s="5" customFormat="1" ht="20.100000000000001" customHeight="1">
      <c r="A30" s="38" t="s">
        <v>160</v>
      </c>
      <c r="B30" s="39" t="s">
        <v>161</v>
      </c>
      <c r="C30" s="39" t="s">
        <v>162</v>
      </c>
      <c r="D30" s="42" t="s">
        <v>299</v>
      </c>
      <c r="E30" s="40">
        <v>110.08</v>
      </c>
      <c r="F30" s="40">
        <v>110.08</v>
      </c>
      <c r="G30" s="40">
        <v>0</v>
      </c>
      <c r="H30" s="40">
        <v>110.08</v>
      </c>
      <c r="I30" s="40">
        <v>0</v>
      </c>
    </row>
    <row r="31" spans="1:9" s="5" customFormat="1" ht="20.100000000000001" customHeight="1">
      <c r="A31" s="38" t="s">
        <v>160</v>
      </c>
      <c r="B31" s="39" t="s">
        <v>161</v>
      </c>
      <c r="C31" s="39" t="s">
        <v>162</v>
      </c>
      <c r="D31" s="42" t="s">
        <v>127</v>
      </c>
      <c r="E31" s="40">
        <v>12.92</v>
      </c>
      <c r="F31" s="40">
        <v>12.92</v>
      </c>
      <c r="G31" s="40">
        <v>0</v>
      </c>
      <c r="H31" s="40">
        <v>12.92</v>
      </c>
      <c r="I31" s="40">
        <v>0</v>
      </c>
    </row>
    <row r="32" spans="1:9" ht="20.100000000000001" customHeight="1">
      <c r="A32" s="38" t="s">
        <v>160</v>
      </c>
      <c r="B32" s="39" t="s">
        <v>161</v>
      </c>
      <c r="C32" s="39" t="s">
        <v>162</v>
      </c>
      <c r="D32" s="42" t="s">
        <v>125</v>
      </c>
      <c r="E32" s="40">
        <v>4.03</v>
      </c>
      <c r="F32" s="40">
        <v>4.03</v>
      </c>
      <c r="G32" s="40">
        <v>4.03</v>
      </c>
      <c r="H32" s="40">
        <v>0</v>
      </c>
      <c r="I32" s="40">
        <v>0</v>
      </c>
    </row>
    <row r="33" spans="1:9" ht="20.100000000000001" customHeight="1">
      <c r="A33" s="38" t="s">
        <v>160</v>
      </c>
      <c r="B33" s="39" t="s">
        <v>161</v>
      </c>
      <c r="C33" s="39" t="s">
        <v>162</v>
      </c>
      <c r="D33" s="42" t="s">
        <v>124</v>
      </c>
      <c r="E33" s="40">
        <v>8.07</v>
      </c>
      <c r="F33" s="40">
        <v>8.07</v>
      </c>
      <c r="G33" s="40">
        <v>8.07</v>
      </c>
      <c r="H33" s="40">
        <v>0</v>
      </c>
      <c r="I33" s="40">
        <v>0</v>
      </c>
    </row>
    <row r="34" spans="1:9" ht="20.100000000000001" customHeight="1">
      <c r="A34" s="38" t="s">
        <v>160</v>
      </c>
      <c r="B34" s="39" t="s">
        <v>161</v>
      </c>
      <c r="C34" s="39" t="s">
        <v>162</v>
      </c>
      <c r="D34" s="42" t="s">
        <v>117</v>
      </c>
      <c r="E34" s="40">
        <v>16.809999999999999</v>
      </c>
      <c r="F34" s="40">
        <v>16.809999999999999</v>
      </c>
      <c r="G34" s="40">
        <v>16.809999999999999</v>
      </c>
      <c r="H34" s="40">
        <v>0</v>
      </c>
      <c r="I34" s="40">
        <v>0</v>
      </c>
    </row>
    <row r="35" spans="1:9" ht="20.100000000000001" customHeight="1">
      <c r="A35" s="38" t="s">
        <v>160</v>
      </c>
      <c r="B35" s="39" t="s">
        <v>161</v>
      </c>
      <c r="C35" s="39" t="s">
        <v>162</v>
      </c>
      <c r="D35" s="42" t="s">
        <v>122</v>
      </c>
      <c r="E35" s="40">
        <v>2.46</v>
      </c>
      <c r="F35" s="40">
        <v>2.46</v>
      </c>
      <c r="G35" s="40">
        <v>2.46</v>
      </c>
      <c r="H35" s="40">
        <v>0</v>
      </c>
      <c r="I35" s="40">
        <v>0</v>
      </c>
    </row>
    <row r="36" spans="1:9" ht="20.100000000000001" customHeight="1">
      <c r="A36" s="38" t="s">
        <v>160</v>
      </c>
      <c r="B36" s="39" t="s">
        <v>161</v>
      </c>
      <c r="C36" s="39" t="s">
        <v>162</v>
      </c>
      <c r="D36" s="42" t="s">
        <v>121</v>
      </c>
      <c r="E36" s="40">
        <v>0.82</v>
      </c>
      <c r="F36" s="40">
        <v>0.82</v>
      </c>
      <c r="G36" s="40">
        <v>0.82</v>
      </c>
      <c r="H36" s="40">
        <v>0</v>
      </c>
      <c r="I36" s="40">
        <v>0</v>
      </c>
    </row>
    <row r="37" spans="1:9" ht="20.100000000000001" customHeight="1">
      <c r="A37" s="38" t="s">
        <v>160</v>
      </c>
      <c r="B37" s="39" t="s">
        <v>161</v>
      </c>
      <c r="C37" s="39" t="s">
        <v>162</v>
      </c>
      <c r="D37" s="42" t="s">
        <v>126</v>
      </c>
      <c r="E37" s="40">
        <v>4.28</v>
      </c>
      <c r="F37" s="40">
        <v>4.28</v>
      </c>
      <c r="G37" s="40">
        <v>4.28</v>
      </c>
      <c r="H37" s="40">
        <v>0</v>
      </c>
      <c r="I37" s="40">
        <v>0</v>
      </c>
    </row>
    <row r="38" spans="1:9" ht="20.100000000000001" customHeight="1">
      <c r="A38" s="38" t="s">
        <v>160</v>
      </c>
      <c r="B38" s="39" t="s">
        <v>161</v>
      </c>
      <c r="C38" s="39" t="s">
        <v>162</v>
      </c>
      <c r="D38" s="42" t="s">
        <v>115</v>
      </c>
      <c r="E38" s="40">
        <v>52.48</v>
      </c>
      <c r="F38" s="40">
        <v>52.48</v>
      </c>
      <c r="G38" s="40">
        <v>52.48</v>
      </c>
      <c r="H38" s="40">
        <v>0</v>
      </c>
      <c r="I38" s="40">
        <v>0</v>
      </c>
    </row>
    <row r="39" spans="1:9" ht="20.100000000000001" customHeight="1">
      <c r="A39" s="38" t="s">
        <v>160</v>
      </c>
      <c r="B39" s="39" t="s">
        <v>161</v>
      </c>
      <c r="C39" s="39" t="s">
        <v>162</v>
      </c>
      <c r="D39" s="42" t="s">
        <v>118</v>
      </c>
      <c r="E39" s="40">
        <v>7.23</v>
      </c>
      <c r="F39" s="40">
        <v>7.23</v>
      </c>
      <c r="G39" s="40">
        <v>7.23</v>
      </c>
      <c r="H39" s="40">
        <v>0</v>
      </c>
      <c r="I39" s="40">
        <v>0</v>
      </c>
    </row>
    <row r="40" spans="1:9" ht="20.100000000000001" customHeight="1">
      <c r="A40" s="38" t="s">
        <v>160</v>
      </c>
      <c r="B40" s="39" t="s">
        <v>161</v>
      </c>
      <c r="C40" s="39" t="s">
        <v>162</v>
      </c>
      <c r="D40" s="42" t="s">
        <v>120</v>
      </c>
      <c r="E40" s="40">
        <v>59.04</v>
      </c>
      <c r="F40" s="40">
        <v>59.04</v>
      </c>
      <c r="G40" s="40">
        <v>59.04</v>
      </c>
      <c r="H40" s="40">
        <v>0</v>
      </c>
      <c r="I40" s="40">
        <v>0</v>
      </c>
    </row>
    <row r="41" spans="1:9" ht="20.100000000000001" customHeight="1">
      <c r="A41" s="38" t="s">
        <v>160</v>
      </c>
      <c r="B41" s="39" t="s">
        <v>161</v>
      </c>
      <c r="C41" s="39" t="s">
        <v>162</v>
      </c>
      <c r="D41" s="42" t="s">
        <v>123</v>
      </c>
      <c r="E41" s="40">
        <v>1.28</v>
      </c>
      <c r="F41" s="40">
        <v>1.28</v>
      </c>
      <c r="G41" s="40">
        <v>1.28</v>
      </c>
      <c r="H41" s="40">
        <v>0</v>
      </c>
      <c r="I41" s="40">
        <v>0</v>
      </c>
    </row>
    <row r="42" spans="1:9" ht="20.100000000000001" customHeight="1">
      <c r="A42" s="38"/>
      <c r="B42" s="39" t="s">
        <v>130</v>
      </c>
      <c r="C42" s="39"/>
      <c r="D42" s="42" t="s">
        <v>128</v>
      </c>
      <c r="E42" s="40">
        <f t="shared" ref="E42:I43" si="0">E43</f>
        <v>30</v>
      </c>
      <c r="F42" s="40">
        <f t="shared" si="0"/>
        <v>0</v>
      </c>
      <c r="G42" s="40">
        <f t="shared" si="0"/>
        <v>0</v>
      </c>
      <c r="H42" s="40">
        <f t="shared" si="0"/>
        <v>0</v>
      </c>
      <c r="I42" s="40">
        <f t="shared" si="0"/>
        <v>30</v>
      </c>
    </row>
    <row r="43" spans="1:9" ht="20.100000000000001" customHeight="1">
      <c r="A43" s="38"/>
      <c r="B43" s="39"/>
      <c r="C43" s="39" t="s">
        <v>131</v>
      </c>
      <c r="D43" s="42" t="s">
        <v>129</v>
      </c>
      <c r="E43" s="40">
        <f t="shared" si="0"/>
        <v>30</v>
      </c>
      <c r="F43" s="40">
        <f t="shared" si="0"/>
        <v>0</v>
      </c>
      <c r="G43" s="40">
        <f t="shared" si="0"/>
        <v>0</v>
      </c>
      <c r="H43" s="40">
        <f t="shared" si="0"/>
        <v>0</v>
      </c>
      <c r="I43" s="40">
        <f t="shared" si="0"/>
        <v>30</v>
      </c>
    </row>
    <row r="44" spans="1:9" ht="20.100000000000001" customHeight="1">
      <c r="A44" s="38" t="s">
        <v>160</v>
      </c>
      <c r="B44" s="39" t="s">
        <v>163</v>
      </c>
      <c r="C44" s="39" t="s">
        <v>164</v>
      </c>
      <c r="D44" s="42" t="s">
        <v>132</v>
      </c>
      <c r="E44" s="40">
        <v>30</v>
      </c>
      <c r="F44" s="40">
        <v>0</v>
      </c>
      <c r="G44" s="40">
        <v>0</v>
      </c>
      <c r="H44" s="40">
        <v>0</v>
      </c>
      <c r="I44" s="40">
        <v>30</v>
      </c>
    </row>
    <row r="45" spans="1:9" ht="20.100000000000001" customHeight="1">
      <c r="A45" s="38" t="s">
        <v>136</v>
      </c>
      <c r="B45" s="39"/>
      <c r="C45" s="39"/>
      <c r="D45" s="42" t="s">
        <v>133</v>
      </c>
      <c r="E45" s="40">
        <f>E46+E49</f>
        <v>54.2</v>
      </c>
      <c r="F45" s="40">
        <f>F46+F49</f>
        <v>54.2</v>
      </c>
      <c r="G45" s="40">
        <f>G46+G49</f>
        <v>54.2</v>
      </c>
      <c r="H45" s="40">
        <f>H46+H49</f>
        <v>0</v>
      </c>
      <c r="I45" s="40">
        <f>I46+I49</f>
        <v>0</v>
      </c>
    </row>
    <row r="46" spans="1:9" ht="20.100000000000001" customHeight="1">
      <c r="A46" s="38"/>
      <c r="B46" s="39" t="s">
        <v>137</v>
      </c>
      <c r="C46" s="39"/>
      <c r="D46" s="42" t="s">
        <v>134</v>
      </c>
      <c r="E46" s="40">
        <f t="shared" ref="E46:I47" si="1">E47</f>
        <v>49.5</v>
      </c>
      <c r="F46" s="40">
        <f t="shared" si="1"/>
        <v>49.5</v>
      </c>
      <c r="G46" s="40">
        <f t="shared" si="1"/>
        <v>49.5</v>
      </c>
      <c r="H46" s="40">
        <f t="shared" si="1"/>
        <v>0</v>
      </c>
      <c r="I46" s="40">
        <f t="shared" si="1"/>
        <v>0</v>
      </c>
    </row>
    <row r="47" spans="1:9" ht="20.100000000000001" customHeight="1">
      <c r="A47" s="38"/>
      <c r="B47" s="39"/>
      <c r="C47" s="39" t="s">
        <v>137</v>
      </c>
      <c r="D47" s="42" t="s">
        <v>135</v>
      </c>
      <c r="E47" s="40">
        <f t="shared" si="1"/>
        <v>49.5</v>
      </c>
      <c r="F47" s="40">
        <f t="shared" si="1"/>
        <v>49.5</v>
      </c>
      <c r="G47" s="40">
        <f t="shared" si="1"/>
        <v>49.5</v>
      </c>
      <c r="H47" s="40">
        <f t="shared" si="1"/>
        <v>0</v>
      </c>
      <c r="I47" s="40">
        <f t="shared" si="1"/>
        <v>0</v>
      </c>
    </row>
    <row r="48" spans="1:9" ht="20.100000000000001" customHeight="1">
      <c r="A48" s="38" t="s">
        <v>165</v>
      </c>
      <c r="B48" s="39" t="s">
        <v>166</v>
      </c>
      <c r="C48" s="39" t="s">
        <v>166</v>
      </c>
      <c r="D48" s="42" t="s">
        <v>138</v>
      </c>
      <c r="E48" s="40">
        <v>49.5</v>
      </c>
      <c r="F48" s="40">
        <v>49.5</v>
      </c>
      <c r="G48" s="40">
        <v>49.5</v>
      </c>
      <c r="H48" s="40">
        <v>0</v>
      </c>
      <c r="I48" s="40">
        <v>0</v>
      </c>
    </row>
    <row r="49" spans="1:9" ht="20.100000000000001" customHeight="1">
      <c r="A49" s="38"/>
      <c r="B49" s="39" t="s">
        <v>141</v>
      </c>
      <c r="C49" s="39"/>
      <c r="D49" s="42" t="s">
        <v>139</v>
      </c>
      <c r="E49" s="40">
        <f>E50+E52+E54</f>
        <v>4.7</v>
      </c>
      <c r="F49" s="40">
        <f>F50+F52+F54</f>
        <v>4.7</v>
      </c>
      <c r="G49" s="40">
        <f>G50+G52+G54</f>
        <v>4.7</v>
      </c>
      <c r="H49" s="40">
        <f>H50+H52+H54</f>
        <v>0</v>
      </c>
      <c r="I49" s="40">
        <f>I50+I52+I54</f>
        <v>0</v>
      </c>
    </row>
    <row r="50" spans="1:9" ht="20.100000000000001" customHeight="1">
      <c r="A50" s="38"/>
      <c r="B50" s="39"/>
      <c r="C50" s="39" t="s">
        <v>142</v>
      </c>
      <c r="D50" s="42" t="s">
        <v>140</v>
      </c>
      <c r="E50" s="40">
        <f>E51</f>
        <v>1.73</v>
      </c>
      <c r="F50" s="40">
        <f>F51</f>
        <v>1.73</v>
      </c>
      <c r="G50" s="40">
        <f>G51</f>
        <v>1.73</v>
      </c>
      <c r="H50" s="40">
        <f>H51</f>
        <v>0</v>
      </c>
      <c r="I50" s="40">
        <f>I51</f>
        <v>0</v>
      </c>
    </row>
    <row r="51" spans="1:9" ht="20.100000000000001" customHeight="1">
      <c r="A51" s="38" t="s">
        <v>165</v>
      </c>
      <c r="B51" s="39" t="s">
        <v>167</v>
      </c>
      <c r="C51" s="39" t="s">
        <v>168</v>
      </c>
      <c r="D51" s="42" t="s">
        <v>143</v>
      </c>
      <c r="E51" s="40">
        <v>1.73</v>
      </c>
      <c r="F51" s="40">
        <v>1.73</v>
      </c>
      <c r="G51" s="40">
        <v>1.73</v>
      </c>
      <c r="H51" s="40">
        <v>0</v>
      </c>
      <c r="I51" s="40">
        <v>0</v>
      </c>
    </row>
    <row r="52" spans="1:9" ht="20.100000000000001" customHeight="1">
      <c r="A52" s="38"/>
      <c r="B52" s="39"/>
      <c r="C52" s="39" t="s">
        <v>145</v>
      </c>
      <c r="D52" s="42" t="s">
        <v>144</v>
      </c>
      <c r="E52" s="40">
        <f>E53</f>
        <v>1.73</v>
      </c>
      <c r="F52" s="40">
        <f>F53</f>
        <v>1.73</v>
      </c>
      <c r="G52" s="40">
        <f>G53</f>
        <v>1.73</v>
      </c>
      <c r="H52" s="40">
        <f>H53</f>
        <v>0</v>
      </c>
      <c r="I52" s="40">
        <f>I53</f>
        <v>0</v>
      </c>
    </row>
    <row r="53" spans="1:9" ht="20.100000000000001" customHeight="1">
      <c r="A53" s="38" t="s">
        <v>165</v>
      </c>
      <c r="B53" s="39" t="s">
        <v>167</v>
      </c>
      <c r="C53" s="39" t="s">
        <v>169</v>
      </c>
      <c r="D53" s="42" t="s">
        <v>146</v>
      </c>
      <c r="E53" s="40">
        <v>1.73</v>
      </c>
      <c r="F53" s="40">
        <v>1.73</v>
      </c>
      <c r="G53" s="40">
        <v>1.73</v>
      </c>
      <c r="H53" s="40">
        <v>0</v>
      </c>
      <c r="I53" s="40">
        <v>0</v>
      </c>
    </row>
    <row r="54" spans="1:9" ht="20.100000000000001" customHeight="1">
      <c r="A54" s="38"/>
      <c r="B54" s="39"/>
      <c r="C54" s="39" t="s">
        <v>112</v>
      </c>
      <c r="D54" s="42" t="s">
        <v>147</v>
      </c>
      <c r="E54" s="40">
        <f>E55</f>
        <v>1.24</v>
      </c>
      <c r="F54" s="40">
        <f>F55</f>
        <v>1.24</v>
      </c>
      <c r="G54" s="40">
        <f>G55</f>
        <v>1.24</v>
      </c>
      <c r="H54" s="40">
        <f>H55</f>
        <v>0</v>
      </c>
      <c r="I54" s="40">
        <f>I55</f>
        <v>0</v>
      </c>
    </row>
    <row r="55" spans="1:9" ht="20.100000000000001" customHeight="1">
      <c r="A55" s="38" t="s">
        <v>165</v>
      </c>
      <c r="B55" s="39" t="s">
        <v>167</v>
      </c>
      <c r="C55" s="39" t="s">
        <v>161</v>
      </c>
      <c r="D55" s="42" t="s">
        <v>148</v>
      </c>
      <c r="E55" s="40">
        <v>1.24</v>
      </c>
      <c r="F55" s="40">
        <v>1.24</v>
      </c>
      <c r="G55" s="40">
        <v>1.24</v>
      </c>
      <c r="H55" s="40">
        <v>0</v>
      </c>
      <c r="I55" s="40">
        <v>0</v>
      </c>
    </row>
    <row r="56" spans="1:9" ht="20.100000000000001" customHeight="1">
      <c r="A56" s="38" t="s">
        <v>152</v>
      </c>
      <c r="B56" s="39"/>
      <c r="C56" s="39"/>
      <c r="D56" s="42" t="s">
        <v>149</v>
      </c>
      <c r="E56" s="40">
        <f>E57+E60</f>
        <v>24.62</v>
      </c>
      <c r="F56" s="40">
        <f>F57+F60</f>
        <v>17.32</v>
      </c>
      <c r="G56" s="40">
        <f>G57+G60</f>
        <v>17.32</v>
      </c>
      <c r="H56" s="40">
        <f>H57+H60</f>
        <v>0</v>
      </c>
      <c r="I56" s="40">
        <f>I57+I60</f>
        <v>7.3</v>
      </c>
    </row>
    <row r="57" spans="1:9" ht="20.100000000000001" customHeight="1">
      <c r="A57" s="38"/>
      <c r="B57" s="39" t="s">
        <v>179</v>
      </c>
      <c r="C57" s="39"/>
      <c r="D57" s="42" t="s">
        <v>305</v>
      </c>
      <c r="E57" s="40">
        <f t="shared" ref="E57:I58" si="2">E58</f>
        <v>7.3</v>
      </c>
      <c r="F57" s="40">
        <f t="shared" si="2"/>
        <v>0</v>
      </c>
      <c r="G57" s="40">
        <f t="shared" si="2"/>
        <v>0</v>
      </c>
      <c r="H57" s="40">
        <f t="shared" si="2"/>
        <v>0</v>
      </c>
      <c r="I57" s="40">
        <f t="shared" si="2"/>
        <v>7.3</v>
      </c>
    </row>
    <row r="58" spans="1:9" ht="20.100000000000001" customHeight="1">
      <c r="A58" s="38"/>
      <c r="B58" s="39"/>
      <c r="C58" s="39" t="s">
        <v>224</v>
      </c>
      <c r="D58" s="42" t="s">
        <v>306</v>
      </c>
      <c r="E58" s="40">
        <f t="shared" si="2"/>
        <v>7.3</v>
      </c>
      <c r="F58" s="40">
        <f t="shared" si="2"/>
        <v>0</v>
      </c>
      <c r="G58" s="40">
        <f t="shared" si="2"/>
        <v>0</v>
      </c>
      <c r="H58" s="40">
        <f t="shared" si="2"/>
        <v>0</v>
      </c>
      <c r="I58" s="40">
        <f t="shared" si="2"/>
        <v>7.3</v>
      </c>
    </row>
    <row r="59" spans="1:9" ht="20.100000000000001" customHeight="1">
      <c r="A59" s="38" t="s">
        <v>170</v>
      </c>
      <c r="B59" s="39" t="s">
        <v>317</v>
      </c>
      <c r="C59" s="39" t="s">
        <v>318</v>
      </c>
      <c r="D59" s="42" t="s">
        <v>307</v>
      </c>
      <c r="E59" s="40">
        <v>7.3</v>
      </c>
      <c r="F59" s="40">
        <v>0</v>
      </c>
      <c r="G59" s="40">
        <v>0</v>
      </c>
      <c r="H59" s="40">
        <v>0</v>
      </c>
      <c r="I59" s="40">
        <v>7.3</v>
      </c>
    </row>
    <row r="60" spans="1:9" ht="20.100000000000001" customHeight="1">
      <c r="A60" s="38"/>
      <c r="B60" s="39" t="s">
        <v>153</v>
      </c>
      <c r="C60" s="39"/>
      <c r="D60" s="42" t="s">
        <v>150</v>
      </c>
      <c r="E60" s="40">
        <f>E61+E63</f>
        <v>17.32</v>
      </c>
      <c r="F60" s="40">
        <f>F61+F63</f>
        <v>17.32</v>
      </c>
      <c r="G60" s="40">
        <f>G61+G63</f>
        <v>17.32</v>
      </c>
      <c r="H60" s="40">
        <f>H61+H63</f>
        <v>0</v>
      </c>
      <c r="I60" s="40">
        <f>I61+I63</f>
        <v>0</v>
      </c>
    </row>
    <row r="61" spans="1:9" ht="20.100000000000001" customHeight="1">
      <c r="A61" s="38"/>
      <c r="B61" s="39"/>
      <c r="C61" s="39" t="s">
        <v>142</v>
      </c>
      <c r="D61" s="42" t="s">
        <v>262</v>
      </c>
      <c r="E61" s="40">
        <f>E62</f>
        <v>3.2</v>
      </c>
      <c r="F61" s="40">
        <f>F62</f>
        <v>3.2</v>
      </c>
      <c r="G61" s="40">
        <f>G62</f>
        <v>3.2</v>
      </c>
      <c r="H61" s="40">
        <f>H62</f>
        <v>0</v>
      </c>
      <c r="I61" s="40">
        <f>I62</f>
        <v>0</v>
      </c>
    </row>
    <row r="62" spans="1:9" ht="20.100000000000001" customHeight="1">
      <c r="A62" s="38" t="s">
        <v>170</v>
      </c>
      <c r="B62" s="39" t="s">
        <v>171</v>
      </c>
      <c r="C62" s="39" t="s">
        <v>168</v>
      </c>
      <c r="D62" s="42" t="s">
        <v>154</v>
      </c>
      <c r="E62" s="40">
        <v>3.2</v>
      </c>
      <c r="F62" s="40">
        <v>3.2</v>
      </c>
      <c r="G62" s="40">
        <v>3.2</v>
      </c>
      <c r="H62" s="40">
        <v>0</v>
      </c>
      <c r="I62" s="40">
        <v>0</v>
      </c>
    </row>
    <row r="63" spans="1:9" ht="20.100000000000001" customHeight="1">
      <c r="A63" s="38"/>
      <c r="B63" s="39"/>
      <c r="C63" s="39" t="s">
        <v>145</v>
      </c>
      <c r="D63" s="42" t="s">
        <v>151</v>
      </c>
      <c r="E63" s="40">
        <f>E64</f>
        <v>14.12</v>
      </c>
      <c r="F63" s="40">
        <f>F64</f>
        <v>14.12</v>
      </c>
      <c r="G63" s="40">
        <f>G64</f>
        <v>14.12</v>
      </c>
      <c r="H63" s="40">
        <f>H64</f>
        <v>0</v>
      </c>
      <c r="I63" s="40">
        <f>I64</f>
        <v>0</v>
      </c>
    </row>
    <row r="64" spans="1:9" ht="20.100000000000001" customHeight="1">
      <c r="A64" s="38" t="s">
        <v>170</v>
      </c>
      <c r="B64" s="39" t="s">
        <v>171</v>
      </c>
      <c r="C64" s="39" t="s">
        <v>169</v>
      </c>
      <c r="D64" s="42" t="s">
        <v>154</v>
      </c>
      <c r="E64" s="40">
        <v>14.12</v>
      </c>
      <c r="F64" s="40">
        <v>14.12</v>
      </c>
      <c r="G64" s="40">
        <v>14.12</v>
      </c>
      <c r="H64" s="40">
        <v>0</v>
      </c>
      <c r="I64" s="40">
        <v>0</v>
      </c>
    </row>
    <row r="65" spans="1:9" ht="20.100000000000001" customHeight="1">
      <c r="A65" s="38" t="s">
        <v>311</v>
      </c>
      <c r="B65" s="39"/>
      <c r="C65" s="39"/>
      <c r="D65" s="42" t="s">
        <v>308</v>
      </c>
      <c r="E65" s="40">
        <f>E66+E69</f>
        <v>67.3</v>
      </c>
      <c r="F65" s="40">
        <f>F66+F69</f>
        <v>0</v>
      </c>
      <c r="G65" s="40">
        <f>G66+G69</f>
        <v>0</v>
      </c>
      <c r="H65" s="40">
        <f>H66+H69</f>
        <v>0</v>
      </c>
      <c r="I65" s="40">
        <f>I66+I69</f>
        <v>67.3</v>
      </c>
    </row>
    <row r="66" spans="1:9" ht="20.100000000000001" customHeight="1">
      <c r="A66" s="38"/>
      <c r="B66" s="39" t="s">
        <v>112</v>
      </c>
      <c r="C66" s="39"/>
      <c r="D66" s="42" t="s">
        <v>309</v>
      </c>
      <c r="E66" s="40">
        <f t="shared" ref="E66:I67" si="3">E67</f>
        <v>50</v>
      </c>
      <c r="F66" s="40">
        <f t="shared" si="3"/>
        <v>0</v>
      </c>
      <c r="G66" s="40">
        <f t="shared" si="3"/>
        <v>0</v>
      </c>
      <c r="H66" s="40">
        <f t="shared" si="3"/>
        <v>0</v>
      </c>
      <c r="I66" s="40">
        <f t="shared" si="3"/>
        <v>50</v>
      </c>
    </row>
    <row r="67" spans="1:9" ht="20.100000000000001" customHeight="1">
      <c r="A67" s="38"/>
      <c r="B67" s="39"/>
      <c r="C67" s="39" t="s">
        <v>205</v>
      </c>
      <c r="D67" s="42" t="s">
        <v>310</v>
      </c>
      <c r="E67" s="40">
        <f t="shared" si="3"/>
        <v>50</v>
      </c>
      <c r="F67" s="40">
        <f t="shared" si="3"/>
        <v>0</v>
      </c>
      <c r="G67" s="40">
        <f t="shared" si="3"/>
        <v>0</v>
      </c>
      <c r="H67" s="40">
        <f t="shared" si="3"/>
        <v>0</v>
      </c>
      <c r="I67" s="40">
        <f t="shared" si="3"/>
        <v>50</v>
      </c>
    </row>
    <row r="68" spans="1:9" ht="20.100000000000001" customHeight="1">
      <c r="A68" s="38" t="s">
        <v>319</v>
      </c>
      <c r="B68" s="39" t="s">
        <v>161</v>
      </c>
      <c r="C68" s="39" t="s">
        <v>298</v>
      </c>
      <c r="D68" s="42" t="s">
        <v>312</v>
      </c>
      <c r="E68" s="40">
        <v>50</v>
      </c>
      <c r="F68" s="40">
        <v>0</v>
      </c>
      <c r="G68" s="40">
        <v>0</v>
      </c>
      <c r="H68" s="40">
        <v>0</v>
      </c>
      <c r="I68" s="40">
        <v>50</v>
      </c>
    </row>
    <row r="69" spans="1:9" ht="20.100000000000001" customHeight="1">
      <c r="A69" s="38"/>
      <c r="B69" s="39" t="s">
        <v>137</v>
      </c>
      <c r="C69" s="39"/>
      <c r="D69" s="42" t="s">
        <v>313</v>
      </c>
      <c r="E69" s="40">
        <f t="shared" ref="E69:I70" si="4">E70</f>
        <v>17.3</v>
      </c>
      <c r="F69" s="40">
        <f t="shared" si="4"/>
        <v>0</v>
      </c>
      <c r="G69" s="40">
        <f t="shared" si="4"/>
        <v>0</v>
      </c>
      <c r="H69" s="40">
        <f t="shared" si="4"/>
        <v>0</v>
      </c>
      <c r="I69" s="40">
        <f t="shared" si="4"/>
        <v>17.3</v>
      </c>
    </row>
    <row r="70" spans="1:9" ht="20.100000000000001" customHeight="1">
      <c r="A70" s="38"/>
      <c r="B70" s="39"/>
      <c r="C70" s="39" t="s">
        <v>142</v>
      </c>
      <c r="D70" s="42" t="s">
        <v>314</v>
      </c>
      <c r="E70" s="40">
        <f t="shared" si="4"/>
        <v>17.3</v>
      </c>
      <c r="F70" s="40">
        <f t="shared" si="4"/>
        <v>0</v>
      </c>
      <c r="G70" s="40">
        <f t="shared" si="4"/>
        <v>0</v>
      </c>
      <c r="H70" s="40">
        <f t="shared" si="4"/>
        <v>0</v>
      </c>
      <c r="I70" s="40">
        <f t="shared" si="4"/>
        <v>17.3</v>
      </c>
    </row>
    <row r="71" spans="1:9" ht="20.100000000000001" customHeight="1">
      <c r="A71" s="38" t="s">
        <v>319</v>
      </c>
      <c r="B71" s="39" t="s">
        <v>166</v>
      </c>
      <c r="C71" s="39" t="s">
        <v>168</v>
      </c>
      <c r="D71" s="42" t="s">
        <v>315</v>
      </c>
      <c r="E71" s="40">
        <v>17.3</v>
      </c>
      <c r="F71" s="40">
        <v>0</v>
      </c>
      <c r="G71" s="40">
        <v>0</v>
      </c>
      <c r="H71" s="40">
        <v>0</v>
      </c>
      <c r="I71" s="40">
        <v>17.3</v>
      </c>
    </row>
    <row r="72" spans="1:9" ht="20.100000000000001" customHeight="1">
      <c r="A72" s="38" t="s">
        <v>158</v>
      </c>
      <c r="B72" s="39"/>
      <c r="C72" s="39"/>
      <c r="D72" s="42" t="s">
        <v>155</v>
      </c>
      <c r="E72" s="40">
        <f t="shared" ref="E72:I74" si="5">E73</f>
        <v>29.7</v>
      </c>
      <c r="F72" s="40">
        <f t="shared" si="5"/>
        <v>29.7</v>
      </c>
      <c r="G72" s="40">
        <f t="shared" si="5"/>
        <v>29.7</v>
      </c>
      <c r="H72" s="40">
        <f t="shared" si="5"/>
        <v>0</v>
      </c>
      <c r="I72" s="40">
        <f t="shared" si="5"/>
        <v>0</v>
      </c>
    </row>
    <row r="73" spans="1:9" ht="20.100000000000001" customHeight="1">
      <c r="A73" s="38"/>
      <c r="B73" s="39" t="s">
        <v>145</v>
      </c>
      <c r="C73" s="39"/>
      <c r="D73" s="42" t="s">
        <v>156</v>
      </c>
      <c r="E73" s="40">
        <f t="shared" si="5"/>
        <v>29.7</v>
      </c>
      <c r="F73" s="40">
        <f t="shared" si="5"/>
        <v>29.7</v>
      </c>
      <c r="G73" s="40">
        <f t="shared" si="5"/>
        <v>29.7</v>
      </c>
      <c r="H73" s="40">
        <f t="shared" si="5"/>
        <v>0</v>
      </c>
      <c r="I73" s="40">
        <f t="shared" si="5"/>
        <v>0</v>
      </c>
    </row>
    <row r="74" spans="1:9" ht="20.100000000000001" customHeight="1">
      <c r="A74" s="38"/>
      <c r="B74" s="39"/>
      <c r="C74" s="39" t="s">
        <v>142</v>
      </c>
      <c r="D74" s="42" t="s">
        <v>157</v>
      </c>
      <c r="E74" s="40">
        <f t="shared" si="5"/>
        <v>29.7</v>
      </c>
      <c r="F74" s="40">
        <f t="shared" si="5"/>
        <v>29.7</v>
      </c>
      <c r="G74" s="40">
        <f t="shared" si="5"/>
        <v>29.7</v>
      </c>
      <c r="H74" s="40">
        <f t="shared" si="5"/>
        <v>0</v>
      </c>
      <c r="I74" s="40">
        <f t="shared" si="5"/>
        <v>0</v>
      </c>
    </row>
    <row r="75" spans="1:9" ht="20.100000000000001" customHeight="1">
      <c r="A75" s="38" t="s">
        <v>172</v>
      </c>
      <c r="B75" s="39" t="s">
        <v>169</v>
      </c>
      <c r="C75" s="39" t="s">
        <v>168</v>
      </c>
      <c r="D75" s="42" t="s">
        <v>159</v>
      </c>
      <c r="E75" s="40">
        <v>29.7</v>
      </c>
      <c r="F75" s="40">
        <v>29.7</v>
      </c>
      <c r="G75" s="40">
        <v>29.7</v>
      </c>
      <c r="H75" s="40">
        <v>0</v>
      </c>
      <c r="I75" s="40">
        <v>0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23" t="s">
        <v>266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spans="1:22" s="17" customFormat="1" ht="17.25" customHeight="1">
      <c r="A2" s="240" t="s">
        <v>316</v>
      </c>
      <c r="B2" s="241"/>
      <c r="C2" s="241"/>
      <c r="D2" s="241"/>
      <c r="E2" s="241"/>
      <c r="F2" s="241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42" t="s">
        <v>76</v>
      </c>
      <c r="V2" s="242"/>
    </row>
    <row r="3" spans="1:22" s="17" customFormat="1" ht="18" customHeight="1">
      <c r="A3" s="224" t="s">
        <v>267</v>
      </c>
      <c r="B3" s="225"/>
      <c r="C3" s="226"/>
      <c r="D3" s="224" t="s">
        <v>268</v>
      </c>
      <c r="E3" s="225"/>
      <c r="F3" s="226"/>
      <c r="G3" s="233" t="s">
        <v>51</v>
      </c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5"/>
    </row>
    <row r="4" spans="1:22" s="17" customFormat="1" ht="13.5" customHeight="1">
      <c r="A4" s="227"/>
      <c r="B4" s="228"/>
      <c r="C4" s="229"/>
      <c r="D4" s="227"/>
      <c r="E4" s="228"/>
      <c r="F4" s="229"/>
      <c r="G4" s="236" t="s">
        <v>18</v>
      </c>
      <c r="H4" s="224" t="s">
        <v>252</v>
      </c>
      <c r="I4" s="226"/>
      <c r="J4" s="233" t="s">
        <v>253</v>
      </c>
      <c r="K4" s="234"/>
      <c r="L4" s="234"/>
      <c r="M4" s="234"/>
      <c r="N4" s="234"/>
      <c r="O4" s="235"/>
      <c r="P4" s="236" t="s">
        <v>19</v>
      </c>
      <c r="Q4" s="236" t="s">
        <v>269</v>
      </c>
      <c r="R4" s="236" t="s">
        <v>270</v>
      </c>
      <c r="S4" s="224" t="s">
        <v>271</v>
      </c>
      <c r="T4" s="226"/>
      <c r="U4" s="236" t="s">
        <v>251</v>
      </c>
      <c r="V4" s="236" t="s">
        <v>49</v>
      </c>
    </row>
    <row r="5" spans="1:22" s="17" customFormat="1" ht="22.5" customHeight="1">
      <c r="A5" s="230"/>
      <c r="B5" s="231"/>
      <c r="C5" s="232"/>
      <c r="D5" s="230"/>
      <c r="E5" s="231"/>
      <c r="F5" s="232"/>
      <c r="G5" s="237"/>
      <c r="H5" s="230"/>
      <c r="I5" s="232"/>
      <c r="J5" s="239" t="s">
        <v>34</v>
      </c>
      <c r="K5" s="239" t="s">
        <v>26</v>
      </c>
      <c r="L5" s="239" t="s">
        <v>27</v>
      </c>
      <c r="M5" s="239" t="s">
        <v>28</v>
      </c>
      <c r="N5" s="239" t="s">
        <v>29</v>
      </c>
      <c r="O5" s="239" t="s">
        <v>258</v>
      </c>
      <c r="P5" s="237"/>
      <c r="Q5" s="237"/>
      <c r="R5" s="237"/>
      <c r="S5" s="230"/>
      <c r="T5" s="232"/>
      <c r="U5" s="237"/>
      <c r="V5" s="237"/>
    </row>
    <row r="6" spans="1:22" s="17" customFormat="1" ht="22.5" customHeight="1">
      <c r="A6" s="148" t="s">
        <v>23</v>
      </c>
      <c r="B6" s="148" t="s">
        <v>24</v>
      </c>
      <c r="C6" s="148" t="s">
        <v>250</v>
      </c>
      <c r="D6" s="148" t="s">
        <v>23</v>
      </c>
      <c r="E6" s="148" t="s">
        <v>24</v>
      </c>
      <c r="F6" s="148" t="s">
        <v>250</v>
      </c>
      <c r="G6" s="238"/>
      <c r="H6" s="148" t="s">
        <v>255</v>
      </c>
      <c r="I6" s="148" t="s">
        <v>256</v>
      </c>
      <c r="J6" s="239"/>
      <c r="K6" s="239"/>
      <c r="L6" s="239"/>
      <c r="M6" s="239"/>
      <c r="N6" s="239"/>
      <c r="O6" s="239"/>
      <c r="P6" s="238"/>
      <c r="Q6" s="238"/>
      <c r="R6" s="238"/>
      <c r="S6" s="148" t="s">
        <v>272</v>
      </c>
      <c r="T6" s="148" t="s">
        <v>22</v>
      </c>
      <c r="U6" s="238"/>
      <c r="V6" s="238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G8+G65</f>
        <v>659.25</v>
      </c>
      <c r="H7" s="46">
        <f t="shared" si="0"/>
        <v>659.25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173</v>
      </c>
      <c r="D8" s="45"/>
      <c r="E8" s="45"/>
      <c r="F8" s="45"/>
      <c r="G8" s="46">
        <f t="shared" ref="G8:V8" si="1">G9+G12+G14+G16+G18+G21+G24+G27+G30+G33+G36+G39+G42+G45+G48+G50+G52+G55+G58+G61+G63</f>
        <v>506.12999999999994</v>
      </c>
      <c r="H8" s="46">
        <f t="shared" si="1"/>
        <v>506.12999999999994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273</v>
      </c>
      <c r="D9" s="45"/>
      <c r="E9" s="45"/>
      <c r="F9" s="45"/>
      <c r="G9" s="46">
        <f t="shared" ref="G9:V9" si="2">SUM(G10:G11)</f>
        <v>44.45</v>
      </c>
      <c r="H9" s="46">
        <f t="shared" si="2"/>
        <v>44.45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142</v>
      </c>
      <c r="C10" s="44" t="s">
        <v>175</v>
      </c>
      <c r="D10" s="45" t="s">
        <v>274</v>
      </c>
      <c r="E10" s="45" t="s">
        <v>142</v>
      </c>
      <c r="F10" s="45" t="s">
        <v>275</v>
      </c>
      <c r="G10" s="46">
        <v>27.55</v>
      </c>
      <c r="H10" s="46">
        <v>27.55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145</v>
      </c>
      <c r="C11" s="44" t="s">
        <v>196</v>
      </c>
      <c r="D11" s="45" t="s">
        <v>274</v>
      </c>
      <c r="E11" s="45" t="s">
        <v>142</v>
      </c>
      <c r="F11" s="45" t="s">
        <v>275</v>
      </c>
      <c r="G11" s="46">
        <v>16.899999999999999</v>
      </c>
      <c r="H11" s="46">
        <v>16.899999999999999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174</v>
      </c>
      <c r="D12" s="45"/>
      <c r="E12" s="45"/>
      <c r="F12" s="45"/>
      <c r="G12" s="46">
        <f t="shared" ref="G12:V12" si="3">G13</f>
        <v>125.48</v>
      </c>
      <c r="H12" s="46">
        <f t="shared" si="3"/>
        <v>125.48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142</v>
      </c>
      <c r="C13" s="44" t="s">
        <v>175</v>
      </c>
      <c r="D13" s="45" t="s">
        <v>176</v>
      </c>
      <c r="E13" s="45" t="s">
        <v>142</v>
      </c>
      <c r="F13" s="45" t="s">
        <v>177</v>
      </c>
      <c r="G13" s="46">
        <v>125.48</v>
      </c>
      <c r="H13" s="46">
        <v>125.48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178</v>
      </c>
      <c r="D14" s="45"/>
      <c r="E14" s="45"/>
      <c r="F14" s="45"/>
      <c r="G14" s="46">
        <f t="shared" ref="G14:V14" si="4">G15</f>
        <v>52.48</v>
      </c>
      <c r="H14" s="46">
        <f t="shared" si="4"/>
        <v>52.48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179</v>
      </c>
      <c r="C15" s="44" t="s">
        <v>180</v>
      </c>
      <c r="D15" s="45" t="s">
        <v>176</v>
      </c>
      <c r="E15" s="45" t="s">
        <v>142</v>
      </c>
      <c r="F15" s="45" t="s">
        <v>177</v>
      </c>
      <c r="G15" s="46">
        <v>52.48</v>
      </c>
      <c r="H15" s="46">
        <v>52.48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181</v>
      </c>
      <c r="D16" s="45"/>
      <c r="E16" s="45"/>
      <c r="F16" s="45"/>
      <c r="G16" s="46">
        <f t="shared" ref="G16:V16" si="5">G17</f>
        <v>22.49</v>
      </c>
      <c r="H16" s="46">
        <f t="shared" si="5"/>
        <v>22.49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179</v>
      </c>
      <c r="C17" s="44" t="s">
        <v>180</v>
      </c>
      <c r="D17" s="45" t="s">
        <v>176</v>
      </c>
      <c r="E17" s="45" t="s">
        <v>142</v>
      </c>
      <c r="F17" s="45" t="s">
        <v>177</v>
      </c>
      <c r="G17" s="46">
        <v>22.49</v>
      </c>
      <c r="H17" s="46">
        <v>22.49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182</v>
      </c>
      <c r="D18" s="45"/>
      <c r="E18" s="45"/>
      <c r="F18" s="45"/>
      <c r="G18" s="46">
        <f t="shared" ref="G18:V18" si="6">SUM(G19:G20)</f>
        <v>20.619999999999997</v>
      </c>
      <c r="H18" s="46">
        <f t="shared" si="6"/>
        <v>20.619999999999997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112</v>
      </c>
      <c r="C19" s="44" t="s">
        <v>183</v>
      </c>
      <c r="D19" s="45" t="s">
        <v>274</v>
      </c>
      <c r="E19" s="45" t="s">
        <v>142</v>
      </c>
      <c r="F19" s="45" t="s">
        <v>275</v>
      </c>
      <c r="G19" s="46">
        <v>3.81</v>
      </c>
      <c r="H19" s="46">
        <v>3.81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112</v>
      </c>
      <c r="C20" s="44" t="s">
        <v>183</v>
      </c>
      <c r="D20" s="45" t="s">
        <v>176</v>
      </c>
      <c r="E20" s="45" t="s">
        <v>142</v>
      </c>
      <c r="F20" s="45" t="s">
        <v>177</v>
      </c>
      <c r="G20" s="46">
        <v>16.809999999999999</v>
      </c>
      <c r="H20" s="46">
        <v>16.809999999999999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184</v>
      </c>
      <c r="D21" s="45"/>
      <c r="E21" s="45"/>
      <c r="F21" s="45"/>
      <c r="G21" s="46">
        <f t="shared" ref="G21:V21" si="7">SUM(G22:G23)</f>
        <v>17.32</v>
      </c>
      <c r="H21" s="46">
        <f t="shared" si="7"/>
        <v>17.32</v>
      </c>
      <c r="I21" s="46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185</v>
      </c>
      <c r="C22" s="44" t="s">
        <v>186</v>
      </c>
      <c r="D22" s="45" t="s">
        <v>274</v>
      </c>
      <c r="E22" s="45" t="s">
        <v>145</v>
      </c>
      <c r="F22" s="45" t="s">
        <v>276</v>
      </c>
      <c r="G22" s="46">
        <v>3.2</v>
      </c>
      <c r="H22" s="46">
        <v>3.2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185</v>
      </c>
      <c r="C23" s="44" t="s">
        <v>186</v>
      </c>
      <c r="D23" s="45" t="s">
        <v>176</v>
      </c>
      <c r="E23" s="45" t="s">
        <v>142</v>
      </c>
      <c r="F23" s="45" t="s">
        <v>177</v>
      </c>
      <c r="G23" s="46">
        <v>14.12</v>
      </c>
      <c r="H23" s="46">
        <v>14.12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187</v>
      </c>
      <c r="D24" s="45"/>
      <c r="E24" s="45"/>
      <c r="F24" s="45"/>
      <c r="G24" s="46">
        <f t="shared" ref="G24:V24" si="8">SUM(G25:G26)</f>
        <v>49.5</v>
      </c>
      <c r="H24" s="46">
        <f t="shared" si="8"/>
        <v>49.5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131</v>
      </c>
      <c r="C25" s="44" t="s">
        <v>188</v>
      </c>
      <c r="D25" s="45" t="s">
        <v>274</v>
      </c>
      <c r="E25" s="45" t="s">
        <v>145</v>
      </c>
      <c r="F25" s="45" t="s">
        <v>276</v>
      </c>
      <c r="G25" s="46">
        <v>9.15</v>
      </c>
      <c r="H25" s="46">
        <v>9.15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131</v>
      </c>
      <c r="C26" s="44" t="s">
        <v>188</v>
      </c>
      <c r="D26" s="45" t="s">
        <v>176</v>
      </c>
      <c r="E26" s="45" t="s">
        <v>142</v>
      </c>
      <c r="F26" s="45" t="s">
        <v>177</v>
      </c>
      <c r="G26" s="46">
        <v>40.35</v>
      </c>
      <c r="H26" s="46">
        <v>40.35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189</v>
      </c>
      <c r="D27" s="45"/>
      <c r="E27" s="45"/>
      <c r="F27" s="45"/>
      <c r="G27" s="46">
        <f t="shared" ref="G27:V27" si="9">SUM(G28:G29)</f>
        <v>1.73</v>
      </c>
      <c r="H27" s="46">
        <f t="shared" si="9"/>
        <v>1.73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190</v>
      </c>
      <c r="C28" s="44" t="s">
        <v>191</v>
      </c>
      <c r="D28" s="45" t="s">
        <v>274</v>
      </c>
      <c r="E28" s="45" t="s">
        <v>145</v>
      </c>
      <c r="F28" s="45" t="s">
        <v>276</v>
      </c>
      <c r="G28" s="46">
        <v>0.32</v>
      </c>
      <c r="H28" s="46">
        <v>0.32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190</v>
      </c>
      <c r="C29" s="44" t="s">
        <v>191</v>
      </c>
      <c r="D29" s="45" t="s">
        <v>176</v>
      </c>
      <c r="E29" s="45" t="s">
        <v>142</v>
      </c>
      <c r="F29" s="45" t="s">
        <v>177</v>
      </c>
      <c r="G29" s="46">
        <v>1.41</v>
      </c>
      <c r="H29" s="46">
        <v>1.41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192</v>
      </c>
      <c r="D30" s="45"/>
      <c r="E30" s="45"/>
      <c r="F30" s="45"/>
      <c r="G30" s="46">
        <f t="shared" ref="G30:V30" si="10">SUM(G31:G32)</f>
        <v>1.73</v>
      </c>
      <c r="H30" s="46">
        <f t="shared" si="10"/>
        <v>1.73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190</v>
      </c>
      <c r="C31" s="44" t="s">
        <v>191</v>
      </c>
      <c r="D31" s="45" t="s">
        <v>274</v>
      </c>
      <c r="E31" s="45" t="s">
        <v>145</v>
      </c>
      <c r="F31" s="45" t="s">
        <v>276</v>
      </c>
      <c r="G31" s="46">
        <v>0.32</v>
      </c>
      <c r="H31" s="46">
        <v>0.32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190</v>
      </c>
      <c r="C32" s="44" t="s">
        <v>191</v>
      </c>
      <c r="D32" s="45" t="s">
        <v>176</v>
      </c>
      <c r="E32" s="45" t="s">
        <v>142</v>
      </c>
      <c r="F32" s="45" t="s">
        <v>177</v>
      </c>
      <c r="G32" s="46">
        <v>1.41</v>
      </c>
      <c r="H32" s="46">
        <v>1.41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193</v>
      </c>
      <c r="D33" s="45"/>
      <c r="E33" s="45"/>
      <c r="F33" s="45"/>
      <c r="G33" s="46">
        <f t="shared" ref="G33:V33" si="11">SUM(G34:G35)</f>
        <v>1.24</v>
      </c>
      <c r="H33" s="46">
        <f t="shared" si="11"/>
        <v>1.24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190</v>
      </c>
      <c r="C34" s="44" t="s">
        <v>191</v>
      </c>
      <c r="D34" s="45" t="s">
        <v>274</v>
      </c>
      <c r="E34" s="45" t="s">
        <v>145</v>
      </c>
      <c r="F34" s="45" t="s">
        <v>276</v>
      </c>
      <c r="G34" s="46">
        <v>0.23</v>
      </c>
      <c r="H34" s="46">
        <v>0.23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190</v>
      </c>
      <c r="C35" s="44" t="s">
        <v>191</v>
      </c>
      <c r="D35" s="45" t="s">
        <v>176</v>
      </c>
      <c r="E35" s="45" t="s">
        <v>142</v>
      </c>
      <c r="F35" s="45" t="s">
        <v>177</v>
      </c>
      <c r="G35" s="46">
        <v>1.01</v>
      </c>
      <c r="H35" s="46">
        <v>1.01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194</v>
      </c>
      <c r="D36" s="45"/>
      <c r="E36" s="45"/>
      <c r="F36" s="45"/>
      <c r="G36" s="46">
        <f t="shared" ref="G36:V36" si="12">SUM(G37:G38)</f>
        <v>29.700000000000003</v>
      </c>
      <c r="H36" s="46">
        <f t="shared" si="12"/>
        <v>29.700000000000003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130</v>
      </c>
      <c r="C37" s="44" t="s">
        <v>157</v>
      </c>
      <c r="D37" s="45" t="s">
        <v>274</v>
      </c>
      <c r="E37" s="45" t="s">
        <v>112</v>
      </c>
      <c r="F37" s="45" t="s">
        <v>277</v>
      </c>
      <c r="G37" s="46">
        <v>5.49</v>
      </c>
      <c r="H37" s="46">
        <v>5.49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130</v>
      </c>
      <c r="C38" s="44" t="s">
        <v>157</v>
      </c>
      <c r="D38" s="45" t="s">
        <v>176</v>
      </c>
      <c r="E38" s="45" t="s">
        <v>142</v>
      </c>
      <c r="F38" s="45" t="s">
        <v>177</v>
      </c>
      <c r="G38" s="46">
        <v>24.21</v>
      </c>
      <c r="H38" s="46">
        <v>24.21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195</v>
      </c>
      <c r="D39" s="45"/>
      <c r="E39" s="45"/>
      <c r="F39" s="45"/>
      <c r="G39" s="46">
        <f t="shared" ref="G39:V39" si="13">SUM(G40:G41)</f>
        <v>8.77</v>
      </c>
      <c r="H39" s="46">
        <f t="shared" si="13"/>
        <v>8.77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145</v>
      </c>
      <c r="C40" s="44" t="s">
        <v>196</v>
      </c>
      <c r="D40" s="45" t="s">
        <v>274</v>
      </c>
      <c r="E40" s="45" t="s">
        <v>142</v>
      </c>
      <c r="F40" s="45" t="s">
        <v>275</v>
      </c>
      <c r="G40" s="46">
        <v>1.54</v>
      </c>
      <c r="H40" s="46">
        <v>1.54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145</v>
      </c>
      <c r="C41" s="44" t="s">
        <v>196</v>
      </c>
      <c r="D41" s="45" t="s">
        <v>176</v>
      </c>
      <c r="E41" s="45" t="s">
        <v>142</v>
      </c>
      <c r="F41" s="45" t="s">
        <v>177</v>
      </c>
      <c r="G41" s="46">
        <v>7.23</v>
      </c>
      <c r="H41" s="46">
        <v>7.23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197</v>
      </c>
      <c r="D42" s="45"/>
      <c r="E42" s="45"/>
      <c r="F42" s="45"/>
      <c r="G42" s="46">
        <f t="shared" ref="G42:V42" si="14">SUM(G43:G44)</f>
        <v>20.619999999999997</v>
      </c>
      <c r="H42" s="46">
        <f t="shared" si="14"/>
        <v>20.619999999999997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112</v>
      </c>
      <c r="C43" s="44" t="s">
        <v>183</v>
      </c>
      <c r="D43" s="45" t="s">
        <v>274</v>
      </c>
      <c r="E43" s="45" t="s">
        <v>142</v>
      </c>
      <c r="F43" s="45" t="s">
        <v>275</v>
      </c>
      <c r="G43" s="46">
        <v>3.81</v>
      </c>
      <c r="H43" s="46">
        <v>3.81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112</v>
      </c>
      <c r="C44" s="44" t="s">
        <v>183</v>
      </c>
      <c r="D44" s="45" t="s">
        <v>176</v>
      </c>
      <c r="E44" s="45" t="s">
        <v>142</v>
      </c>
      <c r="F44" s="45" t="s">
        <v>177</v>
      </c>
      <c r="G44" s="46">
        <v>16.809999999999999</v>
      </c>
      <c r="H44" s="46">
        <v>16.809999999999999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198</v>
      </c>
      <c r="D45" s="45"/>
      <c r="E45" s="45"/>
      <c r="F45" s="45"/>
      <c r="G45" s="46">
        <f t="shared" ref="G45:V45" si="15">SUM(G46:G47)</f>
        <v>70.56</v>
      </c>
      <c r="H45" s="46">
        <f t="shared" si="15"/>
        <v>70.56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112</v>
      </c>
      <c r="C46" s="44" t="s">
        <v>183</v>
      </c>
      <c r="D46" s="45" t="s">
        <v>274</v>
      </c>
      <c r="E46" s="45" t="s">
        <v>142</v>
      </c>
      <c r="F46" s="45" t="s">
        <v>275</v>
      </c>
      <c r="G46" s="46">
        <v>11.52</v>
      </c>
      <c r="H46" s="46">
        <v>11.52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>
        <v>301</v>
      </c>
      <c r="B47" s="45" t="s">
        <v>112</v>
      </c>
      <c r="C47" s="44" t="s">
        <v>183</v>
      </c>
      <c r="D47" s="45" t="s">
        <v>176</v>
      </c>
      <c r="E47" s="45" t="s">
        <v>142</v>
      </c>
      <c r="F47" s="45" t="s">
        <v>177</v>
      </c>
      <c r="G47" s="46">
        <v>59.04</v>
      </c>
      <c r="H47" s="46">
        <v>59.04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/>
      <c r="B48" s="45"/>
      <c r="C48" s="44" t="s">
        <v>199</v>
      </c>
      <c r="D48" s="45"/>
      <c r="E48" s="45"/>
      <c r="F48" s="45"/>
      <c r="G48" s="46">
        <f t="shared" ref="G48:V48" si="16">G49</f>
        <v>7.29</v>
      </c>
      <c r="H48" s="46">
        <f t="shared" si="16"/>
        <v>7.29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 t="shared" si="16"/>
        <v>0</v>
      </c>
      <c r="S48" s="46">
        <f t="shared" si="16"/>
        <v>0</v>
      </c>
      <c r="T48" s="46">
        <f t="shared" si="16"/>
        <v>0</v>
      </c>
      <c r="U48" s="46">
        <f t="shared" si="16"/>
        <v>0</v>
      </c>
      <c r="V48" s="46">
        <f t="shared" si="16"/>
        <v>0</v>
      </c>
    </row>
    <row r="49" spans="1:22" ht="20.100000000000001" customHeight="1">
      <c r="A49" s="44">
        <v>303</v>
      </c>
      <c r="B49" s="45" t="s">
        <v>145</v>
      </c>
      <c r="C49" s="44" t="s">
        <v>200</v>
      </c>
      <c r="D49" s="45" t="s">
        <v>201</v>
      </c>
      <c r="E49" s="45" t="s">
        <v>137</v>
      </c>
      <c r="F49" s="45" t="s">
        <v>202</v>
      </c>
      <c r="G49" s="46">
        <v>7.29</v>
      </c>
      <c r="H49" s="46">
        <v>7.29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/>
      <c r="B50" s="45"/>
      <c r="C50" s="44" t="s">
        <v>203</v>
      </c>
      <c r="D50" s="45"/>
      <c r="E50" s="45"/>
      <c r="F50" s="45"/>
      <c r="G50" s="46">
        <f t="shared" ref="G50:V50" si="17">G51</f>
        <v>8.41</v>
      </c>
      <c r="H50" s="46">
        <f t="shared" si="17"/>
        <v>8.41</v>
      </c>
      <c r="I50" s="46">
        <f t="shared" si="17"/>
        <v>0</v>
      </c>
      <c r="J50" s="46">
        <f t="shared" si="17"/>
        <v>0</v>
      </c>
      <c r="K50" s="46">
        <f t="shared" si="17"/>
        <v>0</v>
      </c>
      <c r="L50" s="46">
        <f t="shared" si="17"/>
        <v>0</v>
      </c>
      <c r="M50" s="46">
        <f t="shared" si="17"/>
        <v>0</v>
      </c>
      <c r="N50" s="46">
        <f t="shared" si="17"/>
        <v>0</v>
      </c>
      <c r="O50" s="46">
        <f t="shared" si="17"/>
        <v>0</v>
      </c>
      <c r="P50" s="46">
        <f t="shared" si="17"/>
        <v>0</v>
      </c>
      <c r="Q50" s="46">
        <f t="shared" si="17"/>
        <v>0</v>
      </c>
      <c r="R50" s="46">
        <f t="shared" si="17"/>
        <v>0</v>
      </c>
      <c r="S50" s="46">
        <f t="shared" si="17"/>
        <v>0</v>
      </c>
      <c r="T50" s="46">
        <f t="shared" si="17"/>
        <v>0</v>
      </c>
      <c r="U50" s="46">
        <f t="shared" si="17"/>
        <v>0</v>
      </c>
      <c r="V50" s="46">
        <f t="shared" si="17"/>
        <v>0</v>
      </c>
    </row>
    <row r="51" spans="1:22" ht="20.100000000000001" customHeight="1">
      <c r="A51" s="44">
        <v>303</v>
      </c>
      <c r="B51" s="45" t="s">
        <v>145</v>
      </c>
      <c r="C51" s="44" t="s">
        <v>200</v>
      </c>
      <c r="D51" s="45" t="s">
        <v>201</v>
      </c>
      <c r="E51" s="45" t="s">
        <v>137</v>
      </c>
      <c r="F51" s="45" t="s">
        <v>202</v>
      </c>
      <c r="G51" s="46">
        <v>8.41</v>
      </c>
      <c r="H51" s="46">
        <v>8.41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/>
      <c r="B52" s="45"/>
      <c r="C52" s="44" t="s">
        <v>204</v>
      </c>
      <c r="D52" s="45"/>
      <c r="E52" s="45"/>
      <c r="F52" s="45"/>
      <c r="G52" s="46">
        <f t="shared" ref="G52:V52" si="18">SUM(G53:G54)</f>
        <v>2.58</v>
      </c>
      <c r="H52" s="46">
        <f t="shared" si="18"/>
        <v>2.58</v>
      </c>
      <c r="I52" s="46">
        <f t="shared" si="18"/>
        <v>0</v>
      </c>
      <c r="J52" s="46">
        <f t="shared" si="18"/>
        <v>0</v>
      </c>
      <c r="K52" s="46">
        <f t="shared" si="18"/>
        <v>0</v>
      </c>
      <c r="L52" s="46">
        <f t="shared" si="18"/>
        <v>0</v>
      </c>
      <c r="M52" s="46">
        <f t="shared" si="18"/>
        <v>0</v>
      </c>
      <c r="N52" s="46">
        <f t="shared" si="18"/>
        <v>0</v>
      </c>
      <c r="O52" s="46">
        <f t="shared" si="18"/>
        <v>0</v>
      </c>
      <c r="P52" s="46">
        <f t="shared" si="18"/>
        <v>0</v>
      </c>
      <c r="Q52" s="46">
        <f t="shared" si="18"/>
        <v>0</v>
      </c>
      <c r="R52" s="46">
        <f t="shared" si="18"/>
        <v>0</v>
      </c>
      <c r="S52" s="46">
        <f t="shared" si="18"/>
        <v>0</v>
      </c>
      <c r="T52" s="46">
        <f t="shared" si="18"/>
        <v>0</v>
      </c>
      <c r="U52" s="46">
        <f t="shared" si="18"/>
        <v>0</v>
      </c>
      <c r="V52" s="46">
        <f t="shared" si="18"/>
        <v>0</v>
      </c>
    </row>
    <row r="53" spans="1:22" ht="20.100000000000001" customHeight="1">
      <c r="A53" s="44">
        <v>301</v>
      </c>
      <c r="B53" s="45" t="s">
        <v>205</v>
      </c>
      <c r="C53" s="44" t="s">
        <v>206</v>
      </c>
      <c r="D53" s="45" t="s">
        <v>274</v>
      </c>
      <c r="E53" s="45" t="s">
        <v>205</v>
      </c>
      <c r="F53" s="45" t="s">
        <v>278</v>
      </c>
      <c r="G53" s="46">
        <v>1.3</v>
      </c>
      <c r="H53" s="46">
        <v>1.3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>
        <v>301</v>
      </c>
      <c r="B54" s="45" t="s">
        <v>205</v>
      </c>
      <c r="C54" s="44" t="s">
        <v>206</v>
      </c>
      <c r="D54" s="45" t="s">
        <v>176</v>
      </c>
      <c r="E54" s="45" t="s">
        <v>142</v>
      </c>
      <c r="F54" s="45" t="s">
        <v>177</v>
      </c>
      <c r="G54" s="46">
        <v>1.28</v>
      </c>
      <c r="H54" s="46">
        <v>1.28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</row>
    <row r="55" spans="1:22" ht="20.100000000000001" customHeight="1">
      <c r="A55" s="44"/>
      <c r="B55" s="45"/>
      <c r="C55" s="44" t="s">
        <v>207</v>
      </c>
      <c r="D55" s="45"/>
      <c r="E55" s="45"/>
      <c r="F55" s="45"/>
      <c r="G55" s="46">
        <f t="shared" ref="G55:V55" si="19">SUM(G56:G57)</f>
        <v>9.9</v>
      </c>
      <c r="H55" s="46">
        <f t="shared" si="19"/>
        <v>9.9</v>
      </c>
      <c r="I55" s="46">
        <f t="shared" si="19"/>
        <v>0</v>
      </c>
      <c r="J55" s="46">
        <f t="shared" si="19"/>
        <v>0</v>
      </c>
      <c r="K55" s="46">
        <f t="shared" si="19"/>
        <v>0</v>
      </c>
      <c r="L55" s="46">
        <f t="shared" si="19"/>
        <v>0</v>
      </c>
      <c r="M55" s="46">
        <f t="shared" si="19"/>
        <v>0</v>
      </c>
      <c r="N55" s="46">
        <f t="shared" si="19"/>
        <v>0</v>
      </c>
      <c r="O55" s="46">
        <f t="shared" si="19"/>
        <v>0</v>
      </c>
      <c r="P55" s="46">
        <f t="shared" si="19"/>
        <v>0</v>
      </c>
      <c r="Q55" s="46">
        <f t="shared" si="19"/>
        <v>0</v>
      </c>
      <c r="R55" s="46">
        <f t="shared" si="19"/>
        <v>0</v>
      </c>
      <c r="S55" s="46">
        <f t="shared" si="19"/>
        <v>0</v>
      </c>
      <c r="T55" s="46">
        <f t="shared" si="19"/>
        <v>0</v>
      </c>
      <c r="U55" s="46">
        <f t="shared" si="19"/>
        <v>0</v>
      </c>
      <c r="V55" s="46">
        <f t="shared" si="19"/>
        <v>0</v>
      </c>
    </row>
    <row r="56" spans="1:22" ht="20.100000000000001" customHeight="1">
      <c r="A56" s="44">
        <v>301</v>
      </c>
      <c r="B56" s="45" t="s">
        <v>208</v>
      </c>
      <c r="C56" s="44" t="s">
        <v>209</v>
      </c>
      <c r="D56" s="45" t="s">
        <v>274</v>
      </c>
      <c r="E56" s="45" t="s">
        <v>145</v>
      </c>
      <c r="F56" s="45" t="s">
        <v>276</v>
      </c>
      <c r="G56" s="46">
        <v>1.83</v>
      </c>
      <c r="H56" s="46">
        <v>1.83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>
        <v>301</v>
      </c>
      <c r="B57" s="45" t="s">
        <v>208</v>
      </c>
      <c r="C57" s="44" t="s">
        <v>209</v>
      </c>
      <c r="D57" s="45" t="s">
        <v>176</v>
      </c>
      <c r="E57" s="45" t="s">
        <v>142</v>
      </c>
      <c r="F57" s="45" t="s">
        <v>177</v>
      </c>
      <c r="G57" s="46">
        <v>8.07</v>
      </c>
      <c r="H57" s="46">
        <v>8.07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</row>
    <row r="58" spans="1:22" ht="20.100000000000001" customHeight="1">
      <c r="A58" s="44"/>
      <c r="B58" s="45"/>
      <c r="C58" s="44" t="s">
        <v>210</v>
      </c>
      <c r="D58" s="45"/>
      <c r="E58" s="45"/>
      <c r="F58" s="45"/>
      <c r="G58" s="46">
        <f t="shared" ref="G58:V58" si="20">SUM(G59:G60)</f>
        <v>4.95</v>
      </c>
      <c r="H58" s="46">
        <f t="shared" si="20"/>
        <v>4.95</v>
      </c>
      <c r="I58" s="46">
        <f t="shared" si="20"/>
        <v>0</v>
      </c>
      <c r="J58" s="46">
        <f t="shared" si="20"/>
        <v>0</v>
      </c>
      <c r="K58" s="46">
        <f t="shared" si="20"/>
        <v>0</v>
      </c>
      <c r="L58" s="46">
        <f t="shared" si="20"/>
        <v>0</v>
      </c>
      <c r="M58" s="46">
        <f t="shared" si="20"/>
        <v>0</v>
      </c>
      <c r="N58" s="46">
        <f t="shared" si="20"/>
        <v>0</v>
      </c>
      <c r="O58" s="46">
        <f t="shared" si="20"/>
        <v>0</v>
      </c>
      <c r="P58" s="46">
        <f t="shared" si="20"/>
        <v>0</v>
      </c>
      <c r="Q58" s="46">
        <f t="shared" si="20"/>
        <v>0</v>
      </c>
      <c r="R58" s="46">
        <f t="shared" si="20"/>
        <v>0</v>
      </c>
      <c r="S58" s="46">
        <f t="shared" si="20"/>
        <v>0</v>
      </c>
      <c r="T58" s="46">
        <f t="shared" si="20"/>
        <v>0</v>
      </c>
      <c r="U58" s="46">
        <f t="shared" si="20"/>
        <v>0</v>
      </c>
      <c r="V58" s="46">
        <f t="shared" si="20"/>
        <v>0</v>
      </c>
    </row>
    <row r="59" spans="1:22" ht="20.100000000000001" customHeight="1">
      <c r="A59" s="44">
        <v>302</v>
      </c>
      <c r="B59" s="45" t="s">
        <v>211</v>
      </c>
      <c r="C59" s="44" t="s">
        <v>212</v>
      </c>
      <c r="D59" s="45" t="s">
        <v>279</v>
      </c>
      <c r="E59" s="45" t="s">
        <v>142</v>
      </c>
      <c r="F59" s="45" t="s">
        <v>280</v>
      </c>
      <c r="G59" s="46">
        <v>0.92</v>
      </c>
      <c r="H59" s="46">
        <v>0.92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>
        <v>302</v>
      </c>
      <c r="B60" s="45" t="s">
        <v>211</v>
      </c>
      <c r="C60" s="44" t="s">
        <v>212</v>
      </c>
      <c r="D60" s="45" t="s">
        <v>176</v>
      </c>
      <c r="E60" s="45" t="s">
        <v>145</v>
      </c>
      <c r="F60" s="45" t="s">
        <v>213</v>
      </c>
      <c r="G60" s="46">
        <v>4.03</v>
      </c>
      <c r="H60" s="46">
        <v>4.03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</row>
    <row r="61" spans="1:22" ht="20.100000000000001" customHeight="1">
      <c r="A61" s="44"/>
      <c r="B61" s="45"/>
      <c r="C61" s="44" t="s">
        <v>295</v>
      </c>
      <c r="D61" s="45"/>
      <c r="E61" s="45"/>
      <c r="F61" s="45"/>
      <c r="G61" s="46">
        <f t="shared" ref="G61:V61" si="21">G62</f>
        <v>2.0299999999999998</v>
      </c>
      <c r="H61" s="46">
        <f t="shared" si="21"/>
        <v>2.0299999999999998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si="21"/>
        <v>0</v>
      </c>
      <c r="R61" s="46">
        <f t="shared" si="21"/>
        <v>0</v>
      </c>
      <c r="S61" s="46">
        <f t="shared" si="21"/>
        <v>0</v>
      </c>
      <c r="T61" s="46">
        <f t="shared" si="21"/>
        <v>0</v>
      </c>
      <c r="U61" s="46">
        <f t="shared" si="21"/>
        <v>0</v>
      </c>
      <c r="V61" s="46">
        <f t="shared" si="21"/>
        <v>0</v>
      </c>
    </row>
    <row r="62" spans="1:22" ht="20.100000000000001" customHeight="1">
      <c r="A62" s="44">
        <v>303</v>
      </c>
      <c r="B62" s="45" t="s">
        <v>137</v>
      </c>
      <c r="C62" s="44" t="s">
        <v>296</v>
      </c>
      <c r="D62" s="45" t="s">
        <v>201</v>
      </c>
      <c r="E62" s="45" t="s">
        <v>142</v>
      </c>
      <c r="F62" s="45" t="s">
        <v>297</v>
      </c>
      <c r="G62" s="46">
        <v>2.0299999999999998</v>
      </c>
      <c r="H62" s="46">
        <v>2.0299999999999998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</row>
    <row r="63" spans="1:22" ht="20.100000000000001" customHeight="1">
      <c r="A63" s="44"/>
      <c r="B63" s="45"/>
      <c r="C63" s="44" t="s">
        <v>214</v>
      </c>
      <c r="D63" s="45"/>
      <c r="E63" s="45"/>
      <c r="F63" s="45"/>
      <c r="G63" s="46">
        <f t="shared" ref="G63:V63" si="22">G64</f>
        <v>4.28</v>
      </c>
      <c r="H63" s="46">
        <f t="shared" si="22"/>
        <v>4.28</v>
      </c>
      <c r="I63" s="46">
        <f t="shared" si="22"/>
        <v>0</v>
      </c>
      <c r="J63" s="46">
        <f t="shared" si="22"/>
        <v>0</v>
      </c>
      <c r="K63" s="46">
        <f t="shared" si="22"/>
        <v>0</v>
      </c>
      <c r="L63" s="46">
        <f t="shared" si="22"/>
        <v>0</v>
      </c>
      <c r="M63" s="46">
        <f t="shared" si="22"/>
        <v>0</v>
      </c>
      <c r="N63" s="46">
        <f t="shared" si="22"/>
        <v>0</v>
      </c>
      <c r="O63" s="46">
        <f t="shared" si="22"/>
        <v>0</v>
      </c>
      <c r="P63" s="46">
        <f t="shared" si="22"/>
        <v>0</v>
      </c>
      <c r="Q63" s="46">
        <f t="shared" si="22"/>
        <v>0</v>
      </c>
      <c r="R63" s="46">
        <f t="shared" si="22"/>
        <v>0</v>
      </c>
      <c r="S63" s="46">
        <f t="shared" si="22"/>
        <v>0</v>
      </c>
      <c r="T63" s="46">
        <f t="shared" si="22"/>
        <v>0</v>
      </c>
      <c r="U63" s="46">
        <f t="shared" si="22"/>
        <v>0</v>
      </c>
      <c r="V63" s="46">
        <f t="shared" si="22"/>
        <v>0</v>
      </c>
    </row>
    <row r="64" spans="1:22" ht="20.100000000000001" customHeight="1">
      <c r="A64" s="44">
        <v>301</v>
      </c>
      <c r="B64" s="45" t="s">
        <v>205</v>
      </c>
      <c r="C64" s="44" t="s">
        <v>206</v>
      </c>
      <c r="D64" s="45" t="s">
        <v>176</v>
      </c>
      <c r="E64" s="45" t="s">
        <v>142</v>
      </c>
      <c r="F64" s="45" t="s">
        <v>177</v>
      </c>
      <c r="G64" s="46">
        <v>4.28</v>
      </c>
      <c r="H64" s="46">
        <v>4.28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</row>
    <row r="65" spans="1:22" ht="20.100000000000001" customHeight="1">
      <c r="A65" s="44"/>
      <c r="B65" s="45"/>
      <c r="C65" s="44" t="s">
        <v>215</v>
      </c>
      <c r="D65" s="45"/>
      <c r="E65" s="45"/>
      <c r="F65" s="45"/>
      <c r="G65" s="46">
        <f t="shared" ref="G65:V65" si="23">G66+G81+G83+G85</f>
        <v>153.12</v>
      </c>
      <c r="H65" s="46">
        <f t="shared" si="23"/>
        <v>153.12</v>
      </c>
      <c r="I65" s="46">
        <f t="shared" si="23"/>
        <v>0</v>
      </c>
      <c r="J65" s="46">
        <f t="shared" si="23"/>
        <v>0</v>
      </c>
      <c r="K65" s="46">
        <f t="shared" si="23"/>
        <v>0</v>
      </c>
      <c r="L65" s="46">
        <f t="shared" si="23"/>
        <v>0</v>
      </c>
      <c r="M65" s="46">
        <f t="shared" si="23"/>
        <v>0</v>
      </c>
      <c r="N65" s="46">
        <f t="shared" si="23"/>
        <v>0</v>
      </c>
      <c r="O65" s="46">
        <f t="shared" si="23"/>
        <v>0</v>
      </c>
      <c r="P65" s="46">
        <f t="shared" si="23"/>
        <v>0</v>
      </c>
      <c r="Q65" s="46">
        <f t="shared" si="23"/>
        <v>0</v>
      </c>
      <c r="R65" s="46">
        <f t="shared" si="23"/>
        <v>0</v>
      </c>
      <c r="S65" s="46">
        <f t="shared" si="23"/>
        <v>0</v>
      </c>
      <c r="T65" s="46">
        <f t="shared" si="23"/>
        <v>0</v>
      </c>
      <c r="U65" s="46">
        <f t="shared" si="23"/>
        <v>0</v>
      </c>
      <c r="V65" s="46">
        <f t="shared" si="23"/>
        <v>0</v>
      </c>
    </row>
    <row r="66" spans="1:22" ht="20.100000000000001" customHeight="1">
      <c r="A66" s="44"/>
      <c r="B66" s="45"/>
      <c r="C66" s="44" t="s">
        <v>216</v>
      </c>
      <c r="D66" s="45"/>
      <c r="E66" s="45"/>
      <c r="F66" s="45"/>
      <c r="G66" s="46">
        <f t="shared" ref="G66:V66" si="24">SUM(G67:G80)</f>
        <v>19.39</v>
      </c>
      <c r="H66" s="46">
        <f t="shared" si="24"/>
        <v>19.39</v>
      </c>
      <c r="I66" s="46">
        <f t="shared" si="24"/>
        <v>0</v>
      </c>
      <c r="J66" s="46">
        <f t="shared" si="24"/>
        <v>0</v>
      </c>
      <c r="K66" s="46">
        <f t="shared" si="24"/>
        <v>0</v>
      </c>
      <c r="L66" s="46">
        <f t="shared" si="24"/>
        <v>0</v>
      </c>
      <c r="M66" s="46">
        <f t="shared" si="24"/>
        <v>0</v>
      </c>
      <c r="N66" s="46">
        <f t="shared" si="24"/>
        <v>0</v>
      </c>
      <c r="O66" s="46">
        <f t="shared" si="24"/>
        <v>0</v>
      </c>
      <c r="P66" s="46">
        <f t="shared" si="24"/>
        <v>0</v>
      </c>
      <c r="Q66" s="46">
        <f t="shared" si="24"/>
        <v>0</v>
      </c>
      <c r="R66" s="46">
        <f t="shared" si="24"/>
        <v>0</v>
      </c>
      <c r="S66" s="46">
        <f t="shared" si="24"/>
        <v>0</v>
      </c>
      <c r="T66" s="46">
        <f t="shared" si="24"/>
        <v>0</v>
      </c>
      <c r="U66" s="46">
        <f t="shared" si="24"/>
        <v>0</v>
      </c>
      <c r="V66" s="46">
        <f t="shared" si="24"/>
        <v>0</v>
      </c>
    </row>
    <row r="67" spans="1:22" ht="20.100000000000001" customHeight="1">
      <c r="A67" s="44">
        <v>302</v>
      </c>
      <c r="B67" s="45" t="s">
        <v>142</v>
      </c>
      <c r="C67" s="44" t="s">
        <v>217</v>
      </c>
      <c r="D67" s="45" t="s">
        <v>279</v>
      </c>
      <c r="E67" s="45" t="s">
        <v>142</v>
      </c>
      <c r="F67" s="45" t="s">
        <v>280</v>
      </c>
      <c r="G67" s="46">
        <v>0.48</v>
      </c>
      <c r="H67" s="46">
        <v>0.48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>
        <v>302</v>
      </c>
      <c r="B68" s="45" t="s">
        <v>142</v>
      </c>
      <c r="C68" s="44" t="s">
        <v>217</v>
      </c>
      <c r="D68" s="45" t="s">
        <v>176</v>
      </c>
      <c r="E68" s="45" t="s">
        <v>145</v>
      </c>
      <c r="F68" s="45" t="s">
        <v>213</v>
      </c>
      <c r="G68" s="46">
        <v>2.46</v>
      </c>
      <c r="H68" s="46">
        <v>2.46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</row>
    <row r="69" spans="1:22" ht="20.100000000000001" customHeight="1">
      <c r="A69" s="44">
        <v>302</v>
      </c>
      <c r="B69" s="45" t="s">
        <v>137</v>
      </c>
      <c r="C69" s="44" t="s">
        <v>218</v>
      </c>
      <c r="D69" s="45" t="s">
        <v>279</v>
      </c>
      <c r="E69" s="45" t="s">
        <v>142</v>
      </c>
      <c r="F69" s="45" t="s">
        <v>280</v>
      </c>
      <c r="G69" s="46">
        <v>0.32</v>
      </c>
      <c r="H69" s="46">
        <v>0.32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>
        <v>302</v>
      </c>
      <c r="B70" s="45" t="s">
        <v>137</v>
      </c>
      <c r="C70" s="44" t="s">
        <v>218</v>
      </c>
      <c r="D70" s="45" t="s">
        <v>176</v>
      </c>
      <c r="E70" s="45" t="s">
        <v>145</v>
      </c>
      <c r="F70" s="45" t="s">
        <v>213</v>
      </c>
      <c r="G70" s="46">
        <v>1.64</v>
      </c>
      <c r="H70" s="46">
        <v>1.64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</row>
    <row r="71" spans="1:22" ht="20.100000000000001" customHeight="1">
      <c r="A71" s="44">
        <v>302</v>
      </c>
      <c r="B71" s="45" t="s">
        <v>179</v>
      </c>
      <c r="C71" s="44" t="s">
        <v>219</v>
      </c>
      <c r="D71" s="45" t="s">
        <v>279</v>
      </c>
      <c r="E71" s="45" t="s">
        <v>142</v>
      </c>
      <c r="F71" s="45" t="s">
        <v>280</v>
      </c>
      <c r="G71" s="46">
        <v>0.32</v>
      </c>
      <c r="H71" s="46">
        <v>0.32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 s="44">
        <v>302</v>
      </c>
      <c r="B72" s="45" t="s">
        <v>179</v>
      </c>
      <c r="C72" s="44" t="s">
        <v>219</v>
      </c>
      <c r="D72" s="45" t="s">
        <v>176</v>
      </c>
      <c r="E72" s="45" t="s">
        <v>145</v>
      </c>
      <c r="F72" s="45" t="s">
        <v>213</v>
      </c>
      <c r="G72" s="46">
        <v>1.64</v>
      </c>
      <c r="H72" s="46">
        <v>1.64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</row>
    <row r="73" spans="1:22" ht="20.100000000000001" customHeight="1">
      <c r="A73" s="44">
        <v>302</v>
      </c>
      <c r="B73" s="45" t="s">
        <v>131</v>
      </c>
      <c r="C73" s="44" t="s">
        <v>220</v>
      </c>
      <c r="D73" s="45" t="s">
        <v>279</v>
      </c>
      <c r="E73" s="45" t="s">
        <v>142</v>
      </c>
      <c r="F73" s="45" t="s">
        <v>280</v>
      </c>
      <c r="G73" s="46">
        <v>0.24</v>
      </c>
      <c r="H73" s="46">
        <v>0.24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</row>
    <row r="74" spans="1:22" ht="20.100000000000001" customHeight="1">
      <c r="A74" s="44">
        <v>302</v>
      </c>
      <c r="B74" s="45" t="s">
        <v>131</v>
      </c>
      <c r="C74" s="44" t="s">
        <v>220</v>
      </c>
      <c r="D74" s="45" t="s">
        <v>176</v>
      </c>
      <c r="E74" s="45" t="s">
        <v>145</v>
      </c>
      <c r="F74" s="45" t="s">
        <v>213</v>
      </c>
      <c r="G74" s="46">
        <v>1.23</v>
      </c>
      <c r="H74" s="46">
        <v>1.23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</row>
    <row r="75" spans="1:22" ht="20.100000000000001" customHeight="1">
      <c r="A75" s="44">
        <v>302</v>
      </c>
      <c r="B75" s="45" t="s">
        <v>153</v>
      </c>
      <c r="C75" s="44" t="s">
        <v>221</v>
      </c>
      <c r="D75" s="45" t="s">
        <v>279</v>
      </c>
      <c r="E75" s="45" t="s">
        <v>142</v>
      </c>
      <c r="F75" s="45" t="s">
        <v>280</v>
      </c>
      <c r="G75" s="46">
        <v>0.8</v>
      </c>
      <c r="H75" s="46">
        <v>0.8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</row>
    <row r="76" spans="1:22" ht="20.100000000000001" customHeight="1">
      <c r="A76" s="44">
        <v>302</v>
      </c>
      <c r="B76" s="45" t="s">
        <v>153</v>
      </c>
      <c r="C76" s="44" t="s">
        <v>221</v>
      </c>
      <c r="D76" s="45" t="s">
        <v>176</v>
      </c>
      <c r="E76" s="45" t="s">
        <v>145</v>
      </c>
      <c r="F76" s="45" t="s">
        <v>213</v>
      </c>
      <c r="G76" s="46">
        <v>4.0999999999999996</v>
      </c>
      <c r="H76" s="46">
        <v>4.0999999999999996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</row>
    <row r="77" spans="1:22" ht="20.100000000000001" customHeight="1">
      <c r="A77" s="44">
        <v>302</v>
      </c>
      <c r="B77" s="45" t="s">
        <v>222</v>
      </c>
      <c r="C77" s="44" t="s">
        <v>223</v>
      </c>
      <c r="D77" s="45" t="s">
        <v>279</v>
      </c>
      <c r="E77" s="45" t="s">
        <v>112</v>
      </c>
      <c r="F77" s="45" t="s">
        <v>281</v>
      </c>
      <c r="G77" s="46">
        <v>0.41</v>
      </c>
      <c r="H77" s="46">
        <v>0.41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</row>
    <row r="78" spans="1:22" ht="20.100000000000001" customHeight="1">
      <c r="A78" s="44">
        <v>302</v>
      </c>
      <c r="B78" s="45" t="s">
        <v>222</v>
      </c>
      <c r="C78" s="44" t="s">
        <v>223</v>
      </c>
      <c r="D78" s="45" t="s">
        <v>176</v>
      </c>
      <c r="E78" s="45" t="s">
        <v>145</v>
      </c>
      <c r="F78" s="45" t="s">
        <v>213</v>
      </c>
      <c r="G78" s="46">
        <v>1.85</v>
      </c>
      <c r="H78" s="46">
        <v>1.85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</row>
    <row r="79" spans="1:22" ht="20.100000000000001" customHeight="1">
      <c r="A79" s="44">
        <v>302</v>
      </c>
      <c r="B79" s="45" t="s">
        <v>224</v>
      </c>
      <c r="C79" s="44" t="s">
        <v>225</v>
      </c>
      <c r="D79" s="45" t="s">
        <v>279</v>
      </c>
      <c r="E79" s="45" t="s">
        <v>282</v>
      </c>
      <c r="F79" s="45" t="s">
        <v>283</v>
      </c>
      <c r="G79" s="46">
        <v>1.5</v>
      </c>
      <c r="H79" s="46">
        <v>1.5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</row>
    <row r="80" spans="1:22" ht="20.100000000000001" customHeight="1">
      <c r="A80" s="44">
        <v>302</v>
      </c>
      <c r="B80" s="45" t="s">
        <v>226</v>
      </c>
      <c r="C80" s="44" t="s">
        <v>227</v>
      </c>
      <c r="D80" s="45" t="s">
        <v>279</v>
      </c>
      <c r="E80" s="45" t="s">
        <v>131</v>
      </c>
      <c r="F80" s="45" t="s">
        <v>292</v>
      </c>
      <c r="G80" s="46">
        <v>2.4</v>
      </c>
      <c r="H80" s="46">
        <v>2.4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</row>
    <row r="81" spans="1:22" ht="20.100000000000001" customHeight="1">
      <c r="A81" s="44"/>
      <c r="B81" s="45"/>
      <c r="C81" s="44" t="s">
        <v>284</v>
      </c>
      <c r="D81" s="45"/>
      <c r="E81" s="45"/>
      <c r="F81" s="45"/>
      <c r="G81" s="46">
        <f t="shared" ref="G81:V81" si="25">G82</f>
        <v>0.48</v>
      </c>
      <c r="H81" s="46">
        <f t="shared" si="25"/>
        <v>0.48</v>
      </c>
      <c r="I81" s="46">
        <f t="shared" si="25"/>
        <v>0</v>
      </c>
      <c r="J81" s="46">
        <f t="shared" si="25"/>
        <v>0</v>
      </c>
      <c r="K81" s="46">
        <f t="shared" si="25"/>
        <v>0</v>
      </c>
      <c r="L81" s="46">
        <f t="shared" si="25"/>
        <v>0</v>
      </c>
      <c r="M81" s="46">
        <f t="shared" si="25"/>
        <v>0</v>
      </c>
      <c r="N81" s="46">
        <f t="shared" si="25"/>
        <v>0</v>
      </c>
      <c r="O81" s="46">
        <f t="shared" si="25"/>
        <v>0</v>
      </c>
      <c r="P81" s="46">
        <f t="shared" si="25"/>
        <v>0</v>
      </c>
      <c r="Q81" s="46">
        <f t="shared" si="25"/>
        <v>0</v>
      </c>
      <c r="R81" s="46">
        <f t="shared" si="25"/>
        <v>0</v>
      </c>
      <c r="S81" s="46">
        <f t="shared" si="25"/>
        <v>0</v>
      </c>
      <c r="T81" s="46">
        <f t="shared" si="25"/>
        <v>0</v>
      </c>
      <c r="U81" s="46">
        <f t="shared" si="25"/>
        <v>0</v>
      </c>
      <c r="V81" s="46">
        <f t="shared" si="25"/>
        <v>0</v>
      </c>
    </row>
    <row r="82" spans="1:22" ht="20.100000000000001" customHeight="1">
      <c r="A82" s="44">
        <v>302</v>
      </c>
      <c r="B82" s="45" t="s">
        <v>179</v>
      </c>
      <c r="C82" s="44" t="s">
        <v>219</v>
      </c>
      <c r="D82" s="45" t="s">
        <v>279</v>
      </c>
      <c r="E82" s="45" t="s">
        <v>142</v>
      </c>
      <c r="F82" s="45" t="s">
        <v>280</v>
      </c>
      <c r="G82" s="46">
        <v>0.48</v>
      </c>
      <c r="H82" s="46">
        <v>0.48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</row>
    <row r="83" spans="1:22" ht="20.100000000000001" customHeight="1">
      <c r="A83" s="44"/>
      <c r="B83" s="45"/>
      <c r="C83" s="44" t="s">
        <v>285</v>
      </c>
      <c r="D83" s="45"/>
      <c r="E83" s="45"/>
      <c r="F83" s="45"/>
      <c r="G83" s="46">
        <f t="shared" ref="G83:V83" si="26">G84</f>
        <v>6.12</v>
      </c>
      <c r="H83" s="46">
        <f t="shared" si="26"/>
        <v>6.12</v>
      </c>
      <c r="I83" s="46">
        <f t="shared" si="26"/>
        <v>0</v>
      </c>
      <c r="J83" s="46">
        <f t="shared" si="26"/>
        <v>0</v>
      </c>
      <c r="K83" s="46">
        <f t="shared" si="26"/>
        <v>0</v>
      </c>
      <c r="L83" s="46">
        <f t="shared" si="26"/>
        <v>0</v>
      </c>
      <c r="M83" s="46">
        <f t="shared" si="26"/>
        <v>0</v>
      </c>
      <c r="N83" s="46">
        <f t="shared" si="26"/>
        <v>0</v>
      </c>
      <c r="O83" s="46">
        <f t="shared" si="26"/>
        <v>0</v>
      </c>
      <c r="P83" s="46">
        <f t="shared" si="26"/>
        <v>0</v>
      </c>
      <c r="Q83" s="46">
        <f t="shared" si="26"/>
        <v>0</v>
      </c>
      <c r="R83" s="46">
        <f t="shared" si="26"/>
        <v>0</v>
      </c>
      <c r="S83" s="46">
        <f t="shared" si="26"/>
        <v>0</v>
      </c>
      <c r="T83" s="46">
        <f t="shared" si="26"/>
        <v>0</v>
      </c>
      <c r="U83" s="46">
        <f t="shared" si="26"/>
        <v>0</v>
      </c>
      <c r="V83" s="46">
        <f t="shared" si="26"/>
        <v>0</v>
      </c>
    </row>
    <row r="84" spans="1:22" ht="20.100000000000001" customHeight="1">
      <c r="A84" s="44">
        <v>302</v>
      </c>
      <c r="B84" s="45" t="s">
        <v>286</v>
      </c>
      <c r="C84" s="44" t="s">
        <v>287</v>
      </c>
      <c r="D84" s="45" t="s">
        <v>279</v>
      </c>
      <c r="E84" s="45" t="s">
        <v>142</v>
      </c>
      <c r="F84" s="45" t="s">
        <v>280</v>
      </c>
      <c r="G84" s="46">
        <v>6.12</v>
      </c>
      <c r="H84" s="46">
        <v>6.12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46">
        <v>0</v>
      </c>
    </row>
    <row r="85" spans="1:22" ht="20.100000000000001" customHeight="1">
      <c r="A85" s="44"/>
      <c r="B85" s="45"/>
      <c r="C85" s="44" t="s">
        <v>300</v>
      </c>
      <c r="D85" s="45"/>
      <c r="E85" s="45"/>
      <c r="F85" s="45"/>
      <c r="G85" s="46">
        <f t="shared" ref="G85:V85" si="27">SUM(G86:G87)</f>
        <v>127.13</v>
      </c>
      <c r="H85" s="46">
        <f t="shared" si="27"/>
        <v>127.13</v>
      </c>
      <c r="I85" s="46">
        <f t="shared" si="27"/>
        <v>0</v>
      </c>
      <c r="J85" s="46">
        <f t="shared" si="27"/>
        <v>0</v>
      </c>
      <c r="K85" s="46">
        <f t="shared" si="27"/>
        <v>0</v>
      </c>
      <c r="L85" s="46">
        <f t="shared" si="27"/>
        <v>0</v>
      </c>
      <c r="M85" s="46">
        <f t="shared" si="27"/>
        <v>0</v>
      </c>
      <c r="N85" s="46">
        <f t="shared" si="27"/>
        <v>0</v>
      </c>
      <c r="O85" s="46">
        <f t="shared" si="27"/>
        <v>0</v>
      </c>
      <c r="P85" s="46">
        <f t="shared" si="27"/>
        <v>0</v>
      </c>
      <c r="Q85" s="46">
        <f t="shared" si="27"/>
        <v>0</v>
      </c>
      <c r="R85" s="46">
        <f t="shared" si="27"/>
        <v>0</v>
      </c>
      <c r="S85" s="46">
        <f t="shared" si="27"/>
        <v>0</v>
      </c>
      <c r="T85" s="46">
        <f t="shared" si="27"/>
        <v>0</v>
      </c>
      <c r="U85" s="46">
        <f t="shared" si="27"/>
        <v>0</v>
      </c>
      <c r="V85" s="46">
        <f t="shared" si="27"/>
        <v>0</v>
      </c>
    </row>
    <row r="86" spans="1:22" ht="20.100000000000001" customHeight="1">
      <c r="A86" s="44">
        <v>302</v>
      </c>
      <c r="B86" s="45" t="s">
        <v>205</v>
      </c>
      <c r="C86" s="44" t="s">
        <v>301</v>
      </c>
      <c r="D86" s="45" t="s">
        <v>279</v>
      </c>
      <c r="E86" s="45" t="s">
        <v>205</v>
      </c>
      <c r="F86" s="45" t="s">
        <v>302</v>
      </c>
      <c r="G86" s="46">
        <v>17.05</v>
      </c>
      <c r="H86" s="46">
        <v>17.05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</row>
    <row r="87" spans="1:22" ht="20.100000000000001" customHeight="1">
      <c r="A87" s="44">
        <v>302</v>
      </c>
      <c r="B87" s="45" t="s">
        <v>205</v>
      </c>
      <c r="C87" s="44" t="s">
        <v>301</v>
      </c>
      <c r="D87" s="45" t="s">
        <v>176</v>
      </c>
      <c r="E87" s="45" t="s">
        <v>145</v>
      </c>
      <c r="F87" s="45" t="s">
        <v>213</v>
      </c>
      <c r="G87" s="46">
        <v>110.08</v>
      </c>
      <c r="H87" s="46">
        <v>110.08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46">
        <v>0</v>
      </c>
      <c r="V87" s="46">
        <v>0</v>
      </c>
    </row>
  </sheetData>
  <sheetProtection formatCells="0" formatColumns="0" formatRows="0"/>
  <mergeCells count="21">
    <mergeCell ref="U2:V2"/>
    <mergeCell ref="S4:T5"/>
    <mergeCell ref="U4:U6"/>
    <mergeCell ref="V4:V6"/>
    <mergeCell ref="Q4:Q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49" t="s">
        <v>320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288</v>
      </c>
      <c r="C3" s="151"/>
    </row>
    <row r="4" spans="1:3" s="155" customFormat="1" ht="30" customHeight="1">
      <c r="A4" s="158" t="s">
        <v>96</v>
      </c>
      <c r="B4" s="48">
        <v>3.9</v>
      </c>
      <c r="C4" s="154"/>
    </row>
    <row r="5" spans="1:3" s="155" customFormat="1" ht="30" customHeight="1">
      <c r="A5" s="159" t="s">
        <v>97</v>
      </c>
      <c r="B5" s="48">
        <v>0</v>
      </c>
      <c r="C5" s="154"/>
    </row>
    <row r="6" spans="1:3" s="155" customFormat="1" ht="30" customHeight="1">
      <c r="A6" s="159" t="s">
        <v>98</v>
      </c>
      <c r="B6" s="48">
        <v>1.5</v>
      </c>
      <c r="C6" s="154"/>
    </row>
    <row r="7" spans="1:3" s="155" customFormat="1" ht="30" customHeight="1">
      <c r="A7" s="159" t="s">
        <v>99</v>
      </c>
      <c r="B7" s="48">
        <v>2.4</v>
      </c>
      <c r="C7" s="154"/>
    </row>
    <row r="8" spans="1:3" s="155" customFormat="1" ht="30" customHeight="1">
      <c r="A8" s="159" t="s">
        <v>100</v>
      </c>
      <c r="B8" s="48">
        <v>2.4</v>
      </c>
      <c r="C8" s="154"/>
    </row>
    <row r="9" spans="1:3" s="155" customFormat="1" ht="30" customHeight="1">
      <c r="A9" s="159" t="s">
        <v>101</v>
      </c>
      <c r="B9" s="48">
        <v>0</v>
      </c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1" t="s">
        <v>104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>
      <c r="A2" s="209" t="s">
        <v>316</v>
      </c>
      <c r="B2" s="210"/>
      <c r="C2" s="210"/>
      <c r="D2" s="210"/>
      <c r="E2" s="162"/>
      <c r="F2" s="164"/>
      <c r="G2" s="164"/>
      <c r="H2" s="164"/>
      <c r="I2" s="173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4"/>
      <c r="B5" s="245"/>
      <c r="C5" s="245"/>
      <c r="D5" s="252"/>
      <c r="E5" s="253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8" customFormat="1" ht="20.100000000000001" customHeight="1">
      <c r="A7" s="64"/>
      <c r="B7" s="63"/>
      <c r="C7" s="63"/>
      <c r="D7" s="62"/>
      <c r="E7" s="61"/>
      <c r="F7" s="61"/>
      <c r="G7" s="60"/>
      <c r="H7" s="60"/>
      <c r="I7" s="59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C21" sqref="C21:C22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50" t="s">
        <v>304</v>
      </c>
      <c r="B2" s="177"/>
      <c r="C2" s="178" t="s">
        <v>76</v>
      </c>
      <c r="D2" s="174"/>
    </row>
    <row r="3" spans="1:4" ht="20.100000000000001" customHeight="1">
      <c r="A3" s="176" t="s">
        <v>267</v>
      </c>
      <c r="B3" s="176" t="s">
        <v>268</v>
      </c>
      <c r="C3" s="176" t="s">
        <v>1</v>
      </c>
      <c r="D3" s="174"/>
    </row>
    <row r="4" spans="1:4" s="57" customFormat="1" ht="20.100000000000001" customHeight="1">
      <c r="A4" s="52" t="s">
        <v>18</v>
      </c>
      <c r="B4" s="51"/>
      <c r="C4" s="53">
        <f>C5</f>
        <v>153.12</v>
      </c>
      <c r="D4" s="175"/>
    </row>
    <row r="5" spans="1:4" ht="20.100000000000001" customHeight="1">
      <c r="A5" s="52" t="s">
        <v>213</v>
      </c>
      <c r="B5" s="51"/>
      <c r="C5" s="53">
        <f>SUM(C6:C22)</f>
        <v>153.12</v>
      </c>
      <c r="D5" s="174"/>
    </row>
    <row r="6" spans="1:4" ht="20.100000000000001" customHeight="1">
      <c r="A6" s="52" t="s">
        <v>228</v>
      </c>
      <c r="B6" s="51" t="s">
        <v>280</v>
      </c>
      <c r="C6" s="53">
        <v>0.48</v>
      </c>
      <c r="D6" s="174"/>
    </row>
    <row r="7" spans="1:4" ht="20.100000000000001" customHeight="1">
      <c r="A7" s="52" t="s">
        <v>228</v>
      </c>
      <c r="B7" s="51" t="s">
        <v>213</v>
      </c>
      <c r="C7" s="53">
        <v>2.46</v>
      </c>
      <c r="D7" s="174"/>
    </row>
    <row r="8" spans="1:4" ht="20.100000000000001" customHeight="1">
      <c r="A8" s="52" t="s">
        <v>229</v>
      </c>
      <c r="B8" s="51" t="s">
        <v>280</v>
      </c>
      <c r="C8" s="53">
        <v>0.32</v>
      </c>
      <c r="D8" s="174"/>
    </row>
    <row r="9" spans="1:4" ht="20.100000000000001" customHeight="1">
      <c r="A9" s="52" t="s">
        <v>229</v>
      </c>
      <c r="B9" s="51" t="s">
        <v>213</v>
      </c>
      <c r="C9" s="53">
        <v>1.64</v>
      </c>
      <c r="D9" s="174"/>
    </row>
    <row r="10" spans="1:4" ht="20.100000000000001" customHeight="1">
      <c r="A10" s="52" t="s">
        <v>230</v>
      </c>
      <c r="B10" s="51" t="s">
        <v>280</v>
      </c>
      <c r="C10" s="53">
        <v>0.8</v>
      </c>
      <c r="D10" s="174"/>
    </row>
    <row r="11" spans="1:4" ht="20.100000000000001" customHeight="1">
      <c r="A11" s="52" t="s">
        <v>230</v>
      </c>
      <c r="B11" s="51" t="s">
        <v>213</v>
      </c>
      <c r="C11" s="53">
        <v>1.64</v>
      </c>
    </row>
    <row r="12" spans="1:4" ht="20.100000000000001" customHeight="1">
      <c r="A12" s="52" t="s">
        <v>231</v>
      </c>
      <c r="B12" s="51" t="s">
        <v>280</v>
      </c>
      <c r="C12" s="53">
        <v>0.24</v>
      </c>
    </row>
    <row r="13" spans="1:4" ht="20.100000000000001" customHeight="1">
      <c r="A13" s="52" t="s">
        <v>231</v>
      </c>
      <c r="B13" s="51" t="s">
        <v>213</v>
      </c>
      <c r="C13" s="53">
        <v>1.23</v>
      </c>
    </row>
    <row r="14" spans="1:4" ht="20.100000000000001" customHeight="1">
      <c r="A14" s="52" t="s">
        <v>232</v>
      </c>
      <c r="B14" s="51" t="s">
        <v>280</v>
      </c>
      <c r="C14" s="53">
        <v>0.8</v>
      </c>
    </row>
    <row r="15" spans="1:4" ht="20.100000000000001" customHeight="1">
      <c r="A15" s="52" t="s">
        <v>232</v>
      </c>
      <c r="B15" s="51" t="s">
        <v>213</v>
      </c>
      <c r="C15" s="53">
        <v>4.0999999999999996</v>
      </c>
    </row>
    <row r="16" spans="1:4" ht="20.100000000000001" customHeight="1">
      <c r="A16" s="52" t="s">
        <v>233</v>
      </c>
      <c r="B16" s="51" t="s">
        <v>281</v>
      </c>
      <c r="C16" s="53">
        <v>0.41</v>
      </c>
    </row>
    <row r="17" spans="1:3" ht="20.100000000000001" customHeight="1">
      <c r="A17" s="52" t="s">
        <v>233</v>
      </c>
      <c r="B17" s="51" t="s">
        <v>213</v>
      </c>
      <c r="C17" s="53">
        <v>1.85</v>
      </c>
    </row>
    <row r="18" spans="1:3" ht="20.100000000000001" customHeight="1">
      <c r="A18" s="52" t="s">
        <v>234</v>
      </c>
      <c r="B18" s="51" t="s">
        <v>283</v>
      </c>
      <c r="C18" s="53">
        <v>1.5</v>
      </c>
    </row>
    <row r="19" spans="1:3" ht="20.100000000000001" customHeight="1">
      <c r="A19" s="52" t="s">
        <v>235</v>
      </c>
      <c r="B19" s="51" t="s">
        <v>292</v>
      </c>
      <c r="C19" s="53">
        <v>2.4</v>
      </c>
    </row>
    <row r="20" spans="1:3" ht="20.100000000000001" customHeight="1">
      <c r="A20" s="52" t="s">
        <v>289</v>
      </c>
      <c r="B20" s="51" t="s">
        <v>280</v>
      </c>
      <c r="C20" s="53">
        <v>6.12</v>
      </c>
    </row>
    <row r="21" spans="1:3" ht="20.100000000000001" customHeight="1">
      <c r="A21" s="52" t="s">
        <v>303</v>
      </c>
      <c r="B21" s="51" t="s">
        <v>213</v>
      </c>
      <c r="C21" s="53">
        <v>110.08</v>
      </c>
    </row>
    <row r="22" spans="1:3" ht="20.100000000000001" customHeight="1">
      <c r="A22" s="52" t="s">
        <v>303</v>
      </c>
      <c r="B22" s="51" t="s">
        <v>302</v>
      </c>
      <c r="C22" s="53">
        <v>17.05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</Properties>
</file>