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9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'2部门收入总体情况表'!$A$1:$V$56</definedName>
    <definedName name="_xlnm.Print_Area" localSheetId="2">'3部门支出总体情况表'!$A$1:$J$54</definedName>
    <definedName name="_xlnm.Print_Area" localSheetId="3">'4部门财政拨款收支总体情况表'!$A$1:$D$19</definedName>
    <definedName name="_xlnm.Print_Area" localSheetId="4">'5一般公共预算支出情况表'!$A$1:$I$54</definedName>
    <definedName name="_xlnm.Print_Area" localSheetId="5">'6一般公共预算基本支出情况表'!$A$1:$V$53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'9机关运行经费'!$A$1:$C$15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2" i="57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39"/>
  <c r="U39"/>
  <c r="T39"/>
  <c r="S39"/>
  <c r="R39"/>
  <c r="Q39"/>
  <c r="P39"/>
  <c r="O39"/>
  <c r="N39"/>
  <c r="M39"/>
  <c r="L39"/>
  <c r="K39"/>
  <c r="J39"/>
  <c r="I39"/>
  <c r="H39"/>
  <c r="G39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3" i="32"/>
  <c r="H53"/>
  <c r="G53"/>
  <c r="F53"/>
  <c r="E53"/>
  <c r="I52"/>
  <c r="H52"/>
  <c r="G52"/>
  <c r="F52"/>
  <c r="E52"/>
  <c r="I51"/>
  <c r="H51"/>
  <c r="G51"/>
  <c r="F51"/>
  <c r="E51"/>
  <c r="I49"/>
  <c r="H49"/>
  <c r="G49"/>
  <c r="F49"/>
  <c r="E49"/>
  <c r="I48"/>
  <c r="H48"/>
  <c r="G48"/>
  <c r="F48"/>
  <c r="E48"/>
  <c r="I47"/>
  <c r="H47"/>
  <c r="G47"/>
  <c r="F47"/>
  <c r="E47"/>
  <c r="I45"/>
  <c r="H45"/>
  <c r="G45"/>
  <c r="F45"/>
  <c r="E45"/>
  <c r="I44"/>
  <c r="H44"/>
  <c r="G44"/>
  <c r="F44"/>
  <c r="E44"/>
  <c r="I42"/>
  <c r="H42"/>
  <c r="G42"/>
  <c r="F42"/>
  <c r="E42"/>
  <c r="I41"/>
  <c r="H41"/>
  <c r="G41"/>
  <c r="F41"/>
  <c r="E41"/>
  <c r="I40"/>
  <c r="H40"/>
  <c r="G40"/>
  <c r="F40"/>
  <c r="E40"/>
  <c r="I38"/>
  <c r="H38"/>
  <c r="G38"/>
  <c r="F38"/>
  <c r="E38"/>
  <c r="I36"/>
  <c r="H36"/>
  <c r="G36"/>
  <c r="F36"/>
  <c r="E36"/>
  <c r="I34"/>
  <c r="H34"/>
  <c r="G34"/>
  <c r="F34"/>
  <c r="E34"/>
  <c r="I33"/>
  <c r="H33"/>
  <c r="G33"/>
  <c r="F33"/>
  <c r="E33"/>
  <c r="I31"/>
  <c r="H31"/>
  <c r="G31"/>
  <c r="F31"/>
  <c r="E31"/>
  <c r="I30"/>
  <c r="H30"/>
  <c r="G30"/>
  <c r="F30"/>
  <c r="E30"/>
  <c r="I28"/>
  <c r="H28"/>
  <c r="G28"/>
  <c r="F28"/>
  <c r="E28"/>
  <c r="I27"/>
  <c r="H27"/>
  <c r="G27"/>
  <c r="F27"/>
  <c r="E27"/>
  <c r="I26"/>
  <c r="H26"/>
  <c r="G26"/>
  <c r="F26"/>
  <c r="E26"/>
  <c r="I24"/>
  <c r="H24"/>
  <c r="G24"/>
  <c r="F24"/>
  <c r="E24"/>
  <c r="I23"/>
  <c r="H23"/>
  <c r="G23"/>
  <c r="F23"/>
  <c r="E23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53" i="9"/>
  <c r="I53"/>
  <c r="H53"/>
  <c r="G53"/>
  <c r="F53"/>
  <c r="E53"/>
  <c r="J52"/>
  <c r="I52"/>
  <c r="H52"/>
  <c r="G52"/>
  <c r="F52"/>
  <c r="E52"/>
  <c r="J51"/>
  <c r="I51"/>
  <c r="H51"/>
  <c r="G51"/>
  <c r="F51"/>
  <c r="E51"/>
  <c r="J49"/>
  <c r="I49"/>
  <c r="H49"/>
  <c r="G49"/>
  <c r="F49"/>
  <c r="E49"/>
  <c r="J48"/>
  <c r="I48"/>
  <c r="H48"/>
  <c r="G48"/>
  <c r="F48"/>
  <c r="E48"/>
  <c r="J47"/>
  <c r="I47"/>
  <c r="H47"/>
  <c r="G47"/>
  <c r="F47"/>
  <c r="E47"/>
  <c r="J45"/>
  <c r="I45"/>
  <c r="H45"/>
  <c r="G45"/>
  <c r="F45"/>
  <c r="E45"/>
  <c r="J44"/>
  <c r="I44"/>
  <c r="H44"/>
  <c r="G44"/>
  <c r="F44"/>
  <c r="E44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38"/>
  <c r="I38"/>
  <c r="H38"/>
  <c r="G38"/>
  <c r="F38"/>
  <c r="E38"/>
  <c r="J36"/>
  <c r="I36"/>
  <c r="H36"/>
  <c r="G36"/>
  <c r="F36"/>
  <c r="E36"/>
  <c r="J34"/>
  <c r="I34"/>
  <c r="H34"/>
  <c r="G34"/>
  <c r="F34"/>
  <c r="E34"/>
  <c r="J33"/>
  <c r="I33"/>
  <c r="H33"/>
  <c r="G33"/>
  <c r="F33"/>
  <c r="E33"/>
  <c r="J31"/>
  <c r="I31"/>
  <c r="H31"/>
  <c r="G31"/>
  <c r="F31"/>
  <c r="E31"/>
  <c r="J30"/>
  <c r="I30"/>
  <c r="H30"/>
  <c r="G30"/>
  <c r="F30"/>
  <c r="E30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4"/>
  <c r="I24"/>
  <c r="H24"/>
  <c r="G24"/>
  <c r="F24"/>
  <c r="E24"/>
  <c r="J23"/>
  <c r="I23"/>
  <c r="H23"/>
  <c r="G23"/>
  <c r="F23"/>
  <c r="E2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54" i="5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<sst xmlns="http://schemas.openxmlformats.org/spreadsheetml/2006/main" count="834" uniqueCount="293">
  <si>
    <t>2019年部门收支总体情况表</t>
  </si>
  <si>
    <t>单位名称：焦作市中站区月山办事处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</si>
  <si>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</si>
  <si>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</si>
  <si>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</si>
  <si>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</si>
  <si>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</si>
  <si>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</si>
  <si>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</si>
  <si>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</si>
  <si>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</si>
  <si>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</si>
  <si>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</si>
  <si>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</si>
  <si>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</si>
  <si>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</si>
  <si>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</si>
  <si>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</si>
  <si>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</si>
  <si>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</si>
  <si>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</si>
  <si>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</si>
  <si>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</si>
  <si>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</si>
  <si>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</si>
  <si>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</si>
  <si>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</si>
  <si>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</si>
  <si>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</si>
  <si>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</si>
  <si>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</si>
  <si>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</si>
  <si>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</si>
  <si>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</si>
  <si>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</si>
  <si>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</si>
  <si>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</si>
  <si>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</si>
  <si>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</si>
  <si>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</si>
  <si>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</si>
  <si>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</si>
  <si>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</si>
  <si>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</si>
  <si>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</si>
  <si>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</si>
  <si>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</si>
  <si>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</si>
  <si>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</si>
  <si>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</si>
  <si>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</si>
  <si>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</si>
  <si>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</si>
  <si>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</si>
  <si>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</si>
  <si>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</si>
  <si>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</si>
  <si>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</si>
  <si>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</si>
  <si>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</si>
  <si>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</si>
  <si>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</si>
  <si>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</si>
  <si>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</si>
  <si>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</si>
  <si>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</si>
  <si>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</si>
  <si>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</si>
  <si>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</si>
  <si>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</si>
  <si>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</si>
  <si>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</si>
  <si>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其他公用经费</t>
  </si>
  <si>
    <t xml:space="preserve">  商贸事务</t>
  </si>
  <si>
    <t xml:space="preserve">    招商引资</t>
  </si>
  <si>
    <t>13</t>
  </si>
  <si>
    <t>08</t>
  </si>
  <si>
    <t xml:space="preserve">      招商引资</t>
  </si>
  <si>
    <t>社会保障和就业支出</t>
  </si>
  <si>
    <t xml:space="preserve">  民政管理事务</t>
  </si>
  <si>
    <t xml:space="preserve">    基层政权和社区建设</t>
  </si>
  <si>
    <t>208</t>
  </si>
  <si>
    <t>02</t>
  </si>
  <si>
    <t xml:space="preserve">      社区干部工资</t>
  </si>
  <si>
    <t xml:space="preserve">  行政事业单位离退休</t>
  </si>
  <si>
    <t xml:space="preserve">    机关事业单位基本养老保险缴费支出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</si>
  <si>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</si>
  <si>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</si>
  <si>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</si>
  <si>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</si>
  <si>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</si>
  <si>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</si>
  <si>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</si>
  <si>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</si>
  <si>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</si>
  <si>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</si>
  <si>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</si>
  <si>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计划生育事务</t>
  </si>
  <si>
    <t xml:space="preserve">    计划生育服务</t>
  </si>
  <si>
    <t>210</t>
  </si>
  <si>
    <t>07</t>
  </si>
  <si>
    <t>17</t>
  </si>
  <si>
    <t xml:space="preserve">      独生子女奖励</t>
  </si>
  <si>
    <t xml:space="preserve">  行政事业单位医疗</t>
  </si>
  <si>
    <t xml:space="preserve">    行政单位医疗</t>
  </si>
  <si>
    <t>11</t>
  </si>
  <si>
    <t xml:space="preserve">      医疗保险金</t>
  </si>
  <si>
    <t>城乡社区支出</t>
  </si>
  <si>
    <t xml:space="preserve">  城乡社区公共设施</t>
  </si>
  <si>
    <t xml:space="preserve">    其他城乡社区公共设施支出</t>
  </si>
  <si>
    <t>212</t>
  </si>
  <si>
    <t>99</t>
  </si>
  <si>
    <t xml:space="preserve">      基础设施建设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</si>
  <si>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</si>
  <si>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</si>
  <si>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</si>
  <si>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</si>
  <si>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</si>
  <si>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</si>
  <si>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</si>
  <si>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</si>
  <si>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</si>
  <si>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</si>
  <si>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</si>
  <si>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</si>
  <si>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</si>
  <si>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</si>
  <si>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</si>
  <si>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</si>
  <si>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01</t>
  </si>
  <si>
    <t xml:space="preserve">  13</t>
  </si>
  <si>
    <t xml:space="preserve">  08</t>
  </si>
  <si>
    <t xml:space="preserve">  208</t>
  </si>
  <si>
    <t xml:space="preserve">  02</t>
  </si>
  <si>
    <t xml:space="preserve">  05</t>
  </si>
  <si>
    <t xml:space="preserve">  27</t>
  </si>
  <si>
    <t xml:space="preserve">  210</t>
  </si>
  <si>
    <t xml:space="preserve">  07</t>
  </si>
  <si>
    <t xml:space="preserve">  17</t>
  </si>
  <si>
    <t xml:space="preserve">  11</t>
  </si>
  <si>
    <t xml:space="preserve">  212</t>
  </si>
  <si>
    <t xml:space="preserve">  99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</si>
  <si>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</si>
  <si>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</si>
  <si>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</si>
  <si>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</si>
  <si>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</si>
  <si>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</si>
  <si>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</si>
  <si>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</si>
  <si>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</si>
  <si>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</si>
  <si>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</si>
  <si>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</si>
  <si>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</si>
  <si>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</si>
  <si>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</si>
  <si>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</si>
  <si>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</si>
  <si>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</si>
  <si>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</si>
  <si>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</si>
  <si>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</si>
  <si>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</si>
  <si>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</si>
  <si>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</si>
  <si>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</si>
  <si>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</si>
  <si>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</si>
  <si>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</si>
  <si>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</si>
  <si>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</si>
  <si>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</si>
  <si>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</si>
  <si>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</si>
  <si>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</si>
  <si>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</si>
  <si>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</si>
  <si>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</si>
  <si>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</si>
  <si>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</si>
  <si>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</si>
  <si>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</si>
  <si>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</si>
  <si>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</si>
  <si>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</si>
  <si>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</si>
  <si>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</si>
  <si>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</si>
  <si>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</si>
  <si>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</si>
  <si>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</si>
  <si>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</si>
  <si>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</si>
  <si>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</si>
  <si>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</si>
  <si>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</si>
  <si>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</si>
  <si>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</si>
  <si>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 xml:space="preserve">    公务接待费</t>
  </si>
  <si>
    <t>06</t>
  </si>
  <si>
    <t>公务接待费</t>
  </si>
  <si>
    <t>31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</si>
  <si>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</si>
  <si>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</si>
  <si>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</si>
  <si>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</si>
  <si>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</si>
  <si>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</si>
  <si>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 xml:space="preserve">  其他公用经费</t>
  </si>
  <si>
    <t xml:space="preserve">    其他商品和服务支出</t>
  </si>
  <si>
    <t>其他商品和服务支出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</si>
  <si>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</si>
  <si>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</si>
  <si>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</si>
  <si>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</si>
  <si>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</si>
  <si>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</si>
  <si>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</si>
  <si>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</si>
  <si>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</si>
  <si>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</si>
  <si>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</si>
  <si>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</si>
  <si>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商品和服务支出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</si>
  <si>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</si>
  <si>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</si>
  <si>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</si>
  <si>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</si>
  <si>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</si>
  <si>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</si>
  <si>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</si>
  <si>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</si>
  <si>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</si>
  <si>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</si>
  <si>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</si>
  <si>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</si>
  <si>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</si>
  <si>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</si>
  <si>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</si>
  <si>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</si>
  <si>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</si>
  <si>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</si>
  <si>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</si>
  <si>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</si>
  <si>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</si>
  <si>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</si>
  <si>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</si>
  <si>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</si>
  <si>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</si>
  <si>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</si>
  <si>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</si>
  <si>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</si>
  <si>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</si>
  <si>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</si>
  <si>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</si>
  <si>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</si>
  <si>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</si>
  <si>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</si>
  <si>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</si>
  <si>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</si>
  <si>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</si>
  <si>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</si>
  <si>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</si>
  <si>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</si>
  <si>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</si>
  <si>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</si>
  <si>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</si>
  <si>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</si>
  <si>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</si>
  <si>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</si>
  <si>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</si>
  <si>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</si>
  <si>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</si>
  <si>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</si>
  <si>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</si>
  <si>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</si>
  <si>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</si>
  <si>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</si>
  <si>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</si>
  <si>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</si>
  <si>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</si>
  <si>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</si>
  <si>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</si>
  <si>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</si>
  <si>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</si>
  <si>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</si>
  <si>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</si>
  <si>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</si>
  <si>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</si>
  <si>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</si>
  <si>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其他交通费用</t>
    <phoneticPr fontId="1" type="noConversion"/>
  </si>
  <si>
    <t xml:space="preserve">  其他商品和服务支出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</si>
</sst>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0_);[Red]\(#,##0.00\)"/>
    <numFmt numFmtId="178" formatCode="00"/>
    <numFmt numFmtId="179" formatCode="#,##0_);[Red]\(#,##0\)"/>
    <numFmt numFmtId="180" formatCode="#,##0.0_);[Red]\(#,##0.0\)"/>
    <numFmt numFmtId="181" formatCode="0.00_);[Red]\(0.00\)"/>
    <numFmt numFmtId="182" formatCode="#,##0.00_ "/>
    <numFmt numFmtId="183" formatCode="0000"/>
    <numFmt numFmtId="184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9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9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9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0" fontId="9" fillId="0" borderId="0" xfId="16" applyNumberFormat="1" applyFont="1" applyFill="1" applyAlignment="1" applyProtection="1">
      <alignment vertical="center"/>
    </xf>
    <xf numFmtId="180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2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0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2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77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77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77" fontId="1" fillId="0" borderId="1" xfId="66" applyNumberFormat="1" applyFont="1" applyFill="1" applyBorder="1" applyAlignment="1" applyProtection="1">
      <alignment horizontal="right" vertical="center" wrapText="1"/>
    </xf>
    <xf numFmtId="177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77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77" fontId="1" fillId="0" borderId="3" xfId="67" applyNumberFormat="1" applyFont="1" applyFill="1" applyBorder="1" applyAlignment="1" applyProtection="1">
      <alignment horizontal="right" vertical="center" wrapText="1"/>
    </xf>
    <xf numFmtId="177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8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8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96.67</v>
      </c>
      <c r="C4" s="99" t="s">
        <v>7</v>
      </c>
      <c r="D4" s="100">
        <v>70.37</v>
      </c>
    </row>
    <row r="5" spans="1:10" s="89" customFormat="1" ht="23.25" customHeight="1">
      <c r="A5" s="97" t="s">
        <v>8</v>
      </c>
      <c r="B5" s="101">
        <v>96.67</v>
      </c>
      <c r="C5" s="99" t="s">
        <v>9</v>
      </c>
      <c r="D5" s="100">
        <v>52.25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18.12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26.3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96.67</v>
      </c>
      <c r="C15" s="121" t="s">
        <v>19</v>
      </c>
      <c r="D15" s="100">
        <v>96.67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96.67</v>
      </c>
      <c r="C19" s="127" t="s">
        <v>25</v>
      </c>
      <c r="D19" s="128">
        <v>96.67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40" workbookViewId="0">
      <selection activeCell="A52" sqref="A52:XFD52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26.125" style="132" customWidth="1"/>
    <col min="5" max="5" width="8.875" style="132" customWidth="1"/>
    <col min="6" max="6" width="7.25" style="132" customWidth="1"/>
    <col min="7" max="7" width="7.625" style="132" customWidth="1"/>
    <col min="8" max="8" width="7.25" style="132" customWidth="1"/>
    <col min="9" max="9" width="5.125" style="132" customWidth="1"/>
    <col min="10" max="10" width="4.625" style="132" customWidth="1"/>
    <col min="11" max="11" width="3.75" style="132" customWidth="1"/>
    <col min="12" max="12" width="3.25" style="132" customWidth="1"/>
    <col min="13" max="13" width="3.75" style="132" customWidth="1"/>
    <col min="14" max="14" width="5.625" style="132" customWidth="1"/>
    <col min="15" max="15" width="4" style="132" customWidth="1"/>
    <col min="16" max="16" width="3.875" style="132" customWidth="1"/>
    <col min="17" max="17" width="4.875" style="132" customWidth="1"/>
    <col min="18" max="18" width="4.5" style="132" customWidth="1"/>
    <col min="19" max="19" width="4" style="132" customWidth="1"/>
    <col min="20" max="20" width="5.875" style="132" customWidth="1"/>
    <col min="21" max="21" width="3.125" style="132" customWidth="1"/>
    <col min="22" max="22" width="3.375" style="132" customWidth="1"/>
    <col min="23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36.950000000000003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44.1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E9+E27+E41+E48+E52</f>
        <v>96.67</v>
      </c>
      <c r="F8" s="139">
        <f t="shared" si="0"/>
        <v>96.67</v>
      </c>
      <c r="G8" s="140">
        <f t="shared" si="0"/>
        <v>96.67</v>
      </c>
      <c r="H8" s="140">
        <f t="shared" si="0"/>
        <v>96.67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E10+E24</f>
        <v>69.319999999999993</v>
      </c>
      <c r="F9" s="139">
        <f t="shared" si="1"/>
        <v>69.319999999999993</v>
      </c>
      <c r="G9" s="140">
        <f t="shared" si="1"/>
        <v>69.319999999999993</v>
      </c>
      <c r="H9" s="140">
        <f t="shared" si="1"/>
        <v>69.319999999999993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</f>
        <v>59.32</v>
      </c>
      <c r="F10" s="139">
        <f t="shared" si="2"/>
        <v>59.32</v>
      </c>
      <c r="G10" s="140">
        <f t="shared" si="2"/>
        <v>59.32</v>
      </c>
      <c r="H10" s="140">
        <f t="shared" si="2"/>
        <v>59.32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SUM(E12:E23)</f>
        <v>59.32</v>
      </c>
      <c r="F11" s="139">
        <f t="shared" si="3"/>
        <v>59.32</v>
      </c>
      <c r="G11" s="140">
        <f t="shared" si="3"/>
        <v>59.32</v>
      </c>
      <c r="H11" s="140">
        <f t="shared" si="3"/>
        <v>59.32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26.97</v>
      </c>
      <c r="F12" s="139">
        <v>26.97</v>
      </c>
      <c r="G12" s="140">
        <v>26.97</v>
      </c>
      <c r="H12" s="140">
        <v>26.97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2.25</v>
      </c>
      <c r="F13" s="139">
        <v>2.25</v>
      </c>
      <c r="G13" s="140">
        <v>2.25</v>
      </c>
      <c r="H13" s="140">
        <v>2.25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0.87</v>
      </c>
      <c r="F14" s="139">
        <v>0.87</v>
      </c>
      <c r="G14" s="140">
        <v>0.87</v>
      </c>
      <c r="H14" s="140">
        <v>0.87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2.25</v>
      </c>
      <c r="F15" s="139">
        <v>2.25</v>
      </c>
      <c r="G15" s="140">
        <v>2.25</v>
      </c>
      <c r="H15" s="140">
        <v>2.25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7.2</v>
      </c>
      <c r="F16" s="139">
        <v>7.2</v>
      </c>
      <c r="G16" s="140">
        <v>7.2</v>
      </c>
      <c r="H16" s="140">
        <v>7.2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0.04</v>
      </c>
      <c r="F17" s="139">
        <v>0.04</v>
      </c>
      <c r="G17" s="140">
        <v>0.04</v>
      </c>
      <c r="H17" s="140">
        <v>0.04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1.08</v>
      </c>
      <c r="F18" s="139">
        <v>1.08</v>
      </c>
      <c r="G18" s="140">
        <v>1.08</v>
      </c>
      <c r="H18" s="140">
        <v>1.08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0.54</v>
      </c>
      <c r="F19" s="139">
        <v>0.54</v>
      </c>
      <c r="G19" s="140">
        <v>0.54</v>
      </c>
      <c r="H19" s="140">
        <v>0.54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4.5999999999999996</v>
      </c>
      <c r="F20" s="139">
        <v>4.5999999999999996</v>
      </c>
      <c r="G20" s="140">
        <v>4.5999999999999996</v>
      </c>
      <c r="H20" s="140">
        <v>4.5999999999999996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0.48</v>
      </c>
      <c r="F21" s="139">
        <v>0.48</v>
      </c>
      <c r="G21" s="140">
        <v>0.48</v>
      </c>
      <c r="H21" s="140">
        <v>0.48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3.12</v>
      </c>
      <c r="F22" s="139">
        <v>3.12</v>
      </c>
      <c r="G22" s="140">
        <v>3.12</v>
      </c>
      <c r="H22" s="140">
        <v>3.12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9.92</v>
      </c>
      <c r="F23" s="139">
        <v>9.92</v>
      </c>
      <c r="G23" s="140">
        <v>9.92</v>
      </c>
      <c r="H23" s="140">
        <v>9.92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38" t="s">
        <v>73</v>
      </c>
      <c r="E24" s="139">
        <f t="shared" ref="E24:N25" si="4">E25</f>
        <v>10</v>
      </c>
      <c r="F24" s="139">
        <f t="shared" si="4"/>
        <v>10</v>
      </c>
      <c r="G24" s="140">
        <f t="shared" si="4"/>
        <v>10</v>
      </c>
      <c r="H24" s="140">
        <f t="shared" si="4"/>
        <v>10</v>
      </c>
      <c r="I24" s="140">
        <f t="shared" si="4"/>
        <v>0</v>
      </c>
      <c r="J24" s="140">
        <f t="shared" si="4"/>
        <v>0</v>
      </c>
      <c r="K24" s="139">
        <f t="shared" si="4"/>
        <v>0</v>
      </c>
      <c r="L24" s="139">
        <f t="shared" si="4"/>
        <v>0</v>
      </c>
      <c r="M24" s="139">
        <f t="shared" si="4"/>
        <v>0</v>
      </c>
      <c r="N24" s="139">
        <f t="shared" si="4"/>
        <v>0</v>
      </c>
      <c r="O24" s="139">
        <f t="shared" ref="O24:V25" si="5">O25</f>
        <v>0</v>
      </c>
      <c r="P24" s="139">
        <f t="shared" si="5"/>
        <v>0</v>
      </c>
      <c r="Q24" s="139">
        <f t="shared" si="5"/>
        <v>0</v>
      </c>
      <c r="R24" s="139">
        <f t="shared" si="5"/>
        <v>0</v>
      </c>
      <c r="S24" s="139">
        <f t="shared" si="5"/>
        <v>0</v>
      </c>
      <c r="T24" s="139">
        <f t="shared" si="5"/>
        <v>0</v>
      </c>
      <c r="U24" s="139">
        <f t="shared" si="5"/>
        <v>0</v>
      </c>
      <c r="V24" s="140">
        <f t="shared" si="5"/>
        <v>0</v>
      </c>
    </row>
    <row r="25" spans="1:22" ht="20.100000000000001" customHeight="1">
      <c r="A25" s="137"/>
      <c r="B25" s="137"/>
      <c r="C25" s="137"/>
      <c r="D25" s="138" t="s">
        <v>74</v>
      </c>
      <c r="E25" s="139">
        <f t="shared" si="4"/>
        <v>10</v>
      </c>
      <c r="F25" s="139">
        <f t="shared" si="4"/>
        <v>10</v>
      </c>
      <c r="G25" s="140">
        <f t="shared" si="4"/>
        <v>10</v>
      </c>
      <c r="H25" s="140">
        <f t="shared" si="4"/>
        <v>10</v>
      </c>
      <c r="I25" s="140">
        <f t="shared" si="4"/>
        <v>0</v>
      </c>
      <c r="J25" s="140">
        <f t="shared" si="4"/>
        <v>0</v>
      </c>
      <c r="K25" s="139">
        <f t="shared" si="4"/>
        <v>0</v>
      </c>
      <c r="L25" s="139">
        <f t="shared" si="4"/>
        <v>0</v>
      </c>
      <c r="M25" s="139">
        <f t="shared" si="4"/>
        <v>0</v>
      </c>
      <c r="N25" s="139">
        <f t="shared" si="4"/>
        <v>0</v>
      </c>
      <c r="O25" s="139">
        <f t="shared" si="5"/>
        <v>0</v>
      </c>
      <c r="P25" s="139">
        <f t="shared" si="5"/>
        <v>0</v>
      </c>
      <c r="Q25" s="139">
        <f t="shared" si="5"/>
        <v>0</v>
      </c>
      <c r="R25" s="139">
        <f t="shared" si="5"/>
        <v>0</v>
      </c>
      <c r="S25" s="139">
        <f t="shared" si="5"/>
        <v>0</v>
      </c>
      <c r="T25" s="139">
        <f t="shared" si="5"/>
        <v>0</v>
      </c>
      <c r="U25" s="139">
        <f t="shared" si="5"/>
        <v>0</v>
      </c>
      <c r="V25" s="140">
        <f t="shared" si="5"/>
        <v>0</v>
      </c>
    </row>
    <row r="26" spans="1:22" ht="20.100000000000001" customHeight="1">
      <c r="A26" s="137" t="s">
        <v>58</v>
      </c>
      <c r="B26" s="137" t="s">
        <v>75</v>
      </c>
      <c r="C26" s="137" t="s">
        <v>76</v>
      </c>
      <c r="D26" s="138" t="s">
        <v>77</v>
      </c>
      <c r="E26" s="139">
        <v>10</v>
      </c>
      <c r="F26" s="139">
        <v>10</v>
      </c>
      <c r="G26" s="140">
        <v>10</v>
      </c>
      <c r="H26" s="140">
        <v>10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/>
      <c r="B27" s="137"/>
      <c r="C27" s="137"/>
      <c r="D27" s="138" t="s">
        <v>78</v>
      </c>
      <c r="E27" s="139">
        <f t="shared" ref="E27:V27" si="6">E28+E31+E34</f>
        <v>12.12</v>
      </c>
      <c r="F27" s="139">
        <f t="shared" si="6"/>
        <v>12.12</v>
      </c>
      <c r="G27" s="140">
        <f t="shared" si="6"/>
        <v>12.12</v>
      </c>
      <c r="H27" s="140">
        <f t="shared" si="6"/>
        <v>12.12</v>
      </c>
      <c r="I27" s="140">
        <f t="shared" si="6"/>
        <v>0</v>
      </c>
      <c r="J27" s="140">
        <f t="shared" si="6"/>
        <v>0</v>
      </c>
      <c r="K27" s="139">
        <f t="shared" si="6"/>
        <v>0</v>
      </c>
      <c r="L27" s="139">
        <f t="shared" si="6"/>
        <v>0</v>
      </c>
      <c r="M27" s="139">
        <f t="shared" si="6"/>
        <v>0</v>
      </c>
      <c r="N27" s="139">
        <f t="shared" si="6"/>
        <v>0</v>
      </c>
      <c r="O27" s="139">
        <f t="shared" si="6"/>
        <v>0</v>
      </c>
      <c r="P27" s="139">
        <f t="shared" si="6"/>
        <v>0</v>
      </c>
      <c r="Q27" s="139">
        <f t="shared" si="6"/>
        <v>0</v>
      </c>
      <c r="R27" s="139">
        <f t="shared" si="6"/>
        <v>0</v>
      </c>
      <c r="S27" s="139">
        <f t="shared" si="6"/>
        <v>0</v>
      </c>
      <c r="T27" s="139">
        <f t="shared" si="6"/>
        <v>0</v>
      </c>
      <c r="U27" s="139">
        <f t="shared" si="6"/>
        <v>0</v>
      </c>
      <c r="V27" s="140">
        <f t="shared" si="6"/>
        <v>0</v>
      </c>
    </row>
    <row r="28" spans="1:22" ht="20.100000000000001" customHeight="1">
      <c r="A28" s="137"/>
      <c r="B28" s="137"/>
      <c r="C28" s="137"/>
      <c r="D28" s="138" t="s">
        <v>79</v>
      </c>
      <c r="E28" s="139">
        <f t="shared" ref="E28:N29" si="7">E29</f>
        <v>6.2</v>
      </c>
      <c r="F28" s="139">
        <f t="shared" si="7"/>
        <v>6.2</v>
      </c>
      <c r="G28" s="140">
        <f t="shared" si="7"/>
        <v>6.2</v>
      </c>
      <c r="H28" s="140">
        <f t="shared" si="7"/>
        <v>6.2</v>
      </c>
      <c r="I28" s="140">
        <f t="shared" si="7"/>
        <v>0</v>
      </c>
      <c r="J28" s="140">
        <f t="shared" si="7"/>
        <v>0</v>
      </c>
      <c r="K28" s="139">
        <f t="shared" si="7"/>
        <v>0</v>
      </c>
      <c r="L28" s="139">
        <f t="shared" si="7"/>
        <v>0</v>
      </c>
      <c r="M28" s="139">
        <f t="shared" si="7"/>
        <v>0</v>
      </c>
      <c r="N28" s="139">
        <f t="shared" si="7"/>
        <v>0</v>
      </c>
      <c r="O28" s="139">
        <f t="shared" ref="O28:V29" si="8">O29</f>
        <v>0</v>
      </c>
      <c r="P28" s="139">
        <f t="shared" si="8"/>
        <v>0</v>
      </c>
      <c r="Q28" s="139">
        <f t="shared" si="8"/>
        <v>0</v>
      </c>
      <c r="R28" s="139">
        <f t="shared" si="8"/>
        <v>0</v>
      </c>
      <c r="S28" s="139">
        <f t="shared" si="8"/>
        <v>0</v>
      </c>
      <c r="T28" s="139">
        <f t="shared" si="8"/>
        <v>0</v>
      </c>
      <c r="U28" s="139">
        <f t="shared" si="8"/>
        <v>0</v>
      </c>
      <c r="V28" s="140">
        <f t="shared" si="8"/>
        <v>0</v>
      </c>
    </row>
    <row r="29" spans="1:22" ht="20.100000000000001" customHeight="1">
      <c r="A29" s="137"/>
      <c r="B29" s="137"/>
      <c r="C29" s="137"/>
      <c r="D29" s="138" t="s">
        <v>80</v>
      </c>
      <c r="E29" s="139">
        <f t="shared" si="7"/>
        <v>6.2</v>
      </c>
      <c r="F29" s="139">
        <f t="shared" si="7"/>
        <v>6.2</v>
      </c>
      <c r="G29" s="140">
        <f t="shared" si="7"/>
        <v>6.2</v>
      </c>
      <c r="H29" s="140">
        <f t="shared" si="7"/>
        <v>6.2</v>
      </c>
      <c r="I29" s="140">
        <f t="shared" si="7"/>
        <v>0</v>
      </c>
      <c r="J29" s="140">
        <f t="shared" si="7"/>
        <v>0</v>
      </c>
      <c r="K29" s="139">
        <f t="shared" si="7"/>
        <v>0</v>
      </c>
      <c r="L29" s="139">
        <f t="shared" si="7"/>
        <v>0</v>
      </c>
      <c r="M29" s="139">
        <f t="shared" si="7"/>
        <v>0</v>
      </c>
      <c r="N29" s="139">
        <f t="shared" si="7"/>
        <v>0</v>
      </c>
      <c r="O29" s="139">
        <f t="shared" si="8"/>
        <v>0</v>
      </c>
      <c r="P29" s="139">
        <f t="shared" si="8"/>
        <v>0</v>
      </c>
      <c r="Q29" s="139">
        <f t="shared" si="8"/>
        <v>0</v>
      </c>
      <c r="R29" s="139">
        <f t="shared" si="8"/>
        <v>0</v>
      </c>
      <c r="S29" s="139">
        <f t="shared" si="8"/>
        <v>0</v>
      </c>
      <c r="T29" s="139">
        <f t="shared" si="8"/>
        <v>0</v>
      </c>
      <c r="U29" s="139">
        <f t="shared" si="8"/>
        <v>0</v>
      </c>
      <c r="V29" s="140">
        <f t="shared" si="8"/>
        <v>0</v>
      </c>
    </row>
    <row r="30" spans="1:22" ht="20.100000000000001" customHeight="1">
      <c r="A30" s="137" t="s">
        <v>81</v>
      </c>
      <c r="B30" s="137" t="s">
        <v>82</v>
      </c>
      <c r="C30" s="137" t="s">
        <v>76</v>
      </c>
      <c r="D30" s="138" t="s">
        <v>83</v>
      </c>
      <c r="E30" s="139">
        <v>6.2</v>
      </c>
      <c r="F30" s="139">
        <v>6.2</v>
      </c>
      <c r="G30" s="140">
        <v>6.2</v>
      </c>
      <c r="H30" s="140">
        <v>6.2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/>
      <c r="B31" s="137"/>
      <c r="C31" s="137"/>
      <c r="D31" s="138" t="s">
        <v>84</v>
      </c>
      <c r="E31" s="139">
        <f t="shared" ref="E31:N32" si="9">E32</f>
        <v>5.4</v>
      </c>
      <c r="F31" s="139">
        <f t="shared" si="9"/>
        <v>5.4</v>
      </c>
      <c r="G31" s="140">
        <f t="shared" si="9"/>
        <v>5.4</v>
      </c>
      <c r="H31" s="140">
        <f t="shared" si="9"/>
        <v>5.4</v>
      </c>
      <c r="I31" s="140">
        <f t="shared" si="9"/>
        <v>0</v>
      </c>
      <c r="J31" s="140">
        <f t="shared" si="9"/>
        <v>0</v>
      </c>
      <c r="K31" s="139">
        <f t="shared" si="9"/>
        <v>0</v>
      </c>
      <c r="L31" s="139">
        <f t="shared" si="9"/>
        <v>0</v>
      </c>
      <c r="M31" s="139">
        <f t="shared" si="9"/>
        <v>0</v>
      </c>
      <c r="N31" s="139">
        <f t="shared" si="9"/>
        <v>0</v>
      </c>
      <c r="O31" s="139">
        <f t="shared" ref="O31:V32" si="10">O32</f>
        <v>0</v>
      </c>
      <c r="P31" s="139">
        <f t="shared" si="10"/>
        <v>0</v>
      </c>
      <c r="Q31" s="139">
        <f t="shared" si="10"/>
        <v>0</v>
      </c>
      <c r="R31" s="139">
        <f t="shared" si="10"/>
        <v>0</v>
      </c>
      <c r="S31" s="139">
        <f t="shared" si="10"/>
        <v>0</v>
      </c>
      <c r="T31" s="139">
        <f t="shared" si="10"/>
        <v>0</v>
      </c>
      <c r="U31" s="139">
        <f t="shared" si="10"/>
        <v>0</v>
      </c>
      <c r="V31" s="140">
        <f t="shared" si="10"/>
        <v>0</v>
      </c>
    </row>
    <row r="32" spans="1:22" ht="20.100000000000001" customHeight="1">
      <c r="A32" s="137"/>
      <c r="B32" s="137"/>
      <c r="C32" s="137"/>
      <c r="D32" s="138" t="s">
        <v>85</v>
      </c>
      <c r="E32" s="139">
        <f t="shared" si="9"/>
        <v>5.4</v>
      </c>
      <c r="F32" s="139">
        <f t="shared" si="9"/>
        <v>5.4</v>
      </c>
      <c r="G32" s="140">
        <f t="shared" si="9"/>
        <v>5.4</v>
      </c>
      <c r="H32" s="140">
        <f t="shared" si="9"/>
        <v>5.4</v>
      </c>
      <c r="I32" s="140">
        <f t="shared" si="9"/>
        <v>0</v>
      </c>
      <c r="J32" s="140">
        <f t="shared" si="9"/>
        <v>0</v>
      </c>
      <c r="K32" s="139">
        <f t="shared" si="9"/>
        <v>0</v>
      </c>
      <c r="L32" s="139">
        <f t="shared" si="9"/>
        <v>0</v>
      </c>
      <c r="M32" s="139">
        <f t="shared" si="9"/>
        <v>0</v>
      </c>
      <c r="N32" s="139">
        <f t="shared" si="9"/>
        <v>0</v>
      </c>
      <c r="O32" s="139">
        <f t="shared" si="10"/>
        <v>0</v>
      </c>
      <c r="P32" s="139">
        <f t="shared" si="10"/>
        <v>0</v>
      </c>
      <c r="Q32" s="139">
        <f t="shared" si="10"/>
        <v>0</v>
      </c>
      <c r="R32" s="139">
        <f t="shared" si="10"/>
        <v>0</v>
      </c>
      <c r="S32" s="139">
        <f t="shared" si="10"/>
        <v>0</v>
      </c>
      <c r="T32" s="139">
        <f t="shared" si="10"/>
        <v>0</v>
      </c>
      <c r="U32" s="139">
        <f t="shared" si="10"/>
        <v>0</v>
      </c>
      <c r="V32" s="140">
        <f t="shared" si="10"/>
        <v>0</v>
      </c>
    </row>
    <row r="33" spans="1:22" ht="20.100000000000001" customHeight="1">
      <c r="A33" s="137" t="s">
        <v>81</v>
      </c>
      <c r="B33" s="137" t="s">
        <v>86</v>
      </c>
      <c r="C33" s="137" t="s">
        <v>86</v>
      </c>
      <c r="D33" s="138" t="s">
        <v>87</v>
      </c>
      <c r="E33" s="139">
        <v>5.4</v>
      </c>
      <c r="F33" s="139">
        <v>5.4</v>
      </c>
      <c r="G33" s="140">
        <v>5.4</v>
      </c>
      <c r="H33" s="140">
        <v>5.4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/>
      <c r="B34" s="137"/>
      <c r="C34" s="137"/>
      <c r="D34" s="138" t="s">
        <v>88</v>
      </c>
      <c r="E34" s="139">
        <f t="shared" ref="E34:V34" si="11">E35+E37+E39</f>
        <v>0.52</v>
      </c>
      <c r="F34" s="139">
        <f t="shared" si="11"/>
        <v>0.52</v>
      </c>
      <c r="G34" s="140">
        <f t="shared" si="11"/>
        <v>0.52</v>
      </c>
      <c r="H34" s="140">
        <f t="shared" si="11"/>
        <v>0.52</v>
      </c>
      <c r="I34" s="140">
        <f t="shared" si="11"/>
        <v>0</v>
      </c>
      <c r="J34" s="140">
        <f t="shared" si="11"/>
        <v>0</v>
      </c>
      <c r="K34" s="139">
        <f t="shared" si="11"/>
        <v>0</v>
      </c>
      <c r="L34" s="139">
        <f t="shared" si="11"/>
        <v>0</v>
      </c>
      <c r="M34" s="139">
        <f t="shared" si="11"/>
        <v>0</v>
      </c>
      <c r="N34" s="139">
        <f t="shared" si="11"/>
        <v>0</v>
      </c>
      <c r="O34" s="139">
        <f t="shared" si="11"/>
        <v>0</v>
      </c>
      <c r="P34" s="139">
        <f t="shared" si="11"/>
        <v>0</v>
      </c>
      <c r="Q34" s="139">
        <f t="shared" si="11"/>
        <v>0</v>
      </c>
      <c r="R34" s="139">
        <f t="shared" si="11"/>
        <v>0</v>
      </c>
      <c r="S34" s="139">
        <f t="shared" si="11"/>
        <v>0</v>
      </c>
      <c r="T34" s="139">
        <f t="shared" si="11"/>
        <v>0</v>
      </c>
      <c r="U34" s="139">
        <f t="shared" si="11"/>
        <v>0</v>
      </c>
      <c r="V34" s="140">
        <f t="shared" si="11"/>
        <v>0</v>
      </c>
    </row>
    <row r="35" spans="1:22" ht="20.100000000000001" customHeight="1">
      <c r="A35" s="137"/>
      <c r="B35" s="137"/>
      <c r="C35" s="137"/>
      <c r="D35" s="138" t="s">
        <v>89</v>
      </c>
      <c r="E35" s="139">
        <f t="shared" ref="E35:V35" si="12">E36</f>
        <v>0.19</v>
      </c>
      <c r="F35" s="139">
        <f t="shared" si="12"/>
        <v>0.19</v>
      </c>
      <c r="G35" s="140">
        <f t="shared" si="12"/>
        <v>0.19</v>
      </c>
      <c r="H35" s="140">
        <f t="shared" si="12"/>
        <v>0.19</v>
      </c>
      <c r="I35" s="140">
        <f t="shared" si="12"/>
        <v>0</v>
      </c>
      <c r="J35" s="140">
        <f t="shared" si="12"/>
        <v>0</v>
      </c>
      <c r="K35" s="139">
        <f t="shared" si="12"/>
        <v>0</v>
      </c>
      <c r="L35" s="139">
        <f t="shared" si="12"/>
        <v>0</v>
      </c>
      <c r="M35" s="139">
        <f t="shared" si="12"/>
        <v>0</v>
      </c>
      <c r="N35" s="139">
        <f t="shared" si="12"/>
        <v>0</v>
      </c>
      <c r="O35" s="139">
        <f t="shared" si="12"/>
        <v>0</v>
      </c>
      <c r="P35" s="139">
        <f t="shared" si="12"/>
        <v>0</v>
      </c>
      <c r="Q35" s="139">
        <f t="shared" si="12"/>
        <v>0</v>
      </c>
      <c r="R35" s="139">
        <f t="shared" si="12"/>
        <v>0</v>
      </c>
      <c r="S35" s="139">
        <f t="shared" si="12"/>
        <v>0</v>
      </c>
      <c r="T35" s="139">
        <f t="shared" si="12"/>
        <v>0</v>
      </c>
      <c r="U35" s="139">
        <f t="shared" si="12"/>
        <v>0</v>
      </c>
      <c r="V35" s="140">
        <f t="shared" si="12"/>
        <v>0</v>
      </c>
    </row>
    <row r="36" spans="1:22" ht="20.100000000000001" customHeight="1">
      <c r="A36" s="137" t="s">
        <v>81</v>
      </c>
      <c r="B36" s="137" t="s">
        <v>90</v>
      </c>
      <c r="C36" s="137" t="s">
        <v>60</v>
      </c>
      <c r="D36" s="138" t="s">
        <v>91</v>
      </c>
      <c r="E36" s="139">
        <v>0.19</v>
      </c>
      <c r="F36" s="139">
        <v>0.19</v>
      </c>
      <c r="G36" s="140">
        <v>0.19</v>
      </c>
      <c r="H36" s="140">
        <v>0.19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/>
      <c r="B37" s="137"/>
      <c r="C37" s="137"/>
      <c r="D37" s="138" t="s">
        <v>92</v>
      </c>
      <c r="E37" s="139">
        <f t="shared" ref="E37:V37" si="13">E38</f>
        <v>0.19</v>
      </c>
      <c r="F37" s="139">
        <f t="shared" si="13"/>
        <v>0.19</v>
      </c>
      <c r="G37" s="140">
        <f t="shared" si="13"/>
        <v>0.19</v>
      </c>
      <c r="H37" s="140">
        <f t="shared" si="13"/>
        <v>0.19</v>
      </c>
      <c r="I37" s="140">
        <f t="shared" si="13"/>
        <v>0</v>
      </c>
      <c r="J37" s="140">
        <f t="shared" si="13"/>
        <v>0</v>
      </c>
      <c r="K37" s="139">
        <f t="shared" si="13"/>
        <v>0</v>
      </c>
      <c r="L37" s="139">
        <f t="shared" si="13"/>
        <v>0</v>
      </c>
      <c r="M37" s="139">
        <f t="shared" si="13"/>
        <v>0</v>
      </c>
      <c r="N37" s="139">
        <f t="shared" si="13"/>
        <v>0</v>
      </c>
      <c r="O37" s="139">
        <f t="shared" si="13"/>
        <v>0</v>
      </c>
      <c r="P37" s="139">
        <f t="shared" si="13"/>
        <v>0</v>
      </c>
      <c r="Q37" s="139">
        <f t="shared" si="13"/>
        <v>0</v>
      </c>
      <c r="R37" s="139">
        <f t="shared" si="13"/>
        <v>0</v>
      </c>
      <c r="S37" s="139">
        <f t="shared" si="13"/>
        <v>0</v>
      </c>
      <c r="T37" s="139">
        <f t="shared" si="13"/>
        <v>0</v>
      </c>
      <c r="U37" s="139">
        <f t="shared" si="13"/>
        <v>0</v>
      </c>
      <c r="V37" s="140">
        <f t="shared" si="13"/>
        <v>0</v>
      </c>
    </row>
    <row r="38" spans="1:22" ht="20.100000000000001" customHeight="1">
      <c r="A38" s="137" t="s">
        <v>81</v>
      </c>
      <c r="B38" s="137" t="s">
        <v>90</v>
      </c>
      <c r="C38" s="137" t="s">
        <v>82</v>
      </c>
      <c r="D38" s="138" t="s">
        <v>93</v>
      </c>
      <c r="E38" s="139">
        <v>0.19</v>
      </c>
      <c r="F38" s="139">
        <v>0.19</v>
      </c>
      <c r="G38" s="140">
        <v>0.19</v>
      </c>
      <c r="H38" s="140">
        <v>0.19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/>
      <c r="B39" s="137"/>
      <c r="C39" s="137"/>
      <c r="D39" s="138" t="s">
        <v>94</v>
      </c>
      <c r="E39" s="139">
        <f t="shared" ref="E39:V39" si="14">E40</f>
        <v>0.14000000000000001</v>
      </c>
      <c r="F39" s="139">
        <f t="shared" si="14"/>
        <v>0.14000000000000001</v>
      </c>
      <c r="G39" s="140">
        <f t="shared" si="14"/>
        <v>0.14000000000000001</v>
      </c>
      <c r="H39" s="140">
        <f t="shared" si="14"/>
        <v>0.14000000000000001</v>
      </c>
      <c r="I39" s="140">
        <f t="shared" si="14"/>
        <v>0</v>
      </c>
      <c r="J39" s="140">
        <f t="shared" si="14"/>
        <v>0</v>
      </c>
      <c r="K39" s="139">
        <f t="shared" si="14"/>
        <v>0</v>
      </c>
      <c r="L39" s="139">
        <f t="shared" si="14"/>
        <v>0</v>
      </c>
      <c r="M39" s="139">
        <f t="shared" si="14"/>
        <v>0</v>
      </c>
      <c r="N39" s="139">
        <f t="shared" si="14"/>
        <v>0</v>
      </c>
      <c r="O39" s="139">
        <f t="shared" si="14"/>
        <v>0</v>
      </c>
      <c r="P39" s="139">
        <f t="shared" si="14"/>
        <v>0</v>
      </c>
      <c r="Q39" s="139">
        <f t="shared" si="14"/>
        <v>0</v>
      </c>
      <c r="R39" s="139">
        <f t="shared" si="14"/>
        <v>0</v>
      </c>
      <c r="S39" s="139">
        <f t="shared" si="14"/>
        <v>0</v>
      </c>
      <c r="T39" s="139">
        <f t="shared" si="14"/>
        <v>0</v>
      </c>
      <c r="U39" s="139">
        <f t="shared" si="14"/>
        <v>0</v>
      </c>
      <c r="V39" s="140">
        <f t="shared" si="14"/>
        <v>0</v>
      </c>
    </row>
    <row r="40" spans="1:22" ht="20.100000000000001" customHeight="1">
      <c r="A40" s="137" t="s">
        <v>81</v>
      </c>
      <c r="B40" s="137" t="s">
        <v>90</v>
      </c>
      <c r="C40" s="137" t="s">
        <v>59</v>
      </c>
      <c r="D40" s="138" t="s">
        <v>95</v>
      </c>
      <c r="E40" s="139">
        <v>0.14000000000000001</v>
      </c>
      <c r="F40" s="139">
        <v>0.14000000000000001</v>
      </c>
      <c r="G40" s="140">
        <v>0.14000000000000001</v>
      </c>
      <c r="H40" s="140">
        <v>0.14000000000000001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/>
      <c r="B41" s="137"/>
      <c r="C41" s="137"/>
      <c r="D41" s="138" t="s">
        <v>96</v>
      </c>
      <c r="E41" s="139">
        <f t="shared" ref="E41:V41" si="15">E42+E45</f>
        <v>1.99</v>
      </c>
      <c r="F41" s="139">
        <f t="shared" si="15"/>
        <v>1.99</v>
      </c>
      <c r="G41" s="140">
        <f t="shared" si="15"/>
        <v>1.99</v>
      </c>
      <c r="H41" s="140">
        <f t="shared" si="15"/>
        <v>1.99</v>
      </c>
      <c r="I41" s="140">
        <f t="shared" si="15"/>
        <v>0</v>
      </c>
      <c r="J41" s="140">
        <f t="shared" si="15"/>
        <v>0</v>
      </c>
      <c r="K41" s="139">
        <f t="shared" si="15"/>
        <v>0</v>
      </c>
      <c r="L41" s="139">
        <f t="shared" si="15"/>
        <v>0</v>
      </c>
      <c r="M41" s="139">
        <f t="shared" si="15"/>
        <v>0</v>
      </c>
      <c r="N41" s="139">
        <f t="shared" si="15"/>
        <v>0</v>
      </c>
      <c r="O41" s="139">
        <f t="shared" si="15"/>
        <v>0</v>
      </c>
      <c r="P41" s="139">
        <f t="shared" si="15"/>
        <v>0</v>
      </c>
      <c r="Q41" s="139">
        <f t="shared" si="15"/>
        <v>0</v>
      </c>
      <c r="R41" s="139">
        <f t="shared" si="15"/>
        <v>0</v>
      </c>
      <c r="S41" s="139">
        <f t="shared" si="15"/>
        <v>0</v>
      </c>
      <c r="T41" s="139">
        <f t="shared" si="15"/>
        <v>0</v>
      </c>
      <c r="U41" s="139">
        <f t="shared" si="15"/>
        <v>0</v>
      </c>
      <c r="V41" s="140">
        <f t="shared" si="15"/>
        <v>0</v>
      </c>
    </row>
    <row r="42" spans="1:22" ht="20.100000000000001" customHeight="1">
      <c r="A42" s="137"/>
      <c r="B42" s="137"/>
      <c r="C42" s="137"/>
      <c r="D42" s="138" t="s">
        <v>97</v>
      </c>
      <c r="E42" s="139">
        <f t="shared" ref="E42:N43" si="16">E43</f>
        <v>0.1</v>
      </c>
      <c r="F42" s="139">
        <f t="shared" si="16"/>
        <v>0.1</v>
      </c>
      <c r="G42" s="140">
        <f t="shared" si="16"/>
        <v>0.1</v>
      </c>
      <c r="H42" s="140">
        <f t="shared" si="16"/>
        <v>0.1</v>
      </c>
      <c r="I42" s="140">
        <f t="shared" si="16"/>
        <v>0</v>
      </c>
      <c r="J42" s="140">
        <f t="shared" si="16"/>
        <v>0</v>
      </c>
      <c r="K42" s="139">
        <f t="shared" si="16"/>
        <v>0</v>
      </c>
      <c r="L42" s="139">
        <f t="shared" si="16"/>
        <v>0</v>
      </c>
      <c r="M42" s="139">
        <f t="shared" si="16"/>
        <v>0</v>
      </c>
      <c r="N42" s="139">
        <f t="shared" si="16"/>
        <v>0</v>
      </c>
      <c r="O42" s="139">
        <f t="shared" ref="O42:V43" si="17">O43</f>
        <v>0</v>
      </c>
      <c r="P42" s="139">
        <f t="shared" si="17"/>
        <v>0</v>
      </c>
      <c r="Q42" s="139">
        <f t="shared" si="17"/>
        <v>0</v>
      </c>
      <c r="R42" s="139">
        <f t="shared" si="17"/>
        <v>0</v>
      </c>
      <c r="S42" s="139">
        <f t="shared" si="17"/>
        <v>0</v>
      </c>
      <c r="T42" s="139">
        <f t="shared" si="17"/>
        <v>0</v>
      </c>
      <c r="U42" s="139">
        <f t="shared" si="17"/>
        <v>0</v>
      </c>
      <c r="V42" s="140">
        <f t="shared" si="17"/>
        <v>0</v>
      </c>
    </row>
    <row r="43" spans="1:22" ht="20.100000000000001" customHeight="1">
      <c r="A43" s="137"/>
      <c r="B43" s="137"/>
      <c r="C43" s="137"/>
      <c r="D43" s="138" t="s">
        <v>98</v>
      </c>
      <c r="E43" s="139">
        <f t="shared" si="16"/>
        <v>0.1</v>
      </c>
      <c r="F43" s="139">
        <f t="shared" si="16"/>
        <v>0.1</v>
      </c>
      <c r="G43" s="140">
        <f t="shared" si="16"/>
        <v>0.1</v>
      </c>
      <c r="H43" s="140">
        <f t="shared" si="16"/>
        <v>0.1</v>
      </c>
      <c r="I43" s="140">
        <f t="shared" si="16"/>
        <v>0</v>
      </c>
      <c r="J43" s="140">
        <f t="shared" si="16"/>
        <v>0</v>
      </c>
      <c r="K43" s="139">
        <f t="shared" si="16"/>
        <v>0</v>
      </c>
      <c r="L43" s="139">
        <f t="shared" si="16"/>
        <v>0</v>
      </c>
      <c r="M43" s="139">
        <f t="shared" si="16"/>
        <v>0</v>
      </c>
      <c r="N43" s="139">
        <f t="shared" si="16"/>
        <v>0</v>
      </c>
      <c r="O43" s="139">
        <f t="shared" si="17"/>
        <v>0</v>
      </c>
      <c r="P43" s="139">
        <f t="shared" si="17"/>
        <v>0</v>
      </c>
      <c r="Q43" s="139">
        <f t="shared" si="17"/>
        <v>0</v>
      </c>
      <c r="R43" s="139">
        <f t="shared" si="17"/>
        <v>0</v>
      </c>
      <c r="S43" s="139">
        <f t="shared" si="17"/>
        <v>0</v>
      </c>
      <c r="T43" s="139">
        <f t="shared" si="17"/>
        <v>0</v>
      </c>
      <c r="U43" s="139">
        <f t="shared" si="17"/>
        <v>0</v>
      </c>
      <c r="V43" s="140">
        <f t="shared" si="17"/>
        <v>0</v>
      </c>
    </row>
    <row r="44" spans="1:22" ht="20.100000000000001" customHeight="1">
      <c r="A44" s="137" t="s">
        <v>99</v>
      </c>
      <c r="B44" s="137" t="s">
        <v>100</v>
      </c>
      <c r="C44" s="137" t="s">
        <v>101</v>
      </c>
      <c r="D44" s="138" t="s">
        <v>102</v>
      </c>
      <c r="E44" s="139">
        <v>0.1</v>
      </c>
      <c r="F44" s="139">
        <v>0.1</v>
      </c>
      <c r="G44" s="140">
        <v>0.1</v>
      </c>
      <c r="H44" s="140">
        <v>0.1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/>
      <c r="B45" s="137"/>
      <c r="C45" s="137"/>
      <c r="D45" s="138" t="s">
        <v>103</v>
      </c>
      <c r="E45" s="139">
        <f t="shared" ref="E45:N46" si="18">E46</f>
        <v>1.89</v>
      </c>
      <c r="F45" s="139">
        <f t="shared" si="18"/>
        <v>1.89</v>
      </c>
      <c r="G45" s="140">
        <f t="shared" si="18"/>
        <v>1.89</v>
      </c>
      <c r="H45" s="140">
        <f t="shared" si="18"/>
        <v>1.89</v>
      </c>
      <c r="I45" s="140">
        <f t="shared" si="18"/>
        <v>0</v>
      </c>
      <c r="J45" s="140">
        <f t="shared" si="18"/>
        <v>0</v>
      </c>
      <c r="K45" s="139">
        <f t="shared" si="18"/>
        <v>0</v>
      </c>
      <c r="L45" s="139">
        <f t="shared" si="18"/>
        <v>0</v>
      </c>
      <c r="M45" s="139">
        <f t="shared" si="18"/>
        <v>0</v>
      </c>
      <c r="N45" s="139">
        <f t="shared" si="18"/>
        <v>0</v>
      </c>
      <c r="O45" s="139">
        <f t="shared" ref="O45:V46" si="19">O46</f>
        <v>0</v>
      </c>
      <c r="P45" s="139">
        <f t="shared" si="19"/>
        <v>0</v>
      </c>
      <c r="Q45" s="139">
        <f t="shared" si="19"/>
        <v>0</v>
      </c>
      <c r="R45" s="139">
        <f t="shared" si="19"/>
        <v>0</v>
      </c>
      <c r="S45" s="139">
        <f t="shared" si="19"/>
        <v>0</v>
      </c>
      <c r="T45" s="139">
        <f t="shared" si="19"/>
        <v>0</v>
      </c>
      <c r="U45" s="139">
        <f t="shared" si="19"/>
        <v>0</v>
      </c>
      <c r="V45" s="140">
        <f t="shared" si="19"/>
        <v>0</v>
      </c>
    </row>
    <row r="46" spans="1:22" ht="20.100000000000001" customHeight="1">
      <c r="A46" s="137"/>
      <c r="B46" s="137"/>
      <c r="C46" s="137"/>
      <c r="D46" s="138" t="s">
        <v>104</v>
      </c>
      <c r="E46" s="139">
        <f t="shared" si="18"/>
        <v>1.89</v>
      </c>
      <c r="F46" s="139">
        <f t="shared" si="18"/>
        <v>1.89</v>
      </c>
      <c r="G46" s="140">
        <f t="shared" si="18"/>
        <v>1.89</v>
      </c>
      <c r="H46" s="140">
        <f t="shared" si="18"/>
        <v>1.89</v>
      </c>
      <c r="I46" s="140">
        <f t="shared" si="18"/>
        <v>0</v>
      </c>
      <c r="J46" s="140">
        <f t="shared" si="18"/>
        <v>0</v>
      </c>
      <c r="K46" s="139">
        <f t="shared" si="18"/>
        <v>0</v>
      </c>
      <c r="L46" s="139">
        <f t="shared" si="18"/>
        <v>0</v>
      </c>
      <c r="M46" s="139">
        <f t="shared" si="18"/>
        <v>0</v>
      </c>
      <c r="N46" s="139">
        <f t="shared" si="18"/>
        <v>0</v>
      </c>
      <c r="O46" s="139">
        <f t="shared" si="19"/>
        <v>0</v>
      </c>
      <c r="P46" s="139">
        <f t="shared" si="19"/>
        <v>0</v>
      </c>
      <c r="Q46" s="139">
        <f t="shared" si="19"/>
        <v>0</v>
      </c>
      <c r="R46" s="139">
        <f t="shared" si="19"/>
        <v>0</v>
      </c>
      <c r="S46" s="139">
        <f t="shared" si="19"/>
        <v>0</v>
      </c>
      <c r="T46" s="139">
        <f t="shared" si="19"/>
        <v>0</v>
      </c>
      <c r="U46" s="139">
        <f t="shared" si="19"/>
        <v>0</v>
      </c>
      <c r="V46" s="140">
        <f t="shared" si="19"/>
        <v>0</v>
      </c>
    </row>
    <row r="47" spans="1:22" ht="20.100000000000001" customHeight="1">
      <c r="A47" s="137" t="s">
        <v>99</v>
      </c>
      <c r="B47" s="137" t="s">
        <v>105</v>
      </c>
      <c r="C47" s="137" t="s">
        <v>60</v>
      </c>
      <c r="D47" s="138" t="s">
        <v>106</v>
      </c>
      <c r="E47" s="139">
        <v>1.89</v>
      </c>
      <c r="F47" s="139">
        <v>1.89</v>
      </c>
      <c r="G47" s="140">
        <v>1.89</v>
      </c>
      <c r="H47" s="140">
        <v>1.89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/>
      <c r="B48" s="137"/>
      <c r="C48" s="137"/>
      <c r="D48" s="138" t="s">
        <v>107</v>
      </c>
      <c r="E48" s="139">
        <f t="shared" ref="E48:N50" si="20">E49</f>
        <v>10</v>
      </c>
      <c r="F48" s="139">
        <f t="shared" si="20"/>
        <v>10</v>
      </c>
      <c r="G48" s="140">
        <f t="shared" si="20"/>
        <v>10</v>
      </c>
      <c r="H48" s="140">
        <f t="shared" si="20"/>
        <v>10</v>
      </c>
      <c r="I48" s="140">
        <f t="shared" si="20"/>
        <v>0</v>
      </c>
      <c r="J48" s="140">
        <f t="shared" si="20"/>
        <v>0</v>
      </c>
      <c r="K48" s="139">
        <f t="shared" si="20"/>
        <v>0</v>
      </c>
      <c r="L48" s="139">
        <f t="shared" si="20"/>
        <v>0</v>
      </c>
      <c r="M48" s="139">
        <f t="shared" si="20"/>
        <v>0</v>
      </c>
      <c r="N48" s="139">
        <f t="shared" si="20"/>
        <v>0</v>
      </c>
      <c r="O48" s="139">
        <f t="shared" ref="O48:V50" si="21">O49</f>
        <v>0</v>
      </c>
      <c r="P48" s="139">
        <f t="shared" si="21"/>
        <v>0</v>
      </c>
      <c r="Q48" s="139">
        <f t="shared" si="21"/>
        <v>0</v>
      </c>
      <c r="R48" s="139">
        <f t="shared" si="21"/>
        <v>0</v>
      </c>
      <c r="S48" s="139">
        <f t="shared" si="21"/>
        <v>0</v>
      </c>
      <c r="T48" s="139">
        <f t="shared" si="21"/>
        <v>0</v>
      </c>
      <c r="U48" s="139">
        <f t="shared" si="21"/>
        <v>0</v>
      </c>
      <c r="V48" s="140">
        <f t="shared" si="21"/>
        <v>0</v>
      </c>
    </row>
    <row r="49" spans="1:22" ht="20.100000000000001" customHeight="1">
      <c r="A49" s="137"/>
      <c r="B49" s="137"/>
      <c r="C49" s="137"/>
      <c r="D49" s="138" t="s">
        <v>108</v>
      </c>
      <c r="E49" s="139">
        <f t="shared" si="20"/>
        <v>10</v>
      </c>
      <c r="F49" s="139">
        <f t="shared" si="20"/>
        <v>10</v>
      </c>
      <c r="G49" s="140">
        <f t="shared" si="20"/>
        <v>10</v>
      </c>
      <c r="H49" s="140">
        <f t="shared" si="20"/>
        <v>10</v>
      </c>
      <c r="I49" s="140">
        <f t="shared" si="20"/>
        <v>0</v>
      </c>
      <c r="J49" s="140">
        <f t="shared" si="20"/>
        <v>0</v>
      </c>
      <c r="K49" s="139">
        <f t="shared" si="20"/>
        <v>0</v>
      </c>
      <c r="L49" s="139">
        <f t="shared" si="20"/>
        <v>0</v>
      </c>
      <c r="M49" s="139">
        <f t="shared" si="20"/>
        <v>0</v>
      </c>
      <c r="N49" s="139">
        <f t="shared" si="20"/>
        <v>0</v>
      </c>
      <c r="O49" s="139">
        <f t="shared" si="21"/>
        <v>0</v>
      </c>
      <c r="P49" s="139">
        <f t="shared" si="21"/>
        <v>0</v>
      </c>
      <c r="Q49" s="139">
        <f t="shared" si="21"/>
        <v>0</v>
      </c>
      <c r="R49" s="139">
        <f t="shared" si="21"/>
        <v>0</v>
      </c>
      <c r="S49" s="139">
        <f t="shared" si="21"/>
        <v>0</v>
      </c>
      <c r="T49" s="139">
        <f t="shared" si="21"/>
        <v>0</v>
      </c>
      <c r="U49" s="139">
        <f t="shared" si="21"/>
        <v>0</v>
      </c>
      <c r="V49" s="140">
        <f t="shared" si="21"/>
        <v>0</v>
      </c>
    </row>
    <row r="50" spans="1:22" ht="20.100000000000001" customHeight="1">
      <c r="A50" s="137"/>
      <c r="B50" s="137"/>
      <c r="C50" s="137"/>
      <c r="D50" s="138" t="s">
        <v>109</v>
      </c>
      <c r="E50" s="139">
        <f t="shared" si="20"/>
        <v>10</v>
      </c>
      <c r="F50" s="139">
        <f t="shared" si="20"/>
        <v>10</v>
      </c>
      <c r="G50" s="140">
        <f t="shared" si="20"/>
        <v>10</v>
      </c>
      <c r="H50" s="140">
        <f t="shared" si="20"/>
        <v>10</v>
      </c>
      <c r="I50" s="140">
        <f t="shared" si="20"/>
        <v>0</v>
      </c>
      <c r="J50" s="140">
        <f t="shared" si="20"/>
        <v>0</v>
      </c>
      <c r="K50" s="139">
        <f t="shared" si="20"/>
        <v>0</v>
      </c>
      <c r="L50" s="139">
        <f t="shared" si="20"/>
        <v>0</v>
      </c>
      <c r="M50" s="139">
        <f t="shared" si="20"/>
        <v>0</v>
      </c>
      <c r="N50" s="139">
        <f t="shared" si="20"/>
        <v>0</v>
      </c>
      <c r="O50" s="139">
        <f t="shared" si="21"/>
        <v>0</v>
      </c>
      <c r="P50" s="139">
        <f t="shared" si="21"/>
        <v>0</v>
      </c>
      <c r="Q50" s="139">
        <f t="shared" si="21"/>
        <v>0</v>
      </c>
      <c r="R50" s="139">
        <f t="shared" si="21"/>
        <v>0</v>
      </c>
      <c r="S50" s="139">
        <f t="shared" si="21"/>
        <v>0</v>
      </c>
      <c r="T50" s="139">
        <f t="shared" si="21"/>
        <v>0</v>
      </c>
      <c r="U50" s="139">
        <f t="shared" si="21"/>
        <v>0</v>
      </c>
      <c r="V50" s="140">
        <f t="shared" si="21"/>
        <v>0</v>
      </c>
    </row>
    <row r="51" spans="1:22" ht="20.100000000000001" customHeight="1">
      <c r="A51" s="137" t="s">
        <v>110</v>
      </c>
      <c r="B51" s="137" t="s">
        <v>59</v>
      </c>
      <c r="C51" s="137" t="s">
        <v>111</v>
      </c>
      <c r="D51" s="138" t="s">
        <v>112</v>
      </c>
      <c r="E51" s="139">
        <v>10</v>
      </c>
      <c r="F51" s="139">
        <v>10</v>
      </c>
      <c r="G51" s="140">
        <v>10</v>
      </c>
      <c r="H51" s="140">
        <v>10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 s="137"/>
      <c r="B52" s="137"/>
      <c r="C52" s="137"/>
      <c r="D52" s="138" t="s">
        <v>113</v>
      </c>
      <c r="E52" s="139">
        <f t="shared" ref="E52:N54" si="22">E53</f>
        <v>3.24</v>
      </c>
      <c r="F52" s="139">
        <f t="shared" si="22"/>
        <v>3.24</v>
      </c>
      <c r="G52" s="140">
        <f t="shared" si="22"/>
        <v>3.24</v>
      </c>
      <c r="H52" s="140">
        <f t="shared" si="22"/>
        <v>3.24</v>
      </c>
      <c r="I52" s="140">
        <f t="shared" si="22"/>
        <v>0</v>
      </c>
      <c r="J52" s="140">
        <f t="shared" si="22"/>
        <v>0</v>
      </c>
      <c r="K52" s="139">
        <f t="shared" si="22"/>
        <v>0</v>
      </c>
      <c r="L52" s="139">
        <f t="shared" si="22"/>
        <v>0</v>
      </c>
      <c r="M52" s="139">
        <f t="shared" si="22"/>
        <v>0</v>
      </c>
      <c r="N52" s="139">
        <f t="shared" si="22"/>
        <v>0</v>
      </c>
      <c r="O52" s="139">
        <f t="shared" ref="O52:V54" si="23">O53</f>
        <v>0</v>
      </c>
      <c r="P52" s="139">
        <f t="shared" si="23"/>
        <v>0</v>
      </c>
      <c r="Q52" s="139">
        <f t="shared" si="23"/>
        <v>0</v>
      </c>
      <c r="R52" s="139">
        <f t="shared" si="23"/>
        <v>0</v>
      </c>
      <c r="S52" s="139">
        <f t="shared" si="23"/>
        <v>0</v>
      </c>
      <c r="T52" s="139">
        <f t="shared" si="23"/>
        <v>0</v>
      </c>
      <c r="U52" s="139">
        <f t="shared" si="23"/>
        <v>0</v>
      </c>
      <c r="V52" s="140">
        <f t="shared" si="23"/>
        <v>0</v>
      </c>
    </row>
    <row r="53" spans="1:22" ht="20.100000000000001" customHeight="1">
      <c r="A53" s="137"/>
      <c r="B53" s="137"/>
      <c r="C53" s="137"/>
      <c r="D53" s="138" t="s">
        <v>114</v>
      </c>
      <c r="E53" s="139">
        <f t="shared" si="22"/>
        <v>3.24</v>
      </c>
      <c r="F53" s="139">
        <f t="shared" si="22"/>
        <v>3.24</v>
      </c>
      <c r="G53" s="140">
        <f t="shared" si="22"/>
        <v>3.24</v>
      </c>
      <c r="H53" s="140">
        <f t="shared" si="22"/>
        <v>3.24</v>
      </c>
      <c r="I53" s="140">
        <f t="shared" si="22"/>
        <v>0</v>
      </c>
      <c r="J53" s="140">
        <f t="shared" si="22"/>
        <v>0</v>
      </c>
      <c r="K53" s="139">
        <f t="shared" si="22"/>
        <v>0</v>
      </c>
      <c r="L53" s="139">
        <f t="shared" si="22"/>
        <v>0</v>
      </c>
      <c r="M53" s="139">
        <f t="shared" si="22"/>
        <v>0</v>
      </c>
      <c r="N53" s="139">
        <f t="shared" si="22"/>
        <v>0</v>
      </c>
      <c r="O53" s="139">
        <f t="shared" si="23"/>
        <v>0</v>
      </c>
      <c r="P53" s="139">
        <f t="shared" si="23"/>
        <v>0</v>
      </c>
      <c r="Q53" s="139">
        <f t="shared" si="23"/>
        <v>0</v>
      </c>
      <c r="R53" s="139">
        <f t="shared" si="23"/>
        <v>0</v>
      </c>
      <c r="S53" s="139">
        <f t="shared" si="23"/>
        <v>0</v>
      </c>
      <c r="T53" s="139">
        <f t="shared" si="23"/>
        <v>0</v>
      </c>
      <c r="U53" s="139">
        <f t="shared" si="23"/>
        <v>0</v>
      </c>
      <c r="V53" s="140">
        <f t="shared" si="23"/>
        <v>0</v>
      </c>
    </row>
    <row r="54" spans="1:22" ht="20.100000000000001" customHeight="1">
      <c r="A54" s="137"/>
      <c r="B54" s="137"/>
      <c r="C54" s="137"/>
      <c r="D54" s="138" t="s">
        <v>115</v>
      </c>
      <c r="E54" s="139">
        <f t="shared" si="22"/>
        <v>3.24</v>
      </c>
      <c r="F54" s="139">
        <f t="shared" si="22"/>
        <v>3.24</v>
      </c>
      <c r="G54" s="140">
        <f t="shared" si="22"/>
        <v>3.24</v>
      </c>
      <c r="H54" s="140">
        <f t="shared" si="22"/>
        <v>3.24</v>
      </c>
      <c r="I54" s="140">
        <f t="shared" si="22"/>
        <v>0</v>
      </c>
      <c r="J54" s="140">
        <f t="shared" si="22"/>
        <v>0</v>
      </c>
      <c r="K54" s="139">
        <f t="shared" si="22"/>
        <v>0</v>
      </c>
      <c r="L54" s="139">
        <f t="shared" si="22"/>
        <v>0</v>
      </c>
      <c r="M54" s="139">
        <f t="shared" si="22"/>
        <v>0</v>
      </c>
      <c r="N54" s="139">
        <f t="shared" si="22"/>
        <v>0</v>
      </c>
      <c r="O54" s="139">
        <f t="shared" si="23"/>
        <v>0</v>
      </c>
      <c r="P54" s="139">
        <f t="shared" si="23"/>
        <v>0</v>
      </c>
      <c r="Q54" s="139">
        <f t="shared" si="23"/>
        <v>0</v>
      </c>
      <c r="R54" s="139">
        <f t="shared" si="23"/>
        <v>0</v>
      </c>
      <c r="S54" s="139">
        <f t="shared" si="23"/>
        <v>0</v>
      </c>
      <c r="T54" s="139">
        <f t="shared" si="23"/>
        <v>0</v>
      </c>
      <c r="U54" s="139">
        <f t="shared" si="23"/>
        <v>0</v>
      </c>
      <c r="V54" s="140">
        <f t="shared" si="23"/>
        <v>0</v>
      </c>
    </row>
    <row r="55" spans="1:22" ht="20.100000000000001" customHeight="1">
      <c r="A55" s="137" t="s">
        <v>116</v>
      </c>
      <c r="B55" s="137" t="s">
        <v>82</v>
      </c>
      <c r="C55" s="137" t="s">
        <v>60</v>
      </c>
      <c r="D55" s="138" t="s">
        <v>117</v>
      </c>
      <c r="E55" s="139">
        <v>3.24</v>
      </c>
      <c r="F55" s="139">
        <v>3.24</v>
      </c>
      <c r="G55" s="140">
        <v>3.24</v>
      </c>
      <c r="H55" s="140">
        <v>3.24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39305555555555599" right="0.39305555555555599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topLeftCell="A19" workbookViewId="0">
      <selection activeCell="M16" sqref="M16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9" style="37" customWidth="1"/>
    <col min="6" max="6" width="9.125" style="37" customWidth="1"/>
    <col min="7" max="7" width="10.125" style="37" customWidth="1"/>
    <col min="8" max="8" width="6" style="37" customWidth="1"/>
    <col min="9" max="9" width="8" style="37" customWidth="1"/>
    <col min="10" max="10" width="6.5" style="37" customWidth="1"/>
    <col min="11" max="16384" width="9" style="37"/>
  </cols>
  <sheetData>
    <row r="1" spans="1:10" ht="42" customHeight="1">
      <c r="A1" s="153" t="s">
        <v>118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119</v>
      </c>
      <c r="B3" s="157"/>
      <c r="C3" s="158"/>
      <c r="D3" s="163" t="s">
        <v>120</v>
      </c>
      <c r="E3" s="166" t="s">
        <v>29</v>
      </c>
      <c r="F3" s="159" t="s">
        <v>121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122</v>
      </c>
      <c r="H4" s="160"/>
      <c r="I4" s="160"/>
      <c r="J4" s="82" t="s">
        <v>123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124</v>
      </c>
      <c r="H5" s="79" t="s">
        <v>125</v>
      </c>
      <c r="I5" s="79" t="s">
        <v>126</v>
      </c>
      <c r="J5" s="79" t="s">
        <v>124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E8+E26+E40+E47+E51</f>
        <v>96.67</v>
      </c>
      <c r="F7" s="87">
        <f t="shared" si="0"/>
        <v>96.67</v>
      </c>
      <c r="G7" s="87">
        <f t="shared" si="0"/>
        <v>70.37</v>
      </c>
      <c r="H7" s="87">
        <f t="shared" si="0"/>
        <v>52.25</v>
      </c>
      <c r="I7" s="87">
        <f t="shared" si="0"/>
        <v>18.12</v>
      </c>
      <c r="J7" s="87">
        <f t="shared" si="0"/>
        <v>26.3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E9+E23</f>
        <v>69.319999999999993</v>
      </c>
      <c r="F8" s="87">
        <f t="shared" si="1"/>
        <v>69.319999999999993</v>
      </c>
      <c r="G8" s="87">
        <f t="shared" si="1"/>
        <v>59.32</v>
      </c>
      <c r="H8" s="87">
        <f t="shared" si="1"/>
        <v>41.2</v>
      </c>
      <c r="I8" s="87">
        <f t="shared" si="1"/>
        <v>18.12</v>
      </c>
      <c r="J8" s="87">
        <f t="shared" si="1"/>
        <v>10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</f>
        <v>59.32</v>
      </c>
      <c r="F9" s="87">
        <f t="shared" si="2"/>
        <v>59.32</v>
      </c>
      <c r="G9" s="87">
        <f t="shared" si="2"/>
        <v>59.32</v>
      </c>
      <c r="H9" s="87">
        <f t="shared" si="2"/>
        <v>41.2</v>
      </c>
      <c r="I9" s="87">
        <f t="shared" si="2"/>
        <v>18.12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SUM(E11:E22)</f>
        <v>59.32</v>
      </c>
      <c r="F10" s="87">
        <f t="shared" si="3"/>
        <v>59.32</v>
      </c>
      <c r="G10" s="87">
        <f t="shared" si="3"/>
        <v>59.32</v>
      </c>
      <c r="H10" s="87">
        <f t="shared" si="3"/>
        <v>41.2</v>
      </c>
      <c r="I10" s="87">
        <f t="shared" si="3"/>
        <v>18.12</v>
      </c>
      <c r="J10" s="87">
        <f t="shared" si="3"/>
        <v>0</v>
      </c>
    </row>
    <row r="11" spans="1:10" s="36" customFormat="1" ht="20.100000000000001" customHeight="1">
      <c r="A11" s="84" t="s">
        <v>127</v>
      </c>
      <c r="B11" s="85" t="s">
        <v>128</v>
      </c>
      <c r="C11" s="85" t="s">
        <v>129</v>
      </c>
      <c r="D11" s="85" t="s">
        <v>66</v>
      </c>
      <c r="E11" s="87">
        <v>0.04</v>
      </c>
      <c r="F11" s="87">
        <v>0.04</v>
      </c>
      <c r="G11" s="87">
        <v>0.04</v>
      </c>
      <c r="H11" s="87">
        <v>0.04</v>
      </c>
      <c r="I11" s="87">
        <v>0</v>
      </c>
      <c r="J11" s="87">
        <v>0</v>
      </c>
    </row>
    <row r="12" spans="1:10" s="36" customFormat="1" ht="20.100000000000001" customHeight="1">
      <c r="A12" s="84" t="s">
        <v>127</v>
      </c>
      <c r="B12" s="85" t="s">
        <v>128</v>
      </c>
      <c r="C12" s="85" t="s">
        <v>129</v>
      </c>
      <c r="D12" s="85" t="s">
        <v>72</v>
      </c>
      <c r="E12" s="87">
        <v>9.92</v>
      </c>
      <c r="F12" s="87">
        <v>9.92</v>
      </c>
      <c r="G12" s="87">
        <v>9.92</v>
      </c>
      <c r="H12" s="87">
        <v>0</v>
      </c>
      <c r="I12" s="87">
        <v>9.92</v>
      </c>
      <c r="J12" s="87">
        <v>0</v>
      </c>
    </row>
    <row r="13" spans="1:10" s="36" customFormat="1" ht="20.100000000000001" customHeight="1">
      <c r="A13" s="84" t="s">
        <v>127</v>
      </c>
      <c r="B13" s="85" t="s">
        <v>128</v>
      </c>
      <c r="C13" s="85" t="s">
        <v>129</v>
      </c>
      <c r="D13" s="85" t="s">
        <v>61</v>
      </c>
      <c r="E13" s="87">
        <v>26.97</v>
      </c>
      <c r="F13" s="87">
        <v>26.97</v>
      </c>
      <c r="G13" s="87">
        <v>26.97</v>
      </c>
      <c r="H13" s="87">
        <v>26.97</v>
      </c>
      <c r="I13" s="87">
        <v>0</v>
      </c>
      <c r="J13" s="87">
        <v>0</v>
      </c>
    </row>
    <row r="14" spans="1:10" s="36" customFormat="1" ht="20.100000000000001" customHeight="1">
      <c r="A14" s="84" t="s">
        <v>127</v>
      </c>
      <c r="B14" s="85" t="s">
        <v>128</v>
      </c>
      <c r="C14" s="85" t="s">
        <v>129</v>
      </c>
      <c r="D14" s="85" t="s">
        <v>69</v>
      </c>
      <c r="E14" s="87">
        <v>4.5999999999999996</v>
      </c>
      <c r="F14" s="87">
        <v>4.5999999999999996</v>
      </c>
      <c r="G14" s="87">
        <v>4.5999999999999996</v>
      </c>
      <c r="H14" s="87">
        <v>0</v>
      </c>
      <c r="I14" s="87">
        <v>4.5999999999999996</v>
      </c>
      <c r="J14" s="87">
        <v>0</v>
      </c>
    </row>
    <row r="15" spans="1:10" s="36" customFormat="1" ht="20.100000000000001" customHeight="1">
      <c r="A15" s="84" t="s">
        <v>127</v>
      </c>
      <c r="B15" s="85" t="s">
        <v>128</v>
      </c>
      <c r="C15" s="85" t="s">
        <v>129</v>
      </c>
      <c r="D15" s="85" t="s">
        <v>62</v>
      </c>
      <c r="E15" s="87">
        <v>2.25</v>
      </c>
      <c r="F15" s="87">
        <v>2.25</v>
      </c>
      <c r="G15" s="87">
        <v>2.25</v>
      </c>
      <c r="H15" s="87">
        <v>2.25</v>
      </c>
      <c r="I15" s="87">
        <v>0</v>
      </c>
      <c r="J15" s="87">
        <v>0</v>
      </c>
    </row>
    <row r="16" spans="1:10" s="36" customFormat="1" ht="20.100000000000001" customHeight="1">
      <c r="A16" s="84" t="s">
        <v>127</v>
      </c>
      <c r="B16" s="85" t="s">
        <v>128</v>
      </c>
      <c r="C16" s="85" t="s">
        <v>129</v>
      </c>
      <c r="D16" s="85" t="s">
        <v>68</v>
      </c>
      <c r="E16" s="87">
        <v>0.54</v>
      </c>
      <c r="F16" s="87">
        <v>0.54</v>
      </c>
      <c r="G16" s="87">
        <v>0.54</v>
      </c>
      <c r="H16" s="87">
        <v>0.54</v>
      </c>
      <c r="I16" s="87">
        <v>0</v>
      </c>
      <c r="J16" s="87">
        <v>0</v>
      </c>
    </row>
    <row r="17" spans="1:10" s="36" customFormat="1" ht="20.100000000000001" customHeight="1">
      <c r="A17" s="84" t="s">
        <v>127</v>
      </c>
      <c r="B17" s="85" t="s">
        <v>128</v>
      </c>
      <c r="C17" s="85" t="s">
        <v>129</v>
      </c>
      <c r="D17" s="85" t="s">
        <v>64</v>
      </c>
      <c r="E17" s="87">
        <v>2.25</v>
      </c>
      <c r="F17" s="87">
        <v>2.25</v>
      </c>
      <c r="G17" s="87">
        <v>2.25</v>
      </c>
      <c r="H17" s="87">
        <v>2.25</v>
      </c>
      <c r="I17" s="87">
        <v>0</v>
      </c>
      <c r="J17" s="87">
        <v>0</v>
      </c>
    </row>
    <row r="18" spans="1:10" s="36" customFormat="1" ht="20.100000000000001" customHeight="1">
      <c r="A18" s="84" t="s">
        <v>127</v>
      </c>
      <c r="B18" s="85" t="s">
        <v>128</v>
      </c>
      <c r="C18" s="85" t="s">
        <v>129</v>
      </c>
      <c r="D18" s="85" t="s">
        <v>67</v>
      </c>
      <c r="E18" s="87">
        <v>1.08</v>
      </c>
      <c r="F18" s="87">
        <v>1.08</v>
      </c>
      <c r="G18" s="87">
        <v>1.08</v>
      </c>
      <c r="H18" s="87">
        <v>1.08</v>
      </c>
      <c r="I18" s="87">
        <v>0</v>
      </c>
      <c r="J18" s="87">
        <v>0</v>
      </c>
    </row>
    <row r="19" spans="1:10" s="36" customFormat="1" ht="20.100000000000001" customHeight="1">
      <c r="A19" s="84" t="s">
        <v>127</v>
      </c>
      <c r="B19" s="85" t="s">
        <v>128</v>
      </c>
      <c r="C19" s="85" t="s">
        <v>129</v>
      </c>
      <c r="D19" s="85" t="s">
        <v>63</v>
      </c>
      <c r="E19" s="87">
        <v>0.87</v>
      </c>
      <c r="F19" s="87">
        <v>0.87</v>
      </c>
      <c r="G19" s="87">
        <v>0.87</v>
      </c>
      <c r="H19" s="87">
        <v>0.87</v>
      </c>
      <c r="I19" s="87">
        <v>0</v>
      </c>
      <c r="J19" s="87">
        <v>0</v>
      </c>
    </row>
    <row r="20" spans="1:10" s="36" customFormat="1" ht="20.100000000000001" customHeight="1">
      <c r="A20" s="84" t="s">
        <v>127</v>
      </c>
      <c r="B20" s="85" t="s">
        <v>128</v>
      </c>
      <c r="C20" s="85" t="s">
        <v>129</v>
      </c>
      <c r="D20" s="85" t="s">
        <v>71</v>
      </c>
      <c r="E20" s="87">
        <v>3.12</v>
      </c>
      <c r="F20" s="87">
        <v>3.12</v>
      </c>
      <c r="G20" s="87">
        <v>3.12</v>
      </c>
      <c r="H20" s="87">
        <v>0</v>
      </c>
      <c r="I20" s="87">
        <v>3.12</v>
      </c>
      <c r="J20" s="87">
        <v>0</v>
      </c>
    </row>
    <row r="21" spans="1:10" s="36" customFormat="1" ht="20.100000000000001" customHeight="1">
      <c r="A21" s="84" t="s">
        <v>127</v>
      </c>
      <c r="B21" s="85" t="s">
        <v>128</v>
      </c>
      <c r="C21" s="85" t="s">
        <v>129</v>
      </c>
      <c r="D21" s="85" t="s">
        <v>65</v>
      </c>
      <c r="E21" s="87">
        <v>7.2</v>
      </c>
      <c r="F21" s="87">
        <v>7.2</v>
      </c>
      <c r="G21" s="87">
        <v>7.2</v>
      </c>
      <c r="H21" s="87">
        <v>7.2</v>
      </c>
      <c r="I21" s="87">
        <v>0</v>
      </c>
      <c r="J21" s="87">
        <v>0</v>
      </c>
    </row>
    <row r="22" spans="1:10" s="36" customFormat="1" ht="20.100000000000001" customHeight="1">
      <c r="A22" s="84" t="s">
        <v>127</v>
      </c>
      <c r="B22" s="85" t="s">
        <v>128</v>
      </c>
      <c r="C22" s="85" t="s">
        <v>129</v>
      </c>
      <c r="D22" s="85" t="s">
        <v>70</v>
      </c>
      <c r="E22" s="87">
        <v>0.48</v>
      </c>
      <c r="F22" s="87">
        <v>0.48</v>
      </c>
      <c r="G22" s="87">
        <v>0.48</v>
      </c>
      <c r="H22" s="87">
        <v>0</v>
      </c>
      <c r="I22" s="87">
        <v>0.48</v>
      </c>
      <c r="J22" s="87">
        <v>0</v>
      </c>
    </row>
    <row r="23" spans="1:10" s="36" customFormat="1" ht="20.100000000000001" customHeight="1">
      <c r="A23" s="84"/>
      <c r="B23" s="85" t="s">
        <v>75</v>
      </c>
      <c r="C23" s="85"/>
      <c r="D23" s="85" t="s">
        <v>73</v>
      </c>
      <c r="E23" s="87">
        <f t="shared" ref="E23:J24" si="4">E24</f>
        <v>10</v>
      </c>
      <c r="F23" s="87">
        <f t="shared" si="4"/>
        <v>10</v>
      </c>
      <c r="G23" s="87">
        <f t="shared" si="4"/>
        <v>0</v>
      </c>
      <c r="H23" s="87">
        <f t="shared" si="4"/>
        <v>0</v>
      </c>
      <c r="I23" s="87">
        <f t="shared" si="4"/>
        <v>0</v>
      </c>
      <c r="J23" s="87">
        <f t="shared" si="4"/>
        <v>10</v>
      </c>
    </row>
    <row r="24" spans="1:10" s="36" customFormat="1" ht="20.100000000000001" customHeight="1">
      <c r="A24" s="84"/>
      <c r="B24" s="85"/>
      <c r="C24" s="85" t="s">
        <v>76</v>
      </c>
      <c r="D24" s="85" t="s">
        <v>74</v>
      </c>
      <c r="E24" s="87">
        <f t="shared" si="4"/>
        <v>10</v>
      </c>
      <c r="F24" s="87">
        <f t="shared" si="4"/>
        <v>10</v>
      </c>
      <c r="G24" s="87">
        <f t="shared" si="4"/>
        <v>0</v>
      </c>
      <c r="H24" s="87">
        <f t="shared" si="4"/>
        <v>0</v>
      </c>
      <c r="I24" s="87">
        <f t="shared" si="4"/>
        <v>0</v>
      </c>
      <c r="J24" s="87">
        <f t="shared" si="4"/>
        <v>10</v>
      </c>
    </row>
    <row r="25" spans="1:10" s="36" customFormat="1" ht="20.100000000000001" customHeight="1">
      <c r="A25" s="84" t="s">
        <v>127</v>
      </c>
      <c r="B25" s="85" t="s">
        <v>130</v>
      </c>
      <c r="C25" s="85" t="s">
        <v>131</v>
      </c>
      <c r="D25" s="85" t="s">
        <v>77</v>
      </c>
      <c r="E25" s="87">
        <v>10</v>
      </c>
      <c r="F25" s="87">
        <v>10</v>
      </c>
      <c r="G25" s="87">
        <v>0</v>
      </c>
      <c r="H25" s="87">
        <v>0</v>
      </c>
      <c r="I25" s="87">
        <v>0</v>
      </c>
      <c r="J25" s="87">
        <v>10</v>
      </c>
    </row>
    <row r="26" spans="1:10" s="36" customFormat="1" ht="20.100000000000001" customHeight="1">
      <c r="A26" s="84" t="s">
        <v>81</v>
      </c>
      <c r="B26" s="85"/>
      <c r="C26" s="85"/>
      <c r="D26" s="85" t="s">
        <v>78</v>
      </c>
      <c r="E26" s="87">
        <f t="shared" ref="E26:J26" si="5">E27+E30+E33</f>
        <v>12.12</v>
      </c>
      <c r="F26" s="87">
        <f t="shared" si="5"/>
        <v>12.12</v>
      </c>
      <c r="G26" s="87">
        <f t="shared" si="5"/>
        <v>5.92</v>
      </c>
      <c r="H26" s="87">
        <f t="shared" si="5"/>
        <v>5.92</v>
      </c>
      <c r="I26" s="87">
        <f t="shared" si="5"/>
        <v>0</v>
      </c>
      <c r="J26" s="87">
        <f t="shared" si="5"/>
        <v>6.2</v>
      </c>
    </row>
    <row r="27" spans="1:10" s="36" customFormat="1" ht="20.100000000000001" customHeight="1">
      <c r="A27" s="84"/>
      <c r="B27" s="85" t="s">
        <v>82</v>
      </c>
      <c r="C27" s="85"/>
      <c r="D27" s="85" t="s">
        <v>79</v>
      </c>
      <c r="E27" s="87">
        <f t="shared" ref="E27:J28" si="6">E28</f>
        <v>6.2</v>
      </c>
      <c r="F27" s="87">
        <f t="shared" si="6"/>
        <v>6.2</v>
      </c>
      <c r="G27" s="87">
        <f t="shared" si="6"/>
        <v>0</v>
      </c>
      <c r="H27" s="87">
        <f t="shared" si="6"/>
        <v>0</v>
      </c>
      <c r="I27" s="87">
        <f t="shared" si="6"/>
        <v>0</v>
      </c>
      <c r="J27" s="87">
        <f t="shared" si="6"/>
        <v>6.2</v>
      </c>
    </row>
    <row r="28" spans="1:10" s="36" customFormat="1" ht="20.100000000000001" customHeight="1">
      <c r="A28" s="84"/>
      <c r="B28" s="85"/>
      <c r="C28" s="85" t="s">
        <v>76</v>
      </c>
      <c r="D28" s="85" t="s">
        <v>80</v>
      </c>
      <c r="E28" s="87">
        <f t="shared" si="6"/>
        <v>6.2</v>
      </c>
      <c r="F28" s="87">
        <f t="shared" si="6"/>
        <v>6.2</v>
      </c>
      <c r="G28" s="87">
        <f t="shared" si="6"/>
        <v>0</v>
      </c>
      <c r="H28" s="87">
        <f t="shared" si="6"/>
        <v>0</v>
      </c>
      <c r="I28" s="87">
        <f t="shared" si="6"/>
        <v>0</v>
      </c>
      <c r="J28" s="87">
        <f t="shared" si="6"/>
        <v>6.2</v>
      </c>
    </row>
    <row r="29" spans="1:10" s="36" customFormat="1" ht="20.100000000000001" customHeight="1">
      <c r="A29" s="84" t="s">
        <v>132</v>
      </c>
      <c r="B29" s="85" t="s">
        <v>133</v>
      </c>
      <c r="C29" s="85" t="s">
        <v>131</v>
      </c>
      <c r="D29" s="85" t="s">
        <v>83</v>
      </c>
      <c r="E29" s="87">
        <v>6.2</v>
      </c>
      <c r="F29" s="87">
        <v>6.2</v>
      </c>
      <c r="G29" s="87">
        <v>0</v>
      </c>
      <c r="H29" s="87">
        <v>0</v>
      </c>
      <c r="I29" s="87">
        <v>0</v>
      </c>
      <c r="J29" s="87">
        <v>6.2</v>
      </c>
    </row>
    <row r="30" spans="1:10" s="36" customFormat="1" ht="20.100000000000001" customHeight="1">
      <c r="A30" s="84"/>
      <c r="B30" s="85" t="s">
        <v>86</v>
      </c>
      <c r="C30" s="85"/>
      <c r="D30" s="85" t="s">
        <v>84</v>
      </c>
      <c r="E30" s="87">
        <f t="shared" ref="E30:J31" si="7">E31</f>
        <v>5.4</v>
      </c>
      <c r="F30" s="87">
        <f t="shared" si="7"/>
        <v>5.4</v>
      </c>
      <c r="G30" s="87">
        <f t="shared" si="7"/>
        <v>5.4</v>
      </c>
      <c r="H30" s="87">
        <f t="shared" si="7"/>
        <v>5.4</v>
      </c>
      <c r="I30" s="87">
        <f t="shared" si="7"/>
        <v>0</v>
      </c>
      <c r="J30" s="87">
        <f t="shared" si="7"/>
        <v>0</v>
      </c>
    </row>
    <row r="31" spans="1:10" s="36" customFormat="1" ht="20.100000000000001" customHeight="1">
      <c r="A31" s="84"/>
      <c r="B31" s="85"/>
      <c r="C31" s="85" t="s">
        <v>86</v>
      </c>
      <c r="D31" s="85" t="s">
        <v>85</v>
      </c>
      <c r="E31" s="87">
        <f t="shared" si="7"/>
        <v>5.4</v>
      </c>
      <c r="F31" s="87">
        <f t="shared" si="7"/>
        <v>5.4</v>
      </c>
      <c r="G31" s="87">
        <f t="shared" si="7"/>
        <v>5.4</v>
      </c>
      <c r="H31" s="87">
        <f t="shared" si="7"/>
        <v>5.4</v>
      </c>
      <c r="I31" s="87">
        <f t="shared" si="7"/>
        <v>0</v>
      </c>
      <c r="J31" s="87">
        <f t="shared" si="7"/>
        <v>0</v>
      </c>
    </row>
    <row r="32" spans="1:10" ht="20.100000000000001" customHeight="1">
      <c r="A32" s="84" t="s">
        <v>132</v>
      </c>
      <c r="B32" s="85" t="s">
        <v>134</v>
      </c>
      <c r="C32" s="85" t="s">
        <v>134</v>
      </c>
      <c r="D32" s="85" t="s">
        <v>87</v>
      </c>
      <c r="E32" s="87">
        <v>5.4</v>
      </c>
      <c r="F32" s="87">
        <v>5.4</v>
      </c>
      <c r="G32" s="87">
        <v>5.4</v>
      </c>
      <c r="H32" s="87">
        <v>5.4</v>
      </c>
      <c r="I32" s="87">
        <v>0</v>
      </c>
      <c r="J32" s="87">
        <v>0</v>
      </c>
    </row>
    <row r="33" spans="1:10" ht="20.100000000000001" customHeight="1">
      <c r="A33" s="84"/>
      <c r="B33" s="85" t="s">
        <v>90</v>
      </c>
      <c r="C33" s="85"/>
      <c r="D33" s="85" t="s">
        <v>88</v>
      </c>
      <c r="E33" s="87">
        <f t="shared" ref="E33:J33" si="8">E34+E36+E38</f>
        <v>0.52</v>
      </c>
      <c r="F33" s="87">
        <f t="shared" si="8"/>
        <v>0.52</v>
      </c>
      <c r="G33" s="87">
        <f t="shared" si="8"/>
        <v>0.52</v>
      </c>
      <c r="H33" s="87">
        <f t="shared" si="8"/>
        <v>0.52</v>
      </c>
      <c r="I33" s="87">
        <f t="shared" si="8"/>
        <v>0</v>
      </c>
      <c r="J33" s="87">
        <f t="shared" si="8"/>
        <v>0</v>
      </c>
    </row>
    <row r="34" spans="1:10" ht="20.100000000000001" customHeight="1">
      <c r="A34" s="84"/>
      <c r="B34" s="85"/>
      <c r="C34" s="85" t="s">
        <v>60</v>
      </c>
      <c r="D34" s="85" t="s">
        <v>89</v>
      </c>
      <c r="E34" s="87">
        <f t="shared" ref="E34:J34" si="9">E35</f>
        <v>0.19</v>
      </c>
      <c r="F34" s="87">
        <f t="shared" si="9"/>
        <v>0.19</v>
      </c>
      <c r="G34" s="87">
        <f t="shared" si="9"/>
        <v>0.19</v>
      </c>
      <c r="H34" s="87">
        <f t="shared" si="9"/>
        <v>0.19</v>
      </c>
      <c r="I34" s="87">
        <f t="shared" si="9"/>
        <v>0</v>
      </c>
      <c r="J34" s="87">
        <f t="shared" si="9"/>
        <v>0</v>
      </c>
    </row>
    <row r="35" spans="1:10" ht="20.100000000000001" customHeight="1">
      <c r="A35" s="84" t="s">
        <v>132</v>
      </c>
      <c r="B35" s="85" t="s">
        <v>135</v>
      </c>
      <c r="C35" s="85" t="s">
        <v>129</v>
      </c>
      <c r="D35" s="85" t="s">
        <v>91</v>
      </c>
      <c r="E35" s="87">
        <v>0.19</v>
      </c>
      <c r="F35" s="87">
        <v>0.19</v>
      </c>
      <c r="G35" s="87">
        <v>0.19</v>
      </c>
      <c r="H35" s="87">
        <v>0.19</v>
      </c>
      <c r="I35" s="87">
        <v>0</v>
      </c>
      <c r="J35" s="87">
        <v>0</v>
      </c>
    </row>
    <row r="36" spans="1:10" ht="20.100000000000001" customHeight="1">
      <c r="A36" s="84"/>
      <c r="B36" s="85"/>
      <c r="C36" s="85" t="s">
        <v>82</v>
      </c>
      <c r="D36" s="85" t="s">
        <v>92</v>
      </c>
      <c r="E36" s="87">
        <f t="shared" ref="E36:J36" si="10">E37</f>
        <v>0.19</v>
      </c>
      <c r="F36" s="87">
        <f t="shared" si="10"/>
        <v>0.19</v>
      </c>
      <c r="G36" s="87">
        <f t="shared" si="10"/>
        <v>0.19</v>
      </c>
      <c r="H36" s="87">
        <f t="shared" si="10"/>
        <v>0.19</v>
      </c>
      <c r="I36" s="87">
        <f t="shared" si="10"/>
        <v>0</v>
      </c>
      <c r="J36" s="87">
        <f t="shared" si="10"/>
        <v>0</v>
      </c>
    </row>
    <row r="37" spans="1:10" ht="20.100000000000001" customHeight="1">
      <c r="A37" s="84" t="s">
        <v>132</v>
      </c>
      <c r="B37" s="85" t="s">
        <v>135</v>
      </c>
      <c r="C37" s="85" t="s">
        <v>133</v>
      </c>
      <c r="D37" s="85" t="s">
        <v>93</v>
      </c>
      <c r="E37" s="87">
        <v>0.19</v>
      </c>
      <c r="F37" s="87">
        <v>0.19</v>
      </c>
      <c r="G37" s="87">
        <v>0.19</v>
      </c>
      <c r="H37" s="87">
        <v>0.19</v>
      </c>
      <c r="I37" s="87">
        <v>0</v>
      </c>
      <c r="J37" s="87">
        <v>0</v>
      </c>
    </row>
    <row r="38" spans="1:10" ht="20.100000000000001" customHeight="1">
      <c r="A38" s="84"/>
      <c r="B38" s="85"/>
      <c r="C38" s="85" t="s">
        <v>59</v>
      </c>
      <c r="D38" s="85" t="s">
        <v>94</v>
      </c>
      <c r="E38" s="87">
        <f t="shared" ref="E38:J38" si="11">E39</f>
        <v>0.14000000000000001</v>
      </c>
      <c r="F38" s="87">
        <f t="shared" si="11"/>
        <v>0.14000000000000001</v>
      </c>
      <c r="G38" s="87">
        <f t="shared" si="11"/>
        <v>0.14000000000000001</v>
      </c>
      <c r="H38" s="87">
        <f t="shared" si="11"/>
        <v>0.14000000000000001</v>
      </c>
      <c r="I38" s="87">
        <f t="shared" si="11"/>
        <v>0</v>
      </c>
      <c r="J38" s="87">
        <f t="shared" si="11"/>
        <v>0</v>
      </c>
    </row>
    <row r="39" spans="1:10" ht="20.100000000000001" customHeight="1">
      <c r="A39" s="84" t="s">
        <v>132</v>
      </c>
      <c r="B39" s="85" t="s">
        <v>135</v>
      </c>
      <c r="C39" s="85" t="s">
        <v>128</v>
      </c>
      <c r="D39" s="85" t="s">
        <v>95</v>
      </c>
      <c r="E39" s="87">
        <v>0.14000000000000001</v>
      </c>
      <c r="F39" s="87">
        <v>0.14000000000000001</v>
      </c>
      <c r="G39" s="87">
        <v>0.14000000000000001</v>
      </c>
      <c r="H39" s="87">
        <v>0.14000000000000001</v>
      </c>
      <c r="I39" s="87">
        <v>0</v>
      </c>
      <c r="J39" s="87">
        <v>0</v>
      </c>
    </row>
    <row r="40" spans="1:10" ht="20.100000000000001" customHeight="1">
      <c r="A40" s="84" t="s">
        <v>99</v>
      </c>
      <c r="B40" s="85"/>
      <c r="C40" s="85"/>
      <c r="D40" s="85" t="s">
        <v>96</v>
      </c>
      <c r="E40" s="87">
        <f t="shared" ref="E40:J40" si="12">E41+E44</f>
        <v>1.99</v>
      </c>
      <c r="F40" s="87">
        <f t="shared" si="12"/>
        <v>1.99</v>
      </c>
      <c r="G40" s="87">
        <f t="shared" si="12"/>
        <v>1.89</v>
      </c>
      <c r="H40" s="87">
        <f t="shared" si="12"/>
        <v>1.89</v>
      </c>
      <c r="I40" s="87">
        <f t="shared" si="12"/>
        <v>0</v>
      </c>
      <c r="J40" s="87">
        <f t="shared" si="12"/>
        <v>0.1</v>
      </c>
    </row>
    <row r="41" spans="1:10" ht="20.100000000000001" customHeight="1">
      <c r="A41" s="84"/>
      <c r="B41" s="85" t="s">
        <v>100</v>
      </c>
      <c r="C41" s="85"/>
      <c r="D41" s="85" t="s">
        <v>97</v>
      </c>
      <c r="E41" s="87">
        <f t="shared" ref="E41:J42" si="13">E42</f>
        <v>0.1</v>
      </c>
      <c r="F41" s="87">
        <f t="shared" si="13"/>
        <v>0.1</v>
      </c>
      <c r="G41" s="87">
        <f t="shared" si="13"/>
        <v>0</v>
      </c>
      <c r="H41" s="87">
        <f t="shared" si="13"/>
        <v>0</v>
      </c>
      <c r="I41" s="87">
        <f t="shared" si="13"/>
        <v>0</v>
      </c>
      <c r="J41" s="87">
        <f t="shared" si="13"/>
        <v>0.1</v>
      </c>
    </row>
    <row r="42" spans="1:10" ht="20.100000000000001" customHeight="1">
      <c r="A42" s="84"/>
      <c r="B42" s="85"/>
      <c r="C42" s="85" t="s">
        <v>101</v>
      </c>
      <c r="D42" s="85" t="s">
        <v>98</v>
      </c>
      <c r="E42" s="87">
        <f t="shared" si="13"/>
        <v>0.1</v>
      </c>
      <c r="F42" s="87">
        <f t="shared" si="13"/>
        <v>0.1</v>
      </c>
      <c r="G42" s="87">
        <f t="shared" si="13"/>
        <v>0</v>
      </c>
      <c r="H42" s="87">
        <f t="shared" si="13"/>
        <v>0</v>
      </c>
      <c r="I42" s="87">
        <f t="shared" si="13"/>
        <v>0</v>
      </c>
      <c r="J42" s="87">
        <f t="shared" si="13"/>
        <v>0.1</v>
      </c>
    </row>
    <row r="43" spans="1:10" ht="20.100000000000001" customHeight="1">
      <c r="A43" s="84" t="s">
        <v>136</v>
      </c>
      <c r="B43" s="85" t="s">
        <v>137</v>
      </c>
      <c r="C43" s="85" t="s">
        <v>138</v>
      </c>
      <c r="D43" s="85" t="s">
        <v>102</v>
      </c>
      <c r="E43" s="87">
        <v>0.1</v>
      </c>
      <c r="F43" s="87">
        <v>0.1</v>
      </c>
      <c r="G43" s="87">
        <v>0</v>
      </c>
      <c r="H43" s="87">
        <v>0</v>
      </c>
      <c r="I43" s="87">
        <v>0</v>
      </c>
      <c r="J43" s="87">
        <v>0.1</v>
      </c>
    </row>
    <row r="44" spans="1:10" ht="20.100000000000001" customHeight="1">
      <c r="A44" s="84"/>
      <c r="B44" s="85" t="s">
        <v>105</v>
      </c>
      <c r="C44" s="85"/>
      <c r="D44" s="85" t="s">
        <v>103</v>
      </c>
      <c r="E44" s="87">
        <f t="shared" ref="E44:J45" si="14">E45</f>
        <v>1.89</v>
      </c>
      <c r="F44" s="87">
        <f t="shared" si="14"/>
        <v>1.89</v>
      </c>
      <c r="G44" s="87">
        <f t="shared" si="14"/>
        <v>1.89</v>
      </c>
      <c r="H44" s="87">
        <f t="shared" si="14"/>
        <v>1.89</v>
      </c>
      <c r="I44" s="87">
        <f t="shared" si="14"/>
        <v>0</v>
      </c>
      <c r="J44" s="87">
        <f t="shared" si="14"/>
        <v>0</v>
      </c>
    </row>
    <row r="45" spans="1:10" ht="20.100000000000001" customHeight="1">
      <c r="A45" s="84"/>
      <c r="B45" s="85"/>
      <c r="C45" s="85" t="s">
        <v>60</v>
      </c>
      <c r="D45" s="85" t="s">
        <v>104</v>
      </c>
      <c r="E45" s="87">
        <f t="shared" si="14"/>
        <v>1.89</v>
      </c>
      <c r="F45" s="87">
        <f t="shared" si="14"/>
        <v>1.89</v>
      </c>
      <c r="G45" s="87">
        <f t="shared" si="14"/>
        <v>1.89</v>
      </c>
      <c r="H45" s="87">
        <f t="shared" si="14"/>
        <v>1.89</v>
      </c>
      <c r="I45" s="87">
        <f t="shared" si="14"/>
        <v>0</v>
      </c>
      <c r="J45" s="87">
        <f t="shared" si="14"/>
        <v>0</v>
      </c>
    </row>
    <row r="46" spans="1:10" ht="20.100000000000001" customHeight="1">
      <c r="A46" s="84" t="s">
        <v>136</v>
      </c>
      <c r="B46" s="85" t="s">
        <v>139</v>
      </c>
      <c r="C46" s="85" t="s">
        <v>129</v>
      </c>
      <c r="D46" s="85" t="s">
        <v>106</v>
      </c>
      <c r="E46" s="87">
        <v>1.89</v>
      </c>
      <c r="F46" s="87">
        <v>1.89</v>
      </c>
      <c r="G46" s="87">
        <v>1.89</v>
      </c>
      <c r="H46" s="87">
        <v>1.89</v>
      </c>
      <c r="I46" s="87">
        <v>0</v>
      </c>
      <c r="J46" s="87">
        <v>0</v>
      </c>
    </row>
    <row r="47" spans="1:10" ht="20.100000000000001" customHeight="1">
      <c r="A47" s="84" t="s">
        <v>110</v>
      </c>
      <c r="B47" s="85"/>
      <c r="C47" s="85"/>
      <c r="D47" s="85" t="s">
        <v>107</v>
      </c>
      <c r="E47" s="87">
        <f t="shared" ref="E47:J49" si="15">E48</f>
        <v>10</v>
      </c>
      <c r="F47" s="87">
        <f t="shared" si="15"/>
        <v>10</v>
      </c>
      <c r="G47" s="87">
        <f t="shared" si="15"/>
        <v>0</v>
      </c>
      <c r="H47" s="87">
        <f t="shared" si="15"/>
        <v>0</v>
      </c>
      <c r="I47" s="87">
        <f t="shared" si="15"/>
        <v>0</v>
      </c>
      <c r="J47" s="87">
        <f t="shared" si="15"/>
        <v>10</v>
      </c>
    </row>
    <row r="48" spans="1:10" ht="20.100000000000001" customHeight="1">
      <c r="A48" s="84"/>
      <c r="B48" s="85" t="s">
        <v>59</v>
      </c>
      <c r="C48" s="85"/>
      <c r="D48" s="85" t="s">
        <v>108</v>
      </c>
      <c r="E48" s="87">
        <f t="shared" si="15"/>
        <v>10</v>
      </c>
      <c r="F48" s="87">
        <f t="shared" si="15"/>
        <v>10</v>
      </c>
      <c r="G48" s="87">
        <f t="shared" si="15"/>
        <v>0</v>
      </c>
      <c r="H48" s="87">
        <f t="shared" si="15"/>
        <v>0</v>
      </c>
      <c r="I48" s="87">
        <f t="shared" si="15"/>
        <v>0</v>
      </c>
      <c r="J48" s="87">
        <f t="shared" si="15"/>
        <v>10</v>
      </c>
    </row>
    <row r="49" spans="1:10" ht="20.100000000000001" customHeight="1">
      <c r="A49" s="84"/>
      <c r="B49" s="85"/>
      <c r="C49" s="85" t="s">
        <v>111</v>
      </c>
      <c r="D49" s="85" t="s">
        <v>109</v>
      </c>
      <c r="E49" s="87">
        <f t="shared" si="15"/>
        <v>10</v>
      </c>
      <c r="F49" s="87">
        <f t="shared" si="15"/>
        <v>10</v>
      </c>
      <c r="G49" s="87">
        <f t="shared" si="15"/>
        <v>0</v>
      </c>
      <c r="H49" s="87">
        <f t="shared" si="15"/>
        <v>0</v>
      </c>
      <c r="I49" s="87">
        <f t="shared" si="15"/>
        <v>0</v>
      </c>
      <c r="J49" s="87">
        <f t="shared" si="15"/>
        <v>10</v>
      </c>
    </row>
    <row r="50" spans="1:10" ht="20.100000000000001" customHeight="1">
      <c r="A50" s="84" t="s">
        <v>140</v>
      </c>
      <c r="B50" s="85" t="s">
        <v>128</v>
      </c>
      <c r="C50" s="85" t="s">
        <v>141</v>
      </c>
      <c r="D50" s="85" t="s">
        <v>112</v>
      </c>
      <c r="E50" s="87">
        <v>10</v>
      </c>
      <c r="F50" s="87">
        <v>10</v>
      </c>
      <c r="G50" s="87">
        <v>0</v>
      </c>
      <c r="H50" s="87">
        <v>0</v>
      </c>
      <c r="I50" s="87">
        <v>0</v>
      </c>
      <c r="J50" s="87">
        <v>10</v>
      </c>
    </row>
    <row r="51" spans="1:10" ht="20.100000000000001" customHeight="1">
      <c r="A51" s="84" t="s">
        <v>116</v>
      </c>
      <c r="B51" s="85"/>
      <c r="C51" s="85"/>
      <c r="D51" s="85" t="s">
        <v>113</v>
      </c>
      <c r="E51" s="87">
        <f t="shared" ref="E51:J53" si="16">E52</f>
        <v>3.24</v>
      </c>
      <c r="F51" s="87">
        <f t="shared" si="16"/>
        <v>3.24</v>
      </c>
      <c r="G51" s="87">
        <f t="shared" si="16"/>
        <v>3.24</v>
      </c>
      <c r="H51" s="87">
        <f t="shared" si="16"/>
        <v>3.24</v>
      </c>
      <c r="I51" s="87">
        <f t="shared" si="16"/>
        <v>0</v>
      </c>
      <c r="J51" s="87">
        <f t="shared" si="16"/>
        <v>0</v>
      </c>
    </row>
    <row r="52" spans="1:10" ht="20.100000000000001" customHeight="1">
      <c r="A52" s="84"/>
      <c r="B52" s="85" t="s">
        <v>82</v>
      </c>
      <c r="C52" s="85"/>
      <c r="D52" s="85" t="s">
        <v>114</v>
      </c>
      <c r="E52" s="87">
        <f t="shared" si="16"/>
        <v>3.24</v>
      </c>
      <c r="F52" s="87">
        <f t="shared" si="16"/>
        <v>3.24</v>
      </c>
      <c r="G52" s="87">
        <f t="shared" si="16"/>
        <v>3.24</v>
      </c>
      <c r="H52" s="87">
        <f t="shared" si="16"/>
        <v>3.24</v>
      </c>
      <c r="I52" s="87">
        <f t="shared" si="16"/>
        <v>0</v>
      </c>
      <c r="J52" s="87">
        <f t="shared" si="16"/>
        <v>0</v>
      </c>
    </row>
    <row r="53" spans="1:10" ht="20.100000000000001" customHeight="1">
      <c r="A53" s="84"/>
      <c r="B53" s="85"/>
      <c r="C53" s="85" t="s">
        <v>60</v>
      </c>
      <c r="D53" s="85" t="s">
        <v>115</v>
      </c>
      <c r="E53" s="87">
        <f t="shared" si="16"/>
        <v>3.24</v>
      </c>
      <c r="F53" s="87">
        <f t="shared" si="16"/>
        <v>3.24</v>
      </c>
      <c r="G53" s="87">
        <f t="shared" si="16"/>
        <v>3.24</v>
      </c>
      <c r="H53" s="87">
        <f t="shared" si="16"/>
        <v>3.24</v>
      </c>
      <c r="I53" s="87">
        <f t="shared" si="16"/>
        <v>0</v>
      </c>
      <c r="J53" s="87">
        <f t="shared" si="16"/>
        <v>0</v>
      </c>
    </row>
    <row r="54" spans="1:10" ht="20.100000000000001" customHeight="1">
      <c r="A54" s="84" t="s">
        <v>142</v>
      </c>
      <c r="B54" s="85" t="s">
        <v>133</v>
      </c>
      <c r="C54" s="85" t="s">
        <v>129</v>
      </c>
      <c r="D54" s="85" t="s">
        <v>117</v>
      </c>
      <c r="E54" s="87">
        <v>3.24</v>
      </c>
      <c r="F54" s="87">
        <v>3.24</v>
      </c>
      <c r="G54" s="87">
        <v>3.24</v>
      </c>
      <c r="H54" s="87">
        <v>3.24</v>
      </c>
      <c r="I54" s="87">
        <v>0</v>
      </c>
      <c r="J54" s="87">
        <v>0</v>
      </c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143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96.67</v>
      </c>
      <c r="C4" s="99" t="s">
        <v>7</v>
      </c>
      <c r="D4" s="100">
        <v>70.37</v>
      </c>
    </row>
    <row r="5" spans="1:10" s="89" customFormat="1" ht="23.25" customHeight="1">
      <c r="A5" s="97" t="s">
        <v>8</v>
      </c>
      <c r="B5" s="101">
        <v>96.67</v>
      </c>
      <c r="C5" s="99" t="s">
        <v>9</v>
      </c>
      <c r="D5" s="100">
        <v>52.25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18.12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26.3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96.67</v>
      </c>
      <c r="C15" s="121" t="s">
        <v>19</v>
      </c>
      <c r="D15" s="100">
        <v>96.67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144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145</v>
      </c>
      <c r="D18" s="124">
        <v>0</v>
      </c>
    </row>
    <row r="19" spans="1:10" s="89" customFormat="1" ht="20.100000000000001" customHeight="1">
      <c r="A19" s="126" t="s">
        <v>24</v>
      </c>
      <c r="B19" s="106">
        <v>96.67</v>
      </c>
      <c r="C19" s="127" t="s">
        <v>25</v>
      </c>
      <c r="D19" s="128">
        <v>96.67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workbookViewId="0">
      <selection activeCell="K19" sqref="K19"/>
    </sheetView>
  </sheetViews>
  <sheetFormatPr defaultColWidth="9" defaultRowHeight="11.25"/>
  <cols>
    <col min="1" max="3" width="4.5" style="37" customWidth="1"/>
    <col min="4" max="4" width="20.625" style="37" customWidth="1"/>
    <col min="5" max="5" width="9" style="37" customWidth="1"/>
    <col min="6" max="6" width="8.5" style="37" customWidth="1"/>
    <col min="7" max="7" width="9.75" style="37" customWidth="1"/>
    <col min="8" max="8" width="8.375" style="37" customWidth="1"/>
    <col min="9" max="9" width="9.75" style="37" customWidth="1"/>
    <col min="10" max="16384" width="9" style="37"/>
  </cols>
  <sheetData>
    <row r="1" spans="1:9" ht="42" customHeight="1">
      <c r="A1" s="153" t="s">
        <v>146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119</v>
      </c>
      <c r="B3" s="157"/>
      <c r="C3" s="158"/>
      <c r="D3" s="163" t="s">
        <v>120</v>
      </c>
      <c r="E3" s="166" t="s">
        <v>29</v>
      </c>
      <c r="F3" s="159" t="s">
        <v>121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122</v>
      </c>
      <c r="G4" s="160"/>
      <c r="H4" s="160"/>
      <c r="I4" s="82" t="s">
        <v>123</v>
      </c>
    </row>
    <row r="5" spans="1:9" s="77" customFormat="1" ht="37.5" customHeight="1">
      <c r="A5" s="161"/>
      <c r="B5" s="162"/>
      <c r="C5" s="162"/>
      <c r="D5" s="165"/>
      <c r="E5" s="166"/>
      <c r="F5" s="79" t="s">
        <v>124</v>
      </c>
      <c r="G5" s="79" t="s">
        <v>125</v>
      </c>
      <c r="H5" s="79" t="s">
        <v>126</v>
      </c>
      <c r="I5" s="79" t="s">
        <v>124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E8+E26+E40+E47+E51</f>
        <v>96.67</v>
      </c>
      <c r="F7" s="87">
        <f>F8+F26+F40+F47+F51</f>
        <v>70.37</v>
      </c>
      <c r="G7" s="87">
        <f>G8+G26+G40+G47+G51</f>
        <v>52.25</v>
      </c>
      <c r="H7" s="87">
        <f>H8+H26+H40+H47+H51</f>
        <v>18.12</v>
      </c>
      <c r="I7" s="87">
        <f>I8+I26+I40+I47+I51</f>
        <v>26.3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E9+E23</f>
        <v>69.319999999999993</v>
      </c>
      <c r="F8" s="87">
        <f>F9+F23</f>
        <v>59.32</v>
      </c>
      <c r="G8" s="87">
        <f>G9+G23</f>
        <v>41.2</v>
      </c>
      <c r="H8" s="87">
        <f>H9+H23</f>
        <v>18.12</v>
      </c>
      <c r="I8" s="87">
        <f>I9+I23</f>
        <v>10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</f>
        <v>59.32</v>
      </c>
      <c r="F9" s="87">
        <f>F10</f>
        <v>59.32</v>
      </c>
      <c r="G9" s="87">
        <f>G10</f>
        <v>41.2</v>
      </c>
      <c r="H9" s="87">
        <f>H10</f>
        <v>18.12</v>
      </c>
      <c r="I9" s="87">
        <f>I10</f>
        <v>0</v>
      </c>
    </row>
    <row r="10" spans="1:9" s="36" customFormat="1" ht="27" customHeight="1">
      <c r="A10" s="84"/>
      <c r="B10" s="85"/>
      <c r="C10" s="85" t="s">
        <v>60</v>
      </c>
      <c r="D10" s="86" t="s">
        <v>57</v>
      </c>
      <c r="E10" s="87">
        <f>SUM(E11:E22)</f>
        <v>59.32</v>
      </c>
      <c r="F10" s="87">
        <f>SUM(F11:F22)</f>
        <v>59.32</v>
      </c>
      <c r="G10" s="87">
        <f>SUM(G11:G22)</f>
        <v>41.2</v>
      </c>
      <c r="H10" s="87">
        <f>SUM(H11:H22)</f>
        <v>18.12</v>
      </c>
      <c r="I10" s="87">
        <f>SUM(I11:I22)</f>
        <v>0</v>
      </c>
    </row>
    <row r="11" spans="1:9" s="36" customFormat="1" ht="20.100000000000001" customHeight="1">
      <c r="A11" s="84" t="s">
        <v>127</v>
      </c>
      <c r="B11" s="85" t="s">
        <v>128</v>
      </c>
      <c r="C11" s="85" t="s">
        <v>129</v>
      </c>
      <c r="D11" s="86" t="s">
        <v>65</v>
      </c>
      <c r="E11" s="87">
        <v>7.2</v>
      </c>
      <c r="F11" s="87">
        <v>7.2</v>
      </c>
      <c r="G11" s="87">
        <v>7.2</v>
      </c>
      <c r="H11" s="87">
        <v>0</v>
      </c>
      <c r="I11" s="87">
        <v>0</v>
      </c>
    </row>
    <row r="12" spans="1:9" s="36" customFormat="1" ht="35.1" customHeight="1">
      <c r="A12" s="84" t="s">
        <v>127</v>
      </c>
      <c r="B12" s="85" t="s">
        <v>128</v>
      </c>
      <c r="C12" s="85" t="s">
        <v>129</v>
      </c>
      <c r="D12" s="86" t="s">
        <v>61</v>
      </c>
      <c r="E12" s="87">
        <v>26.97</v>
      </c>
      <c r="F12" s="87">
        <v>26.97</v>
      </c>
      <c r="G12" s="87">
        <v>26.97</v>
      </c>
      <c r="H12" s="87">
        <v>0</v>
      </c>
      <c r="I12" s="87">
        <v>0</v>
      </c>
    </row>
    <row r="13" spans="1:9" s="36" customFormat="1" ht="20.100000000000001" customHeight="1">
      <c r="A13" s="84" t="s">
        <v>127</v>
      </c>
      <c r="B13" s="85" t="s">
        <v>128</v>
      </c>
      <c r="C13" s="85" t="s">
        <v>129</v>
      </c>
      <c r="D13" s="86" t="s">
        <v>71</v>
      </c>
      <c r="E13" s="87">
        <v>3.12</v>
      </c>
      <c r="F13" s="87">
        <v>3.12</v>
      </c>
      <c r="G13" s="87">
        <v>0</v>
      </c>
      <c r="H13" s="87">
        <v>3.12</v>
      </c>
      <c r="I13" s="87">
        <v>0</v>
      </c>
    </row>
    <row r="14" spans="1:9" s="36" customFormat="1" ht="20.100000000000001" customHeight="1">
      <c r="A14" s="84" t="s">
        <v>127</v>
      </c>
      <c r="B14" s="85" t="s">
        <v>128</v>
      </c>
      <c r="C14" s="85" t="s">
        <v>129</v>
      </c>
      <c r="D14" s="86" t="s">
        <v>64</v>
      </c>
      <c r="E14" s="87">
        <v>2.25</v>
      </c>
      <c r="F14" s="87">
        <v>2.25</v>
      </c>
      <c r="G14" s="87">
        <v>2.25</v>
      </c>
      <c r="H14" s="87">
        <v>0</v>
      </c>
      <c r="I14" s="87">
        <v>0</v>
      </c>
    </row>
    <row r="15" spans="1:9" s="36" customFormat="1" ht="20.100000000000001" customHeight="1">
      <c r="A15" s="84" t="s">
        <v>127</v>
      </c>
      <c r="B15" s="85" t="s">
        <v>128</v>
      </c>
      <c r="C15" s="85" t="s">
        <v>129</v>
      </c>
      <c r="D15" s="86" t="s">
        <v>63</v>
      </c>
      <c r="E15" s="87">
        <v>0.87</v>
      </c>
      <c r="F15" s="87">
        <v>0.87</v>
      </c>
      <c r="G15" s="87">
        <v>0.87</v>
      </c>
      <c r="H15" s="87">
        <v>0</v>
      </c>
      <c r="I15" s="87">
        <v>0</v>
      </c>
    </row>
    <row r="16" spans="1:9" s="36" customFormat="1" ht="20.100000000000001" customHeight="1">
      <c r="A16" s="84" t="s">
        <v>127</v>
      </c>
      <c r="B16" s="85" t="s">
        <v>128</v>
      </c>
      <c r="C16" s="85" t="s">
        <v>129</v>
      </c>
      <c r="D16" s="86" t="s">
        <v>62</v>
      </c>
      <c r="E16" s="87">
        <v>2.25</v>
      </c>
      <c r="F16" s="87">
        <v>2.25</v>
      </c>
      <c r="G16" s="87">
        <v>2.25</v>
      </c>
      <c r="H16" s="87">
        <v>0</v>
      </c>
      <c r="I16" s="87">
        <v>0</v>
      </c>
    </row>
    <row r="17" spans="1:9" s="36" customFormat="1" ht="20.100000000000001" customHeight="1">
      <c r="A17" s="84" t="s">
        <v>127</v>
      </c>
      <c r="B17" s="85" t="s">
        <v>128</v>
      </c>
      <c r="C17" s="85" t="s">
        <v>129</v>
      </c>
      <c r="D17" s="86" t="s">
        <v>66</v>
      </c>
      <c r="E17" s="87">
        <v>0.04</v>
      </c>
      <c r="F17" s="87">
        <v>0.04</v>
      </c>
      <c r="G17" s="87">
        <v>0.04</v>
      </c>
      <c r="H17" s="87">
        <v>0</v>
      </c>
      <c r="I17" s="87">
        <v>0</v>
      </c>
    </row>
    <row r="18" spans="1:9" s="36" customFormat="1" ht="20.100000000000001" customHeight="1">
      <c r="A18" s="84" t="s">
        <v>127</v>
      </c>
      <c r="B18" s="85" t="s">
        <v>128</v>
      </c>
      <c r="C18" s="85" t="s">
        <v>129</v>
      </c>
      <c r="D18" s="86" t="s">
        <v>68</v>
      </c>
      <c r="E18" s="87">
        <v>0.54</v>
      </c>
      <c r="F18" s="87">
        <v>0.54</v>
      </c>
      <c r="G18" s="87">
        <v>0.54</v>
      </c>
      <c r="H18" s="87">
        <v>0</v>
      </c>
      <c r="I18" s="87">
        <v>0</v>
      </c>
    </row>
    <row r="19" spans="1:9" s="36" customFormat="1" ht="20.100000000000001" customHeight="1">
      <c r="A19" s="84" t="s">
        <v>127</v>
      </c>
      <c r="B19" s="85" t="s">
        <v>128</v>
      </c>
      <c r="C19" s="85" t="s">
        <v>129</v>
      </c>
      <c r="D19" s="86" t="s">
        <v>67</v>
      </c>
      <c r="E19" s="87">
        <v>1.08</v>
      </c>
      <c r="F19" s="87">
        <v>1.08</v>
      </c>
      <c r="G19" s="87">
        <v>1.08</v>
      </c>
      <c r="H19" s="87">
        <v>0</v>
      </c>
      <c r="I19" s="87">
        <v>0</v>
      </c>
    </row>
    <row r="20" spans="1:9" s="36" customFormat="1" ht="20.100000000000001" customHeight="1">
      <c r="A20" s="84" t="s">
        <v>127</v>
      </c>
      <c r="B20" s="85" t="s">
        <v>128</v>
      </c>
      <c r="C20" s="85" t="s">
        <v>129</v>
      </c>
      <c r="D20" s="86" t="s">
        <v>69</v>
      </c>
      <c r="E20" s="87">
        <v>4.5999999999999996</v>
      </c>
      <c r="F20" s="87">
        <v>4.5999999999999996</v>
      </c>
      <c r="G20" s="87">
        <v>0</v>
      </c>
      <c r="H20" s="87">
        <v>4.5999999999999996</v>
      </c>
      <c r="I20" s="87">
        <v>0</v>
      </c>
    </row>
    <row r="21" spans="1:9" s="36" customFormat="1" ht="20.100000000000001" customHeight="1">
      <c r="A21" s="84" t="s">
        <v>127</v>
      </c>
      <c r="B21" s="85" t="s">
        <v>128</v>
      </c>
      <c r="C21" s="85" t="s">
        <v>129</v>
      </c>
      <c r="D21" s="86" t="s">
        <v>72</v>
      </c>
      <c r="E21" s="87">
        <v>9.92</v>
      </c>
      <c r="F21" s="87">
        <v>9.92</v>
      </c>
      <c r="G21" s="87">
        <v>0</v>
      </c>
      <c r="H21" s="87">
        <v>9.92</v>
      </c>
      <c r="I21" s="87">
        <v>0</v>
      </c>
    </row>
    <row r="22" spans="1:9" s="36" customFormat="1" ht="20.100000000000001" customHeight="1">
      <c r="A22" s="84" t="s">
        <v>127</v>
      </c>
      <c r="B22" s="85" t="s">
        <v>128</v>
      </c>
      <c r="C22" s="85" t="s">
        <v>129</v>
      </c>
      <c r="D22" s="86" t="s">
        <v>70</v>
      </c>
      <c r="E22" s="87">
        <v>0.48</v>
      </c>
      <c r="F22" s="87">
        <v>0.48</v>
      </c>
      <c r="G22" s="87">
        <v>0</v>
      </c>
      <c r="H22" s="87">
        <v>0.48</v>
      </c>
      <c r="I22" s="87">
        <v>0</v>
      </c>
    </row>
    <row r="23" spans="1:9" s="36" customFormat="1" ht="20.100000000000001" customHeight="1">
      <c r="A23" s="84"/>
      <c r="B23" s="85" t="s">
        <v>75</v>
      </c>
      <c r="C23" s="85"/>
      <c r="D23" s="86" t="s">
        <v>73</v>
      </c>
      <c r="E23" s="87">
        <f t="shared" ref="E23:I24" si="0">E24</f>
        <v>10</v>
      </c>
      <c r="F23" s="87">
        <f t="shared" si="0"/>
        <v>0</v>
      </c>
      <c r="G23" s="87">
        <f t="shared" si="0"/>
        <v>0</v>
      </c>
      <c r="H23" s="87">
        <f t="shared" si="0"/>
        <v>0</v>
      </c>
      <c r="I23" s="87">
        <f t="shared" si="0"/>
        <v>10</v>
      </c>
    </row>
    <row r="24" spans="1:9" s="36" customFormat="1" ht="20.100000000000001" customHeight="1">
      <c r="A24" s="84"/>
      <c r="B24" s="85"/>
      <c r="C24" s="85" t="s">
        <v>76</v>
      </c>
      <c r="D24" s="86" t="s">
        <v>74</v>
      </c>
      <c r="E24" s="87">
        <f t="shared" si="0"/>
        <v>10</v>
      </c>
      <c r="F24" s="87">
        <f t="shared" si="0"/>
        <v>0</v>
      </c>
      <c r="G24" s="87">
        <f t="shared" si="0"/>
        <v>0</v>
      </c>
      <c r="H24" s="87">
        <f t="shared" si="0"/>
        <v>0</v>
      </c>
      <c r="I24" s="87">
        <f t="shared" si="0"/>
        <v>10</v>
      </c>
    </row>
    <row r="25" spans="1:9" s="36" customFormat="1" ht="20.100000000000001" customHeight="1">
      <c r="A25" s="84" t="s">
        <v>127</v>
      </c>
      <c r="B25" s="85" t="s">
        <v>130</v>
      </c>
      <c r="C25" s="85" t="s">
        <v>131</v>
      </c>
      <c r="D25" s="86" t="s">
        <v>77</v>
      </c>
      <c r="E25" s="87">
        <v>10</v>
      </c>
      <c r="F25" s="87">
        <v>0</v>
      </c>
      <c r="G25" s="87">
        <v>0</v>
      </c>
      <c r="H25" s="87">
        <v>0</v>
      </c>
      <c r="I25" s="87">
        <v>10</v>
      </c>
    </row>
    <row r="26" spans="1:9" s="36" customFormat="1" ht="20.100000000000001" customHeight="1">
      <c r="A26" s="84" t="s">
        <v>81</v>
      </c>
      <c r="B26" s="85"/>
      <c r="C26" s="85"/>
      <c r="D26" s="86" t="s">
        <v>78</v>
      </c>
      <c r="E26" s="87">
        <f>E27+E30+E33</f>
        <v>12.12</v>
      </c>
      <c r="F26" s="87">
        <f>F27+F30+F33</f>
        <v>5.92</v>
      </c>
      <c r="G26" s="87">
        <f>G27+G30+G33</f>
        <v>5.92</v>
      </c>
      <c r="H26" s="87">
        <f>H27+H30+H33</f>
        <v>0</v>
      </c>
      <c r="I26" s="87">
        <f>I27+I30+I33</f>
        <v>6.2</v>
      </c>
    </row>
    <row r="27" spans="1:9" s="36" customFormat="1" ht="20.100000000000001" customHeight="1">
      <c r="A27" s="84"/>
      <c r="B27" s="85" t="s">
        <v>82</v>
      </c>
      <c r="C27" s="85"/>
      <c r="D27" s="86" t="s">
        <v>79</v>
      </c>
      <c r="E27" s="87">
        <f t="shared" ref="E27:I28" si="1">E28</f>
        <v>6.2</v>
      </c>
      <c r="F27" s="87">
        <f t="shared" si="1"/>
        <v>0</v>
      </c>
      <c r="G27" s="87">
        <f t="shared" si="1"/>
        <v>0</v>
      </c>
      <c r="H27" s="87">
        <f t="shared" si="1"/>
        <v>0</v>
      </c>
      <c r="I27" s="87">
        <f t="shared" si="1"/>
        <v>6.2</v>
      </c>
    </row>
    <row r="28" spans="1:9" s="36" customFormat="1" ht="20.100000000000001" customHeight="1">
      <c r="A28" s="84"/>
      <c r="B28" s="85"/>
      <c r="C28" s="85" t="s">
        <v>76</v>
      </c>
      <c r="D28" s="86" t="s">
        <v>80</v>
      </c>
      <c r="E28" s="87">
        <f t="shared" si="1"/>
        <v>6.2</v>
      </c>
      <c r="F28" s="87">
        <f t="shared" si="1"/>
        <v>0</v>
      </c>
      <c r="G28" s="87">
        <f t="shared" si="1"/>
        <v>0</v>
      </c>
      <c r="H28" s="87">
        <f t="shared" si="1"/>
        <v>0</v>
      </c>
      <c r="I28" s="87">
        <f t="shared" si="1"/>
        <v>6.2</v>
      </c>
    </row>
    <row r="29" spans="1:9" s="36" customFormat="1" ht="20.100000000000001" customHeight="1">
      <c r="A29" s="84" t="s">
        <v>132</v>
      </c>
      <c r="B29" s="85" t="s">
        <v>133</v>
      </c>
      <c r="C29" s="85" t="s">
        <v>131</v>
      </c>
      <c r="D29" s="86" t="s">
        <v>83</v>
      </c>
      <c r="E29" s="87">
        <v>6.2</v>
      </c>
      <c r="F29" s="87">
        <v>0</v>
      </c>
      <c r="G29" s="87">
        <v>0</v>
      </c>
      <c r="H29" s="87">
        <v>0</v>
      </c>
      <c r="I29" s="87">
        <v>6.2</v>
      </c>
    </row>
    <row r="30" spans="1:9" s="36" customFormat="1" ht="20.100000000000001" customHeight="1">
      <c r="A30" s="84"/>
      <c r="B30" s="85" t="s">
        <v>86</v>
      </c>
      <c r="C30" s="85"/>
      <c r="D30" s="86" t="s">
        <v>84</v>
      </c>
      <c r="E30" s="87">
        <f t="shared" ref="E30:I31" si="2">E31</f>
        <v>5.4</v>
      </c>
      <c r="F30" s="87">
        <f t="shared" si="2"/>
        <v>5.4</v>
      </c>
      <c r="G30" s="87">
        <f t="shared" si="2"/>
        <v>5.4</v>
      </c>
      <c r="H30" s="87">
        <f t="shared" si="2"/>
        <v>0</v>
      </c>
      <c r="I30" s="87">
        <f t="shared" si="2"/>
        <v>0</v>
      </c>
    </row>
    <row r="31" spans="1:9" s="36" customFormat="1" ht="20.100000000000001" customHeight="1">
      <c r="A31" s="84"/>
      <c r="B31" s="85"/>
      <c r="C31" s="85" t="s">
        <v>86</v>
      </c>
      <c r="D31" s="86" t="s">
        <v>85</v>
      </c>
      <c r="E31" s="87">
        <f t="shared" si="2"/>
        <v>5.4</v>
      </c>
      <c r="F31" s="87">
        <f t="shared" si="2"/>
        <v>5.4</v>
      </c>
      <c r="G31" s="87">
        <f t="shared" si="2"/>
        <v>5.4</v>
      </c>
      <c r="H31" s="87">
        <f t="shared" si="2"/>
        <v>0</v>
      </c>
      <c r="I31" s="87">
        <f t="shared" si="2"/>
        <v>0</v>
      </c>
    </row>
    <row r="32" spans="1:9" ht="20.100000000000001" customHeight="1">
      <c r="A32" s="84" t="s">
        <v>132</v>
      </c>
      <c r="B32" s="85" t="s">
        <v>134</v>
      </c>
      <c r="C32" s="85" t="s">
        <v>134</v>
      </c>
      <c r="D32" s="86" t="s">
        <v>87</v>
      </c>
      <c r="E32" s="87">
        <v>5.4</v>
      </c>
      <c r="F32" s="87">
        <v>5.4</v>
      </c>
      <c r="G32" s="87">
        <v>5.4</v>
      </c>
      <c r="H32" s="87">
        <v>0</v>
      </c>
      <c r="I32" s="87">
        <v>0</v>
      </c>
    </row>
    <row r="33" spans="1:9" ht="20.100000000000001" customHeight="1">
      <c r="A33" s="84"/>
      <c r="B33" s="85" t="s">
        <v>90</v>
      </c>
      <c r="C33" s="85"/>
      <c r="D33" s="86" t="s">
        <v>88</v>
      </c>
      <c r="E33" s="87">
        <f>E34+E36+E38</f>
        <v>0.52</v>
      </c>
      <c r="F33" s="87">
        <f>F34+F36+F38</f>
        <v>0.52</v>
      </c>
      <c r="G33" s="87">
        <f>G34+G36+G38</f>
        <v>0.52</v>
      </c>
      <c r="H33" s="87">
        <f>H34+H36+H38</f>
        <v>0</v>
      </c>
      <c r="I33" s="87">
        <f>I34+I36+I38</f>
        <v>0</v>
      </c>
    </row>
    <row r="34" spans="1:9" ht="20.100000000000001" customHeight="1">
      <c r="A34" s="84"/>
      <c r="B34" s="85"/>
      <c r="C34" s="85" t="s">
        <v>60</v>
      </c>
      <c r="D34" s="86" t="s">
        <v>89</v>
      </c>
      <c r="E34" s="87">
        <f>E35</f>
        <v>0.19</v>
      </c>
      <c r="F34" s="87">
        <f>F35</f>
        <v>0.19</v>
      </c>
      <c r="G34" s="87">
        <f>G35</f>
        <v>0.19</v>
      </c>
      <c r="H34" s="87">
        <f>H35</f>
        <v>0</v>
      </c>
      <c r="I34" s="87">
        <f>I35</f>
        <v>0</v>
      </c>
    </row>
    <row r="35" spans="1:9" ht="20.100000000000001" customHeight="1">
      <c r="A35" s="84" t="s">
        <v>132</v>
      </c>
      <c r="B35" s="85" t="s">
        <v>135</v>
      </c>
      <c r="C35" s="85" t="s">
        <v>129</v>
      </c>
      <c r="D35" s="86" t="s">
        <v>91</v>
      </c>
      <c r="E35" s="87">
        <v>0.19</v>
      </c>
      <c r="F35" s="87">
        <v>0.19</v>
      </c>
      <c r="G35" s="87">
        <v>0.19</v>
      </c>
      <c r="H35" s="87">
        <v>0</v>
      </c>
      <c r="I35" s="87">
        <v>0</v>
      </c>
    </row>
    <row r="36" spans="1:9" ht="20.100000000000001" customHeight="1">
      <c r="A36" s="84"/>
      <c r="B36" s="85"/>
      <c r="C36" s="85" t="s">
        <v>82</v>
      </c>
      <c r="D36" s="86" t="s">
        <v>92</v>
      </c>
      <c r="E36" s="87">
        <f>E37</f>
        <v>0.19</v>
      </c>
      <c r="F36" s="87">
        <f>F37</f>
        <v>0.19</v>
      </c>
      <c r="G36" s="87">
        <f>G37</f>
        <v>0.19</v>
      </c>
      <c r="H36" s="87">
        <f>H37</f>
        <v>0</v>
      </c>
      <c r="I36" s="87">
        <f>I37</f>
        <v>0</v>
      </c>
    </row>
    <row r="37" spans="1:9" ht="20.100000000000001" customHeight="1">
      <c r="A37" s="84" t="s">
        <v>132</v>
      </c>
      <c r="B37" s="85" t="s">
        <v>135</v>
      </c>
      <c r="C37" s="85" t="s">
        <v>133</v>
      </c>
      <c r="D37" s="86" t="s">
        <v>93</v>
      </c>
      <c r="E37" s="87">
        <v>0.19</v>
      </c>
      <c r="F37" s="87">
        <v>0.19</v>
      </c>
      <c r="G37" s="87">
        <v>0.19</v>
      </c>
      <c r="H37" s="87">
        <v>0</v>
      </c>
      <c r="I37" s="87">
        <v>0</v>
      </c>
    </row>
    <row r="38" spans="1:9" ht="20.100000000000001" customHeight="1">
      <c r="A38" s="84"/>
      <c r="B38" s="85"/>
      <c r="C38" s="85" t="s">
        <v>59</v>
      </c>
      <c r="D38" s="86" t="s">
        <v>94</v>
      </c>
      <c r="E38" s="87">
        <f>E39</f>
        <v>0.14000000000000001</v>
      </c>
      <c r="F38" s="87">
        <f>F39</f>
        <v>0.14000000000000001</v>
      </c>
      <c r="G38" s="87">
        <f>G39</f>
        <v>0.14000000000000001</v>
      </c>
      <c r="H38" s="87">
        <f>H39</f>
        <v>0</v>
      </c>
      <c r="I38" s="87">
        <f>I39</f>
        <v>0</v>
      </c>
    </row>
    <row r="39" spans="1:9" ht="20.100000000000001" customHeight="1">
      <c r="A39" s="84" t="s">
        <v>132</v>
      </c>
      <c r="B39" s="85" t="s">
        <v>135</v>
      </c>
      <c r="C39" s="85" t="s">
        <v>128</v>
      </c>
      <c r="D39" s="86" t="s">
        <v>95</v>
      </c>
      <c r="E39" s="87">
        <v>0.14000000000000001</v>
      </c>
      <c r="F39" s="87">
        <v>0.14000000000000001</v>
      </c>
      <c r="G39" s="87">
        <v>0.14000000000000001</v>
      </c>
      <c r="H39" s="87">
        <v>0</v>
      </c>
      <c r="I39" s="87">
        <v>0</v>
      </c>
    </row>
    <row r="40" spans="1:9" ht="20.100000000000001" customHeight="1">
      <c r="A40" s="84" t="s">
        <v>99</v>
      </c>
      <c r="B40" s="85"/>
      <c r="C40" s="85"/>
      <c r="D40" s="86" t="s">
        <v>96</v>
      </c>
      <c r="E40" s="87">
        <f>E41+E44</f>
        <v>1.99</v>
      </c>
      <c r="F40" s="87">
        <f>F41+F44</f>
        <v>1.89</v>
      </c>
      <c r="G40" s="87">
        <f>G41+G44</f>
        <v>1.89</v>
      </c>
      <c r="H40" s="87">
        <f>H41+H44</f>
        <v>0</v>
      </c>
      <c r="I40" s="87">
        <f>I41+I44</f>
        <v>0.1</v>
      </c>
    </row>
    <row r="41" spans="1:9" ht="20.100000000000001" customHeight="1">
      <c r="A41" s="84"/>
      <c r="B41" s="85" t="s">
        <v>100</v>
      </c>
      <c r="C41" s="85"/>
      <c r="D41" s="86" t="s">
        <v>97</v>
      </c>
      <c r="E41" s="87">
        <f t="shared" ref="E41:I42" si="3">E42</f>
        <v>0.1</v>
      </c>
      <c r="F41" s="87">
        <f t="shared" si="3"/>
        <v>0</v>
      </c>
      <c r="G41" s="87">
        <f t="shared" si="3"/>
        <v>0</v>
      </c>
      <c r="H41" s="87">
        <f t="shared" si="3"/>
        <v>0</v>
      </c>
      <c r="I41" s="87">
        <f t="shared" si="3"/>
        <v>0.1</v>
      </c>
    </row>
    <row r="42" spans="1:9" ht="20.100000000000001" customHeight="1">
      <c r="A42" s="84"/>
      <c r="B42" s="85"/>
      <c r="C42" s="85" t="s">
        <v>101</v>
      </c>
      <c r="D42" s="86" t="s">
        <v>98</v>
      </c>
      <c r="E42" s="87">
        <f t="shared" si="3"/>
        <v>0.1</v>
      </c>
      <c r="F42" s="87">
        <f t="shared" si="3"/>
        <v>0</v>
      </c>
      <c r="G42" s="87">
        <f t="shared" si="3"/>
        <v>0</v>
      </c>
      <c r="H42" s="87">
        <f t="shared" si="3"/>
        <v>0</v>
      </c>
      <c r="I42" s="87">
        <f t="shared" si="3"/>
        <v>0.1</v>
      </c>
    </row>
    <row r="43" spans="1:9" ht="20.100000000000001" customHeight="1">
      <c r="A43" s="84" t="s">
        <v>136</v>
      </c>
      <c r="B43" s="85" t="s">
        <v>137</v>
      </c>
      <c r="C43" s="85" t="s">
        <v>138</v>
      </c>
      <c r="D43" s="86" t="s">
        <v>102</v>
      </c>
      <c r="E43" s="87">
        <v>0.1</v>
      </c>
      <c r="F43" s="87">
        <v>0</v>
      </c>
      <c r="G43" s="87">
        <v>0</v>
      </c>
      <c r="H43" s="87">
        <v>0</v>
      </c>
      <c r="I43" s="87">
        <v>0.1</v>
      </c>
    </row>
    <row r="44" spans="1:9" ht="20.100000000000001" customHeight="1">
      <c r="A44" s="84"/>
      <c r="B44" s="85" t="s">
        <v>105</v>
      </c>
      <c r="C44" s="85"/>
      <c r="D44" s="86" t="s">
        <v>103</v>
      </c>
      <c r="E44" s="87">
        <f t="shared" ref="E44:I45" si="4">E45</f>
        <v>1.89</v>
      </c>
      <c r="F44" s="87">
        <f t="shared" si="4"/>
        <v>1.89</v>
      </c>
      <c r="G44" s="87">
        <f t="shared" si="4"/>
        <v>1.89</v>
      </c>
      <c r="H44" s="87">
        <f t="shared" si="4"/>
        <v>0</v>
      </c>
      <c r="I44" s="87">
        <f t="shared" si="4"/>
        <v>0</v>
      </c>
    </row>
    <row r="45" spans="1:9" ht="20.100000000000001" customHeight="1">
      <c r="A45" s="84"/>
      <c r="B45" s="85"/>
      <c r="C45" s="85" t="s">
        <v>60</v>
      </c>
      <c r="D45" s="86" t="s">
        <v>104</v>
      </c>
      <c r="E45" s="87">
        <f t="shared" si="4"/>
        <v>1.89</v>
      </c>
      <c r="F45" s="87">
        <f t="shared" si="4"/>
        <v>1.89</v>
      </c>
      <c r="G45" s="87">
        <f t="shared" si="4"/>
        <v>1.89</v>
      </c>
      <c r="H45" s="87">
        <f t="shared" si="4"/>
        <v>0</v>
      </c>
      <c r="I45" s="87">
        <f t="shared" si="4"/>
        <v>0</v>
      </c>
    </row>
    <row r="46" spans="1:9" ht="20.100000000000001" customHeight="1">
      <c r="A46" s="84" t="s">
        <v>136</v>
      </c>
      <c r="B46" s="85" t="s">
        <v>139</v>
      </c>
      <c r="C46" s="85" t="s">
        <v>129</v>
      </c>
      <c r="D46" s="86" t="s">
        <v>106</v>
      </c>
      <c r="E46" s="87">
        <v>1.89</v>
      </c>
      <c r="F46" s="87">
        <v>1.89</v>
      </c>
      <c r="G46" s="87">
        <v>1.89</v>
      </c>
      <c r="H46" s="87">
        <v>0</v>
      </c>
      <c r="I46" s="87">
        <v>0</v>
      </c>
    </row>
    <row r="47" spans="1:9" ht="20.100000000000001" customHeight="1">
      <c r="A47" s="84" t="s">
        <v>110</v>
      </c>
      <c r="B47" s="85"/>
      <c r="C47" s="85"/>
      <c r="D47" s="86" t="s">
        <v>107</v>
      </c>
      <c r="E47" s="87">
        <f t="shared" ref="E47:I49" si="5">E48</f>
        <v>10</v>
      </c>
      <c r="F47" s="87">
        <f t="shared" si="5"/>
        <v>0</v>
      </c>
      <c r="G47" s="87">
        <f t="shared" si="5"/>
        <v>0</v>
      </c>
      <c r="H47" s="87">
        <f t="shared" si="5"/>
        <v>0</v>
      </c>
      <c r="I47" s="87">
        <f t="shared" si="5"/>
        <v>10</v>
      </c>
    </row>
    <row r="48" spans="1:9" ht="20.100000000000001" customHeight="1">
      <c r="A48" s="84"/>
      <c r="B48" s="85" t="s">
        <v>59</v>
      </c>
      <c r="C48" s="85"/>
      <c r="D48" s="86" t="s">
        <v>108</v>
      </c>
      <c r="E48" s="87">
        <f t="shared" si="5"/>
        <v>10</v>
      </c>
      <c r="F48" s="87">
        <f t="shared" si="5"/>
        <v>0</v>
      </c>
      <c r="G48" s="87">
        <f t="shared" si="5"/>
        <v>0</v>
      </c>
      <c r="H48" s="87">
        <f t="shared" si="5"/>
        <v>0</v>
      </c>
      <c r="I48" s="87">
        <f t="shared" si="5"/>
        <v>10</v>
      </c>
    </row>
    <row r="49" spans="1:9" ht="20.100000000000001" customHeight="1">
      <c r="A49" s="84"/>
      <c r="B49" s="85"/>
      <c r="C49" s="85" t="s">
        <v>111</v>
      </c>
      <c r="D49" s="86" t="s">
        <v>109</v>
      </c>
      <c r="E49" s="87">
        <f t="shared" si="5"/>
        <v>10</v>
      </c>
      <c r="F49" s="87">
        <f t="shared" si="5"/>
        <v>0</v>
      </c>
      <c r="G49" s="87">
        <f t="shared" si="5"/>
        <v>0</v>
      </c>
      <c r="H49" s="87">
        <f t="shared" si="5"/>
        <v>0</v>
      </c>
      <c r="I49" s="87">
        <f t="shared" si="5"/>
        <v>10</v>
      </c>
    </row>
    <row r="50" spans="1:9" ht="20.100000000000001" customHeight="1">
      <c r="A50" s="84" t="s">
        <v>140</v>
      </c>
      <c r="B50" s="85" t="s">
        <v>128</v>
      </c>
      <c r="C50" s="85" t="s">
        <v>141</v>
      </c>
      <c r="D50" s="86" t="s">
        <v>112</v>
      </c>
      <c r="E50" s="87">
        <v>10</v>
      </c>
      <c r="F50" s="87">
        <v>0</v>
      </c>
      <c r="G50" s="87">
        <v>0</v>
      </c>
      <c r="H50" s="87">
        <v>0</v>
      </c>
      <c r="I50" s="87">
        <v>10</v>
      </c>
    </row>
    <row r="51" spans="1:9" ht="20.100000000000001" customHeight="1">
      <c r="A51" s="84" t="s">
        <v>116</v>
      </c>
      <c r="B51" s="85"/>
      <c r="C51" s="85"/>
      <c r="D51" s="86" t="s">
        <v>113</v>
      </c>
      <c r="E51" s="87">
        <f t="shared" ref="E51:I53" si="6">E52</f>
        <v>3.24</v>
      </c>
      <c r="F51" s="87">
        <f t="shared" si="6"/>
        <v>3.24</v>
      </c>
      <c r="G51" s="87">
        <f t="shared" si="6"/>
        <v>3.24</v>
      </c>
      <c r="H51" s="87">
        <f t="shared" si="6"/>
        <v>0</v>
      </c>
      <c r="I51" s="87">
        <f t="shared" si="6"/>
        <v>0</v>
      </c>
    </row>
    <row r="52" spans="1:9" ht="20.100000000000001" customHeight="1">
      <c r="A52" s="84"/>
      <c r="B52" s="85" t="s">
        <v>82</v>
      </c>
      <c r="C52" s="85"/>
      <c r="D52" s="86" t="s">
        <v>114</v>
      </c>
      <c r="E52" s="87">
        <f t="shared" si="6"/>
        <v>3.24</v>
      </c>
      <c r="F52" s="87">
        <f t="shared" si="6"/>
        <v>3.24</v>
      </c>
      <c r="G52" s="87">
        <f t="shared" si="6"/>
        <v>3.24</v>
      </c>
      <c r="H52" s="87">
        <f t="shared" si="6"/>
        <v>0</v>
      </c>
      <c r="I52" s="87">
        <f t="shared" si="6"/>
        <v>0</v>
      </c>
    </row>
    <row r="53" spans="1:9" ht="20.100000000000001" customHeight="1">
      <c r="A53" s="84"/>
      <c r="B53" s="85"/>
      <c r="C53" s="85" t="s">
        <v>60</v>
      </c>
      <c r="D53" s="86" t="s">
        <v>115</v>
      </c>
      <c r="E53" s="87">
        <f t="shared" si="6"/>
        <v>3.24</v>
      </c>
      <c r="F53" s="87">
        <f t="shared" si="6"/>
        <v>3.24</v>
      </c>
      <c r="G53" s="87">
        <f t="shared" si="6"/>
        <v>3.24</v>
      </c>
      <c r="H53" s="87">
        <f t="shared" si="6"/>
        <v>0</v>
      </c>
      <c r="I53" s="87">
        <f t="shared" si="6"/>
        <v>0</v>
      </c>
    </row>
    <row r="54" spans="1:9" ht="20.100000000000001" customHeight="1">
      <c r="A54" s="84" t="s">
        <v>142</v>
      </c>
      <c r="B54" s="85" t="s">
        <v>133</v>
      </c>
      <c r="C54" s="85" t="s">
        <v>129</v>
      </c>
      <c r="D54" s="86" t="s">
        <v>117</v>
      </c>
      <c r="E54" s="87">
        <v>3.24</v>
      </c>
      <c r="F54" s="87">
        <v>3.24</v>
      </c>
      <c r="G54" s="87">
        <v>3.24</v>
      </c>
      <c r="H54" s="87">
        <v>0</v>
      </c>
      <c r="I54" s="87">
        <v>0</v>
      </c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topLeftCell="D1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4.25" style="70" customWidth="1"/>
    <col min="7" max="7" width="8.5" style="70" customWidth="1"/>
    <col min="8" max="8" width="9" style="70"/>
    <col min="9" max="9" width="5.75" style="70" customWidth="1"/>
    <col min="10" max="10" width="2.875" style="70" customWidth="1"/>
    <col min="11" max="11" width="3.375" style="70" customWidth="1"/>
    <col min="12" max="12" width="4.5" style="70" customWidth="1"/>
    <col min="13" max="13" width="4.125" style="70" customWidth="1"/>
    <col min="14" max="14" width="6.75" style="70" customWidth="1"/>
    <col min="15" max="15" width="4.625" style="70" customWidth="1"/>
    <col min="16" max="16" width="4" style="70" customWidth="1"/>
    <col min="17" max="17" width="4.125" style="70" customWidth="1"/>
    <col min="18" max="18" width="4" style="70" customWidth="1"/>
    <col min="19" max="19" width="3.875" style="70" customWidth="1"/>
    <col min="20" max="20" width="4.5" style="70" customWidth="1"/>
    <col min="21" max="21" width="5.125" style="70" customWidth="1"/>
    <col min="22" max="22" width="4.25" style="70" customWidth="1"/>
    <col min="23" max="16384" width="9" style="70"/>
  </cols>
  <sheetData>
    <row r="1" spans="1:22" s="67" customFormat="1" ht="42" customHeight="1">
      <c r="A1" s="179" t="s">
        <v>147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36" customHeight="1">
      <c r="A3" s="170" t="s">
        <v>148</v>
      </c>
      <c r="B3" s="174"/>
      <c r="C3" s="171"/>
      <c r="D3" s="170" t="s">
        <v>149</v>
      </c>
      <c r="E3" s="174"/>
      <c r="F3" s="171"/>
      <c r="G3" s="183" t="s">
        <v>121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35.1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150</v>
      </c>
      <c r="R4" s="167" t="s">
        <v>151</v>
      </c>
      <c r="S4" s="170" t="s">
        <v>152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124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36.950000000000003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153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G8+G38</f>
        <v>70.37</v>
      </c>
      <c r="H7" s="76">
        <f t="shared" si="0"/>
        <v>70.37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154</v>
      </c>
      <c r="D8" s="74"/>
      <c r="E8" s="74"/>
      <c r="F8" s="74"/>
      <c r="G8" s="76">
        <f t="shared" ref="G8:V8" si="1">G9+G12+G14+G16+G18+G20+G22+G24+G26+G28+G30+G32+G34+G36</f>
        <v>52.25</v>
      </c>
      <c r="H8" s="76">
        <f t="shared" si="1"/>
        <v>52.25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155</v>
      </c>
      <c r="D9" s="74"/>
      <c r="E9" s="74"/>
      <c r="F9" s="74"/>
      <c r="G9" s="76">
        <f t="shared" ref="G9:V9" si="2">SUM(G10:G11)</f>
        <v>26.97</v>
      </c>
      <c r="H9" s="76">
        <f t="shared" si="2"/>
        <v>26.97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156</v>
      </c>
      <c r="D10" s="74" t="s">
        <v>157</v>
      </c>
      <c r="E10" s="74" t="s">
        <v>60</v>
      </c>
      <c r="F10" s="74" t="s">
        <v>158</v>
      </c>
      <c r="G10" s="76">
        <v>16.43</v>
      </c>
      <c r="H10" s="76">
        <v>16.43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82</v>
      </c>
      <c r="C11" s="73" t="s">
        <v>159</v>
      </c>
      <c r="D11" s="74" t="s">
        <v>157</v>
      </c>
      <c r="E11" s="74" t="s">
        <v>60</v>
      </c>
      <c r="F11" s="74" t="s">
        <v>158</v>
      </c>
      <c r="G11" s="76">
        <v>10.54</v>
      </c>
      <c r="H11" s="76">
        <v>10.54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160</v>
      </c>
      <c r="D12" s="74"/>
      <c r="E12" s="74"/>
      <c r="F12" s="74"/>
      <c r="G12" s="76">
        <f t="shared" ref="G12:V12" si="3">G13</f>
        <v>2.25</v>
      </c>
      <c r="H12" s="76">
        <f t="shared" si="3"/>
        <v>2.25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59</v>
      </c>
      <c r="C13" s="73" t="s">
        <v>161</v>
      </c>
      <c r="D13" s="74" t="s">
        <v>157</v>
      </c>
      <c r="E13" s="74" t="s">
        <v>60</v>
      </c>
      <c r="F13" s="74" t="s">
        <v>158</v>
      </c>
      <c r="G13" s="76">
        <v>2.25</v>
      </c>
      <c r="H13" s="76">
        <v>2.25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162</v>
      </c>
      <c r="D14" s="74"/>
      <c r="E14" s="74"/>
      <c r="F14" s="74"/>
      <c r="G14" s="76">
        <f t="shared" ref="G14:V14" si="4">G15</f>
        <v>1.89</v>
      </c>
      <c r="H14" s="76">
        <f t="shared" si="4"/>
        <v>1.89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163</v>
      </c>
      <c r="C15" s="73" t="s">
        <v>164</v>
      </c>
      <c r="D15" s="74" t="s">
        <v>157</v>
      </c>
      <c r="E15" s="74" t="s">
        <v>82</v>
      </c>
      <c r="F15" s="74" t="s">
        <v>165</v>
      </c>
      <c r="G15" s="76">
        <v>1.89</v>
      </c>
      <c r="H15" s="76">
        <v>1.89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166</v>
      </c>
      <c r="D16" s="74"/>
      <c r="E16" s="74"/>
      <c r="F16" s="74"/>
      <c r="G16" s="76">
        <f t="shared" ref="G16:V16" si="5">G17</f>
        <v>5.4</v>
      </c>
      <c r="H16" s="76">
        <f t="shared" si="5"/>
        <v>5.4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76</v>
      </c>
      <c r="C17" s="73" t="s">
        <v>167</v>
      </c>
      <c r="D17" s="74" t="s">
        <v>157</v>
      </c>
      <c r="E17" s="74" t="s">
        <v>82</v>
      </c>
      <c r="F17" s="74" t="s">
        <v>165</v>
      </c>
      <c r="G17" s="76">
        <v>5.4</v>
      </c>
      <c r="H17" s="76">
        <v>5.4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168</v>
      </c>
      <c r="D18" s="74"/>
      <c r="E18" s="74"/>
      <c r="F18" s="74"/>
      <c r="G18" s="76">
        <f t="shared" ref="G18:V18" si="6">G19</f>
        <v>0.19</v>
      </c>
      <c r="H18" s="76">
        <f t="shared" si="6"/>
        <v>0.19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169</v>
      </c>
      <c r="C19" s="73" t="s">
        <v>170</v>
      </c>
      <c r="D19" s="74" t="s">
        <v>157</v>
      </c>
      <c r="E19" s="74" t="s">
        <v>82</v>
      </c>
      <c r="F19" s="74" t="s">
        <v>165</v>
      </c>
      <c r="G19" s="76">
        <v>0.19</v>
      </c>
      <c r="H19" s="76">
        <v>0.19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/>
      <c r="B20" s="74"/>
      <c r="C20" s="73" t="s">
        <v>171</v>
      </c>
      <c r="D20" s="74"/>
      <c r="E20" s="74"/>
      <c r="F20" s="74"/>
      <c r="G20" s="76">
        <f t="shared" ref="G20:V20" si="7">G21</f>
        <v>0.19</v>
      </c>
      <c r="H20" s="76">
        <f t="shared" si="7"/>
        <v>0.19</v>
      </c>
      <c r="I20" s="76">
        <f t="shared" si="7"/>
        <v>0</v>
      </c>
      <c r="J20" s="76">
        <f t="shared" si="7"/>
        <v>0</v>
      </c>
      <c r="K20" s="76">
        <f t="shared" si="7"/>
        <v>0</v>
      </c>
      <c r="L20" s="76">
        <f t="shared" si="7"/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>
        <f t="shared" si="7"/>
        <v>0</v>
      </c>
      <c r="Q20" s="76">
        <f t="shared" si="7"/>
        <v>0</v>
      </c>
      <c r="R20" s="76">
        <f t="shared" si="7"/>
        <v>0</v>
      </c>
      <c r="S20" s="76">
        <f t="shared" si="7"/>
        <v>0</v>
      </c>
      <c r="T20" s="76">
        <f t="shared" si="7"/>
        <v>0</v>
      </c>
      <c r="U20" s="76">
        <f t="shared" si="7"/>
        <v>0</v>
      </c>
      <c r="V20" s="76">
        <f t="shared" si="7"/>
        <v>0</v>
      </c>
    </row>
    <row r="21" spans="1:22" ht="20.100000000000001" customHeight="1">
      <c r="A21" s="73">
        <v>301</v>
      </c>
      <c r="B21" s="74" t="s">
        <v>169</v>
      </c>
      <c r="C21" s="73" t="s">
        <v>170</v>
      </c>
      <c r="D21" s="74" t="s">
        <v>157</v>
      </c>
      <c r="E21" s="74" t="s">
        <v>82</v>
      </c>
      <c r="F21" s="74" t="s">
        <v>165</v>
      </c>
      <c r="G21" s="76">
        <v>0.19</v>
      </c>
      <c r="H21" s="76">
        <v>0.19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/>
      <c r="B22" s="74"/>
      <c r="C22" s="73" t="s">
        <v>172</v>
      </c>
      <c r="D22" s="74"/>
      <c r="E22" s="74"/>
      <c r="F22" s="74"/>
      <c r="G22" s="76">
        <f t="shared" ref="G22:V22" si="8">G23</f>
        <v>0.14000000000000001</v>
      </c>
      <c r="H22" s="76">
        <f t="shared" si="8"/>
        <v>0.14000000000000001</v>
      </c>
      <c r="I22" s="76">
        <f t="shared" si="8"/>
        <v>0</v>
      </c>
      <c r="J22" s="76">
        <f t="shared" si="8"/>
        <v>0</v>
      </c>
      <c r="K22" s="76">
        <f t="shared" si="8"/>
        <v>0</v>
      </c>
      <c r="L22" s="76">
        <f t="shared" si="8"/>
        <v>0</v>
      </c>
      <c r="M22" s="76">
        <f t="shared" si="8"/>
        <v>0</v>
      </c>
      <c r="N22" s="76">
        <f t="shared" si="8"/>
        <v>0</v>
      </c>
      <c r="O22" s="76">
        <f t="shared" si="8"/>
        <v>0</v>
      </c>
      <c r="P22" s="76">
        <f t="shared" si="8"/>
        <v>0</v>
      </c>
      <c r="Q22" s="76">
        <f t="shared" si="8"/>
        <v>0</v>
      </c>
      <c r="R22" s="76">
        <f t="shared" si="8"/>
        <v>0</v>
      </c>
      <c r="S22" s="76">
        <f t="shared" si="8"/>
        <v>0</v>
      </c>
      <c r="T22" s="76">
        <f t="shared" si="8"/>
        <v>0</v>
      </c>
      <c r="U22" s="76">
        <f t="shared" si="8"/>
        <v>0</v>
      </c>
      <c r="V22" s="76">
        <f t="shared" si="8"/>
        <v>0</v>
      </c>
    </row>
    <row r="23" spans="1:22" ht="20.100000000000001" customHeight="1">
      <c r="A23" s="73">
        <v>301</v>
      </c>
      <c r="B23" s="74" t="s">
        <v>169</v>
      </c>
      <c r="C23" s="73" t="s">
        <v>170</v>
      </c>
      <c r="D23" s="74" t="s">
        <v>157</v>
      </c>
      <c r="E23" s="74" t="s">
        <v>82</v>
      </c>
      <c r="F23" s="74" t="s">
        <v>165</v>
      </c>
      <c r="G23" s="76">
        <v>0.14000000000000001</v>
      </c>
      <c r="H23" s="76">
        <v>0.14000000000000001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173</v>
      </c>
      <c r="D24" s="74"/>
      <c r="E24" s="74"/>
      <c r="F24" s="74"/>
      <c r="G24" s="76">
        <f t="shared" ref="G24:V24" si="9">G25</f>
        <v>3.24</v>
      </c>
      <c r="H24" s="76">
        <f t="shared" si="9"/>
        <v>3.24</v>
      </c>
      <c r="I24" s="76">
        <f t="shared" si="9"/>
        <v>0</v>
      </c>
      <c r="J24" s="76">
        <f t="shared" si="9"/>
        <v>0</v>
      </c>
      <c r="K24" s="76">
        <f t="shared" si="9"/>
        <v>0</v>
      </c>
      <c r="L24" s="76">
        <f t="shared" si="9"/>
        <v>0</v>
      </c>
      <c r="M24" s="76">
        <f t="shared" si="9"/>
        <v>0</v>
      </c>
      <c r="N24" s="76">
        <f t="shared" si="9"/>
        <v>0</v>
      </c>
      <c r="O24" s="76">
        <f t="shared" si="9"/>
        <v>0</v>
      </c>
      <c r="P24" s="76">
        <f t="shared" si="9"/>
        <v>0</v>
      </c>
      <c r="Q24" s="76">
        <f t="shared" si="9"/>
        <v>0</v>
      </c>
      <c r="R24" s="76">
        <f t="shared" si="9"/>
        <v>0</v>
      </c>
      <c r="S24" s="76">
        <f t="shared" si="9"/>
        <v>0</v>
      </c>
      <c r="T24" s="76">
        <f t="shared" si="9"/>
        <v>0</v>
      </c>
      <c r="U24" s="76">
        <f t="shared" si="9"/>
        <v>0</v>
      </c>
      <c r="V24" s="76">
        <f t="shared" si="9"/>
        <v>0</v>
      </c>
    </row>
    <row r="25" spans="1:22" ht="20.100000000000001" customHeight="1">
      <c r="A25" s="73">
        <v>301</v>
      </c>
      <c r="B25" s="74" t="s">
        <v>75</v>
      </c>
      <c r="C25" s="73" t="s">
        <v>115</v>
      </c>
      <c r="D25" s="74" t="s">
        <v>157</v>
      </c>
      <c r="E25" s="74" t="s">
        <v>59</v>
      </c>
      <c r="F25" s="74" t="s">
        <v>174</v>
      </c>
      <c r="G25" s="76">
        <v>3.24</v>
      </c>
      <c r="H25" s="76">
        <v>3.24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/>
      <c r="B26" s="74"/>
      <c r="C26" s="73" t="s">
        <v>175</v>
      </c>
      <c r="D26" s="74"/>
      <c r="E26" s="74"/>
      <c r="F26" s="74"/>
      <c r="G26" s="76">
        <f t="shared" ref="G26:V26" si="10">G27</f>
        <v>0.87</v>
      </c>
      <c r="H26" s="76">
        <f t="shared" si="10"/>
        <v>0.87</v>
      </c>
      <c r="I26" s="76">
        <f t="shared" si="10"/>
        <v>0</v>
      </c>
      <c r="J26" s="76">
        <f t="shared" si="10"/>
        <v>0</v>
      </c>
      <c r="K26" s="76">
        <f t="shared" si="10"/>
        <v>0</v>
      </c>
      <c r="L26" s="76">
        <f t="shared" si="10"/>
        <v>0</v>
      </c>
      <c r="M26" s="76">
        <f t="shared" si="10"/>
        <v>0</v>
      </c>
      <c r="N26" s="76">
        <f t="shared" si="10"/>
        <v>0</v>
      </c>
      <c r="O26" s="76">
        <f t="shared" si="10"/>
        <v>0</v>
      </c>
      <c r="P26" s="76">
        <f t="shared" si="10"/>
        <v>0</v>
      </c>
      <c r="Q26" s="76">
        <f t="shared" si="10"/>
        <v>0</v>
      </c>
      <c r="R26" s="76">
        <f t="shared" si="10"/>
        <v>0</v>
      </c>
      <c r="S26" s="76">
        <f t="shared" si="10"/>
        <v>0</v>
      </c>
      <c r="T26" s="76">
        <f t="shared" si="10"/>
        <v>0</v>
      </c>
      <c r="U26" s="76">
        <f t="shared" si="10"/>
        <v>0</v>
      </c>
      <c r="V26" s="76">
        <f t="shared" si="10"/>
        <v>0</v>
      </c>
    </row>
    <row r="27" spans="1:22" ht="20.100000000000001" customHeight="1">
      <c r="A27" s="73">
        <v>301</v>
      </c>
      <c r="B27" s="74" t="s">
        <v>82</v>
      </c>
      <c r="C27" s="73" t="s">
        <v>159</v>
      </c>
      <c r="D27" s="74" t="s">
        <v>157</v>
      </c>
      <c r="E27" s="74" t="s">
        <v>60</v>
      </c>
      <c r="F27" s="74" t="s">
        <v>158</v>
      </c>
      <c r="G27" s="76">
        <v>0.87</v>
      </c>
      <c r="H27" s="76">
        <v>0.87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/>
      <c r="B28" s="74"/>
      <c r="C28" s="73" t="s">
        <v>176</v>
      </c>
      <c r="D28" s="74"/>
      <c r="E28" s="74"/>
      <c r="F28" s="74"/>
      <c r="G28" s="76">
        <f t="shared" ref="G28:V28" si="11">G29</f>
        <v>2.25</v>
      </c>
      <c r="H28" s="76">
        <f t="shared" si="11"/>
        <v>2.25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0</v>
      </c>
      <c r="O28" s="76">
        <f t="shared" si="11"/>
        <v>0</v>
      </c>
      <c r="P28" s="76">
        <f t="shared" si="11"/>
        <v>0</v>
      </c>
      <c r="Q28" s="76">
        <f t="shared" si="11"/>
        <v>0</v>
      </c>
      <c r="R28" s="76">
        <f t="shared" si="11"/>
        <v>0</v>
      </c>
      <c r="S28" s="76">
        <f t="shared" si="11"/>
        <v>0</v>
      </c>
      <c r="T28" s="76">
        <f t="shared" si="11"/>
        <v>0</v>
      </c>
      <c r="U28" s="76">
        <f t="shared" si="11"/>
        <v>0</v>
      </c>
      <c r="V28" s="76">
        <f t="shared" si="11"/>
        <v>0</v>
      </c>
    </row>
    <row r="29" spans="1:22" ht="20.100000000000001" customHeight="1">
      <c r="A29" s="73">
        <v>301</v>
      </c>
      <c r="B29" s="74" t="s">
        <v>59</v>
      </c>
      <c r="C29" s="73" t="s">
        <v>161</v>
      </c>
      <c r="D29" s="74" t="s">
        <v>157</v>
      </c>
      <c r="E29" s="74" t="s">
        <v>60</v>
      </c>
      <c r="F29" s="74" t="s">
        <v>158</v>
      </c>
      <c r="G29" s="76">
        <v>2.25</v>
      </c>
      <c r="H29" s="76">
        <v>2.25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177</v>
      </c>
      <c r="D30" s="74"/>
      <c r="E30" s="74"/>
      <c r="F30" s="74"/>
      <c r="G30" s="76">
        <f t="shared" ref="G30:V30" si="12">G31</f>
        <v>7.2</v>
      </c>
      <c r="H30" s="76">
        <f t="shared" si="12"/>
        <v>7.2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si="12"/>
        <v>0</v>
      </c>
      <c r="R30" s="76">
        <f t="shared" si="12"/>
        <v>0</v>
      </c>
      <c r="S30" s="76">
        <f t="shared" si="12"/>
        <v>0</v>
      </c>
      <c r="T30" s="76">
        <f t="shared" si="12"/>
        <v>0</v>
      </c>
      <c r="U30" s="76">
        <f t="shared" si="12"/>
        <v>0</v>
      </c>
      <c r="V30" s="76">
        <f t="shared" si="12"/>
        <v>0</v>
      </c>
    </row>
    <row r="31" spans="1:22" ht="20.100000000000001" customHeight="1">
      <c r="A31" s="73">
        <v>301</v>
      </c>
      <c r="B31" s="74" t="s">
        <v>59</v>
      </c>
      <c r="C31" s="73" t="s">
        <v>161</v>
      </c>
      <c r="D31" s="74" t="s">
        <v>157</v>
      </c>
      <c r="E31" s="74" t="s">
        <v>60</v>
      </c>
      <c r="F31" s="74" t="s">
        <v>158</v>
      </c>
      <c r="G31" s="76">
        <v>7.2</v>
      </c>
      <c r="H31" s="76">
        <v>7.2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/>
      <c r="B32" s="74"/>
      <c r="C32" s="73" t="s">
        <v>178</v>
      </c>
      <c r="D32" s="74"/>
      <c r="E32" s="74"/>
      <c r="F32" s="74"/>
      <c r="G32" s="76">
        <f t="shared" ref="G32:V32" si="13">G33</f>
        <v>0.04</v>
      </c>
      <c r="H32" s="76">
        <f t="shared" si="13"/>
        <v>0.04</v>
      </c>
      <c r="I32" s="76">
        <f t="shared" si="13"/>
        <v>0</v>
      </c>
      <c r="J32" s="76">
        <f t="shared" si="13"/>
        <v>0</v>
      </c>
      <c r="K32" s="76">
        <f t="shared" si="13"/>
        <v>0</v>
      </c>
      <c r="L32" s="76">
        <f t="shared" si="13"/>
        <v>0</v>
      </c>
      <c r="M32" s="76">
        <f t="shared" si="13"/>
        <v>0</v>
      </c>
      <c r="N32" s="76">
        <f t="shared" si="13"/>
        <v>0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13"/>
        <v>0</v>
      </c>
      <c r="S32" s="76">
        <f t="shared" si="13"/>
        <v>0</v>
      </c>
      <c r="T32" s="76">
        <f t="shared" si="13"/>
        <v>0</v>
      </c>
      <c r="U32" s="76">
        <f t="shared" si="13"/>
        <v>0</v>
      </c>
      <c r="V32" s="76">
        <f t="shared" si="13"/>
        <v>0</v>
      </c>
    </row>
    <row r="33" spans="1:22" ht="20.100000000000001" customHeight="1">
      <c r="A33" s="73">
        <v>301</v>
      </c>
      <c r="B33" s="74" t="s">
        <v>111</v>
      </c>
      <c r="C33" s="73" t="s">
        <v>179</v>
      </c>
      <c r="D33" s="74" t="s">
        <v>157</v>
      </c>
      <c r="E33" s="74" t="s">
        <v>111</v>
      </c>
      <c r="F33" s="74" t="s">
        <v>180</v>
      </c>
      <c r="G33" s="76">
        <v>0.04</v>
      </c>
      <c r="H33" s="76">
        <v>0.04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/>
      <c r="B34" s="74"/>
      <c r="C34" s="73" t="s">
        <v>181</v>
      </c>
      <c r="D34" s="74"/>
      <c r="E34" s="74"/>
      <c r="F34" s="74"/>
      <c r="G34" s="76">
        <f t="shared" ref="G34:V34" si="14">G35</f>
        <v>1.08</v>
      </c>
      <c r="H34" s="76">
        <f t="shared" si="14"/>
        <v>1.08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0</v>
      </c>
      <c r="M34" s="76">
        <f t="shared" si="14"/>
        <v>0</v>
      </c>
      <c r="N34" s="76">
        <f t="shared" si="14"/>
        <v>0</v>
      </c>
      <c r="O34" s="76">
        <f t="shared" si="14"/>
        <v>0</v>
      </c>
      <c r="P34" s="76">
        <f t="shared" si="14"/>
        <v>0</v>
      </c>
      <c r="Q34" s="76">
        <f t="shared" si="14"/>
        <v>0</v>
      </c>
      <c r="R34" s="76">
        <f t="shared" si="14"/>
        <v>0</v>
      </c>
      <c r="S34" s="76">
        <f t="shared" si="14"/>
        <v>0</v>
      </c>
      <c r="T34" s="76">
        <f t="shared" si="14"/>
        <v>0</v>
      </c>
      <c r="U34" s="76">
        <f t="shared" si="14"/>
        <v>0</v>
      </c>
      <c r="V34" s="76">
        <f t="shared" si="14"/>
        <v>0</v>
      </c>
    </row>
    <row r="35" spans="1:22" ht="20.100000000000001" customHeight="1">
      <c r="A35" s="73">
        <v>301</v>
      </c>
      <c r="B35" s="74" t="s">
        <v>182</v>
      </c>
      <c r="C35" s="73" t="s">
        <v>183</v>
      </c>
      <c r="D35" s="74" t="s">
        <v>157</v>
      </c>
      <c r="E35" s="74" t="s">
        <v>82</v>
      </c>
      <c r="F35" s="74" t="s">
        <v>165</v>
      </c>
      <c r="G35" s="76">
        <v>1.08</v>
      </c>
      <c r="H35" s="76">
        <v>1.08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184</v>
      </c>
      <c r="D36" s="74"/>
      <c r="E36" s="74"/>
      <c r="F36" s="74"/>
      <c r="G36" s="76">
        <f t="shared" ref="G36:V36" si="15">G37</f>
        <v>0.54</v>
      </c>
      <c r="H36" s="76">
        <f t="shared" si="15"/>
        <v>0.54</v>
      </c>
      <c r="I36" s="76">
        <f t="shared" si="15"/>
        <v>0</v>
      </c>
      <c r="J36" s="76">
        <f t="shared" si="15"/>
        <v>0</v>
      </c>
      <c r="K36" s="76">
        <f t="shared" si="15"/>
        <v>0</v>
      </c>
      <c r="L36" s="76">
        <f t="shared" si="15"/>
        <v>0</v>
      </c>
      <c r="M36" s="76">
        <f t="shared" si="15"/>
        <v>0</v>
      </c>
      <c r="N36" s="76">
        <f t="shared" si="15"/>
        <v>0</v>
      </c>
      <c r="O36" s="76">
        <f t="shared" si="15"/>
        <v>0</v>
      </c>
      <c r="P36" s="76">
        <f t="shared" si="15"/>
        <v>0</v>
      </c>
      <c r="Q36" s="76">
        <f t="shared" si="15"/>
        <v>0</v>
      </c>
      <c r="R36" s="76">
        <f t="shared" si="15"/>
        <v>0</v>
      </c>
      <c r="S36" s="76">
        <f t="shared" si="15"/>
        <v>0</v>
      </c>
      <c r="T36" s="76">
        <f t="shared" si="15"/>
        <v>0</v>
      </c>
      <c r="U36" s="76">
        <f t="shared" si="15"/>
        <v>0</v>
      </c>
      <c r="V36" s="76">
        <f t="shared" si="15"/>
        <v>0</v>
      </c>
    </row>
    <row r="37" spans="1:22" ht="20.100000000000001" customHeight="1">
      <c r="A37" s="73">
        <v>302</v>
      </c>
      <c r="B37" s="74" t="s">
        <v>185</v>
      </c>
      <c r="C37" s="73" t="s">
        <v>186</v>
      </c>
      <c r="D37" s="74" t="s">
        <v>187</v>
      </c>
      <c r="E37" s="74" t="s">
        <v>60</v>
      </c>
      <c r="F37" s="74" t="s">
        <v>188</v>
      </c>
      <c r="G37" s="76">
        <v>0.54</v>
      </c>
      <c r="H37" s="76">
        <v>0.54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/>
      <c r="B38" s="74"/>
      <c r="C38" s="73" t="s">
        <v>189</v>
      </c>
      <c r="D38" s="74"/>
      <c r="E38" s="74"/>
      <c r="F38" s="74"/>
      <c r="G38" s="76">
        <f t="shared" ref="G38:V38" si="16">G39+G48+G50+G52</f>
        <v>18.12</v>
      </c>
      <c r="H38" s="76">
        <f t="shared" si="16"/>
        <v>18.12</v>
      </c>
      <c r="I38" s="76">
        <f t="shared" si="16"/>
        <v>0</v>
      </c>
      <c r="J38" s="76">
        <f t="shared" si="16"/>
        <v>0</v>
      </c>
      <c r="K38" s="76">
        <f t="shared" si="16"/>
        <v>0</v>
      </c>
      <c r="L38" s="76">
        <f t="shared" si="16"/>
        <v>0</v>
      </c>
      <c r="M38" s="76">
        <f t="shared" si="16"/>
        <v>0</v>
      </c>
      <c r="N38" s="76">
        <f t="shared" si="16"/>
        <v>0</v>
      </c>
      <c r="O38" s="76">
        <f t="shared" si="16"/>
        <v>0</v>
      </c>
      <c r="P38" s="76">
        <f t="shared" si="16"/>
        <v>0</v>
      </c>
      <c r="Q38" s="76">
        <f t="shared" si="16"/>
        <v>0</v>
      </c>
      <c r="R38" s="76">
        <f t="shared" si="16"/>
        <v>0</v>
      </c>
      <c r="S38" s="76">
        <f t="shared" si="16"/>
        <v>0</v>
      </c>
      <c r="T38" s="76">
        <f t="shared" si="16"/>
        <v>0</v>
      </c>
      <c r="U38" s="76">
        <f t="shared" si="16"/>
        <v>0</v>
      </c>
      <c r="V38" s="76">
        <f t="shared" si="16"/>
        <v>0</v>
      </c>
    </row>
    <row r="39" spans="1:22" ht="20.100000000000001" customHeight="1">
      <c r="A39" s="73"/>
      <c r="B39" s="74"/>
      <c r="C39" s="73" t="s">
        <v>190</v>
      </c>
      <c r="D39" s="74"/>
      <c r="E39" s="74"/>
      <c r="F39" s="74"/>
      <c r="G39" s="76">
        <f t="shared" ref="G39:V39" si="17">SUM(G40:G47)</f>
        <v>4.5999999999999996</v>
      </c>
      <c r="H39" s="76">
        <f t="shared" si="17"/>
        <v>4.5999999999999996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302</v>
      </c>
      <c r="B40" s="74" t="s">
        <v>60</v>
      </c>
      <c r="C40" s="73" t="s">
        <v>191</v>
      </c>
      <c r="D40" s="74" t="s">
        <v>187</v>
      </c>
      <c r="E40" s="74" t="s">
        <v>60</v>
      </c>
      <c r="F40" s="74" t="s">
        <v>188</v>
      </c>
      <c r="G40" s="76">
        <v>0.3</v>
      </c>
      <c r="H40" s="76">
        <v>0.3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302</v>
      </c>
      <c r="B41" s="74" t="s">
        <v>86</v>
      </c>
      <c r="C41" s="73" t="s">
        <v>192</v>
      </c>
      <c r="D41" s="74" t="s">
        <v>187</v>
      </c>
      <c r="E41" s="74" t="s">
        <v>60</v>
      </c>
      <c r="F41" s="74" t="s">
        <v>188</v>
      </c>
      <c r="G41" s="76">
        <v>0.2</v>
      </c>
      <c r="H41" s="76">
        <v>0.2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>
        <v>302</v>
      </c>
      <c r="B42" s="74" t="s">
        <v>100</v>
      </c>
      <c r="C42" s="73" t="s">
        <v>193</v>
      </c>
      <c r="D42" s="74" t="s">
        <v>187</v>
      </c>
      <c r="E42" s="74" t="s">
        <v>60</v>
      </c>
      <c r="F42" s="74" t="s">
        <v>188</v>
      </c>
      <c r="G42" s="76">
        <v>0.2</v>
      </c>
      <c r="H42" s="76">
        <v>0.2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>
        <v>302</v>
      </c>
      <c r="B43" s="74" t="s">
        <v>76</v>
      </c>
      <c r="C43" s="73" t="s">
        <v>194</v>
      </c>
      <c r="D43" s="74" t="s">
        <v>187</v>
      </c>
      <c r="E43" s="74" t="s">
        <v>60</v>
      </c>
      <c r="F43" s="74" t="s">
        <v>188</v>
      </c>
      <c r="G43" s="76">
        <v>0.15</v>
      </c>
      <c r="H43" s="76">
        <v>0.15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302</v>
      </c>
      <c r="B44" s="74" t="s">
        <v>105</v>
      </c>
      <c r="C44" s="73" t="s">
        <v>195</v>
      </c>
      <c r="D44" s="74" t="s">
        <v>187</v>
      </c>
      <c r="E44" s="74" t="s">
        <v>60</v>
      </c>
      <c r="F44" s="74" t="s">
        <v>188</v>
      </c>
      <c r="G44" s="76">
        <v>0.5</v>
      </c>
      <c r="H44" s="76">
        <v>0.5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>
        <v>302</v>
      </c>
      <c r="B45" s="74" t="s">
        <v>196</v>
      </c>
      <c r="C45" s="73" t="s">
        <v>197</v>
      </c>
      <c r="D45" s="74" t="s">
        <v>187</v>
      </c>
      <c r="E45" s="74" t="s">
        <v>59</v>
      </c>
      <c r="F45" s="74" t="s">
        <v>198</v>
      </c>
      <c r="G45" s="76">
        <v>0.25</v>
      </c>
      <c r="H45" s="76">
        <v>0.25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</row>
    <row r="46" spans="1:22" ht="20.100000000000001" customHeight="1">
      <c r="A46" s="73">
        <v>302</v>
      </c>
      <c r="B46" s="74" t="s">
        <v>101</v>
      </c>
      <c r="C46" s="73" t="s">
        <v>199</v>
      </c>
      <c r="D46" s="74" t="s">
        <v>187</v>
      </c>
      <c r="E46" s="74" t="s">
        <v>200</v>
      </c>
      <c r="F46" s="74" t="s">
        <v>201</v>
      </c>
      <c r="G46" s="76">
        <v>0.6</v>
      </c>
      <c r="H46" s="76">
        <v>0.6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302</v>
      </c>
      <c r="B47" s="74" t="s">
        <v>202</v>
      </c>
      <c r="C47" s="73" t="s">
        <v>203</v>
      </c>
      <c r="D47" s="74" t="s">
        <v>187</v>
      </c>
      <c r="E47" s="74" t="s">
        <v>76</v>
      </c>
      <c r="F47" s="74" t="s">
        <v>204</v>
      </c>
      <c r="G47" s="76">
        <v>2.4</v>
      </c>
      <c r="H47" s="76">
        <v>2.4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205</v>
      </c>
      <c r="D48" s="74"/>
      <c r="E48" s="74"/>
      <c r="F48" s="74"/>
      <c r="G48" s="76">
        <f t="shared" ref="G48:V48" si="18">G49</f>
        <v>0.48</v>
      </c>
      <c r="H48" s="76">
        <f t="shared" si="18"/>
        <v>0.48</v>
      </c>
      <c r="I48" s="76">
        <f t="shared" si="18"/>
        <v>0</v>
      </c>
      <c r="J48" s="76">
        <f t="shared" si="18"/>
        <v>0</v>
      </c>
      <c r="K48" s="76">
        <f t="shared" si="18"/>
        <v>0</v>
      </c>
      <c r="L48" s="76">
        <f t="shared" si="18"/>
        <v>0</v>
      </c>
      <c r="M48" s="76">
        <f t="shared" si="18"/>
        <v>0</v>
      </c>
      <c r="N48" s="76">
        <f t="shared" si="18"/>
        <v>0</v>
      </c>
      <c r="O48" s="76">
        <f t="shared" si="18"/>
        <v>0</v>
      </c>
      <c r="P48" s="76">
        <f t="shared" si="18"/>
        <v>0</v>
      </c>
      <c r="Q48" s="76">
        <f t="shared" si="18"/>
        <v>0</v>
      </c>
      <c r="R48" s="76">
        <f t="shared" si="18"/>
        <v>0</v>
      </c>
      <c r="S48" s="76">
        <f t="shared" si="18"/>
        <v>0</v>
      </c>
      <c r="T48" s="76">
        <f t="shared" si="18"/>
        <v>0</v>
      </c>
      <c r="U48" s="76">
        <f t="shared" si="18"/>
        <v>0</v>
      </c>
      <c r="V48" s="76">
        <f t="shared" si="18"/>
        <v>0</v>
      </c>
    </row>
    <row r="49" spans="1:22" ht="20.100000000000001" customHeight="1">
      <c r="A49" s="73">
        <v>302</v>
      </c>
      <c r="B49" s="74" t="s">
        <v>100</v>
      </c>
      <c r="C49" s="73" t="s">
        <v>193</v>
      </c>
      <c r="D49" s="74" t="s">
        <v>187</v>
      </c>
      <c r="E49" s="74" t="s">
        <v>60</v>
      </c>
      <c r="F49" s="74" t="s">
        <v>188</v>
      </c>
      <c r="G49" s="76">
        <v>0.48</v>
      </c>
      <c r="H49" s="76">
        <v>0.48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206</v>
      </c>
      <c r="D50" s="74"/>
      <c r="E50" s="74"/>
      <c r="F50" s="74"/>
      <c r="G50" s="76">
        <f t="shared" ref="G50:V50" si="19">G51</f>
        <v>3.12</v>
      </c>
      <c r="H50" s="76">
        <f t="shared" si="19"/>
        <v>3.12</v>
      </c>
      <c r="I50" s="76">
        <f t="shared" si="19"/>
        <v>0</v>
      </c>
      <c r="J50" s="76">
        <f t="shared" si="19"/>
        <v>0</v>
      </c>
      <c r="K50" s="76">
        <f t="shared" si="19"/>
        <v>0</v>
      </c>
      <c r="L50" s="76">
        <f t="shared" si="19"/>
        <v>0</v>
      </c>
      <c r="M50" s="76">
        <f t="shared" si="19"/>
        <v>0</v>
      </c>
      <c r="N50" s="76">
        <f t="shared" si="19"/>
        <v>0</v>
      </c>
      <c r="O50" s="76">
        <f t="shared" si="19"/>
        <v>0</v>
      </c>
      <c r="P50" s="76">
        <f t="shared" si="19"/>
        <v>0</v>
      </c>
      <c r="Q50" s="76">
        <f t="shared" si="19"/>
        <v>0</v>
      </c>
      <c r="R50" s="76">
        <f t="shared" si="19"/>
        <v>0</v>
      </c>
      <c r="S50" s="76">
        <f t="shared" si="19"/>
        <v>0</v>
      </c>
      <c r="T50" s="76">
        <f t="shared" si="19"/>
        <v>0</v>
      </c>
      <c r="U50" s="76">
        <f t="shared" si="19"/>
        <v>0</v>
      </c>
      <c r="V50" s="76">
        <f t="shared" si="19"/>
        <v>0</v>
      </c>
    </row>
    <row r="51" spans="1:22" ht="20.100000000000001" customHeight="1">
      <c r="A51" s="73">
        <v>302</v>
      </c>
      <c r="B51" s="74" t="s">
        <v>207</v>
      </c>
      <c r="C51" s="73" t="s">
        <v>208</v>
      </c>
      <c r="D51" s="74" t="s">
        <v>187</v>
      </c>
      <c r="E51" s="74" t="s">
        <v>60</v>
      </c>
      <c r="F51" s="74" t="s">
        <v>188</v>
      </c>
      <c r="G51" s="76">
        <v>3.12</v>
      </c>
      <c r="H51" s="76">
        <v>3.12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209</v>
      </c>
      <c r="D52" s="74"/>
      <c r="E52" s="74"/>
      <c r="F52" s="74"/>
      <c r="G52" s="76">
        <f t="shared" ref="G52:V52" si="20">G53</f>
        <v>9.92</v>
      </c>
      <c r="H52" s="76">
        <f t="shared" si="20"/>
        <v>9.92</v>
      </c>
      <c r="I52" s="76">
        <f t="shared" si="20"/>
        <v>0</v>
      </c>
      <c r="J52" s="76">
        <f t="shared" si="20"/>
        <v>0</v>
      </c>
      <c r="K52" s="76">
        <f t="shared" si="20"/>
        <v>0</v>
      </c>
      <c r="L52" s="76">
        <f t="shared" si="20"/>
        <v>0</v>
      </c>
      <c r="M52" s="76">
        <f t="shared" si="20"/>
        <v>0</v>
      </c>
      <c r="N52" s="76">
        <f t="shared" si="20"/>
        <v>0</v>
      </c>
      <c r="O52" s="76">
        <f t="shared" si="20"/>
        <v>0</v>
      </c>
      <c r="P52" s="76">
        <f t="shared" si="20"/>
        <v>0</v>
      </c>
      <c r="Q52" s="76">
        <f t="shared" si="20"/>
        <v>0</v>
      </c>
      <c r="R52" s="76">
        <f t="shared" si="20"/>
        <v>0</v>
      </c>
      <c r="S52" s="76">
        <f t="shared" si="20"/>
        <v>0</v>
      </c>
      <c r="T52" s="76">
        <f t="shared" si="20"/>
        <v>0</v>
      </c>
      <c r="U52" s="76">
        <f t="shared" si="20"/>
        <v>0</v>
      </c>
      <c r="V52" s="76">
        <f t="shared" si="20"/>
        <v>0</v>
      </c>
    </row>
    <row r="53" spans="1:22" ht="20.100000000000001" customHeight="1">
      <c r="A53" s="73">
        <v>302</v>
      </c>
      <c r="B53" s="74" t="s">
        <v>111</v>
      </c>
      <c r="C53" s="73" t="s">
        <v>210</v>
      </c>
      <c r="D53" s="74" t="s">
        <v>187</v>
      </c>
      <c r="E53" s="74" t="s">
        <v>111</v>
      </c>
      <c r="F53" s="74" t="s">
        <v>211</v>
      </c>
      <c r="G53" s="76">
        <v>9.92</v>
      </c>
      <c r="H53" s="76">
        <v>9.92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39305555555555599" right="0.39305555555555599" top="0.39305555555555599" bottom="0.39305555555555599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212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213</v>
      </c>
      <c r="B3" s="62" t="s">
        <v>214</v>
      </c>
      <c r="C3" s="57"/>
    </row>
    <row r="4" spans="1:3" s="56" customFormat="1" ht="30" customHeight="1">
      <c r="A4" s="63" t="s">
        <v>215</v>
      </c>
      <c r="B4" s="64">
        <v>3</v>
      </c>
      <c r="C4" s="65"/>
    </row>
    <row r="5" spans="1:3" s="56" customFormat="1" ht="30" customHeight="1">
      <c r="A5" s="66" t="s">
        <v>216</v>
      </c>
      <c r="B5" s="64">
        <v>0</v>
      </c>
      <c r="C5" s="65"/>
    </row>
    <row r="6" spans="1:3" s="56" customFormat="1" ht="30" customHeight="1">
      <c r="A6" s="66" t="s">
        <v>217</v>
      </c>
      <c r="B6" s="64">
        <v>0.6</v>
      </c>
      <c r="C6" s="65"/>
    </row>
    <row r="7" spans="1:3" s="56" customFormat="1" ht="30" customHeight="1">
      <c r="A7" s="66" t="s">
        <v>218</v>
      </c>
      <c r="B7" s="64">
        <v>2.4</v>
      </c>
      <c r="C7" s="65"/>
    </row>
    <row r="8" spans="1:3" s="56" customFormat="1" ht="30" customHeight="1">
      <c r="A8" s="66" t="s">
        <v>219</v>
      </c>
      <c r="B8" s="64">
        <v>2.4</v>
      </c>
      <c r="C8" s="65"/>
    </row>
    <row r="9" spans="1:3" s="56" customFormat="1" ht="30" customHeight="1">
      <c r="A9" s="66" t="s">
        <v>220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221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222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119</v>
      </c>
      <c r="B3" s="190"/>
      <c r="C3" s="191"/>
      <c r="D3" s="196" t="s">
        <v>120</v>
      </c>
      <c r="E3" s="192" t="s">
        <v>121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122</v>
      </c>
      <c r="G4" s="193"/>
      <c r="H4" s="193"/>
      <c r="I4" s="43" t="s">
        <v>123</v>
      </c>
    </row>
    <row r="5" spans="1:9" s="34" customFormat="1" ht="37.5" customHeight="1">
      <c r="A5" s="194"/>
      <c r="B5" s="195"/>
      <c r="C5" s="195"/>
      <c r="D5" s="198"/>
      <c r="E5" s="199"/>
      <c r="F5" s="42" t="s">
        <v>124</v>
      </c>
      <c r="G5" s="42" t="s">
        <v>125</v>
      </c>
      <c r="H5" s="42" t="s">
        <v>126</v>
      </c>
      <c r="I5" s="42" t="s">
        <v>124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138888888888899" right="0.75138888888888899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A15" sqref="A15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223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148</v>
      </c>
      <c r="B3" s="29" t="s">
        <v>149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18.12</v>
      </c>
      <c r="D4" s="33"/>
    </row>
    <row r="5" spans="1:4" ht="20.100000000000001" customHeight="1">
      <c r="A5" s="30" t="s">
        <v>224</v>
      </c>
      <c r="B5" s="31"/>
      <c r="C5" s="32">
        <f>SUM(C6:C15)</f>
        <v>18.12</v>
      </c>
    </row>
    <row r="6" spans="1:4" ht="20.100000000000001" customHeight="1">
      <c r="A6" s="30" t="s">
        <v>225</v>
      </c>
      <c r="B6" s="31" t="s">
        <v>188</v>
      </c>
      <c r="C6" s="32">
        <v>0.3</v>
      </c>
    </row>
    <row r="7" spans="1:4" ht="20.100000000000001" customHeight="1">
      <c r="A7" s="30" t="s">
        <v>226</v>
      </c>
      <c r="B7" s="31" t="s">
        <v>188</v>
      </c>
      <c r="C7" s="32">
        <v>0.2</v>
      </c>
    </row>
    <row r="8" spans="1:4" ht="20.100000000000001" customHeight="1">
      <c r="A8" s="30" t="s">
        <v>227</v>
      </c>
      <c r="B8" s="31" t="s">
        <v>188</v>
      </c>
      <c r="C8" s="32">
        <v>0.68</v>
      </c>
    </row>
    <row r="9" spans="1:4" ht="20.100000000000001" customHeight="1">
      <c r="A9" s="30" t="s">
        <v>228</v>
      </c>
      <c r="B9" s="31" t="s">
        <v>188</v>
      </c>
      <c r="C9" s="32">
        <v>0.15</v>
      </c>
    </row>
    <row r="10" spans="1:4" ht="20.100000000000001" customHeight="1">
      <c r="A10" s="30" t="s">
        <v>229</v>
      </c>
      <c r="B10" s="31" t="s">
        <v>188</v>
      </c>
      <c r="C10" s="32">
        <v>0.5</v>
      </c>
    </row>
    <row r="11" spans="1:4" ht="20.100000000000001" customHeight="1">
      <c r="A11" s="30" t="s">
        <v>230</v>
      </c>
      <c r="B11" s="31" t="s">
        <v>198</v>
      </c>
      <c r="C11" s="32">
        <v>0.25</v>
      </c>
    </row>
    <row r="12" spans="1:4" ht="20.100000000000001" customHeight="1">
      <c r="A12" s="30" t="s">
        <v>231</v>
      </c>
      <c r="B12" s="31" t="s">
        <v>201</v>
      </c>
      <c r="C12" s="32">
        <v>0.6</v>
      </c>
    </row>
    <row r="13" spans="1:4" ht="20.100000000000001" customHeight="1">
      <c r="A13" s="30" t="s">
        <v>232</v>
      </c>
      <c r="B13" s="31" t="s">
        <v>204</v>
      </c>
      <c r="C13" s="32">
        <v>2.4</v>
      </c>
    </row>
    <row r="14" spans="1:4" ht="20.100000000000001" customHeight="1">
      <c r="A14" s="30" t="s">
        <v>291</v>
      </c>
      <c r="B14" s="31" t="s">
        <v>188</v>
      </c>
      <c r="C14" s="32">
        <v>3.12</v>
      </c>
    </row>
    <row r="15" spans="1:4" ht="20.100000000000001" customHeight="1">
      <c r="A15" s="30" t="s">
        <v>292</v>
      </c>
      <c r="B15" s="31" t="s">
        <v>211</v>
      </c>
      <c r="C15" s="32">
        <v>9.92</v>
      </c>
    </row>
    <row r="16" spans="1: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233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234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235</v>
      </c>
      <c r="B4" s="201"/>
      <c r="C4" s="201"/>
      <c r="D4" s="201"/>
      <c r="E4" s="201"/>
      <c r="F4" s="201"/>
      <c r="G4" s="201"/>
      <c r="H4" s="201"/>
      <c r="I4" s="201"/>
      <c r="J4" s="201" t="s">
        <v>236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237</v>
      </c>
      <c r="B5" s="201" t="s">
        <v>238</v>
      </c>
      <c r="C5" s="201"/>
      <c r="D5" s="201"/>
      <c r="E5" s="201"/>
      <c r="F5" s="201"/>
      <c r="G5" s="201"/>
      <c r="H5" s="201"/>
      <c r="I5" s="201"/>
      <c r="J5" s="201" t="s">
        <v>239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240</v>
      </c>
      <c r="C6" s="201"/>
      <c r="D6" s="201"/>
      <c r="E6" s="201"/>
      <c r="F6" s="201"/>
      <c r="G6" s="201"/>
      <c r="H6" s="201"/>
      <c r="I6" s="201"/>
      <c r="J6" s="201" t="s">
        <v>241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242</v>
      </c>
      <c r="C7" s="205"/>
      <c r="D7" s="205"/>
      <c r="E7" s="205"/>
      <c r="F7" s="205"/>
      <c r="G7" s="205"/>
      <c r="H7" s="23" t="s">
        <v>243</v>
      </c>
      <c r="I7" s="23"/>
      <c r="J7" s="205" t="s">
        <v>244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245</v>
      </c>
      <c r="C8" s="201"/>
      <c r="D8" s="201"/>
      <c r="E8" s="201"/>
      <c r="F8" s="201"/>
      <c r="G8" s="201"/>
      <c r="H8" s="22" t="s">
        <v>121</v>
      </c>
      <c r="I8" s="22"/>
      <c r="J8" s="201" t="s">
        <v>246</v>
      </c>
      <c r="K8" s="201"/>
      <c r="L8" s="201"/>
      <c r="M8" s="201"/>
      <c r="N8" s="201"/>
      <c r="O8" s="201"/>
      <c r="P8" s="201"/>
      <c r="Q8" s="22" t="s">
        <v>247</v>
      </c>
      <c r="R8" s="201"/>
      <c r="S8" s="201"/>
      <c r="T8" s="201"/>
    </row>
    <row r="9" spans="1:20" ht="20.100000000000001" customHeight="1">
      <c r="A9" s="201"/>
      <c r="B9" s="201" t="s">
        <v>248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249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250</v>
      </c>
      <c r="B11" s="201" t="s">
        <v>251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252</v>
      </c>
      <c r="C12" s="201"/>
      <c r="D12" s="201" t="s">
        <v>253</v>
      </c>
      <c r="E12" s="201"/>
      <c r="F12" s="201" t="s">
        <v>254</v>
      </c>
      <c r="G12" s="201"/>
      <c r="H12" s="201" t="s">
        <v>255</v>
      </c>
      <c r="I12" s="201"/>
      <c r="J12" s="201"/>
      <c r="K12" s="201"/>
      <c r="L12" s="201"/>
      <c r="M12" s="201"/>
      <c r="N12" s="201"/>
      <c r="O12" s="201"/>
      <c r="P12" s="201" t="s">
        <v>256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257</v>
      </c>
      <c r="E13" s="201"/>
      <c r="F13" s="201" t="s">
        <v>258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259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260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261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262</v>
      </c>
      <c r="E17" s="201"/>
      <c r="F17" s="201" t="s">
        <v>263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264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265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266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267</v>
      </c>
      <c r="E21" s="201"/>
      <c r="F21" s="201" t="s">
        <v>268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269</v>
      </c>
      <c r="B22" s="202"/>
      <c r="C22" s="202"/>
      <c r="D22" s="202"/>
      <c r="E22" s="202"/>
      <c r="F22" s="202"/>
      <c r="G22" s="202"/>
      <c r="H22" s="203" t="s">
        <v>270</v>
      </c>
      <c r="I22" s="203"/>
      <c r="J22" s="204"/>
      <c r="K22" s="204"/>
      <c r="L22" s="204" t="s">
        <v>271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C10" sqref="C10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272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273</v>
      </c>
      <c r="B3" s="7" t="s">
        <v>274</v>
      </c>
      <c r="C3" s="6" t="s">
        <v>273</v>
      </c>
      <c r="D3" s="7" t="s">
        <v>275</v>
      </c>
    </row>
    <row r="4" spans="1:4" s="1" customFormat="1" ht="30" customHeight="1">
      <c r="A4" s="8" t="s">
        <v>276</v>
      </c>
      <c r="B4" s="9"/>
      <c r="C4" s="10" t="s">
        <v>277</v>
      </c>
      <c r="D4" s="11">
        <v>0</v>
      </c>
    </row>
    <row r="5" spans="1:4" s="1" customFormat="1" ht="30" customHeight="1">
      <c r="A5" s="8" t="s">
        <v>278</v>
      </c>
      <c r="B5" s="9"/>
      <c r="C5" s="10" t="s">
        <v>279</v>
      </c>
      <c r="D5" s="9"/>
    </row>
    <row r="6" spans="1:4" s="1" customFormat="1" ht="30" customHeight="1">
      <c r="A6" s="8" t="s">
        <v>280</v>
      </c>
      <c r="B6" s="9"/>
      <c r="C6" s="10" t="s">
        <v>281</v>
      </c>
      <c r="D6" s="9"/>
    </row>
    <row r="7" spans="1:4" s="1" customFormat="1" ht="30" customHeight="1">
      <c r="A7" s="8" t="s">
        <v>282</v>
      </c>
      <c r="B7" s="9"/>
      <c r="C7" s="10" t="s">
        <v>283</v>
      </c>
      <c r="D7" s="9"/>
    </row>
    <row r="8" spans="1:4" s="1" customFormat="1" ht="30" customHeight="1">
      <c r="A8" s="8" t="s">
        <v>284</v>
      </c>
      <c r="B8" s="9"/>
      <c r="C8" s="10" t="s">
        <v>285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286</v>
      </c>
      <c r="B10" s="13"/>
      <c r="C10" s="14" t="s">
        <v>287</v>
      </c>
      <c r="D10" s="13"/>
    </row>
    <row r="11" spans="1:4" s="1" customFormat="1" ht="30" customHeight="1">
      <c r="A11" s="15" t="s">
        <v>288</v>
      </c>
      <c r="B11" s="9"/>
      <c r="C11" s="16" t="s">
        <v>289</v>
      </c>
      <c r="D11" s="9"/>
    </row>
    <row r="12" spans="1:4" s="1" customFormat="1" ht="30" customHeight="1">
      <c r="A12" s="16" t="s">
        <v>290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2052-11.1.0.8214</vt:lpwstr>
  </property>
</Properties>
</file>