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'2部门收入总体情况表'!$A$1:$V$64</definedName>
    <definedName name="_xlnm.Print_Area" localSheetId="2">'3部门支出总体情况表'!$A$1:$J$62</definedName>
    <definedName name="_xlnm.Print_Area" localSheetId="3">'4部门财政拨款收支总体情况表'!$A$1:$D$19</definedName>
    <definedName name="_xlnm.Print_Area" localSheetId="4">'5一般公共预算支出情况表'!$A$1:$I$62</definedName>
    <definedName name="_xlnm.Print_Area" localSheetId="5">'6一般公共预算基本支出情况表'!$A$1:$V$56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'9机关运行经费'!$A$1:$C$15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55" i="57"/>
  <c r="U55"/>
  <c r="T55"/>
  <c r="S55"/>
  <c r="R55"/>
  <c r="Q55"/>
  <c r="P55"/>
  <c r="O55"/>
  <c r="N55"/>
  <c r="M55"/>
  <c r="L55"/>
  <c r="K55"/>
  <c r="J55"/>
  <c r="I55"/>
  <c r="H55"/>
  <c r="G55"/>
  <c r="V53"/>
  <c r="U53"/>
  <c r="T53"/>
  <c r="S53"/>
  <c r="R53"/>
  <c r="Q53"/>
  <c r="P53"/>
  <c r="O53"/>
  <c r="N53"/>
  <c r="M53"/>
  <c r="L53"/>
  <c r="K53"/>
  <c r="J53"/>
  <c r="I53"/>
  <c r="H53"/>
  <c r="G53"/>
  <c r="V43"/>
  <c r="U43"/>
  <c r="T43"/>
  <c r="S43"/>
  <c r="R43"/>
  <c r="Q43"/>
  <c r="P43"/>
  <c r="O43"/>
  <c r="N43"/>
  <c r="M43"/>
  <c r="L43"/>
  <c r="K43"/>
  <c r="J43"/>
  <c r="I43"/>
  <c r="H43"/>
  <c r="G43"/>
  <c r="V42"/>
  <c r="U42"/>
  <c r="T42"/>
  <c r="S42"/>
  <c r="R42"/>
  <c r="Q42"/>
  <c r="P42"/>
  <c r="O42"/>
  <c r="N42"/>
  <c r="M42"/>
  <c r="L42"/>
  <c r="K42"/>
  <c r="J42"/>
  <c r="I42"/>
  <c r="H42"/>
  <c r="G42"/>
  <c r="V40"/>
  <c r="U40"/>
  <c r="T40"/>
  <c r="S40"/>
  <c r="R40"/>
  <c r="Q40"/>
  <c r="P40"/>
  <c r="O40"/>
  <c r="N40"/>
  <c r="M40"/>
  <c r="L40"/>
  <c r="K40"/>
  <c r="J40"/>
  <c r="I40"/>
  <c r="H40"/>
  <c r="G40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1" i="32"/>
  <c r="H61"/>
  <c r="G61"/>
  <c r="F61"/>
  <c r="E61"/>
  <c r="I60"/>
  <c r="H60"/>
  <c r="G60"/>
  <c r="F60"/>
  <c r="E60"/>
  <c r="I59"/>
  <c r="H59"/>
  <c r="G59"/>
  <c r="F59"/>
  <c r="E59"/>
  <c r="I57"/>
  <c r="H57"/>
  <c r="G57"/>
  <c r="F57"/>
  <c r="E57"/>
  <c r="I56"/>
  <c r="H56"/>
  <c r="G56"/>
  <c r="F56"/>
  <c r="E56"/>
  <c r="I55"/>
  <c r="H55"/>
  <c r="G55"/>
  <c r="F55"/>
  <c r="E55"/>
  <c r="I53"/>
  <c r="H53"/>
  <c r="G53"/>
  <c r="F53"/>
  <c r="E53"/>
  <c r="I51"/>
  <c r="H51"/>
  <c r="G51"/>
  <c r="F51"/>
  <c r="E51"/>
  <c r="I49"/>
  <c r="H49"/>
  <c r="G49"/>
  <c r="F49"/>
  <c r="E49"/>
  <c r="I48"/>
  <c r="H48"/>
  <c r="G48"/>
  <c r="F48"/>
  <c r="E48"/>
  <c r="I46"/>
  <c r="H46"/>
  <c r="G46"/>
  <c r="F46"/>
  <c r="E46"/>
  <c r="I45"/>
  <c r="H45"/>
  <c r="G45"/>
  <c r="F45"/>
  <c r="E45"/>
  <c r="I44"/>
  <c r="H44"/>
  <c r="G44"/>
  <c r="F44"/>
  <c r="E44"/>
  <c r="I42"/>
  <c r="H42"/>
  <c r="G42"/>
  <c r="F42"/>
  <c r="E42"/>
  <c r="I41"/>
  <c r="H41"/>
  <c r="G41"/>
  <c r="F41"/>
  <c r="E41"/>
  <c r="I40"/>
  <c r="H40"/>
  <c r="G40"/>
  <c r="F40"/>
  <c r="E40"/>
  <c r="I38"/>
  <c r="H38"/>
  <c r="G38"/>
  <c r="F38"/>
  <c r="E38"/>
  <c r="I32"/>
  <c r="H32"/>
  <c r="G32"/>
  <c r="F32"/>
  <c r="E32"/>
  <c r="I30"/>
  <c r="H30"/>
  <c r="G30"/>
  <c r="F30"/>
  <c r="E30"/>
  <c r="I26"/>
  <c r="H26"/>
  <c r="G26"/>
  <c r="F26"/>
  <c r="E26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61" i="9"/>
  <c r="I61"/>
  <c r="H61"/>
  <c r="G61"/>
  <c r="F61"/>
  <c r="E61"/>
  <c r="J60"/>
  <c r="I60"/>
  <c r="H60"/>
  <c r="G60"/>
  <c r="F60"/>
  <c r="E60"/>
  <c r="J59"/>
  <c r="I59"/>
  <c r="H59"/>
  <c r="G59"/>
  <c r="F59"/>
  <c r="E59"/>
  <c r="J57"/>
  <c r="I57"/>
  <c r="H57"/>
  <c r="G57"/>
  <c r="F57"/>
  <c r="E57"/>
  <c r="J56"/>
  <c r="I56"/>
  <c r="H56"/>
  <c r="G56"/>
  <c r="F56"/>
  <c r="E56"/>
  <c r="J55"/>
  <c r="I55"/>
  <c r="H55"/>
  <c r="G55"/>
  <c r="F55"/>
  <c r="E55"/>
  <c r="J53"/>
  <c r="I53"/>
  <c r="H53"/>
  <c r="G53"/>
  <c r="F53"/>
  <c r="E53"/>
  <c r="J51"/>
  <c r="I51"/>
  <c r="H51"/>
  <c r="G51"/>
  <c r="F51"/>
  <c r="E51"/>
  <c r="J49"/>
  <c r="I49"/>
  <c r="H49"/>
  <c r="G49"/>
  <c r="F49"/>
  <c r="E49"/>
  <c r="J48"/>
  <c r="I48"/>
  <c r="H48"/>
  <c r="G48"/>
  <c r="F48"/>
  <c r="E48"/>
  <c r="J46"/>
  <c r="I46"/>
  <c r="H46"/>
  <c r="G46"/>
  <c r="F46"/>
  <c r="E46"/>
  <c r="J45"/>
  <c r="I45"/>
  <c r="H45"/>
  <c r="G45"/>
  <c r="F45"/>
  <c r="E45"/>
  <c r="J44"/>
  <c r="I44"/>
  <c r="H44"/>
  <c r="G44"/>
  <c r="F44"/>
  <c r="E44"/>
  <c r="J42"/>
  <c r="I42"/>
  <c r="H42"/>
  <c r="G42"/>
  <c r="F42"/>
  <c r="E42"/>
  <c r="J41"/>
  <c r="I41"/>
  <c r="H41"/>
  <c r="G41"/>
  <c r="F41"/>
  <c r="E41"/>
  <c r="J40"/>
  <c r="I40"/>
  <c r="H40"/>
  <c r="G40"/>
  <c r="F40"/>
  <c r="E40"/>
  <c r="J38"/>
  <c r="I38"/>
  <c r="H38"/>
  <c r="G38"/>
  <c r="F38"/>
  <c r="E38"/>
  <c r="J32"/>
  <c r="I32"/>
  <c r="H32"/>
  <c r="G32"/>
  <c r="F32"/>
  <c r="E32"/>
  <c r="J30"/>
  <c r="I30"/>
  <c r="H30"/>
  <c r="G30"/>
  <c r="F30"/>
  <c r="E30"/>
  <c r="J26"/>
  <c r="I26"/>
  <c r="H26"/>
  <c r="G26"/>
  <c r="F26"/>
  <c r="E26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2" i="5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<sst xmlns="http://schemas.openxmlformats.org/spreadsheetml/2006/main" count="955" uniqueCount="274">
  <si>
    <t>2019年部门收支总体情况表</t>
  </si>
  <si>
    <t>单位名称：焦作市中站区政法委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</si>
  <si>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</si>
  <si>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</si>
  <si>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</si>
  <si>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</si>
  <si>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</si>
  <si>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</si>
  <si>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</si>
  <si>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</si>
  <si>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</si>
  <si>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</si>
  <si>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</si>
  <si>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</si>
  <si>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</si>
  <si>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</si>
  <si>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</si>
  <si>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</si>
  <si>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</si>
  <si>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</si>
  <si>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</si>
  <si>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</si>
  <si>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</si>
  <si>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</si>
  <si>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 xml:space="preserve">   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</si>
  <si>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</si>
  <si>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</si>
  <si>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</si>
  <si>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</si>
  <si>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</si>
  <si>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</si>
  <si>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</si>
  <si>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</si>
  <si>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</si>
  <si>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</si>
  <si>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</si>
  <si>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</si>
  <si>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</si>
  <si>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</si>
  <si>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</si>
  <si>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</si>
  <si>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</si>
  <si>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</si>
  <si>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</si>
  <si>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</si>
  <si>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</si>
  <si>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</si>
  <si>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</si>
  <si>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</si>
  <si>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</si>
  <si>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</si>
  <si>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</si>
  <si>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</si>
  <si>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</si>
  <si>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</si>
  <si>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</si>
  <si>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>党委办公厅（室）及相关机构事务</t>
  </si>
  <si>
    <t>行政运行（党委办公厅（室）及相关机构事务）</t>
  </si>
  <si>
    <t>201</t>
  </si>
  <si>
    <t>31</t>
  </si>
  <si>
    <t>01</t>
  </si>
  <si>
    <t>行政人员及机关技术工人年工资总额</t>
  </si>
  <si>
    <t>年终一次性奖金</t>
  </si>
  <si>
    <t>在职人员采暖补贴</t>
  </si>
  <si>
    <t>年度目标考核奖</t>
  </si>
  <si>
    <t>月度目标考核奖</t>
  </si>
  <si>
    <t>退休人员采暖补贴</t>
  </si>
  <si>
    <t>退休人员健康休养费</t>
  </si>
  <si>
    <t>其他工资福利支出</t>
  </si>
  <si>
    <t>职业年金</t>
  </si>
  <si>
    <t>工会经费</t>
  </si>
  <si>
    <t>在职人员定额公用经费</t>
  </si>
  <si>
    <t>在职人员公用经费（手机话费）</t>
  </si>
  <si>
    <t>在职人员公用经费（公务交通）</t>
  </si>
  <si>
    <t>国家安全工作经费</t>
  </si>
  <si>
    <t>各办事处群防群治队伍建设补贴经费</t>
  </si>
  <si>
    <t>一般行政管理事务（党委办公厅（室）及相关机构事务）</t>
  </si>
  <si>
    <t>02</t>
  </si>
  <si>
    <t>区乡村三级社会心里服务体系建设经费</t>
  </si>
  <si>
    <t>处法工作情报信息专项工作经费</t>
  </si>
  <si>
    <t>社会治安综合治理工作</t>
  </si>
  <si>
    <t>机关服务（党委办公厅（室）及相关机构事务）</t>
  </si>
  <si>
    <t>03</t>
  </si>
  <si>
    <t>扫黑除恶专项斗争经费</t>
  </si>
  <si>
    <t>专项业务（党委办公厅（室）及相关机构事务）</t>
  </si>
  <si>
    <t>05</t>
  </si>
  <si>
    <t>平安建设奖励基金</t>
  </si>
  <si>
    <t>巡防队员协助抓获犯罪、视频监控员发现破案线索奖励</t>
  </si>
  <si>
    <t>运用保险机制强化治安防控工作保险费用</t>
  </si>
  <si>
    <t>渋法渋诉司法救助专项经费</t>
  </si>
  <si>
    <t>重症精神病患者有奖监护专项资金</t>
  </si>
  <si>
    <t>事业运行（党委办公厅（室）及相关机构事务）</t>
  </si>
  <si>
    <t>50</t>
  </si>
  <si>
    <t>公共安全支出</t>
  </si>
  <si>
    <t>公安</t>
  </si>
  <si>
    <t>信息化建设（公安）</t>
  </si>
  <si>
    <t>204</t>
  </si>
  <si>
    <t>19</t>
  </si>
  <si>
    <t>雪亮工程建设经费</t>
  </si>
  <si>
    <t>社会保障和就业支出</t>
  </si>
  <si>
    <t>行政事业单位离退休</t>
  </si>
  <si>
    <t>机关事业单位基本养老保险缴费支出</t>
  </si>
  <si>
    <t>208</t>
  </si>
  <si>
    <t>养老保险金</t>
  </si>
  <si>
    <t>财政对其他社会保险基金的补助</t>
  </si>
  <si>
    <t>财政对失业保险基金的补助</t>
  </si>
  <si>
    <t>27</t>
  </si>
  <si>
    <t>失业保险金</t>
  </si>
  <si>
    <t>财政对工伤保险基金的补助</t>
  </si>
  <si>
    <t>工伤保险费</t>
  </si>
  <si>
    <t>财政对生育保险基金的补助</t>
  </si>
  <si>
    <t>生育保险费</t>
  </si>
  <si>
    <t>卫生健康支出</t>
  </si>
  <si>
    <t>行政事业单位医疗</t>
  </si>
  <si>
    <t>行政单位医疗</t>
  </si>
  <si>
    <t>210</t>
  </si>
  <si>
    <t>11</t>
  </si>
  <si>
    <t>医疗保险金</t>
  </si>
  <si>
    <t>住房保障支出</t>
  </si>
  <si>
    <t>住房改革支出</t>
  </si>
  <si>
    <t>住房公积金</t>
  </si>
  <si>
    <t>221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</si>
  <si>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</si>
  <si>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</si>
  <si>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</si>
  <si>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</si>
  <si>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</si>
  <si>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</si>
  <si>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</si>
  <si>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</si>
  <si>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</si>
  <si>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</si>
  <si>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31</t>
  </si>
  <si>
    <t xml:space="preserve">  01</t>
  </si>
  <si>
    <t xml:space="preserve">  02</t>
  </si>
  <si>
    <t xml:space="preserve">  03</t>
  </si>
  <si>
    <t xml:space="preserve">  05</t>
  </si>
  <si>
    <t xml:space="preserve">  50</t>
  </si>
  <si>
    <t xml:space="preserve">  204</t>
  </si>
  <si>
    <t xml:space="preserve">  19</t>
  </si>
  <si>
    <t xml:space="preserve">  208</t>
  </si>
  <si>
    <t xml:space="preserve">  27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</si>
  <si>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</si>
  <si>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</si>
  <si>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</si>
  <si>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</si>
  <si>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</si>
  <si>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</si>
  <si>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t>收入总计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</si>
  <si>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</si>
  <si>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</si>
  <si>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</si>
  <si>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</si>
  <si>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</si>
  <si>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</si>
  <si>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</si>
  <si>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</si>
  <si>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</si>
  <si>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>基本工资</t>
  </si>
  <si>
    <t>501</t>
  </si>
  <si>
    <t>工资奖金津补贴</t>
  </si>
  <si>
    <t>津贴补贴</t>
  </si>
  <si>
    <t>奖金</t>
  </si>
  <si>
    <t>10</t>
  </si>
  <si>
    <t>城镇职工基本医疗保险缴费</t>
  </si>
  <si>
    <t>社会保障缴费</t>
  </si>
  <si>
    <t>08</t>
  </si>
  <si>
    <t>机关事业单位基本养老保险费</t>
  </si>
  <si>
    <t>12</t>
  </si>
  <si>
    <t>其他社会保障性缴费</t>
  </si>
  <si>
    <t>13</t>
  </si>
  <si>
    <t xml:space="preserve"> 退休费</t>
  </si>
  <si>
    <t>509</t>
  </si>
  <si>
    <t>离退休费</t>
  </si>
  <si>
    <t>退休干部活动费</t>
  </si>
  <si>
    <t>退休费</t>
  </si>
  <si>
    <t>99</t>
  </si>
  <si>
    <t>09</t>
  </si>
  <si>
    <t>职业年金缴费</t>
  </si>
  <si>
    <t>28</t>
  </si>
  <si>
    <t>502</t>
  </si>
  <si>
    <t>办公经费</t>
  </si>
  <si>
    <t>公用支出</t>
  </si>
  <si>
    <t>办公费</t>
  </si>
  <si>
    <t>505</t>
  </si>
  <si>
    <t>商品和服务支出</t>
  </si>
  <si>
    <t>07</t>
  </si>
  <si>
    <t>邮电费</t>
  </si>
  <si>
    <t>取暖费</t>
  </si>
  <si>
    <t>差旅费</t>
  </si>
  <si>
    <t>16</t>
  </si>
  <si>
    <t>培训费</t>
  </si>
  <si>
    <t>17</t>
  </si>
  <si>
    <t>公务接待费</t>
  </si>
  <si>
    <t>06</t>
  </si>
  <si>
    <t>39</t>
  </si>
  <si>
    <t>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</si>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</sst>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_);[Red]\(#,##0\)"/>
    <numFmt numFmtId="178" formatCode="#,##0.0_);[Red]\(#,##0.0\)"/>
    <numFmt numFmtId="179" formatCode="00"/>
    <numFmt numFmtId="180" formatCode="0000"/>
    <numFmt numFmtId="181" formatCode="#,##0.00_ "/>
    <numFmt numFmtId="182" formatCode="#,##0.00_);[Red]\(#,##0.00\)"/>
    <numFmt numFmtId="183" formatCode="#,##0.0"/>
    <numFmt numFmtId="184" formatCode="0.00_);[Red]\(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/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8" fontId="9" fillId="0" borderId="0" xfId="16" applyNumberFormat="1" applyFont="1" applyFill="1" applyAlignment="1" applyProtection="1">
      <alignment vertical="center"/>
    </xf>
    <xf numFmtId="178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1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8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50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81" fontId="1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1" fillId="0" borderId="1" xfId="50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2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3" fontId="1" fillId="0" borderId="3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3" fontId="1" fillId="0" borderId="3" xfId="66" applyNumberFormat="1" applyFont="1" applyFill="1" applyBorder="1" applyAlignment="1">
      <alignment horizontal="left" vertical="center" wrapText="1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3" fontId="1" fillId="0" borderId="24" xfId="66" applyNumberFormat="1" applyFont="1" applyFill="1" applyBorder="1" applyAlignment="1">
      <alignment horizontal="left" vertical="center"/>
    </xf>
    <xf numFmtId="183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8" applyAlignment="1">
      <alignment horizontal="left" vertical="center"/>
    </xf>
    <xf numFmtId="180" fontId="1" fillId="0" borderId="1" xfId="16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67" applyFont="1"/>
    <xf numFmtId="0" fontId="1" fillId="0" borderId="0" xfId="67" applyFont="1" applyFill="1"/>
    <xf numFmtId="0" fontId="1" fillId="0" borderId="0" xfId="67"/>
    <xf numFmtId="0" fontId="2" fillId="0" borderId="0" xfId="67" applyFont="1"/>
    <xf numFmtId="0" fontId="2" fillId="0" borderId="0" xfId="67" applyFont="1" applyFill="1" applyAlignment="1">
      <alignment vertical="center"/>
    </xf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2" fillId="0" borderId="6" xfId="67" applyFont="1" applyBorder="1" applyAlignment="1">
      <alignment horizontal="center" vertical="center"/>
    </xf>
    <xf numFmtId="0" fontId="2" fillId="0" borderId="6" xfId="67" applyFont="1" applyFill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2" fontId="2" fillId="0" borderId="3" xfId="67" applyNumberFormat="1" applyFont="1" applyFill="1" applyBorder="1" applyAlignment="1" applyProtection="1">
      <alignment horizontal="right" vertical="center" wrapText="1"/>
    </xf>
    <xf numFmtId="182" fontId="1" fillId="0" borderId="1" xfId="67" applyNumberFormat="1" applyFont="1" applyFill="1" applyBorder="1" applyAlignment="1" applyProtection="1">
      <alignment horizontal="right" vertical="center" wrapText="1"/>
    </xf>
    <xf numFmtId="0" fontId="3" fillId="0" borderId="0" xfId="0" applyFont="1">
      <alignment vertical="center"/>
    </xf>
    <xf numFmtId="182" fontId="1" fillId="0" borderId="3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49" fontId="2" fillId="3" borderId="1" xfId="67" applyNumberFormat="1" applyFont="1" applyFill="1" applyBorder="1" applyAlignment="1">
      <alignment horizontal="center" vertical="center" wrapText="1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2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4" fillId="0" borderId="0" xfId="16" applyNumberFormat="1" applyFont="1" applyFill="1" applyAlignment="1" applyProtection="1">
      <alignment horizontal="left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2" xfId="68" applyBorder="1" applyAlignment="1">
      <alignment horizontal="left"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left" vertical="center"/>
    </xf>
    <xf numFmtId="0" fontId="1" fillId="0" borderId="7" xfId="16" applyNumberFormat="1" applyFont="1" applyFill="1" applyBorder="1" applyAlignment="1" applyProtection="1">
      <alignment horizontal="left" vertical="center"/>
    </xf>
    <xf numFmtId="0" fontId="1" fillId="0" borderId="8" xfId="16" applyNumberFormat="1" applyFont="1" applyFill="1" applyBorder="1" applyAlignment="1" applyProtection="1">
      <alignment horizontal="left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E16" sqref="E16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50" t="s">
        <v>0</v>
      </c>
      <c r="B1" s="150"/>
      <c r="C1" s="150"/>
      <c r="D1" s="150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595.46</v>
      </c>
      <c r="C4" s="99" t="s">
        <v>7</v>
      </c>
      <c r="D4" s="100">
        <v>121.46</v>
      </c>
    </row>
    <row r="5" spans="1:10" s="89" customFormat="1" ht="23.25" customHeight="1">
      <c r="A5" s="97" t="s">
        <v>8</v>
      </c>
      <c r="B5" s="101">
        <v>595.46</v>
      </c>
      <c r="C5" s="99" t="s">
        <v>9</v>
      </c>
      <c r="D5" s="100">
        <v>109.42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12.04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474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595.46</v>
      </c>
      <c r="C15" s="121" t="s">
        <v>19</v>
      </c>
      <c r="D15" s="100">
        <v>595.46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595.46</v>
      </c>
      <c r="C19" s="127" t="s">
        <v>25</v>
      </c>
      <c r="D19" s="128">
        <v>595.46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24" t="s">
        <v>216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25" t="s">
        <v>2</v>
      </c>
      <c r="R2" s="225"/>
      <c r="S2" s="225"/>
      <c r="T2" s="225"/>
    </row>
    <row r="3" spans="1:20" ht="20.100000000000001" customHeight="1">
      <c r="A3" s="216" t="s">
        <v>217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1:20" ht="20.100000000000001" customHeight="1">
      <c r="A4" s="216" t="s">
        <v>218</v>
      </c>
      <c r="B4" s="216"/>
      <c r="C4" s="216"/>
      <c r="D4" s="216"/>
      <c r="E4" s="216"/>
      <c r="F4" s="216"/>
      <c r="G4" s="216"/>
      <c r="H4" s="216"/>
      <c r="I4" s="216"/>
      <c r="J4" s="216" t="s">
        <v>219</v>
      </c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5" spans="1:20" ht="20.100000000000001" customHeight="1">
      <c r="A5" s="216" t="s">
        <v>220</v>
      </c>
      <c r="B5" s="216" t="s">
        <v>221</v>
      </c>
      <c r="C5" s="216"/>
      <c r="D5" s="216"/>
      <c r="E5" s="216"/>
      <c r="F5" s="216"/>
      <c r="G5" s="216"/>
      <c r="H5" s="216"/>
      <c r="I5" s="216"/>
      <c r="J5" s="216" t="s">
        <v>222</v>
      </c>
      <c r="K5" s="216"/>
      <c r="L5" s="216"/>
      <c r="M5" s="216"/>
      <c r="N5" s="216"/>
      <c r="O5" s="216"/>
      <c r="P5" s="216"/>
      <c r="Q5" s="216"/>
      <c r="R5" s="216"/>
      <c r="S5" s="216"/>
      <c r="T5" s="216"/>
    </row>
    <row r="6" spans="1:20" ht="39.950000000000003" customHeight="1">
      <c r="A6" s="216"/>
      <c r="B6" s="216" t="s">
        <v>223</v>
      </c>
      <c r="C6" s="216"/>
      <c r="D6" s="216"/>
      <c r="E6" s="216"/>
      <c r="F6" s="216"/>
      <c r="G6" s="216"/>
      <c r="H6" s="216"/>
      <c r="I6" s="216"/>
      <c r="J6" s="216" t="s">
        <v>224</v>
      </c>
      <c r="K6" s="216"/>
      <c r="L6" s="216"/>
      <c r="M6" s="216"/>
      <c r="N6" s="216"/>
      <c r="O6" s="216"/>
      <c r="P6" s="216"/>
      <c r="Q6" s="216"/>
      <c r="R6" s="216"/>
      <c r="S6" s="216"/>
      <c r="T6" s="216"/>
    </row>
    <row r="7" spans="1:20" s="18" customFormat="1" ht="60" customHeight="1">
      <c r="A7" s="216"/>
      <c r="B7" s="220" t="s">
        <v>225</v>
      </c>
      <c r="C7" s="220"/>
      <c r="D7" s="220"/>
      <c r="E7" s="220"/>
      <c r="F7" s="220"/>
      <c r="G7" s="220"/>
      <c r="H7" s="23" t="s">
        <v>226</v>
      </c>
      <c r="I7" s="23"/>
      <c r="J7" s="220" t="s">
        <v>227</v>
      </c>
      <c r="K7" s="220"/>
      <c r="L7" s="220"/>
      <c r="M7" s="220"/>
      <c r="N7" s="220"/>
      <c r="O7" s="220"/>
      <c r="P7" s="220"/>
      <c r="Q7" s="23" t="s">
        <v>33</v>
      </c>
      <c r="R7" s="221">
        <v>0</v>
      </c>
      <c r="S7" s="222"/>
      <c r="T7" s="223"/>
    </row>
    <row r="8" spans="1:20" ht="39.950000000000003" customHeight="1">
      <c r="A8" s="216"/>
      <c r="B8" s="216" t="s">
        <v>228</v>
      </c>
      <c r="C8" s="216"/>
      <c r="D8" s="216"/>
      <c r="E8" s="216"/>
      <c r="F8" s="216"/>
      <c r="G8" s="216"/>
      <c r="H8" s="22" t="s">
        <v>125</v>
      </c>
      <c r="I8" s="22"/>
      <c r="J8" s="216" t="s">
        <v>229</v>
      </c>
      <c r="K8" s="216"/>
      <c r="L8" s="216"/>
      <c r="M8" s="216"/>
      <c r="N8" s="216"/>
      <c r="O8" s="216"/>
      <c r="P8" s="216"/>
      <c r="Q8" s="22" t="s">
        <v>230</v>
      </c>
      <c r="R8" s="216"/>
      <c r="S8" s="216"/>
      <c r="T8" s="216"/>
    </row>
    <row r="9" spans="1:20" ht="20.100000000000001" customHeight="1">
      <c r="A9" s="216"/>
      <c r="B9" s="216" t="s">
        <v>231</v>
      </c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</row>
    <row r="10" spans="1:20" ht="20.100000000000001" customHeight="1">
      <c r="A10" s="216"/>
      <c r="B10" s="216" t="s">
        <v>232</v>
      </c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</row>
    <row r="11" spans="1:20" ht="20.100000000000001" customHeight="1">
      <c r="A11" s="216" t="s">
        <v>233</v>
      </c>
      <c r="B11" s="216" t="s">
        <v>234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</row>
    <row r="12" spans="1:20" ht="39.950000000000003" customHeight="1">
      <c r="A12" s="216"/>
      <c r="B12" s="216" t="s">
        <v>235</v>
      </c>
      <c r="C12" s="216"/>
      <c r="D12" s="216" t="s">
        <v>236</v>
      </c>
      <c r="E12" s="216"/>
      <c r="F12" s="216" t="s">
        <v>237</v>
      </c>
      <c r="G12" s="216"/>
      <c r="H12" s="216" t="s">
        <v>238</v>
      </c>
      <c r="I12" s="216"/>
      <c r="J12" s="216"/>
      <c r="K12" s="216"/>
      <c r="L12" s="216"/>
      <c r="M12" s="216"/>
      <c r="N12" s="216"/>
      <c r="O12" s="216"/>
      <c r="P12" s="216" t="s">
        <v>239</v>
      </c>
      <c r="Q12" s="216"/>
      <c r="R12" s="216"/>
      <c r="S12" s="216"/>
      <c r="T12" s="216"/>
    </row>
    <row r="13" spans="1:20" ht="20.100000000000001" customHeight="1">
      <c r="A13" s="216"/>
      <c r="B13" s="216"/>
      <c r="C13" s="216"/>
      <c r="D13" s="216" t="s">
        <v>240</v>
      </c>
      <c r="E13" s="216"/>
      <c r="F13" s="216" t="s">
        <v>241</v>
      </c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</row>
    <row r="14" spans="1:20" ht="20.100000000000001" customHeight="1">
      <c r="A14" s="216"/>
      <c r="B14" s="216"/>
      <c r="C14" s="216"/>
      <c r="D14" s="216"/>
      <c r="E14" s="216"/>
      <c r="F14" s="216" t="s">
        <v>242</v>
      </c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</row>
    <row r="15" spans="1:20" ht="20.100000000000001" customHeight="1">
      <c r="A15" s="216"/>
      <c r="B15" s="216"/>
      <c r="C15" s="216"/>
      <c r="D15" s="216"/>
      <c r="E15" s="216"/>
      <c r="F15" s="216" t="s">
        <v>243</v>
      </c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</row>
    <row r="16" spans="1:20" ht="20.100000000000001" customHeight="1">
      <c r="A16" s="216"/>
      <c r="B16" s="216"/>
      <c r="C16" s="216"/>
      <c r="D16" s="216"/>
      <c r="E16" s="216"/>
      <c r="F16" s="216" t="s">
        <v>244</v>
      </c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</row>
    <row r="17" spans="1:20" ht="39.950000000000003" customHeight="1">
      <c r="A17" s="216"/>
      <c r="B17" s="216"/>
      <c r="C17" s="216"/>
      <c r="D17" s="216" t="s">
        <v>245</v>
      </c>
      <c r="E17" s="216"/>
      <c r="F17" s="216" t="s">
        <v>246</v>
      </c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</row>
    <row r="18" spans="1:20" ht="39.950000000000003" customHeight="1">
      <c r="A18" s="216"/>
      <c r="B18" s="216"/>
      <c r="C18" s="216"/>
      <c r="D18" s="216"/>
      <c r="E18" s="216"/>
      <c r="F18" s="216" t="s">
        <v>247</v>
      </c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</row>
    <row r="19" spans="1:20" ht="39.950000000000003" customHeight="1">
      <c r="A19" s="216"/>
      <c r="B19" s="216"/>
      <c r="C19" s="216"/>
      <c r="D19" s="216"/>
      <c r="E19" s="216"/>
      <c r="F19" s="216" t="s">
        <v>248</v>
      </c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</row>
    <row r="20" spans="1:20" ht="39.950000000000003" customHeight="1">
      <c r="A20" s="216"/>
      <c r="B20" s="216"/>
      <c r="C20" s="216"/>
      <c r="D20" s="216"/>
      <c r="E20" s="216"/>
      <c r="F20" s="216" t="s">
        <v>249</v>
      </c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</row>
    <row r="21" spans="1:20" ht="60" customHeight="1">
      <c r="A21" s="216"/>
      <c r="B21" s="216"/>
      <c r="C21" s="216"/>
      <c r="D21" s="216" t="s">
        <v>250</v>
      </c>
      <c r="E21" s="216"/>
      <c r="F21" s="216" t="s">
        <v>251</v>
      </c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</row>
    <row r="22" spans="1:20" ht="14.25" customHeight="1">
      <c r="A22" s="217" t="s">
        <v>252</v>
      </c>
      <c r="B22" s="217"/>
      <c r="C22" s="217"/>
      <c r="D22" s="217"/>
      <c r="E22" s="217"/>
      <c r="F22" s="217"/>
      <c r="G22" s="217"/>
      <c r="H22" s="218" t="s">
        <v>253</v>
      </c>
      <c r="I22" s="218"/>
      <c r="J22" s="219"/>
      <c r="K22" s="219"/>
      <c r="L22" s="219" t="s">
        <v>254</v>
      </c>
      <c r="M22" s="219"/>
      <c r="N22" s="219"/>
      <c r="O22" s="219"/>
      <c r="P22" s="219"/>
      <c r="Q22" s="219"/>
      <c r="R22" s="219"/>
      <c r="S22" s="219"/>
      <c r="T22" s="219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C14" sqref="C14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26" t="s">
        <v>255</v>
      </c>
      <c r="B1" s="226"/>
      <c r="C1" s="226"/>
      <c r="D1" s="226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256</v>
      </c>
      <c r="B3" s="7" t="s">
        <v>257</v>
      </c>
      <c r="C3" s="6" t="s">
        <v>256</v>
      </c>
      <c r="D3" s="7" t="s">
        <v>258</v>
      </c>
    </row>
    <row r="4" spans="1:4" s="1" customFormat="1" ht="30" customHeight="1">
      <c r="A4" s="8" t="s">
        <v>259</v>
      </c>
      <c r="B4" s="9"/>
      <c r="C4" s="10" t="s">
        <v>260</v>
      </c>
      <c r="D4" s="11">
        <v>0</v>
      </c>
    </row>
    <row r="5" spans="1:4" s="1" customFormat="1" ht="30" customHeight="1">
      <c r="A5" s="8" t="s">
        <v>261</v>
      </c>
      <c r="B5" s="9"/>
      <c r="C5" s="10" t="s">
        <v>262</v>
      </c>
      <c r="D5" s="9"/>
    </row>
    <row r="6" spans="1:4" s="1" customFormat="1" ht="30" customHeight="1">
      <c r="A6" s="8" t="s">
        <v>263</v>
      </c>
      <c r="B6" s="9"/>
      <c r="C6" s="10" t="s">
        <v>264</v>
      </c>
      <c r="D6" s="9"/>
    </row>
    <row r="7" spans="1:4" s="1" customFormat="1" ht="30" customHeight="1">
      <c r="A7" s="8" t="s">
        <v>265</v>
      </c>
      <c r="B7" s="9"/>
      <c r="C7" s="10" t="s">
        <v>266</v>
      </c>
      <c r="D7" s="9"/>
    </row>
    <row r="8" spans="1:4" s="1" customFormat="1" ht="30" customHeight="1">
      <c r="A8" s="8" t="s">
        <v>267</v>
      </c>
      <c r="B8" s="9"/>
      <c r="C8" s="10" t="s">
        <v>268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269</v>
      </c>
      <c r="B10" s="13"/>
      <c r="C10" s="14" t="s">
        <v>270</v>
      </c>
      <c r="D10" s="13"/>
    </row>
    <row r="11" spans="1:4" s="1" customFormat="1" ht="30" customHeight="1">
      <c r="A11" s="15" t="s">
        <v>271</v>
      </c>
      <c r="B11" s="9"/>
      <c r="C11" s="16" t="s">
        <v>272</v>
      </c>
      <c r="D11" s="9"/>
    </row>
    <row r="12" spans="1:4" s="1" customFormat="1" ht="30" customHeight="1">
      <c r="A12" s="16" t="s">
        <v>273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148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0"/>
  <sheetViews>
    <sheetView showGridLines="0" showZeros="0" topLeftCell="A31" workbookViewId="0">
      <selection activeCell="A41" sqref="A41:XFD41"/>
    </sheetView>
  </sheetViews>
  <sheetFormatPr defaultColWidth="9" defaultRowHeight="11.25"/>
  <cols>
    <col min="1" max="3" width="4.125" style="135" customWidth="1"/>
    <col min="4" max="4" width="37.625" style="135" customWidth="1"/>
    <col min="5" max="6" width="8.625" style="136" customWidth="1"/>
    <col min="7" max="8" width="8.625" style="135" customWidth="1"/>
    <col min="9" max="15" width="7.625" style="135" customWidth="1"/>
    <col min="16" max="16" width="8" style="135" customWidth="1"/>
    <col min="17" max="17" width="6.875" style="135" customWidth="1"/>
    <col min="18" max="18" width="7.625" style="135" customWidth="1"/>
    <col min="19" max="19" width="7.25" style="135" customWidth="1"/>
    <col min="20" max="20" width="6.875" style="135" customWidth="1"/>
    <col min="21" max="21" width="4.75" style="135" customWidth="1"/>
    <col min="22" max="22" width="5.75" style="135" customWidth="1"/>
    <col min="23" max="251" width="6.875" style="135" customWidth="1"/>
    <col min="252" max="16384" width="9" style="135"/>
  </cols>
  <sheetData>
    <row r="1" spans="1:22" ht="42" customHeight="1">
      <c r="A1" s="155" t="s">
        <v>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s="133" customFormat="1" ht="20.100000000000001" customHeight="1">
      <c r="A2" s="156" t="s">
        <v>1</v>
      </c>
      <c r="B2" s="156"/>
      <c r="C2" s="156"/>
      <c r="D2" s="156"/>
      <c r="E2" s="137"/>
      <c r="F2" s="137"/>
      <c r="G2" s="138"/>
      <c r="H2" s="138"/>
      <c r="I2" s="138"/>
      <c r="J2" s="138"/>
      <c r="K2" s="138"/>
      <c r="L2" s="138"/>
      <c r="M2" s="138"/>
      <c r="N2" s="138"/>
      <c r="O2" s="138"/>
      <c r="P2" s="138"/>
      <c r="V2" s="149" t="s">
        <v>2</v>
      </c>
    </row>
    <row r="3" spans="1:22" s="133" customFormat="1" ht="20.100000000000001" customHeight="1">
      <c r="A3" s="152" t="s">
        <v>27</v>
      </c>
      <c r="B3" s="152"/>
      <c r="C3" s="152"/>
      <c r="D3" s="153" t="s">
        <v>28</v>
      </c>
      <c r="E3" s="154" t="s">
        <v>29</v>
      </c>
      <c r="F3" s="157" t="s">
        <v>30</v>
      </c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9"/>
      <c r="R3" s="151" t="s">
        <v>31</v>
      </c>
      <c r="S3" s="151"/>
      <c r="T3" s="151" t="s">
        <v>32</v>
      </c>
      <c r="U3" s="151" t="s">
        <v>33</v>
      </c>
      <c r="V3" s="151" t="s">
        <v>34</v>
      </c>
    </row>
    <row r="4" spans="1:22" s="133" customFormat="1" ht="20.100000000000001" customHeight="1">
      <c r="A4" s="152"/>
      <c r="B4" s="152"/>
      <c r="C4" s="152"/>
      <c r="D4" s="153"/>
      <c r="E4" s="154"/>
      <c r="F4" s="154" t="s">
        <v>35</v>
      </c>
      <c r="G4" s="160" t="s">
        <v>36</v>
      </c>
      <c r="H4" s="158"/>
      <c r="I4" s="159"/>
      <c r="J4" s="160" t="s">
        <v>37</v>
      </c>
      <c r="K4" s="158"/>
      <c r="L4" s="158"/>
      <c r="M4" s="158"/>
      <c r="N4" s="158"/>
      <c r="O4" s="159"/>
      <c r="P4" s="151" t="s">
        <v>38</v>
      </c>
      <c r="Q4" s="151" t="s">
        <v>39</v>
      </c>
      <c r="R4" s="151" t="s">
        <v>40</v>
      </c>
      <c r="S4" s="151" t="s">
        <v>41</v>
      </c>
      <c r="T4" s="151"/>
      <c r="U4" s="151"/>
      <c r="V4" s="151"/>
    </row>
    <row r="5" spans="1:22" s="133" customFormat="1" ht="20.100000000000001" customHeight="1">
      <c r="A5" s="153" t="s">
        <v>42</v>
      </c>
      <c r="B5" s="153" t="s">
        <v>43</v>
      </c>
      <c r="C5" s="153" t="s">
        <v>44</v>
      </c>
      <c r="D5" s="153"/>
      <c r="E5" s="154"/>
      <c r="F5" s="154"/>
      <c r="G5" s="161" t="s">
        <v>45</v>
      </c>
      <c r="H5" s="161" t="s">
        <v>46</v>
      </c>
      <c r="I5" s="161" t="s">
        <v>47</v>
      </c>
      <c r="J5" s="151" t="s">
        <v>48</v>
      </c>
      <c r="K5" s="151" t="s">
        <v>49</v>
      </c>
      <c r="L5" s="151" t="s">
        <v>50</v>
      </c>
      <c r="M5" s="151" t="s">
        <v>51</v>
      </c>
      <c r="N5" s="151" t="s">
        <v>52</v>
      </c>
      <c r="O5" s="151" t="s">
        <v>53</v>
      </c>
      <c r="P5" s="151"/>
      <c r="Q5" s="151"/>
      <c r="R5" s="151"/>
      <c r="S5" s="151"/>
      <c r="T5" s="151"/>
      <c r="U5" s="151"/>
      <c r="V5" s="151"/>
    </row>
    <row r="6" spans="1:22" s="133" customFormat="1" ht="30" customHeight="1">
      <c r="A6" s="153"/>
      <c r="B6" s="153"/>
      <c r="C6" s="153"/>
      <c r="D6" s="153"/>
      <c r="E6" s="154"/>
      <c r="F6" s="154"/>
      <c r="G6" s="162"/>
      <c r="H6" s="162"/>
      <c r="I6" s="162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</row>
    <row r="7" spans="1:22" s="133" customFormat="1" ht="20.100000000000001" customHeight="1">
      <c r="A7" s="139" t="s">
        <v>54</v>
      </c>
      <c r="B7" s="139" t="s">
        <v>54</v>
      </c>
      <c r="C7" s="139" t="s">
        <v>54</v>
      </c>
      <c r="D7" s="139" t="s">
        <v>54</v>
      </c>
      <c r="E7" s="140">
        <v>1</v>
      </c>
      <c r="F7" s="141">
        <v>2</v>
      </c>
      <c r="G7" s="142">
        <v>3</v>
      </c>
      <c r="H7" s="142">
        <v>4</v>
      </c>
      <c r="I7" s="142">
        <v>5</v>
      </c>
      <c r="J7" s="142">
        <v>6</v>
      </c>
      <c r="K7" s="142">
        <v>7</v>
      </c>
      <c r="L7" s="142">
        <v>8</v>
      </c>
      <c r="M7" s="142">
        <v>9</v>
      </c>
      <c r="N7" s="142">
        <v>10</v>
      </c>
      <c r="O7" s="142">
        <v>11</v>
      </c>
      <c r="P7" s="142">
        <v>12</v>
      </c>
      <c r="Q7" s="142">
        <v>13</v>
      </c>
      <c r="R7" s="142">
        <v>14</v>
      </c>
      <c r="S7" s="142">
        <v>15</v>
      </c>
      <c r="T7" s="142">
        <v>16</v>
      </c>
      <c r="U7" s="142">
        <v>17</v>
      </c>
      <c r="V7" s="142">
        <v>18</v>
      </c>
    </row>
    <row r="8" spans="1:22" s="134" customFormat="1" ht="20.100000000000001" customHeight="1">
      <c r="A8" s="143"/>
      <c r="B8" s="143"/>
      <c r="C8" s="143"/>
      <c r="D8" s="144" t="s">
        <v>35</v>
      </c>
      <c r="E8" s="145">
        <f t="shared" ref="E8:V8" si="0">E9+E41+E45+E56+E60</f>
        <v>595.46</v>
      </c>
      <c r="F8" s="145">
        <f t="shared" si="0"/>
        <v>595.46</v>
      </c>
      <c r="G8" s="146">
        <f t="shared" si="0"/>
        <v>595.46</v>
      </c>
      <c r="H8" s="146">
        <f t="shared" si="0"/>
        <v>595.46</v>
      </c>
      <c r="I8" s="146">
        <f t="shared" si="0"/>
        <v>0</v>
      </c>
      <c r="J8" s="146">
        <f t="shared" si="0"/>
        <v>0</v>
      </c>
      <c r="K8" s="148">
        <f t="shared" si="0"/>
        <v>0</v>
      </c>
      <c r="L8" s="148">
        <f t="shared" si="0"/>
        <v>0</v>
      </c>
      <c r="M8" s="148">
        <f t="shared" si="0"/>
        <v>0</v>
      </c>
      <c r="N8" s="148">
        <f t="shared" si="0"/>
        <v>0</v>
      </c>
      <c r="O8" s="148">
        <f t="shared" si="0"/>
        <v>0</v>
      </c>
      <c r="P8" s="148">
        <f t="shared" si="0"/>
        <v>0</v>
      </c>
      <c r="Q8" s="148">
        <f t="shared" si="0"/>
        <v>0</v>
      </c>
      <c r="R8" s="148">
        <f t="shared" si="0"/>
        <v>0</v>
      </c>
      <c r="S8" s="148">
        <f t="shared" si="0"/>
        <v>0</v>
      </c>
      <c r="T8" s="148">
        <f t="shared" si="0"/>
        <v>0</v>
      </c>
      <c r="U8" s="148">
        <f t="shared" si="0"/>
        <v>0</v>
      </c>
      <c r="V8" s="146">
        <f t="shared" si="0"/>
        <v>0</v>
      </c>
    </row>
    <row r="9" spans="1:22" ht="20.100000000000001" customHeight="1">
      <c r="A9" s="143"/>
      <c r="B9" s="143"/>
      <c r="C9" s="143"/>
      <c r="D9" s="144" t="s">
        <v>55</v>
      </c>
      <c r="E9" s="145">
        <f t="shared" ref="E9:V9" si="1">E10</f>
        <v>272</v>
      </c>
      <c r="F9" s="145">
        <f t="shared" si="1"/>
        <v>272</v>
      </c>
      <c r="G9" s="146">
        <f t="shared" si="1"/>
        <v>272</v>
      </c>
      <c r="H9" s="146">
        <f t="shared" si="1"/>
        <v>272</v>
      </c>
      <c r="I9" s="146">
        <f t="shared" si="1"/>
        <v>0</v>
      </c>
      <c r="J9" s="146">
        <f t="shared" si="1"/>
        <v>0</v>
      </c>
      <c r="K9" s="148">
        <f t="shared" si="1"/>
        <v>0</v>
      </c>
      <c r="L9" s="148">
        <f t="shared" si="1"/>
        <v>0</v>
      </c>
      <c r="M9" s="148">
        <f t="shared" si="1"/>
        <v>0</v>
      </c>
      <c r="N9" s="148">
        <f t="shared" si="1"/>
        <v>0</v>
      </c>
      <c r="O9" s="148">
        <f t="shared" si="1"/>
        <v>0</v>
      </c>
      <c r="P9" s="148">
        <f t="shared" si="1"/>
        <v>0</v>
      </c>
      <c r="Q9" s="148">
        <f t="shared" si="1"/>
        <v>0</v>
      </c>
      <c r="R9" s="148">
        <f t="shared" si="1"/>
        <v>0</v>
      </c>
      <c r="S9" s="148">
        <f t="shared" si="1"/>
        <v>0</v>
      </c>
      <c r="T9" s="148">
        <f t="shared" si="1"/>
        <v>0</v>
      </c>
      <c r="U9" s="148">
        <f t="shared" si="1"/>
        <v>0</v>
      </c>
      <c r="V9" s="146">
        <f t="shared" si="1"/>
        <v>0</v>
      </c>
    </row>
    <row r="10" spans="1:22" ht="20.100000000000001" customHeight="1">
      <c r="A10" s="143"/>
      <c r="B10" s="143"/>
      <c r="C10" s="143"/>
      <c r="D10" s="144" t="s">
        <v>56</v>
      </c>
      <c r="E10" s="145">
        <f t="shared" ref="E10:V10" si="2">E11+E27+E31+E33+E39</f>
        <v>272</v>
      </c>
      <c r="F10" s="145">
        <f t="shared" si="2"/>
        <v>272</v>
      </c>
      <c r="G10" s="146">
        <f t="shared" si="2"/>
        <v>272</v>
      </c>
      <c r="H10" s="146">
        <f t="shared" si="2"/>
        <v>272</v>
      </c>
      <c r="I10" s="146">
        <f t="shared" si="2"/>
        <v>0</v>
      </c>
      <c r="J10" s="146">
        <f t="shared" si="2"/>
        <v>0</v>
      </c>
      <c r="K10" s="148">
        <f t="shared" si="2"/>
        <v>0</v>
      </c>
      <c r="L10" s="148">
        <f t="shared" si="2"/>
        <v>0</v>
      </c>
      <c r="M10" s="148">
        <f t="shared" si="2"/>
        <v>0</v>
      </c>
      <c r="N10" s="148">
        <f t="shared" si="2"/>
        <v>0</v>
      </c>
      <c r="O10" s="148">
        <f t="shared" si="2"/>
        <v>0</v>
      </c>
      <c r="P10" s="148">
        <f t="shared" si="2"/>
        <v>0</v>
      </c>
      <c r="Q10" s="148">
        <f t="shared" si="2"/>
        <v>0</v>
      </c>
      <c r="R10" s="148">
        <f t="shared" si="2"/>
        <v>0</v>
      </c>
      <c r="S10" s="148">
        <f t="shared" si="2"/>
        <v>0</v>
      </c>
      <c r="T10" s="148">
        <f t="shared" si="2"/>
        <v>0</v>
      </c>
      <c r="U10" s="148">
        <f t="shared" si="2"/>
        <v>0</v>
      </c>
      <c r="V10" s="146">
        <f t="shared" si="2"/>
        <v>0</v>
      </c>
    </row>
    <row r="11" spans="1:22" ht="20.100000000000001" customHeight="1">
      <c r="A11" s="143"/>
      <c r="B11" s="143"/>
      <c r="C11" s="143"/>
      <c r="D11" s="144" t="s">
        <v>57</v>
      </c>
      <c r="E11" s="145">
        <f t="shared" ref="E11:V11" si="3">SUM(E12:E26)</f>
        <v>127.77</v>
      </c>
      <c r="F11" s="145">
        <f t="shared" si="3"/>
        <v>127.77</v>
      </c>
      <c r="G11" s="146">
        <f t="shared" si="3"/>
        <v>127.77</v>
      </c>
      <c r="H11" s="146">
        <f t="shared" si="3"/>
        <v>127.77</v>
      </c>
      <c r="I11" s="146">
        <f t="shared" si="3"/>
        <v>0</v>
      </c>
      <c r="J11" s="146">
        <f t="shared" si="3"/>
        <v>0</v>
      </c>
      <c r="K11" s="148">
        <f t="shared" si="3"/>
        <v>0</v>
      </c>
      <c r="L11" s="148">
        <f t="shared" si="3"/>
        <v>0</v>
      </c>
      <c r="M11" s="148">
        <f t="shared" si="3"/>
        <v>0</v>
      </c>
      <c r="N11" s="148">
        <f t="shared" si="3"/>
        <v>0</v>
      </c>
      <c r="O11" s="148">
        <f t="shared" si="3"/>
        <v>0</v>
      </c>
      <c r="P11" s="148">
        <f t="shared" si="3"/>
        <v>0</v>
      </c>
      <c r="Q11" s="148">
        <f t="shared" si="3"/>
        <v>0</v>
      </c>
      <c r="R11" s="148">
        <f t="shared" si="3"/>
        <v>0</v>
      </c>
      <c r="S11" s="148">
        <f t="shared" si="3"/>
        <v>0</v>
      </c>
      <c r="T11" s="148">
        <f t="shared" si="3"/>
        <v>0</v>
      </c>
      <c r="U11" s="148">
        <f t="shared" si="3"/>
        <v>0</v>
      </c>
      <c r="V11" s="146">
        <f t="shared" si="3"/>
        <v>0</v>
      </c>
    </row>
    <row r="12" spans="1:22" ht="20.100000000000001" customHeight="1">
      <c r="A12" s="143" t="s">
        <v>58</v>
      </c>
      <c r="B12" s="143" t="s">
        <v>59</v>
      </c>
      <c r="C12" s="143" t="s">
        <v>60</v>
      </c>
      <c r="D12" s="144" t="s">
        <v>61</v>
      </c>
      <c r="E12" s="145">
        <v>57.3</v>
      </c>
      <c r="F12" s="145">
        <v>57.3</v>
      </c>
      <c r="G12" s="146">
        <v>57.3</v>
      </c>
      <c r="H12" s="146">
        <v>57.3</v>
      </c>
      <c r="I12" s="146">
        <v>0</v>
      </c>
      <c r="J12" s="146">
        <v>0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148">
        <v>0</v>
      </c>
      <c r="U12" s="148">
        <v>0</v>
      </c>
      <c r="V12" s="146">
        <v>0</v>
      </c>
    </row>
    <row r="13" spans="1:22" ht="20.100000000000001" customHeight="1">
      <c r="A13" s="143" t="s">
        <v>58</v>
      </c>
      <c r="B13" s="143" t="s">
        <v>59</v>
      </c>
      <c r="C13" s="143" t="s">
        <v>60</v>
      </c>
      <c r="D13" s="144" t="s">
        <v>62</v>
      </c>
      <c r="E13" s="145">
        <v>4.78</v>
      </c>
      <c r="F13" s="145">
        <v>4.78</v>
      </c>
      <c r="G13" s="146">
        <v>4.78</v>
      </c>
      <c r="H13" s="146">
        <v>4.78</v>
      </c>
      <c r="I13" s="146">
        <v>0</v>
      </c>
      <c r="J13" s="146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  <c r="P13" s="148">
        <v>0</v>
      </c>
      <c r="Q13" s="148">
        <v>0</v>
      </c>
      <c r="R13" s="148">
        <v>0</v>
      </c>
      <c r="S13" s="148">
        <v>0</v>
      </c>
      <c r="T13" s="148">
        <v>0</v>
      </c>
      <c r="U13" s="148">
        <v>0</v>
      </c>
      <c r="V13" s="146">
        <v>0</v>
      </c>
    </row>
    <row r="14" spans="1:22" ht="20.100000000000001" customHeight="1">
      <c r="A14" s="143" t="s">
        <v>58</v>
      </c>
      <c r="B14" s="143" t="s">
        <v>59</v>
      </c>
      <c r="C14" s="143" t="s">
        <v>60</v>
      </c>
      <c r="D14" s="144" t="s">
        <v>63</v>
      </c>
      <c r="E14" s="145">
        <v>1.62</v>
      </c>
      <c r="F14" s="145">
        <v>1.62</v>
      </c>
      <c r="G14" s="146">
        <v>1.62</v>
      </c>
      <c r="H14" s="146">
        <v>1.62</v>
      </c>
      <c r="I14" s="146">
        <v>0</v>
      </c>
      <c r="J14" s="146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48">
        <v>0</v>
      </c>
      <c r="U14" s="148">
        <v>0</v>
      </c>
      <c r="V14" s="146">
        <v>0</v>
      </c>
    </row>
    <row r="15" spans="1:22" ht="20.100000000000001" customHeight="1">
      <c r="A15" s="143" t="s">
        <v>58</v>
      </c>
      <c r="B15" s="143" t="s">
        <v>59</v>
      </c>
      <c r="C15" s="143" t="s">
        <v>60</v>
      </c>
      <c r="D15" s="144" t="s">
        <v>64</v>
      </c>
      <c r="E15" s="145">
        <v>4.78</v>
      </c>
      <c r="F15" s="145">
        <v>4.78</v>
      </c>
      <c r="G15" s="146">
        <v>4.78</v>
      </c>
      <c r="H15" s="146">
        <v>4.78</v>
      </c>
      <c r="I15" s="146">
        <v>0</v>
      </c>
      <c r="J15" s="146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48">
        <v>0</v>
      </c>
      <c r="Q15" s="148">
        <v>0</v>
      </c>
      <c r="R15" s="148">
        <v>0</v>
      </c>
      <c r="S15" s="148">
        <v>0</v>
      </c>
      <c r="T15" s="148">
        <v>0</v>
      </c>
      <c r="U15" s="148">
        <v>0</v>
      </c>
      <c r="V15" s="146">
        <v>0</v>
      </c>
    </row>
    <row r="16" spans="1:22" ht="20.100000000000001" customHeight="1">
      <c r="A16" s="143" t="s">
        <v>58</v>
      </c>
      <c r="B16" s="143" t="s">
        <v>59</v>
      </c>
      <c r="C16" s="143" t="s">
        <v>60</v>
      </c>
      <c r="D16" s="144" t="s">
        <v>65</v>
      </c>
      <c r="E16" s="145">
        <v>12.96</v>
      </c>
      <c r="F16" s="145">
        <v>12.96</v>
      </c>
      <c r="G16" s="146">
        <v>12.96</v>
      </c>
      <c r="H16" s="146">
        <v>12.96</v>
      </c>
      <c r="I16" s="146">
        <v>0</v>
      </c>
      <c r="J16" s="146">
        <v>0</v>
      </c>
      <c r="K16" s="148">
        <v>0</v>
      </c>
      <c r="L16" s="148">
        <v>0</v>
      </c>
      <c r="M16" s="148">
        <v>0</v>
      </c>
      <c r="N16" s="148">
        <v>0</v>
      </c>
      <c r="O16" s="148">
        <v>0</v>
      </c>
      <c r="P16" s="148">
        <v>0</v>
      </c>
      <c r="Q16" s="148">
        <v>0</v>
      </c>
      <c r="R16" s="148">
        <v>0</v>
      </c>
      <c r="S16" s="148">
        <v>0</v>
      </c>
      <c r="T16" s="148">
        <v>0</v>
      </c>
      <c r="U16" s="148">
        <v>0</v>
      </c>
      <c r="V16" s="146">
        <v>0</v>
      </c>
    </row>
    <row r="17" spans="1:22" ht="20.100000000000001" customHeight="1">
      <c r="A17" s="143" t="s">
        <v>58</v>
      </c>
      <c r="B17" s="143" t="s">
        <v>59</v>
      </c>
      <c r="C17" s="143" t="s">
        <v>60</v>
      </c>
      <c r="D17" s="144" t="s">
        <v>66</v>
      </c>
      <c r="E17" s="145">
        <v>0.36</v>
      </c>
      <c r="F17" s="145">
        <v>0.36</v>
      </c>
      <c r="G17" s="146">
        <v>0.36</v>
      </c>
      <c r="H17" s="146">
        <v>0.36</v>
      </c>
      <c r="I17" s="146">
        <v>0</v>
      </c>
      <c r="J17" s="146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  <c r="P17" s="148">
        <v>0</v>
      </c>
      <c r="Q17" s="148">
        <v>0</v>
      </c>
      <c r="R17" s="148">
        <v>0</v>
      </c>
      <c r="S17" s="148">
        <v>0</v>
      </c>
      <c r="T17" s="148">
        <v>0</v>
      </c>
      <c r="U17" s="148">
        <v>0</v>
      </c>
      <c r="V17" s="146">
        <v>0</v>
      </c>
    </row>
    <row r="18" spans="1:22" ht="20.100000000000001" customHeight="1">
      <c r="A18" s="143" t="s">
        <v>58</v>
      </c>
      <c r="B18" s="143" t="s">
        <v>59</v>
      </c>
      <c r="C18" s="143" t="s">
        <v>60</v>
      </c>
      <c r="D18" s="144" t="s">
        <v>67</v>
      </c>
      <c r="E18" s="145">
        <v>0.65</v>
      </c>
      <c r="F18" s="145">
        <v>0.65</v>
      </c>
      <c r="G18" s="146">
        <v>0.65</v>
      </c>
      <c r="H18" s="146">
        <v>0.65</v>
      </c>
      <c r="I18" s="146">
        <v>0</v>
      </c>
      <c r="J18" s="146">
        <v>0</v>
      </c>
      <c r="K18" s="148">
        <v>0</v>
      </c>
      <c r="L18" s="148">
        <v>0</v>
      </c>
      <c r="M18" s="148">
        <v>0</v>
      </c>
      <c r="N18" s="148">
        <v>0</v>
      </c>
      <c r="O18" s="148">
        <v>0</v>
      </c>
      <c r="P18" s="148">
        <v>0</v>
      </c>
      <c r="Q18" s="148">
        <v>0</v>
      </c>
      <c r="R18" s="148">
        <v>0</v>
      </c>
      <c r="S18" s="148">
        <v>0</v>
      </c>
      <c r="T18" s="148">
        <v>0</v>
      </c>
      <c r="U18" s="148">
        <v>0</v>
      </c>
      <c r="V18" s="146">
        <v>0</v>
      </c>
    </row>
    <row r="19" spans="1:22" ht="20.100000000000001" customHeight="1">
      <c r="A19" s="143" t="s">
        <v>58</v>
      </c>
      <c r="B19" s="143" t="s">
        <v>59</v>
      </c>
      <c r="C19" s="143" t="s">
        <v>60</v>
      </c>
      <c r="D19" s="144" t="s">
        <v>68</v>
      </c>
      <c r="E19" s="145">
        <v>7.0000000000000007E-2</v>
      </c>
      <c r="F19" s="145">
        <v>7.0000000000000007E-2</v>
      </c>
      <c r="G19" s="146">
        <v>7.0000000000000007E-2</v>
      </c>
      <c r="H19" s="146">
        <v>7.0000000000000007E-2</v>
      </c>
      <c r="I19" s="146">
        <v>0</v>
      </c>
      <c r="J19" s="146">
        <v>0</v>
      </c>
      <c r="K19" s="148">
        <v>0</v>
      </c>
      <c r="L19" s="148">
        <v>0</v>
      </c>
      <c r="M19" s="148">
        <v>0</v>
      </c>
      <c r="N19" s="148">
        <v>0</v>
      </c>
      <c r="O19" s="148">
        <v>0</v>
      </c>
      <c r="P19" s="148">
        <v>0</v>
      </c>
      <c r="Q19" s="148">
        <v>0</v>
      </c>
      <c r="R19" s="148">
        <v>0</v>
      </c>
      <c r="S19" s="148">
        <v>0</v>
      </c>
      <c r="T19" s="148">
        <v>0</v>
      </c>
      <c r="U19" s="148">
        <v>0</v>
      </c>
      <c r="V19" s="146">
        <v>0</v>
      </c>
    </row>
    <row r="20" spans="1:22" ht="20.100000000000001" customHeight="1">
      <c r="A20" s="143" t="s">
        <v>58</v>
      </c>
      <c r="B20" s="143" t="s">
        <v>59</v>
      </c>
      <c r="C20" s="143" t="s">
        <v>60</v>
      </c>
      <c r="D20" s="144" t="s">
        <v>69</v>
      </c>
      <c r="E20" s="145">
        <v>2.29</v>
      </c>
      <c r="F20" s="145">
        <v>2.29</v>
      </c>
      <c r="G20" s="146">
        <v>2.29</v>
      </c>
      <c r="H20" s="146">
        <v>2.29</v>
      </c>
      <c r="I20" s="146">
        <v>0</v>
      </c>
      <c r="J20" s="146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  <c r="P20" s="148">
        <v>0</v>
      </c>
      <c r="Q20" s="148">
        <v>0</v>
      </c>
      <c r="R20" s="148">
        <v>0</v>
      </c>
      <c r="S20" s="148">
        <v>0</v>
      </c>
      <c r="T20" s="148">
        <v>0</v>
      </c>
      <c r="U20" s="148">
        <v>0</v>
      </c>
      <c r="V20" s="146">
        <v>0</v>
      </c>
    </row>
    <row r="21" spans="1:22" ht="20.100000000000001" customHeight="1">
      <c r="A21" s="143" t="s">
        <v>58</v>
      </c>
      <c r="B21" s="143" t="s">
        <v>59</v>
      </c>
      <c r="C21" s="143" t="s">
        <v>60</v>
      </c>
      <c r="D21" s="144" t="s">
        <v>70</v>
      </c>
      <c r="E21" s="145">
        <v>1.1499999999999999</v>
      </c>
      <c r="F21" s="145">
        <v>1.1499999999999999</v>
      </c>
      <c r="G21" s="146">
        <v>1.1499999999999999</v>
      </c>
      <c r="H21" s="146">
        <v>1.1499999999999999</v>
      </c>
      <c r="I21" s="146">
        <v>0</v>
      </c>
      <c r="J21" s="146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6">
        <v>0</v>
      </c>
    </row>
    <row r="22" spans="1:22" ht="20.100000000000001" customHeight="1">
      <c r="A22" s="143" t="s">
        <v>58</v>
      </c>
      <c r="B22" s="143" t="s">
        <v>59</v>
      </c>
      <c r="C22" s="143" t="s">
        <v>60</v>
      </c>
      <c r="D22" s="144" t="s">
        <v>71</v>
      </c>
      <c r="E22" s="145">
        <v>2.71</v>
      </c>
      <c r="F22" s="145">
        <v>2.71</v>
      </c>
      <c r="G22" s="146">
        <v>2.71</v>
      </c>
      <c r="H22" s="146">
        <v>2.71</v>
      </c>
      <c r="I22" s="146">
        <v>0</v>
      </c>
      <c r="J22" s="146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  <c r="P22" s="148">
        <v>0</v>
      </c>
      <c r="Q22" s="148">
        <v>0</v>
      </c>
      <c r="R22" s="148">
        <v>0</v>
      </c>
      <c r="S22" s="148">
        <v>0</v>
      </c>
      <c r="T22" s="148">
        <v>0</v>
      </c>
      <c r="U22" s="148">
        <v>0</v>
      </c>
      <c r="V22" s="146">
        <v>0</v>
      </c>
    </row>
    <row r="23" spans="1:22" ht="20.100000000000001" customHeight="1">
      <c r="A23" s="143" t="s">
        <v>58</v>
      </c>
      <c r="B23" s="143" t="s">
        <v>59</v>
      </c>
      <c r="C23" s="143" t="s">
        <v>60</v>
      </c>
      <c r="D23" s="144" t="s">
        <v>72</v>
      </c>
      <c r="E23" s="145">
        <v>1.68</v>
      </c>
      <c r="F23" s="145">
        <v>1.68</v>
      </c>
      <c r="G23" s="146">
        <v>1.68</v>
      </c>
      <c r="H23" s="146">
        <v>1.68</v>
      </c>
      <c r="I23" s="146">
        <v>0</v>
      </c>
      <c r="J23" s="146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6">
        <v>0</v>
      </c>
    </row>
    <row r="24" spans="1:22" ht="20.100000000000001" customHeight="1">
      <c r="A24" s="143" t="s">
        <v>58</v>
      </c>
      <c r="B24" s="143" t="s">
        <v>59</v>
      </c>
      <c r="C24" s="143" t="s">
        <v>60</v>
      </c>
      <c r="D24" s="144" t="s">
        <v>73</v>
      </c>
      <c r="E24" s="145">
        <v>7.42</v>
      </c>
      <c r="F24" s="145">
        <v>7.42</v>
      </c>
      <c r="G24" s="146">
        <v>7.42</v>
      </c>
      <c r="H24" s="146">
        <v>7.42</v>
      </c>
      <c r="I24" s="146">
        <v>0</v>
      </c>
      <c r="J24" s="146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6">
        <v>0</v>
      </c>
    </row>
    <row r="25" spans="1:22" ht="20.100000000000001" customHeight="1">
      <c r="A25" s="143" t="s">
        <v>58</v>
      </c>
      <c r="B25" s="143" t="s">
        <v>59</v>
      </c>
      <c r="C25" s="143" t="s">
        <v>60</v>
      </c>
      <c r="D25" s="144" t="s">
        <v>74</v>
      </c>
      <c r="E25" s="145">
        <v>10</v>
      </c>
      <c r="F25" s="145">
        <v>10</v>
      </c>
      <c r="G25" s="146">
        <v>10</v>
      </c>
      <c r="H25" s="146">
        <v>10</v>
      </c>
      <c r="I25" s="146">
        <v>0</v>
      </c>
      <c r="J25" s="146">
        <v>0</v>
      </c>
      <c r="K25" s="148">
        <v>0</v>
      </c>
      <c r="L25" s="148">
        <v>0</v>
      </c>
      <c r="M25" s="148">
        <v>0</v>
      </c>
      <c r="N25" s="148">
        <v>0</v>
      </c>
      <c r="O25" s="148">
        <v>0</v>
      </c>
      <c r="P25" s="148">
        <v>0</v>
      </c>
      <c r="Q25" s="148">
        <v>0</v>
      </c>
      <c r="R25" s="148">
        <v>0</v>
      </c>
      <c r="S25" s="148">
        <v>0</v>
      </c>
      <c r="T25" s="148">
        <v>0</v>
      </c>
      <c r="U25" s="148">
        <v>0</v>
      </c>
      <c r="V25" s="146">
        <v>0</v>
      </c>
    </row>
    <row r="26" spans="1:22" ht="20.100000000000001" customHeight="1">
      <c r="A26" s="143" t="s">
        <v>58</v>
      </c>
      <c r="B26" s="143" t="s">
        <v>59</v>
      </c>
      <c r="C26" s="143" t="s">
        <v>60</v>
      </c>
      <c r="D26" s="144" t="s">
        <v>75</v>
      </c>
      <c r="E26" s="145">
        <v>20</v>
      </c>
      <c r="F26" s="145">
        <v>20</v>
      </c>
      <c r="G26" s="146">
        <v>20</v>
      </c>
      <c r="H26" s="146">
        <v>20</v>
      </c>
      <c r="I26" s="146">
        <v>0</v>
      </c>
      <c r="J26" s="146">
        <v>0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  <c r="P26" s="148">
        <v>0</v>
      </c>
      <c r="Q26" s="148">
        <v>0</v>
      </c>
      <c r="R26" s="148">
        <v>0</v>
      </c>
      <c r="S26" s="148">
        <v>0</v>
      </c>
      <c r="T26" s="148">
        <v>0</v>
      </c>
      <c r="U26" s="148">
        <v>0</v>
      </c>
      <c r="V26" s="146">
        <v>0</v>
      </c>
    </row>
    <row r="27" spans="1:22" ht="20.100000000000001" customHeight="1">
      <c r="A27" s="143"/>
      <c r="B27" s="143"/>
      <c r="C27" s="143"/>
      <c r="D27" s="144" t="s">
        <v>76</v>
      </c>
      <c r="E27" s="145">
        <f t="shared" ref="E27:V27" si="4">SUM(E28:E30)</f>
        <v>37</v>
      </c>
      <c r="F27" s="145">
        <f t="shared" si="4"/>
        <v>37</v>
      </c>
      <c r="G27" s="146">
        <f t="shared" si="4"/>
        <v>37</v>
      </c>
      <c r="H27" s="146">
        <f t="shared" si="4"/>
        <v>37</v>
      </c>
      <c r="I27" s="146">
        <f t="shared" si="4"/>
        <v>0</v>
      </c>
      <c r="J27" s="146">
        <f t="shared" si="4"/>
        <v>0</v>
      </c>
      <c r="K27" s="148">
        <f t="shared" si="4"/>
        <v>0</v>
      </c>
      <c r="L27" s="148">
        <f t="shared" si="4"/>
        <v>0</v>
      </c>
      <c r="M27" s="148">
        <f t="shared" si="4"/>
        <v>0</v>
      </c>
      <c r="N27" s="148">
        <f t="shared" si="4"/>
        <v>0</v>
      </c>
      <c r="O27" s="148">
        <f t="shared" si="4"/>
        <v>0</v>
      </c>
      <c r="P27" s="148">
        <f t="shared" si="4"/>
        <v>0</v>
      </c>
      <c r="Q27" s="148">
        <f t="shared" si="4"/>
        <v>0</v>
      </c>
      <c r="R27" s="148">
        <f t="shared" si="4"/>
        <v>0</v>
      </c>
      <c r="S27" s="148">
        <f t="shared" si="4"/>
        <v>0</v>
      </c>
      <c r="T27" s="148">
        <f t="shared" si="4"/>
        <v>0</v>
      </c>
      <c r="U27" s="148">
        <f t="shared" si="4"/>
        <v>0</v>
      </c>
      <c r="V27" s="146">
        <f t="shared" si="4"/>
        <v>0</v>
      </c>
    </row>
    <row r="28" spans="1:22" ht="20.100000000000001" customHeight="1">
      <c r="A28" s="143" t="s">
        <v>58</v>
      </c>
      <c r="B28" s="143" t="s">
        <v>59</v>
      </c>
      <c r="C28" s="143" t="s">
        <v>77</v>
      </c>
      <c r="D28" s="144" t="s">
        <v>78</v>
      </c>
      <c r="E28" s="145">
        <v>20</v>
      </c>
      <c r="F28" s="145">
        <v>20</v>
      </c>
      <c r="G28" s="146">
        <v>20</v>
      </c>
      <c r="H28" s="146">
        <v>20</v>
      </c>
      <c r="I28" s="146">
        <v>0</v>
      </c>
      <c r="J28" s="146">
        <v>0</v>
      </c>
      <c r="K28" s="148">
        <v>0</v>
      </c>
      <c r="L28" s="148">
        <v>0</v>
      </c>
      <c r="M28" s="148">
        <v>0</v>
      </c>
      <c r="N28" s="148">
        <v>0</v>
      </c>
      <c r="O28" s="148">
        <v>0</v>
      </c>
      <c r="P28" s="148">
        <v>0</v>
      </c>
      <c r="Q28" s="148">
        <v>0</v>
      </c>
      <c r="R28" s="148">
        <v>0</v>
      </c>
      <c r="S28" s="148">
        <v>0</v>
      </c>
      <c r="T28" s="148">
        <v>0</v>
      </c>
      <c r="U28" s="148">
        <v>0</v>
      </c>
      <c r="V28" s="146">
        <v>0</v>
      </c>
    </row>
    <row r="29" spans="1:22" ht="20.100000000000001" customHeight="1">
      <c r="A29" s="143" t="s">
        <v>58</v>
      </c>
      <c r="B29" s="143" t="s">
        <v>59</v>
      </c>
      <c r="C29" s="143" t="s">
        <v>77</v>
      </c>
      <c r="D29" s="144" t="s">
        <v>79</v>
      </c>
      <c r="E29" s="145">
        <v>5</v>
      </c>
      <c r="F29" s="145">
        <v>5</v>
      </c>
      <c r="G29" s="146">
        <v>5</v>
      </c>
      <c r="H29" s="146">
        <v>5</v>
      </c>
      <c r="I29" s="146">
        <v>0</v>
      </c>
      <c r="J29" s="146">
        <v>0</v>
      </c>
      <c r="K29" s="148">
        <v>0</v>
      </c>
      <c r="L29" s="148">
        <v>0</v>
      </c>
      <c r="M29" s="148">
        <v>0</v>
      </c>
      <c r="N29" s="148">
        <v>0</v>
      </c>
      <c r="O29" s="148">
        <v>0</v>
      </c>
      <c r="P29" s="148">
        <v>0</v>
      </c>
      <c r="Q29" s="148">
        <v>0</v>
      </c>
      <c r="R29" s="148">
        <v>0</v>
      </c>
      <c r="S29" s="148">
        <v>0</v>
      </c>
      <c r="T29" s="148">
        <v>0</v>
      </c>
      <c r="U29" s="148">
        <v>0</v>
      </c>
      <c r="V29" s="146">
        <v>0</v>
      </c>
    </row>
    <row r="30" spans="1:22" ht="20.100000000000001" customHeight="1">
      <c r="A30" s="143" t="s">
        <v>58</v>
      </c>
      <c r="B30" s="143" t="s">
        <v>59</v>
      </c>
      <c r="C30" s="143" t="s">
        <v>77</v>
      </c>
      <c r="D30" s="144" t="s">
        <v>80</v>
      </c>
      <c r="E30" s="145">
        <v>12</v>
      </c>
      <c r="F30" s="145">
        <v>12</v>
      </c>
      <c r="G30" s="146">
        <v>12</v>
      </c>
      <c r="H30" s="146">
        <v>12</v>
      </c>
      <c r="I30" s="146">
        <v>0</v>
      </c>
      <c r="J30" s="146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6">
        <v>0</v>
      </c>
    </row>
    <row r="31" spans="1:22" ht="20.100000000000001" customHeight="1">
      <c r="A31" s="143"/>
      <c r="B31" s="143"/>
      <c r="C31" s="143"/>
      <c r="D31" s="144" t="s">
        <v>81</v>
      </c>
      <c r="E31" s="145">
        <f t="shared" ref="E31:V31" si="5">E32</f>
        <v>50</v>
      </c>
      <c r="F31" s="145">
        <f t="shared" si="5"/>
        <v>50</v>
      </c>
      <c r="G31" s="146">
        <f t="shared" si="5"/>
        <v>50</v>
      </c>
      <c r="H31" s="146">
        <f t="shared" si="5"/>
        <v>50</v>
      </c>
      <c r="I31" s="146">
        <f t="shared" si="5"/>
        <v>0</v>
      </c>
      <c r="J31" s="146">
        <f t="shared" si="5"/>
        <v>0</v>
      </c>
      <c r="K31" s="148">
        <f t="shared" si="5"/>
        <v>0</v>
      </c>
      <c r="L31" s="148">
        <f t="shared" si="5"/>
        <v>0</v>
      </c>
      <c r="M31" s="148">
        <f t="shared" si="5"/>
        <v>0</v>
      </c>
      <c r="N31" s="148">
        <f t="shared" si="5"/>
        <v>0</v>
      </c>
      <c r="O31" s="148">
        <f t="shared" si="5"/>
        <v>0</v>
      </c>
      <c r="P31" s="148">
        <f t="shared" si="5"/>
        <v>0</v>
      </c>
      <c r="Q31" s="148">
        <f t="shared" si="5"/>
        <v>0</v>
      </c>
      <c r="R31" s="148">
        <f t="shared" si="5"/>
        <v>0</v>
      </c>
      <c r="S31" s="148">
        <f t="shared" si="5"/>
        <v>0</v>
      </c>
      <c r="T31" s="148">
        <f t="shared" si="5"/>
        <v>0</v>
      </c>
      <c r="U31" s="148">
        <f t="shared" si="5"/>
        <v>0</v>
      </c>
      <c r="V31" s="146">
        <f t="shared" si="5"/>
        <v>0</v>
      </c>
    </row>
    <row r="32" spans="1:22" ht="20.100000000000001" customHeight="1">
      <c r="A32" s="143" t="s">
        <v>58</v>
      </c>
      <c r="B32" s="143" t="s">
        <v>59</v>
      </c>
      <c r="C32" s="143" t="s">
        <v>82</v>
      </c>
      <c r="D32" s="144" t="s">
        <v>83</v>
      </c>
      <c r="E32" s="145">
        <v>50</v>
      </c>
      <c r="F32" s="145">
        <v>50</v>
      </c>
      <c r="G32" s="146">
        <v>50</v>
      </c>
      <c r="H32" s="146">
        <v>50</v>
      </c>
      <c r="I32" s="146">
        <v>0</v>
      </c>
      <c r="J32" s="146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6">
        <v>0</v>
      </c>
    </row>
    <row r="33" spans="1:22" ht="20.100000000000001" customHeight="1">
      <c r="A33" s="143"/>
      <c r="B33" s="143"/>
      <c r="C33" s="143"/>
      <c r="D33" s="144" t="s">
        <v>84</v>
      </c>
      <c r="E33" s="145">
        <f t="shared" ref="E33:V33" si="6">SUM(E34:E38)</f>
        <v>57</v>
      </c>
      <c r="F33" s="145">
        <f t="shared" si="6"/>
        <v>57</v>
      </c>
      <c r="G33" s="146">
        <f t="shared" si="6"/>
        <v>57</v>
      </c>
      <c r="H33" s="146">
        <f t="shared" si="6"/>
        <v>57</v>
      </c>
      <c r="I33" s="146">
        <f t="shared" si="6"/>
        <v>0</v>
      </c>
      <c r="J33" s="146">
        <f t="shared" si="6"/>
        <v>0</v>
      </c>
      <c r="K33" s="148">
        <f t="shared" si="6"/>
        <v>0</v>
      </c>
      <c r="L33" s="148">
        <f t="shared" si="6"/>
        <v>0</v>
      </c>
      <c r="M33" s="148">
        <f t="shared" si="6"/>
        <v>0</v>
      </c>
      <c r="N33" s="148">
        <f t="shared" si="6"/>
        <v>0</v>
      </c>
      <c r="O33" s="148">
        <f t="shared" si="6"/>
        <v>0</v>
      </c>
      <c r="P33" s="148">
        <f t="shared" si="6"/>
        <v>0</v>
      </c>
      <c r="Q33" s="148">
        <f t="shared" si="6"/>
        <v>0</v>
      </c>
      <c r="R33" s="148">
        <f t="shared" si="6"/>
        <v>0</v>
      </c>
      <c r="S33" s="148">
        <f t="shared" si="6"/>
        <v>0</v>
      </c>
      <c r="T33" s="148">
        <f t="shared" si="6"/>
        <v>0</v>
      </c>
      <c r="U33" s="148">
        <f t="shared" si="6"/>
        <v>0</v>
      </c>
      <c r="V33" s="146">
        <f t="shared" si="6"/>
        <v>0</v>
      </c>
    </row>
    <row r="34" spans="1:22" ht="20.100000000000001" customHeight="1">
      <c r="A34" s="143" t="s">
        <v>58</v>
      </c>
      <c r="B34" s="143" t="s">
        <v>59</v>
      </c>
      <c r="C34" s="143" t="s">
        <v>85</v>
      </c>
      <c r="D34" s="144" t="s">
        <v>86</v>
      </c>
      <c r="E34" s="145">
        <v>10</v>
      </c>
      <c r="F34" s="145">
        <v>10</v>
      </c>
      <c r="G34" s="146">
        <v>10</v>
      </c>
      <c r="H34" s="146">
        <v>10</v>
      </c>
      <c r="I34" s="146">
        <v>0</v>
      </c>
      <c r="J34" s="146">
        <v>0</v>
      </c>
      <c r="K34" s="148">
        <v>0</v>
      </c>
      <c r="L34" s="148">
        <v>0</v>
      </c>
      <c r="M34" s="148">
        <v>0</v>
      </c>
      <c r="N34" s="148">
        <v>0</v>
      </c>
      <c r="O34" s="148">
        <v>0</v>
      </c>
      <c r="P34" s="148">
        <v>0</v>
      </c>
      <c r="Q34" s="148">
        <v>0</v>
      </c>
      <c r="R34" s="148">
        <v>0</v>
      </c>
      <c r="S34" s="148">
        <v>0</v>
      </c>
      <c r="T34" s="148">
        <v>0</v>
      </c>
      <c r="U34" s="148">
        <v>0</v>
      </c>
      <c r="V34" s="146">
        <v>0</v>
      </c>
    </row>
    <row r="35" spans="1:22" ht="20.100000000000001" customHeight="1">
      <c r="A35" s="143" t="s">
        <v>58</v>
      </c>
      <c r="B35" s="143" t="s">
        <v>59</v>
      </c>
      <c r="C35" s="143" t="s">
        <v>85</v>
      </c>
      <c r="D35" s="144" t="s">
        <v>87</v>
      </c>
      <c r="E35" s="145">
        <v>5</v>
      </c>
      <c r="F35" s="145">
        <v>5</v>
      </c>
      <c r="G35" s="146">
        <v>5</v>
      </c>
      <c r="H35" s="146">
        <v>5</v>
      </c>
      <c r="I35" s="146">
        <v>0</v>
      </c>
      <c r="J35" s="146">
        <v>0</v>
      </c>
      <c r="K35" s="148">
        <v>0</v>
      </c>
      <c r="L35" s="148">
        <v>0</v>
      </c>
      <c r="M35" s="148">
        <v>0</v>
      </c>
      <c r="N35" s="148">
        <v>0</v>
      </c>
      <c r="O35" s="148">
        <v>0</v>
      </c>
      <c r="P35" s="148">
        <v>0</v>
      </c>
      <c r="Q35" s="148">
        <v>0</v>
      </c>
      <c r="R35" s="148">
        <v>0</v>
      </c>
      <c r="S35" s="148">
        <v>0</v>
      </c>
      <c r="T35" s="148">
        <v>0</v>
      </c>
      <c r="U35" s="148">
        <v>0</v>
      </c>
      <c r="V35" s="146">
        <v>0</v>
      </c>
    </row>
    <row r="36" spans="1:22" ht="20.100000000000001" customHeight="1">
      <c r="A36" s="143" t="s">
        <v>58</v>
      </c>
      <c r="B36" s="143" t="s">
        <v>59</v>
      </c>
      <c r="C36" s="143" t="s">
        <v>85</v>
      </c>
      <c r="D36" s="144" t="s">
        <v>88</v>
      </c>
      <c r="E36" s="145">
        <v>10</v>
      </c>
      <c r="F36" s="145">
        <v>10</v>
      </c>
      <c r="G36" s="146">
        <v>10</v>
      </c>
      <c r="H36" s="146">
        <v>10</v>
      </c>
      <c r="I36" s="146">
        <v>0</v>
      </c>
      <c r="J36" s="146">
        <v>0</v>
      </c>
      <c r="K36" s="148">
        <v>0</v>
      </c>
      <c r="L36" s="148">
        <v>0</v>
      </c>
      <c r="M36" s="148">
        <v>0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6">
        <v>0</v>
      </c>
    </row>
    <row r="37" spans="1:22" ht="20.100000000000001" customHeight="1">
      <c r="A37" s="143" t="s">
        <v>58</v>
      </c>
      <c r="B37" s="143" t="s">
        <v>59</v>
      </c>
      <c r="C37" s="143" t="s">
        <v>85</v>
      </c>
      <c r="D37" s="144" t="s">
        <v>89</v>
      </c>
      <c r="E37" s="145">
        <v>12</v>
      </c>
      <c r="F37" s="145">
        <v>12</v>
      </c>
      <c r="G37" s="146">
        <v>12</v>
      </c>
      <c r="H37" s="146">
        <v>12</v>
      </c>
      <c r="I37" s="146">
        <v>0</v>
      </c>
      <c r="J37" s="146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8">
        <v>0</v>
      </c>
      <c r="R37" s="148">
        <v>0</v>
      </c>
      <c r="S37" s="148">
        <v>0</v>
      </c>
      <c r="T37" s="148">
        <v>0</v>
      </c>
      <c r="U37" s="148">
        <v>0</v>
      </c>
      <c r="V37" s="146">
        <v>0</v>
      </c>
    </row>
    <row r="38" spans="1:22" ht="20.100000000000001" customHeight="1">
      <c r="A38" s="143" t="s">
        <v>58</v>
      </c>
      <c r="B38" s="143" t="s">
        <v>59</v>
      </c>
      <c r="C38" s="143" t="s">
        <v>85</v>
      </c>
      <c r="D38" s="144" t="s">
        <v>90</v>
      </c>
      <c r="E38" s="145">
        <v>20</v>
      </c>
      <c r="F38" s="145">
        <v>20</v>
      </c>
      <c r="G38" s="146">
        <v>20</v>
      </c>
      <c r="H38" s="146">
        <v>20</v>
      </c>
      <c r="I38" s="146">
        <v>0</v>
      </c>
      <c r="J38" s="146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48">
        <v>0</v>
      </c>
      <c r="Q38" s="148">
        <v>0</v>
      </c>
      <c r="R38" s="148">
        <v>0</v>
      </c>
      <c r="S38" s="148">
        <v>0</v>
      </c>
      <c r="T38" s="148">
        <v>0</v>
      </c>
      <c r="U38" s="148">
        <v>0</v>
      </c>
      <c r="V38" s="146">
        <v>0</v>
      </c>
    </row>
    <row r="39" spans="1:22" ht="20.100000000000001" customHeight="1">
      <c r="A39" s="143"/>
      <c r="B39" s="143"/>
      <c r="C39" s="143"/>
      <c r="D39" s="144" t="s">
        <v>91</v>
      </c>
      <c r="E39" s="145">
        <f t="shared" ref="E39:V39" si="7">E40</f>
        <v>0.23</v>
      </c>
      <c r="F39" s="145">
        <f t="shared" si="7"/>
        <v>0.23</v>
      </c>
      <c r="G39" s="146">
        <f t="shared" si="7"/>
        <v>0.23</v>
      </c>
      <c r="H39" s="146">
        <f t="shared" si="7"/>
        <v>0.23</v>
      </c>
      <c r="I39" s="146">
        <f t="shared" si="7"/>
        <v>0</v>
      </c>
      <c r="J39" s="146">
        <f t="shared" si="7"/>
        <v>0</v>
      </c>
      <c r="K39" s="148">
        <f t="shared" si="7"/>
        <v>0</v>
      </c>
      <c r="L39" s="148">
        <f t="shared" si="7"/>
        <v>0</v>
      </c>
      <c r="M39" s="148">
        <f t="shared" si="7"/>
        <v>0</v>
      </c>
      <c r="N39" s="148">
        <f t="shared" si="7"/>
        <v>0</v>
      </c>
      <c r="O39" s="148">
        <f t="shared" si="7"/>
        <v>0</v>
      </c>
      <c r="P39" s="148">
        <f t="shared" si="7"/>
        <v>0</v>
      </c>
      <c r="Q39" s="148">
        <f t="shared" si="7"/>
        <v>0</v>
      </c>
      <c r="R39" s="148">
        <f t="shared" si="7"/>
        <v>0</v>
      </c>
      <c r="S39" s="148">
        <f t="shared" si="7"/>
        <v>0</v>
      </c>
      <c r="T39" s="148">
        <f t="shared" si="7"/>
        <v>0</v>
      </c>
      <c r="U39" s="148">
        <f t="shared" si="7"/>
        <v>0</v>
      </c>
      <c r="V39" s="146">
        <f t="shared" si="7"/>
        <v>0</v>
      </c>
    </row>
    <row r="40" spans="1:22" ht="20.100000000000001" customHeight="1">
      <c r="A40" s="143" t="s">
        <v>58</v>
      </c>
      <c r="B40" s="143" t="s">
        <v>59</v>
      </c>
      <c r="C40" s="143" t="s">
        <v>92</v>
      </c>
      <c r="D40" s="144" t="s">
        <v>71</v>
      </c>
      <c r="E40" s="145">
        <v>0.23</v>
      </c>
      <c r="F40" s="145">
        <v>0.23</v>
      </c>
      <c r="G40" s="146">
        <v>0.23</v>
      </c>
      <c r="H40" s="146">
        <v>0.23</v>
      </c>
      <c r="I40" s="146">
        <v>0</v>
      </c>
      <c r="J40" s="146">
        <v>0</v>
      </c>
      <c r="K40" s="148">
        <v>0</v>
      </c>
      <c r="L40" s="148">
        <v>0</v>
      </c>
      <c r="M40" s="148">
        <v>0</v>
      </c>
      <c r="N40" s="148">
        <v>0</v>
      </c>
      <c r="O40" s="148">
        <v>0</v>
      </c>
      <c r="P40" s="148">
        <v>0</v>
      </c>
      <c r="Q40" s="148">
        <v>0</v>
      </c>
      <c r="R40" s="148">
        <v>0</v>
      </c>
      <c r="S40" s="148">
        <v>0</v>
      </c>
      <c r="T40" s="148">
        <v>0</v>
      </c>
      <c r="U40" s="148">
        <v>0</v>
      </c>
      <c r="V40" s="146">
        <v>0</v>
      </c>
    </row>
    <row r="41" spans="1:22" ht="20.100000000000001" customHeight="1">
      <c r="A41" s="143"/>
      <c r="B41" s="143"/>
      <c r="C41" s="143"/>
      <c r="D41" s="144" t="s">
        <v>93</v>
      </c>
      <c r="E41" s="145">
        <f t="shared" ref="E41:N43" si="8">E42</f>
        <v>300</v>
      </c>
      <c r="F41" s="145">
        <f t="shared" si="8"/>
        <v>300</v>
      </c>
      <c r="G41" s="146">
        <f t="shared" si="8"/>
        <v>300</v>
      </c>
      <c r="H41" s="146">
        <f t="shared" si="8"/>
        <v>300</v>
      </c>
      <c r="I41" s="146">
        <f t="shared" si="8"/>
        <v>0</v>
      </c>
      <c r="J41" s="146">
        <f t="shared" si="8"/>
        <v>0</v>
      </c>
      <c r="K41" s="148">
        <f t="shared" si="8"/>
        <v>0</v>
      </c>
      <c r="L41" s="148">
        <f t="shared" si="8"/>
        <v>0</v>
      </c>
      <c r="M41" s="148">
        <f t="shared" si="8"/>
        <v>0</v>
      </c>
      <c r="N41" s="148">
        <f t="shared" si="8"/>
        <v>0</v>
      </c>
      <c r="O41" s="148">
        <f t="shared" ref="O41:V43" si="9">O42</f>
        <v>0</v>
      </c>
      <c r="P41" s="148">
        <f t="shared" si="9"/>
        <v>0</v>
      </c>
      <c r="Q41" s="148">
        <f t="shared" si="9"/>
        <v>0</v>
      </c>
      <c r="R41" s="148">
        <f t="shared" si="9"/>
        <v>0</v>
      </c>
      <c r="S41" s="148">
        <f t="shared" si="9"/>
        <v>0</v>
      </c>
      <c r="T41" s="148">
        <f t="shared" si="9"/>
        <v>0</v>
      </c>
      <c r="U41" s="148">
        <f t="shared" si="9"/>
        <v>0</v>
      </c>
      <c r="V41" s="146">
        <f t="shared" si="9"/>
        <v>0</v>
      </c>
    </row>
    <row r="42" spans="1:22" ht="20.100000000000001" customHeight="1">
      <c r="A42" s="143"/>
      <c r="B42" s="143"/>
      <c r="C42" s="143"/>
      <c r="D42" s="144" t="s">
        <v>94</v>
      </c>
      <c r="E42" s="145">
        <f t="shared" si="8"/>
        <v>300</v>
      </c>
      <c r="F42" s="145">
        <f t="shared" si="8"/>
        <v>300</v>
      </c>
      <c r="G42" s="146">
        <f t="shared" si="8"/>
        <v>300</v>
      </c>
      <c r="H42" s="146">
        <f t="shared" si="8"/>
        <v>300</v>
      </c>
      <c r="I42" s="146">
        <f t="shared" si="8"/>
        <v>0</v>
      </c>
      <c r="J42" s="146">
        <f t="shared" si="8"/>
        <v>0</v>
      </c>
      <c r="K42" s="148">
        <f t="shared" si="8"/>
        <v>0</v>
      </c>
      <c r="L42" s="148">
        <f t="shared" si="8"/>
        <v>0</v>
      </c>
      <c r="M42" s="148">
        <f t="shared" si="8"/>
        <v>0</v>
      </c>
      <c r="N42" s="148">
        <f t="shared" si="8"/>
        <v>0</v>
      </c>
      <c r="O42" s="148">
        <f t="shared" si="9"/>
        <v>0</v>
      </c>
      <c r="P42" s="148">
        <f t="shared" si="9"/>
        <v>0</v>
      </c>
      <c r="Q42" s="148">
        <f t="shared" si="9"/>
        <v>0</v>
      </c>
      <c r="R42" s="148">
        <f t="shared" si="9"/>
        <v>0</v>
      </c>
      <c r="S42" s="148">
        <f t="shared" si="9"/>
        <v>0</v>
      </c>
      <c r="T42" s="148">
        <f t="shared" si="9"/>
        <v>0</v>
      </c>
      <c r="U42" s="148">
        <f t="shared" si="9"/>
        <v>0</v>
      </c>
      <c r="V42" s="146">
        <f t="shared" si="9"/>
        <v>0</v>
      </c>
    </row>
    <row r="43" spans="1:22" ht="20.100000000000001" customHeight="1">
      <c r="A43" s="143"/>
      <c r="B43" s="143"/>
      <c r="C43" s="143"/>
      <c r="D43" s="144" t="s">
        <v>95</v>
      </c>
      <c r="E43" s="145">
        <f t="shared" si="8"/>
        <v>300</v>
      </c>
      <c r="F43" s="145">
        <f t="shared" si="8"/>
        <v>300</v>
      </c>
      <c r="G43" s="146">
        <f t="shared" si="8"/>
        <v>300</v>
      </c>
      <c r="H43" s="146">
        <f t="shared" si="8"/>
        <v>300</v>
      </c>
      <c r="I43" s="146">
        <f t="shared" si="8"/>
        <v>0</v>
      </c>
      <c r="J43" s="146">
        <f t="shared" si="8"/>
        <v>0</v>
      </c>
      <c r="K43" s="148">
        <f t="shared" si="8"/>
        <v>0</v>
      </c>
      <c r="L43" s="148">
        <f t="shared" si="8"/>
        <v>0</v>
      </c>
      <c r="M43" s="148">
        <f t="shared" si="8"/>
        <v>0</v>
      </c>
      <c r="N43" s="148">
        <f t="shared" si="8"/>
        <v>0</v>
      </c>
      <c r="O43" s="148">
        <f t="shared" si="9"/>
        <v>0</v>
      </c>
      <c r="P43" s="148">
        <f t="shared" si="9"/>
        <v>0</v>
      </c>
      <c r="Q43" s="148">
        <f t="shared" si="9"/>
        <v>0</v>
      </c>
      <c r="R43" s="148">
        <f t="shared" si="9"/>
        <v>0</v>
      </c>
      <c r="S43" s="148">
        <f t="shared" si="9"/>
        <v>0</v>
      </c>
      <c r="T43" s="148">
        <f t="shared" si="9"/>
        <v>0</v>
      </c>
      <c r="U43" s="148">
        <f t="shared" si="9"/>
        <v>0</v>
      </c>
      <c r="V43" s="146">
        <f t="shared" si="9"/>
        <v>0</v>
      </c>
    </row>
    <row r="44" spans="1:22" ht="20.100000000000001" customHeight="1">
      <c r="A44" s="143" t="s">
        <v>96</v>
      </c>
      <c r="B44" s="143" t="s">
        <v>77</v>
      </c>
      <c r="C44" s="143" t="s">
        <v>97</v>
      </c>
      <c r="D44" s="144" t="s">
        <v>98</v>
      </c>
      <c r="E44" s="145">
        <v>300</v>
      </c>
      <c r="F44" s="145">
        <v>300</v>
      </c>
      <c r="G44" s="146">
        <v>300</v>
      </c>
      <c r="H44" s="146">
        <v>300</v>
      </c>
      <c r="I44" s="146">
        <v>0</v>
      </c>
      <c r="J44" s="146">
        <v>0</v>
      </c>
      <c r="K44" s="148">
        <v>0</v>
      </c>
      <c r="L44" s="148">
        <v>0</v>
      </c>
      <c r="M44" s="148">
        <v>0</v>
      </c>
      <c r="N44" s="148">
        <v>0</v>
      </c>
      <c r="O44" s="148">
        <v>0</v>
      </c>
      <c r="P44" s="148">
        <v>0</v>
      </c>
      <c r="Q44" s="148">
        <v>0</v>
      </c>
      <c r="R44" s="148">
        <v>0</v>
      </c>
      <c r="S44" s="148">
        <v>0</v>
      </c>
      <c r="T44" s="148">
        <v>0</v>
      </c>
      <c r="U44" s="148">
        <v>0</v>
      </c>
      <c r="V44" s="146">
        <v>0</v>
      </c>
    </row>
    <row r="45" spans="1:22" ht="20.100000000000001" customHeight="1">
      <c r="A45" s="143"/>
      <c r="B45" s="143"/>
      <c r="C45" s="143"/>
      <c r="D45" s="144" t="s">
        <v>99</v>
      </c>
      <c r="E45" s="145">
        <f t="shared" ref="E45:V45" si="10">E46+E49</f>
        <v>12.56</v>
      </c>
      <c r="F45" s="145">
        <f t="shared" si="10"/>
        <v>12.56</v>
      </c>
      <c r="G45" s="146">
        <f t="shared" si="10"/>
        <v>12.56</v>
      </c>
      <c r="H45" s="146">
        <f t="shared" si="10"/>
        <v>12.56</v>
      </c>
      <c r="I45" s="146">
        <f t="shared" si="10"/>
        <v>0</v>
      </c>
      <c r="J45" s="146">
        <f t="shared" si="10"/>
        <v>0</v>
      </c>
      <c r="K45" s="148">
        <f t="shared" si="10"/>
        <v>0</v>
      </c>
      <c r="L45" s="148">
        <f t="shared" si="10"/>
        <v>0</v>
      </c>
      <c r="M45" s="148">
        <f t="shared" si="10"/>
        <v>0</v>
      </c>
      <c r="N45" s="148">
        <f t="shared" si="10"/>
        <v>0</v>
      </c>
      <c r="O45" s="148">
        <f t="shared" si="10"/>
        <v>0</v>
      </c>
      <c r="P45" s="148">
        <f t="shared" si="10"/>
        <v>0</v>
      </c>
      <c r="Q45" s="148">
        <f t="shared" si="10"/>
        <v>0</v>
      </c>
      <c r="R45" s="148">
        <f t="shared" si="10"/>
        <v>0</v>
      </c>
      <c r="S45" s="148">
        <f t="shared" si="10"/>
        <v>0</v>
      </c>
      <c r="T45" s="148">
        <f t="shared" si="10"/>
        <v>0</v>
      </c>
      <c r="U45" s="148">
        <f t="shared" si="10"/>
        <v>0</v>
      </c>
      <c r="V45" s="146">
        <f t="shared" si="10"/>
        <v>0</v>
      </c>
    </row>
    <row r="46" spans="1:22" ht="20.100000000000001" customHeight="1">
      <c r="A46" s="143"/>
      <c r="B46" s="143"/>
      <c r="C46" s="143"/>
      <c r="D46" s="144" t="s">
        <v>100</v>
      </c>
      <c r="E46" s="145">
        <f t="shared" ref="E46:N47" si="11">E47</f>
        <v>11.47</v>
      </c>
      <c r="F46" s="145">
        <f t="shared" si="11"/>
        <v>11.47</v>
      </c>
      <c r="G46" s="146">
        <f t="shared" si="11"/>
        <v>11.47</v>
      </c>
      <c r="H46" s="146">
        <f t="shared" si="11"/>
        <v>11.47</v>
      </c>
      <c r="I46" s="146">
        <f t="shared" si="11"/>
        <v>0</v>
      </c>
      <c r="J46" s="146">
        <f t="shared" si="11"/>
        <v>0</v>
      </c>
      <c r="K46" s="148">
        <f t="shared" si="11"/>
        <v>0</v>
      </c>
      <c r="L46" s="148">
        <f t="shared" si="11"/>
        <v>0</v>
      </c>
      <c r="M46" s="148">
        <f t="shared" si="11"/>
        <v>0</v>
      </c>
      <c r="N46" s="148">
        <f t="shared" si="11"/>
        <v>0</v>
      </c>
      <c r="O46" s="148">
        <f t="shared" ref="O46:V47" si="12">O47</f>
        <v>0</v>
      </c>
      <c r="P46" s="148">
        <f t="shared" si="12"/>
        <v>0</v>
      </c>
      <c r="Q46" s="148">
        <f t="shared" si="12"/>
        <v>0</v>
      </c>
      <c r="R46" s="148">
        <f t="shared" si="12"/>
        <v>0</v>
      </c>
      <c r="S46" s="148">
        <f t="shared" si="12"/>
        <v>0</v>
      </c>
      <c r="T46" s="148">
        <f t="shared" si="12"/>
        <v>0</v>
      </c>
      <c r="U46" s="148">
        <f t="shared" si="12"/>
        <v>0</v>
      </c>
      <c r="V46" s="146">
        <f t="shared" si="12"/>
        <v>0</v>
      </c>
    </row>
    <row r="47" spans="1:22" ht="20.100000000000001" customHeight="1">
      <c r="A47" s="143"/>
      <c r="B47" s="143"/>
      <c r="C47" s="143"/>
      <c r="D47" s="144" t="s">
        <v>101</v>
      </c>
      <c r="E47" s="145">
        <f t="shared" si="11"/>
        <v>11.47</v>
      </c>
      <c r="F47" s="145">
        <f t="shared" si="11"/>
        <v>11.47</v>
      </c>
      <c r="G47" s="146">
        <f t="shared" si="11"/>
        <v>11.47</v>
      </c>
      <c r="H47" s="146">
        <f t="shared" si="11"/>
        <v>11.47</v>
      </c>
      <c r="I47" s="146">
        <f t="shared" si="11"/>
        <v>0</v>
      </c>
      <c r="J47" s="146">
        <f t="shared" si="11"/>
        <v>0</v>
      </c>
      <c r="K47" s="148">
        <f t="shared" si="11"/>
        <v>0</v>
      </c>
      <c r="L47" s="148">
        <f t="shared" si="11"/>
        <v>0</v>
      </c>
      <c r="M47" s="148">
        <f t="shared" si="11"/>
        <v>0</v>
      </c>
      <c r="N47" s="148">
        <f t="shared" si="11"/>
        <v>0</v>
      </c>
      <c r="O47" s="148">
        <f t="shared" si="12"/>
        <v>0</v>
      </c>
      <c r="P47" s="148">
        <f t="shared" si="12"/>
        <v>0</v>
      </c>
      <c r="Q47" s="148">
        <f t="shared" si="12"/>
        <v>0</v>
      </c>
      <c r="R47" s="148">
        <f t="shared" si="12"/>
        <v>0</v>
      </c>
      <c r="S47" s="148">
        <f t="shared" si="12"/>
        <v>0</v>
      </c>
      <c r="T47" s="148">
        <f t="shared" si="12"/>
        <v>0</v>
      </c>
      <c r="U47" s="148">
        <f t="shared" si="12"/>
        <v>0</v>
      </c>
      <c r="V47" s="146">
        <f t="shared" si="12"/>
        <v>0</v>
      </c>
    </row>
    <row r="48" spans="1:22" ht="20.100000000000001" customHeight="1">
      <c r="A48" s="143" t="s">
        <v>102</v>
      </c>
      <c r="B48" s="143" t="s">
        <v>85</v>
      </c>
      <c r="C48" s="143" t="s">
        <v>85</v>
      </c>
      <c r="D48" s="144" t="s">
        <v>103</v>
      </c>
      <c r="E48" s="145">
        <v>11.47</v>
      </c>
      <c r="F48" s="145">
        <v>11.47</v>
      </c>
      <c r="G48" s="146">
        <v>11.47</v>
      </c>
      <c r="H48" s="146">
        <v>11.47</v>
      </c>
      <c r="I48" s="146">
        <v>0</v>
      </c>
      <c r="J48" s="146">
        <v>0</v>
      </c>
      <c r="K48" s="148">
        <v>0</v>
      </c>
      <c r="L48" s="148">
        <v>0</v>
      </c>
      <c r="M48" s="148">
        <v>0</v>
      </c>
      <c r="N48" s="148">
        <v>0</v>
      </c>
      <c r="O48" s="148">
        <v>0</v>
      </c>
      <c r="P48" s="148">
        <v>0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6">
        <v>0</v>
      </c>
    </row>
    <row r="49" spans="1:22" ht="20.100000000000001" customHeight="1">
      <c r="A49" s="143"/>
      <c r="B49" s="143"/>
      <c r="C49" s="143"/>
      <c r="D49" s="144" t="s">
        <v>104</v>
      </c>
      <c r="E49" s="145">
        <f t="shared" ref="E49:V49" si="13">E50+E52+E54</f>
        <v>1.0900000000000001</v>
      </c>
      <c r="F49" s="145">
        <f t="shared" si="13"/>
        <v>1.0900000000000001</v>
      </c>
      <c r="G49" s="146">
        <f t="shared" si="13"/>
        <v>1.0900000000000001</v>
      </c>
      <c r="H49" s="146">
        <f t="shared" si="13"/>
        <v>1.0900000000000001</v>
      </c>
      <c r="I49" s="146">
        <f t="shared" si="13"/>
        <v>0</v>
      </c>
      <c r="J49" s="146">
        <f t="shared" si="13"/>
        <v>0</v>
      </c>
      <c r="K49" s="148">
        <f t="shared" si="13"/>
        <v>0</v>
      </c>
      <c r="L49" s="148">
        <f t="shared" si="13"/>
        <v>0</v>
      </c>
      <c r="M49" s="148">
        <f t="shared" si="13"/>
        <v>0</v>
      </c>
      <c r="N49" s="148">
        <f t="shared" si="13"/>
        <v>0</v>
      </c>
      <c r="O49" s="148">
        <f t="shared" si="13"/>
        <v>0</v>
      </c>
      <c r="P49" s="148">
        <f t="shared" si="13"/>
        <v>0</v>
      </c>
      <c r="Q49" s="148">
        <f t="shared" si="13"/>
        <v>0</v>
      </c>
      <c r="R49" s="148">
        <f t="shared" si="13"/>
        <v>0</v>
      </c>
      <c r="S49" s="148">
        <f t="shared" si="13"/>
        <v>0</v>
      </c>
      <c r="T49" s="148">
        <f t="shared" si="13"/>
        <v>0</v>
      </c>
      <c r="U49" s="148">
        <f t="shared" si="13"/>
        <v>0</v>
      </c>
      <c r="V49" s="146">
        <f t="shared" si="13"/>
        <v>0</v>
      </c>
    </row>
    <row r="50" spans="1:22" ht="20.100000000000001" customHeight="1">
      <c r="A50" s="143"/>
      <c r="B50" s="143"/>
      <c r="C50" s="143"/>
      <c r="D50" s="144" t="s">
        <v>105</v>
      </c>
      <c r="E50" s="145">
        <f t="shared" ref="E50:V50" si="14">E51</f>
        <v>0.4</v>
      </c>
      <c r="F50" s="145">
        <f t="shared" si="14"/>
        <v>0.4</v>
      </c>
      <c r="G50" s="146">
        <f t="shared" si="14"/>
        <v>0.4</v>
      </c>
      <c r="H50" s="146">
        <f t="shared" si="14"/>
        <v>0.4</v>
      </c>
      <c r="I50" s="146">
        <f t="shared" si="14"/>
        <v>0</v>
      </c>
      <c r="J50" s="146">
        <f t="shared" si="14"/>
        <v>0</v>
      </c>
      <c r="K50" s="148">
        <f t="shared" si="14"/>
        <v>0</v>
      </c>
      <c r="L50" s="148">
        <f t="shared" si="14"/>
        <v>0</v>
      </c>
      <c r="M50" s="148">
        <f t="shared" si="14"/>
        <v>0</v>
      </c>
      <c r="N50" s="148">
        <f t="shared" si="14"/>
        <v>0</v>
      </c>
      <c r="O50" s="148">
        <f t="shared" si="14"/>
        <v>0</v>
      </c>
      <c r="P50" s="148">
        <f t="shared" si="14"/>
        <v>0</v>
      </c>
      <c r="Q50" s="148">
        <f t="shared" si="14"/>
        <v>0</v>
      </c>
      <c r="R50" s="148">
        <f t="shared" si="14"/>
        <v>0</v>
      </c>
      <c r="S50" s="148">
        <f t="shared" si="14"/>
        <v>0</v>
      </c>
      <c r="T50" s="148">
        <f t="shared" si="14"/>
        <v>0</v>
      </c>
      <c r="U50" s="148">
        <f t="shared" si="14"/>
        <v>0</v>
      </c>
      <c r="V50" s="146">
        <f t="shared" si="14"/>
        <v>0</v>
      </c>
    </row>
    <row r="51" spans="1:22" ht="20.100000000000001" customHeight="1">
      <c r="A51" s="143" t="s">
        <v>102</v>
      </c>
      <c r="B51" s="143" t="s">
        <v>106</v>
      </c>
      <c r="C51" s="143" t="s">
        <v>60</v>
      </c>
      <c r="D51" s="144" t="s">
        <v>107</v>
      </c>
      <c r="E51" s="145">
        <v>0.4</v>
      </c>
      <c r="F51" s="145">
        <v>0.4</v>
      </c>
      <c r="G51" s="146">
        <v>0.4</v>
      </c>
      <c r="H51" s="146">
        <v>0.4</v>
      </c>
      <c r="I51" s="146">
        <v>0</v>
      </c>
      <c r="J51" s="146">
        <v>0</v>
      </c>
      <c r="K51" s="148">
        <v>0</v>
      </c>
      <c r="L51" s="148">
        <v>0</v>
      </c>
      <c r="M51" s="148">
        <v>0</v>
      </c>
      <c r="N51" s="148">
        <v>0</v>
      </c>
      <c r="O51" s="148">
        <v>0</v>
      </c>
      <c r="P51" s="148">
        <v>0</v>
      </c>
      <c r="Q51" s="148">
        <v>0</v>
      </c>
      <c r="R51" s="148">
        <v>0</v>
      </c>
      <c r="S51" s="148">
        <v>0</v>
      </c>
      <c r="T51" s="148">
        <v>0</v>
      </c>
      <c r="U51" s="148">
        <v>0</v>
      </c>
      <c r="V51" s="146">
        <v>0</v>
      </c>
    </row>
    <row r="52" spans="1:22" ht="20.100000000000001" customHeight="1">
      <c r="A52" s="143"/>
      <c r="B52" s="143"/>
      <c r="C52" s="143"/>
      <c r="D52" s="144" t="s">
        <v>108</v>
      </c>
      <c r="E52" s="145">
        <f t="shared" ref="E52:V52" si="15">E53</f>
        <v>0.4</v>
      </c>
      <c r="F52" s="145">
        <f t="shared" si="15"/>
        <v>0.4</v>
      </c>
      <c r="G52" s="146">
        <f t="shared" si="15"/>
        <v>0.4</v>
      </c>
      <c r="H52" s="146">
        <f t="shared" si="15"/>
        <v>0.4</v>
      </c>
      <c r="I52" s="146">
        <f t="shared" si="15"/>
        <v>0</v>
      </c>
      <c r="J52" s="146">
        <f t="shared" si="15"/>
        <v>0</v>
      </c>
      <c r="K52" s="148">
        <f t="shared" si="15"/>
        <v>0</v>
      </c>
      <c r="L52" s="148">
        <f t="shared" si="15"/>
        <v>0</v>
      </c>
      <c r="M52" s="148">
        <f t="shared" si="15"/>
        <v>0</v>
      </c>
      <c r="N52" s="148">
        <f t="shared" si="15"/>
        <v>0</v>
      </c>
      <c r="O52" s="148">
        <f t="shared" si="15"/>
        <v>0</v>
      </c>
      <c r="P52" s="148">
        <f t="shared" si="15"/>
        <v>0</v>
      </c>
      <c r="Q52" s="148">
        <f t="shared" si="15"/>
        <v>0</v>
      </c>
      <c r="R52" s="148">
        <f t="shared" si="15"/>
        <v>0</v>
      </c>
      <c r="S52" s="148">
        <f t="shared" si="15"/>
        <v>0</v>
      </c>
      <c r="T52" s="148">
        <f t="shared" si="15"/>
        <v>0</v>
      </c>
      <c r="U52" s="148">
        <f t="shared" si="15"/>
        <v>0</v>
      </c>
      <c r="V52" s="146">
        <f t="shared" si="15"/>
        <v>0</v>
      </c>
    </row>
    <row r="53" spans="1:22" ht="20.100000000000001" customHeight="1">
      <c r="A53" s="143" t="s">
        <v>102</v>
      </c>
      <c r="B53" s="143" t="s">
        <v>106</v>
      </c>
      <c r="C53" s="143" t="s">
        <v>77</v>
      </c>
      <c r="D53" s="144" t="s">
        <v>109</v>
      </c>
      <c r="E53" s="145">
        <v>0.4</v>
      </c>
      <c r="F53" s="145">
        <v>0.4</v>
      </c>
      <c r="G53" s="146">
        <v>0.4</v>
      </c>
      <c r="H53" s="146">
        <v>0.4</v>
      </c>
      <c r="I53" s="146">
        <v>0</v>
      </c>
      <c r="J53" s="146">
        <v>0</v>
      </c>
      <c r="K53" s="148">
        <v>0</v>
      </c>
      <c r="L53" s="148">
        <v>0</v>
      </c>
      <c r="M53" s="148">
        <v>0</v>
      </c>
      <c r="N53" s="148">
        <v>0</v>
      </c>
      <c r="O53" s="148">
        <v>0</v>
      </c>
      <c r="P53" s="148">
        <v>0</v>
      </c>
      <c r="Q53" s="148">
        <v>0</v>
      </c>
      <c r="R53" s="148">
        <v>0</v>
      </c>
      <c r="S53" s="148">
        <v>0</v>
      </c>
      <c r="T53" s="148">
        <v>0</v>
      </c>
      <c r="U53" s="148">
        <v>0</v>
      </c>
      <c r="V53" s="146">
        <v>0</v>
      </c>
    </row>
    <row r="54" spans="1:22" ht="20.100000000000001" customHeight="1">
      <c r="A54" s="143"/>
      <c r="B54" s="143"/>
      <c r="C54" s="143"/>
      <c r="D54" s="144" t="s">
        <v>110</v>
      </c>
      <c r="E54" s="145">
        <f t="shared" ref="E54:V54" si="16">E55</f>
        <v>0.28999999999999998</v>
      </c>
      <c r="F54" s="145">
        <f t="shared" si="16"/>
        <v>0.28999999999999998</v>
      </c>
      <c r="G54" s="146">
        <f t="shared" si="16"/>
        <v>0.28999999999999998</v>
      </c>
      <c r="H54" s="146">
        <f t="shared" si="16"/>
        <v>0.28999999999999998</v>
      </c>
      <c r="I54" s="146">
        <f t="shared" si="16"/>
        <v>0</v>
      </c>
      <c r="J54" s="146">
        <f t="shared" si="16"/>
        <v>0</v>
      </c>
      <c r="K54" s="148">
        <f t="shared" si="16"/>
        <v>0</v>
      </c>
      <c r="L54" s="148">
        <f t="shared" si="16"/>
        <v>0</v>
      </c>
      <c r="M54" s="148">
        <f t="shared" si="16"/>
        <v>0</v>
      </c>
      <c r="N54" s="148">
        <f t="shared" si="16"/>
        <v>0</v>
      </c>
      <c r="O54" s="148">
        <f t="shared" si="16"/>
        <v>0</v>
      </c>
      <c r="P54" s="148">
        <f t="shared" si="16"/>
        <v>0</v>
      </c>
      <c r="Q54" s="148">
        <f t="shared" si="16"/>
        <v>0</v>
      </c>
      <c r="R54" s="148">
        <f t="shared" si="16"/>
        <v>0</v>
      </c>
      <c r="S54" s="148">
        <f t="shared" si="16"/>
        <v>0</v>
      </c>
      <c r="T54" s="148">
        <f t="shared" si="16"/>
        <v>0</v>
      </c>
      <c r="U54" s="148">
        <f t="shared" si="16"/>
        <v>0</v>
      </c>
      <c r="V54" s="146">
        <f t="shared" si="16"/>
        <v>0</v>
      </c>
    </row>
    <row r="55" spans="1:22" ht="20.100000000000001" customHeight="1">
      <c r="A55" s="143" t="s">
        <v>102</v>
      </c>
      <c r="B55" s="143" t="s">
        <v>106</v>
      </c>
      <c r="C55" s="143" t="s">
        <v>82</v>
      </c>
      <c r="D55" s="144" t="s">
        <v>111</v>
      </c>
      <c r="E55" s="145">
        <v>0.28999999999999998</v>
      </c>
      <c r="F55" s="145">
        <v>0.28999999999999998</v>
      </c>
      <c r="G55" s="146">
        <v>0.28999999999999998</v>
      </c>
      <c r="H55" s="146">
        <v>0.28999999999999998</v>
      </c>
      <c r="I55" s="146">
        <v>0</v>
      </c>
      <c r="J55" s="146">
        <v>0</v>
      </c>
      <c r="K55" s="148">
        <v>0</v>
      </c>
      <c r="L55" s="148">
        <v>0</v>
      </c>
      <c r="M55" s="148">
        <v>0</v>
      </c>
      <c r="N55" s="148">
        <v>0</v>
      </c>
      <c r="O55" s="148">
        <v>0</v>
      </c>
      <c r="P55" s="148">
        <v>0</v>
      </c>
      <c r="Q55" s="148">
        <v>0</v>
      </c>
      <c r="R55" s="148">
        <v>0</v>
      </c>
      <c r="S55" s="148">
        <v>0</v>
      </c>
      <c r="T55" s="148">
        <v>0</v>
      </c>
      <c r="U55" s="148">
        <v>0</v>
      </c>
      <c r="V55" s="146">
        <v>0</v>
      </c>
    </row>
    <row r="56" spans="1:22" ht="20.100000000000001" customHeight="1">
      <c r="A56" s="143"/>
      <c r="B56" s="143"/>
      <c r="C56" s="143"/>
      <c r="D56" s="144" t="s">
        <v>112</v>
      </c>
      <c r="E56" s="145">
        <f t="shared" ref="E56:N58" si="17">E57</f>
        <v>4.0199999999999996</v>
      </c>
      <c r="F56" s="145">
        <f t="shared" si="17"/>
        <v>4.0199999999999996</v>
      </c>
      <c r="G56" s="146">
        <f t="shared" si="17"/>
        <v>4.0199999999999996</v>
      </c>
      <c r="H56" s="146">
        <f t="shared" si="17"/>
        <v>4.0199999999999996</v>
      </c>
      <c r="I56" s="146">
        <f t="shared" si="17"/>
        <v>0</v>
      </c>
      <c r="J56" s="146">
        <f t="shared" si="17"/>
        <v>0</v>
      </c>
      <c r="K56" s="148">
        <f t="shared" si="17"/>
        <v>0</v>
      </c>
      <c r="L56" s="148">
        <f t="shared" si="17"/>
        <v>0</v>
      </c>
      <c r="M56" s="148">
        <f t="shared" si="17"/>
        <v>0</v>
      </c>
      <c r="N56" s="148">
        <f t="shared" si="17"/>
        <v>0</v>
      </c>
      <c r="O56" s="148">
        <f t="shared" ref="O56:V58" si="18">O57</f>
        <v>0</v>
      </c>
      <c r="P56" s="148">
        <f t="shared" si="18"/>
        <v>0</v>
      </c>
      <c r="Q56" s="148">
        <f t="shared" si="18"/>
        <v>0</v>
      </c>
      <c r="R56" s="148">
        <f t="shared" si="18"/>
        <v>0</v>
      </c>
      <c r="S56" s="148">
        <f t="shared" si="18"/>
        <v>0</v>
      </c>
      <c r="T56" s="148">
        <f t="shared" si="18"/>
        <v>0</v>
      </c>
      <c r="U56" s="148">
        <f t="shared" si="18"/>
        <v>0</v>
      </c>
      <c r="V56" s="146">
        <f t="shared" si="18"/>
        <v>0</v>
      </c>
    </row>
    <row r="57" spans="1:22" ht="20.100000000000001" customHeight="1">
      <c r="A57" s="143"/>
      <c r="B57" s="143"/>
      <c r="C57" s="143"/>
      <c r="D57" s="144" t="s">
        <v>113</v>
      </c>
      <c r="E57" s="145">
        <f t="shared" si="17"/>
        <v>4.0199999999999996</v>
      </c>
      <c r="F57" s="145">
        <f t="shared" si="17"/>
        <v>4.0199999999999996</v>
      </c>
      <c r="G57" s="146">
        <f t="shared" si="17"/>
        <v>4.0199999999999996</v>
      </c>
      <c r="H57" s="146">
        <f t="shared" si="17"/>
        <v>4.0199999999999996</v>
      </c>
      <c r="I57" s="146">
        <f t="shared" si="17"/>
        <v>0</v>
      </c>
      <c r="J57" s="146">
        <f t="shared" si="17"/>
        <v>0</v>
      </c>
      <c r="K57" s="148">
        <f t="shared" si="17"/>
        <v>0</v>
      </c>
      <c r="L57" s="148">
        <f t="shared" si="17"/>
        <v>0</v>
      </c>
      <c r="M57" s="148">
        <f t="shared" si="17"/>
        <v>0</v>
      </c>
      <c r="N57" s="148">
        <f t="shared" si="17"/>
        <v>0</v>
      </c>
      <c r="O57" s="148">
        <f t="shared" si="18"/>
        <v>0</v>
      </c>
      <c r="P57" s="148">
        <f t="shared" si="18"/>
        <v>0</v>
      </c>
      <c r="Q57" s="148">
        <f t="shared" si="18"/>
        <v>0</v>
      </c>
      <c r="R57" s="148">
        <f t="shared" si="18"/>
        <v>0</v>
      </c>
      <c r="S57" s="148">
        <f t="shared" si="18"/>
        <v>0</v>
      </c>
      <c r="T57" s="148">
        <f t="shared" si="18"/>
        <v>0</v>
      </c>
      <c r="U57" s="148">
        <f t="shared" si="18"/>
        <v>0</v>
      </c>
      <c r="V57" s="146">
        <f t="shared" si="18"/>
        <v>0</v>
      </c>
    </row>
    <row r="58" spans="1:22" ht="20.100000000000001" customHeight="1">
      <c r="A58" s="143"/>
      <c r="B58" s="143"/>
      <c r="C58" s="143"/>
      <c r="D58" s="144" t="s">
        <v>114</v>
      </c>
      <c r="E58" s="145">
        <f t="shared" si="17"/>
        <v>4.0199999999999996</v>
      </c>
      <c r="F58" s="145">
        <f t="shared" si="17"/>
        <v>4.0199999999999996</v>
      </c>
      <c r="G58" s="146">
        <f t="shared" si="17"/>
        <v>4.0199999999999996</v>
      </c>
      <c r="H58" s="146">
        <f t="shared" si="17"/>
        <v>4.0199999999999996</v>
      </c>
      <c r="I58" s="146">
        <f t="shared" si="17"/>
        <v>0</v>
      </c>
      <c r="J58" s="146">
        <f t="shared" si="17"/>
        <v>0</v>
      </c>
      <c r="K58" s="148">
        <f t="shared" si="17"/>
        <v>0</v>
      </c>
      <c r="L58" s="148">
        <f t="shared" si="17"/>
        <v>0</v>
      </c>
      <c r="M58" s="148">
        <f t="shared" si="17"/>
        <v>0</v>
      </c>
      <c r="N58" s="148">
        <f t="shared" si="17"/>
        <v>0</v>
      </c>
      <c r="O58" s="148">
        <f t="shared" si="18"/>
        <v>0</v>
      </c>
      <c r="P58" s="148">
        <f t="shared" si="18"/>
        <v>0</v>
      </c>
      <c r="Q58" s="148">
        <f t="shared" si="18"/>
        <v>0</v>
      </c>
      <c r="R58" s="148">
        <f t="shared" si="18"/>
        <v>0</v>
      </c>
      <c r="S58" s="148">
        <f t="shared" si="18"/>
        <v>0</v>
      </c>
      <c r="T58" s="148">
        <f t="shared" si="18"/>
        <v>0</v>
      </c>
      <c r="U58" s="148">
        <f t="shared" si="18"/>
        <v>0</v>
      </c>
      <c r="V58" s="146">
        <f t="shared" si="18"/>
        <v>0</v>
      </c>
    </row>
    <row r="59" spans="1:22" ht="20.100000000000001" customHeight="1">
      <c r="A59" s="143" t="s">
        <v>115</v>
      </c>
      <c r="B59" s="143" t="s">
        <v>116</v>
      </c>
      <c r="C59" s="143" t="s">
        <v>60</v>
      </c>
      <c r="D59" s="144" t="s">
        <v>117</v>
      </c>
      <c r="E59" s="145">
        <v>4.0199999999999996</v>
      </c>
      <c r="F59" s="145">
        <v>4.0199999999999996</v>
      </c>
      <c r="G59" s="146">
        <v>4.0199999999999996</v>
      </c>
      <c r="H59" s="146">
        <v>4.0199999999999996</v>
      </c>
      <c r="I59" s="146">
        <v>0</v>
      </c>
      <c r="J59" s="146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  <c r="P59" s="148">
        <v>0</v>
      </c>
      <c r="Q59" s="148">
        <v>0</v>
      </c>
      <c r="R59" s="148">
        <v>0</v>
      </c>
      <c r="S59" s="148">
        <v>0</v>
      </c>
      <c r="T59" s="148">
        <v>0</v>
      </c>
      <c r="U59" s="148">
        <v>0</v>
      </c>
      <c r="V59" s="146">
        <v>0</v>
      </c>
    </row>
    <row r="60" spans="1:22" ht="20.100000000000001" customHeight="1">
      <c r="A60" s="143"/>
      <c r="B60" s="143"/>
      <c r="C60" s="143"/>
      <c r="D60" s="144" t="s">
        <v>118</v>
      </c>
      <c r="E60" s="145">
        <f t="shared" ref="E60:N62" si="19">E61</f>
        <v>6.88</v>
      </c>
      <c r="F60" s="145">
        <f t="shared" si="19"/>
        <v>6.88</v>
      </c>
      <c r="G60" s="146">
        <f t="shared" si="19"/>
        <v>6.88</v>
      </c>
      <c r="H60" s="146">
        <f t="shared" si="19"/>
        <v>6.88</v>
      </c>
      <c r="I60" s="146">
        <f t="shared" si="19"/>
        <v>0</v>
      </c>
      <c r="J60" s="146">
        <f t="shared" si="19"/>
        <v>0</v>
      </c>
      <c r="K60" s="148">
        <f t="shared" si="19"/>
        <v>0</v>
      </c>
      <c r="L60" s="148">
        <f t="shared" si="19"/>
        <v>0</v>
      </c>
      <c r="M60" s="148">
        <f t="shared" si="19"/>
        <v>0</v>
      </c>
      <c r="N60" s="148">
        <f t="shared" si="19"/>
        <v>0</v>
      </c>
      <c r="O60" s="148">
        <f t="shared" ref="O60:V62" si="20">O61</f>
        <v>0</v>
      </c>
      <c r="P60" s="148">
        <f t="shared" si="20"/>
        <v>0</v>
      </c>
      <c r="Q60" s="148">
        <f t="shared" si="20"/>
        <v>0</v>
      </c>
      <c r="R60" s="148">
        <f t="shared" si="20"/>
        <v>0</v>
      </c>
      <c r="S60" s="148">
        <f t="shared" si="20"/>
        <v>0</v>
      </c>
      <c r="T60" s="148">
        <f t="shared" si="20"/>
        <v>0</v>
      </c>
      <c r="U60" s="148">
        <f t="shared" si="20"/>
        <v>0</v>
      </c>
      <c r="V60" s="146">
        <f t="shared" si="20"/>
        <v>0</v>
      </c>
    </row>
    <row r="61" spans="1:22" ht="20.100000000000001" customHeight="1">
      <c r="A61" s="143"/>
      <c r="B61" s="143"/>
      <c r="C61" s="143"/>
      <c r="D61" s="144" t="s">
        <v>119</v>
      </c>
      <c r="E61" s="145">
        <f t="shared" si="19"/>
        <v>6.88</v>
      </c>
      <c r="F61" s="145">
        <f t="shared" si="19"/>
        <v>6.88</v>
      </c>
      <c r="G61" s="146">
        <f t="shared" si="19"/>
        <v>6.88</v>
      </c>
      <c r="H61" s="146">
        <f t="shared" si="19"/>
        <v>6.88</v>
      </c>
      <c r="I61" s="146">
        <f t="shared" si="19"/>
        <v>0</v>
      </c>
      <c r="J61" s="146">
        <f t="shared" si="19"/>
        <v>0</v>
      </c>
      <c r="K61" s="148">
        <f t="shared" si="19"/>
        <v>0</v>
      </c>
      <c r="L61" s="148">
        <f t="shared" si="19"/>
        <v>0</v>
      </c>
      <c r="M61" s="148">
        <f t="shared" si="19"/>
        <v>0</v>
      </c>
      <c r="N61" s="148">
        <f t="shared" si="19"/>
        <v>0</v>
      </c>
      <c r="O61" s="148">
        <f t="shared" si="20"/>
        <v>0</v>
      </c>
      <c r="P61" s="148">
        <f t="shared" si="20"/>
        <v>0</v>
      </c>
      <c r="Q61" s="148">
        <f t="shared" si="20"/>
        <v>0</v>
      </c>
      <c r="R61" s="148">
        <f t="shared" si="20"/>
        <v>0</v>
      </c>
      <c r="S61" s="148">
        <f t="shared" si="20"/>
        <v>0</v>
      </c>
      <c r="T61" s="148">
        <f t="shared" si="20"/>
        <v>0</v>
      </c>
      <c r="U61" s="148">
        <f t="shared" si="20"/>
        <v>0</v>
      </c>
      <c r="V61" s="146">
        <f t="shared" si="20"/>
        <v>0</v>
      </c>
    </row>
    <row r="62" spans="1:22" ht="20.100000000000001" customHeight="1">
      <c r="A62" s="143"/>
      <c r="B62" s="143"/>
      <c r="C62" s="143"/>
      <c r="D62" s="144" t="s">
        <v>120</v>
      </c>
      <c r="E62" s="145">
        <f t="shared" si="19"/>
        <v>6.88</v>
      </c>
      <c r="F62" s="145">
        <f t="shared" si="19"/>
        <v>6.88</v>
      </c>
      <c r="G62" s="146">
        <f t="shared" si="19"/>
        <v>6.88</v>
      </c>
      <c r="H62" s="146">
        <f t="shared" si="19"/>
        <v>6.88</v>
      </c>
      <c r="I62" s="146">
        <f t="shared" si="19"/>
        <v>0</v>
      </c>
      <c r="J62" s="146">
        <f t="shared" si="19"/>
        <v>0</v>
      </c>
      <c r="K62" s="148">
        <f t="shared" si="19"/>
        <v>0</v>
      </c>
      <c r="L62" s="148">
        <f t="shared" si="19"/>
        <v>0</v>
      </c>
      <c r="M62" s="148">
        <f t="shared" si="19"/>
        <v>0</v>
      </c>
      <c r="N62" s="148">
        <f t="shared" si="19"/>
        <v>0</v>
      </c>
      <c r="O62" s="148">
        <f t="shared" si="20"/>
        <v>0</v>
      </c>
      <c r="P62" s="148">
        <f t="shared" si="20"/>
        <v>0</v>
      </c>
      <c r="Q62" s="148">
        <f t="shared" si="20"/>
        <v>0</v>
      </c>
      <c r="R62" s="148">
        <f t="shared" si="20"/>
        <v>0</v>
      </c>
      <c r="S62" s="148">
        <f t="shared" si="20"/>
        <v>0</v>
      </c>
      <c r="T62" s="148">
        <f t="shared" si="20"/>
        <v>0</v>
      </c>
      <c r="U62" s="148">
        <f t="shared" si="20"/>
        <v>0</v>
      </c>
      <c r="V62" s="146">
        <f t="shared" si="20"/>
        <v>0</v>
      </c>
    </row>
    <row r="63" spans="1:22" ht="20.100000000000001" customHeight="1">
      <c r="A63" s="143" t="s">
        <v>121</v>
      </c>
      <c r="B63" s="143" t="s">
        <v>77</v>
      </c>
      <c r="C63" s="143" t="s">
        <v>60</v>
      </c>
      <c r="D63" s="144" t="s">
        <v>120</v>
      </c>
      <c r="E63" s="145">
        <v>6.88</v>
      </c>
      <c r="F63" s="145">
        <v>6.88</v>
      </c>
      <c r="G63" s="146">
        <v>6.88</v>
      </c>
      <c r="H63" s="146">
        <v>6.88</v>
      </c>
      <c r="I63" s="146">
        <v>0</v>
      </c>
      <c r="J63" s="146">
        <v>0</v>
      </c>
      <c r="K63" s="148">
        <v>0</v>
      </c>
      <c r="L63" s="148">
        <v>0</v>
      </c>
      <c r="M63" s="148">
        <v>0</v>
      </c>
      <c r="N63" s="148">
        <v>0</v>
      </c>
      <c r="O63" s="148">
        <v>0</v>
      </c>
      <c r="P63" s="148">
        <v>0</v>
      </c>
      <c r="Q63" s="148">
        <v>0</v>
      </c>
      <c r="R63" s="148">
        <v>0</v>
      </c>
      <c r="S63" s="148">
        <v>0</v>
      </c>
      <c r="T63" s="148">
        <v>0</v>
      </c>
      <c r="U63" s="148">
        <v>0</v>
      </c>
      <c r="V63" s="146">
        <v>0</v>
      </c>
    </row>
    <row r="64" spans="1:22" ht="20.100000000000001" customHeight="1">
      <c r="A64"/>
      <c r="B64"/>
      <c r="C64"/>
      <c r="D64"/>
      <c r="E64" s="147"/>
      <c r="F64" s="147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 s="147"/>
      <c r="F65" s="147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 s="147"/>
      <c r="F66" s="147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 s="147"/>
      <c r="F67" s="14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 s="147"/>
      <c r="F68" s="147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 s="147"/>
      <c r="F69" s="147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 s="147"/>
      <c r="F70" s="147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" right="0" top="0" bottom="0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4"/>
  <sheetViews>
    <sheetView showGridLines="0" showZeros="0" workbookViewId="0">
      <selection activeCell="K7" sqref="K7"/>
    </sheetView>
  </sheetViews>
  <sheetFormatPr defaultColWidth="9" defaultRowHeight="11.25"/>
  <cols>
    <col min="1" max="1" width="3.25" style="37" customWidth="1"/>
    <col min="2" max="2" width="3" style="37" customWidth="1"/>
    <col min="3" max="3" width="3.375" style="37" customWidth="1"/>
    <col min="4" max="4" width="37.5" style="130" customWidth="1"/>
    <col min="5" max="5" width="6.25" style="37" customWidth="1"/>
    <col min="6" max="6" width="6.75" style="37" customWidth="1"/>
    <col min="7" max="7" width="6.125" style="37" customWidth="1"/>
    <col min="8" max="8" width="5.875" style="37" customWidth="1"/>
    <col min="9" max="9" width="5.125" style="37" customWidth="1"/>
    <col min="10" max="10" width="6.125" style="37" customWidth="1"/>
    <col min="11" max="16384" width="9" style="37"/>
  </cols>
  <sheetData>
    <row r="1" spans="1:10" ht="42" customHeight="1">
      <c r="A1" s="163" t="s">
        <v>122</v>
      </c>
      <c r="B1" s="163"/>
      <c r="C1" s="163"/>
      <c r="D1" s="164"/>
      <c r="E1" s="163"/>
      <c r="F1" s="163"/>
      <c r="G1" s="163"/>
      <c r="H1" s="163"/>
      <c r="I1" s="163"/>
      <c r="J1" s="163"/>
    </row>
    <row r="2" spans="1:10" ht="20.100000000000001" customHeight="1">
      <c r="A2" s="165" t="s">
        <v>1</v>
      </c>
      <c r="B2" s="166"/>
      <c r="C2" s="166"/>
      <c r="D2" s="167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68" t="s">
        <v>123</v>
      </c>
      <c r="B3" s="169"/>
      <c r="C3" s="170"/>
      <c r="D3" s="175" t="s">
        <v>124</v>
      </c>
      <c r="E3" s="178" t="s">
        <v>29</v>
      </c>
      <c r="F3" s="171" t="s">
        <v>125</v>
      </c>
      <c r="G3" s="171"/>
      <c r="H3" s="171"/>
      <c r="I3" s="171"/>
      <c r="J3" s="171"/>
    </row>
    <row r="4" spans="1:10" s="77" customFormat="1" ht="14.25" customHeight="1">
      <c r="A4" s="173" t="s">
        <v>42</v>
      </c>
      <c r="B4" s="174" t="s">
        <v>43</v>
      </c>
      <c r="C4" s="174" t="s">
        <v>44</v>
      </c>
      <c r="D4" s="176"/>
      <c r="E4" s="178"/>
      <c r="F4" s="178" t="s">
        <v>35</v>
      </c>
      <c r="G4" s="172" t="s">
        <v>126</v>
      </c>
      <c r="H4" s="172"/>
      <c r="I4" s="172"/>
      <c r="J4" s="82" t="s">
        <v>127</v>
      </c>
    </row>
    <row r="5" spans="1:10" s="77" customFormat="1" ht="27" customHeight="1">
      <c r="A5" s="173"/>
      <c r="B5" s="174"/>
      <c r="C5" s="174"/>
      <c r="D5" s="177"/>
      <c r="E5" s="178"/>
      <c r="F5" s="178"/>
      <c r="G5" s="79" t="s">
        <v>128</v>
      </c>
      <c r="H5" s="79" t="s">
        <v>129</v>
      </c>
      <c r="I5" s="79" t="s">
        <v>130</v>
      </c>
      <c r="J5" s="79" t="s">
        <v>128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13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E8+E40+E44+E55+E59</f>
        <v>595.46</v>
      </c>
      <c r="F7" s="87">
        <f t="shared" si="0"/>
        <v>595.46</v>
      </c>
      <c r="G7" s="87">
        <f t="shared" si="0"/>
        <v>121.46</v>
      </c>
      <c r="H7" s="87">
        <f t="shared" si="0"/>
        <v>109.42</v>
      </c>
      <c r="I7" s="87">
        <f t="shared" si="0"/>
        <v>12.04</v>
      </c>
      <c r="J7" s="87">
        <f t="shared" si="0"/>
        <v>474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</f>
        <v>272</v>
      </c>
      <c r="F8" s="87">
        <f t="shared" si="1"/>
        <v>272</v>
      </c>
      <c r="G8" s="87">
        <f t="shared" si="1"/>
        <v>98</v>
      </c>
      <c r="H8" s="87">
        <f t="shared" si="1"/>
        <v>85.96</v>
      </c>
      <c r="I8" s="87">
        <f t="shared" si="1"/>
        <v>12.04</v>
      </c>
      <c r="J8" s="87">
        <f t="shared" si="1"/>
        <v>174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E10+E26+E30+E32+E38</f>
        <v>272</v>
      </c>
      <c r="F9" s="87">
        <f t="shared" si="2"/>
        <v>272</v>
      </c>
      <c r="G9" s="87">
        <f t="shared" si="2"/>
        <v>98</v>
      </c>
      <c r="H9" s="87">
        <f t="shared" si="2"/>
        <v>85.96</v>
      </c>
      <c r="I9" s="87">
        <f t="shared" si="2"/>
        <v>12.04</v>
      </c>
      <c r="J9" s="87">
        <f t="shared" si="2"/>
        <v>174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SUM(E11:E25)</f>
        <v>127.77</v>
      </c>
      <c r="F10" s="87">
        <f t="shared" si="3"/>
        <v>127.77</v>
      </c>
      <c r="G10" s="87">
        <f t="shared" si="3"/>
        <v>97.77</v>
      </c>
      <c r="H10" s="87">
        <f t="shared" si="3"/>
        <v>85.96</v>
      </c>
      <c r="I10" s="87">
        <f t="shared" si="3"/>
        <v>11.81</v>
      </c>
      <c r="J10" s="87">
        <f t="shared" si="3"/>
        <v>30</v>
      </c>
    </row>
    <row r="11" spans="1:10" s="36" customFormat="1" ht="20.100000000000001" customHeight="1">
      <c r="A11" s="84" t="s">
        <v>131</v>
      </c>
      <c r="B11" s="85" t="s">
        <v>132</v>
      </c>
      <c r="C11" s="85" t="s">
        <v>133</v>
      </c>
      <c r="D11" s="85" t="s">
        <v>72</v>
      </c>
      <c r="E11" s="87">
        <v>1.68</v>
      </c>
      <c r="F11" s="87">
        <v>1.68</v>
      </c>
      <c r="G11" s="87">
        <v>1.68</v>
      </c>
      <c r="H11" s="87">
        <v>0</v>
      </c>
      <c r="I11" s="87">
        <v>1.68</v>
      </c>
      <c r="J11" s="87">
        <v>0</v>
      </c>
    </row>
    <row r="12" spans="1:10" s="36" customFormat="1" ht="20.100000000000001" customHeight="1">
      <c r="A12" s="84" t="s">
        <v>131</v>
      </c>
      <c r="B12" s="85" t="s">
        <v>132</v>
      </c>
      <c r="C12" s="85" t="s">
        <v>133</v>
      </c>
      <c r="D12" s="85" t="s">
        <v>61</v>
      </c>
      <c r="E12" s="87">
        <v>57.3</v>
      </c>
      <c r="F12" s="87">
        <v>57.3</v>
      </c>
      <c r="G12" s="87">
        <v>57.3</v>
      </c>
      <c r="H12" s="87">
        <v>57.3</v>
      </c>
      <c r="I12" s="87">
        <v>0</v>
      </c>
      <c r="J12" s="87">
        <v>0</v>
      </c>
    </row>
    <row r="13" spans="1:10" s="36" customFormat="1" ht="20.100000000000001" customHeight="1">
      <c r="A13" s="84" t="s">
        <v>131</v>
      </c>
      <c r="B13" s="85" t="s">
        <v>132</v>
      </c>
      <c r="C13" s="85" t="s">
        <v>133</v>
      </c>
      <c r="D13" s="85" t="s">
        <v>74</v>
      </c>
      <c r="E13" s="87">
        <v>10</v>
      </c>
      <c r="F13" s="87">
        <v>10</v>
      </c>
      <c r="G13" s="87">
        <v>0</v>
      </c>
      <c r="H13" s="87">
        <v>0</v>
      </c>
      <c r="I13" s="87">
        <v>0</v>
      </c>
      <c r="J13" s="87">
        <v>10</v>
      </c>
    </row>
    <row r="14" spans="1:10" s="36" customFormat="1" ht="20.100000000000001" customHeight="1">
      <c r="A14" s="84" t="s">
        <v>131</v>
      </c>
      <c r="B14" s="85" t="s">
        <v>132</v>
      </c>
      <c r="C14" s="85" t="s">
        <v>133</v>
      </c>
      <c r="D14" s="85" t="s">
        <v>70</v>
      </c>
      <c r="E14" s="87">
        <v>1.1499999999999999</v>
      </c>
      <c r="F14" s="87">
        <v>1.1499999999999999</v>
      </c>
      <c r="G14" s="87">
        <v>1.1499999999999999</v>
      </c>
      <c r="H14" s="87">
        <v>1.1499999999999999</v>
      </c>
      <c r="I14" s="87">
        <v>0</v>
      </c>
      <c r="J14" s="87">
        <v>0</v>
      </c>
    </row>
    <row r="15" spans="1:10" s="36" customFormat="1" ht="20.100000000000001" customHeight="1">
      <c r="A15" s="84" t="s">
        <v>131</v>
      </c>
      <c r="B15" s="85" t="s">
        <v>132</v>
      </c>
      <c r="C15" s="85" t="s">
        <v>133</v>
      </c>
      <c r="D15" s="85" t="s">
        <v>75</v>
      </c>
      <c r="E15" s="87">
        <v>20</v>
      </c>
      <c r="F15" s="87">
        <v>20</v>
      </c>
      <c r="G15" s="87">
        <v>0</v>
      </c>
      <c r="H15" s="87">
        <v>0</v>
      </c>
      <c r="I15" s="87">
        <v>0</v>
      </c>
      <c r="J15" s="87">
        <v>20</v>
      </c>
    </row>
    <row r="16" spans="1:10" s="36" customFormat="1" ht="20.100000000000001" customHeight="1">
      <c r="A16" s="84" t="s">
        <v>131</v>
      </c>
      <c r="B16" s="85" t="s">
        <v>132</v>
      </c>
      <c r="C16" s="85" t="s">
        <v>133</v>
      </c>
      <c r="D16" s="85" t="s">
        <v>65</v>
      </c>
      <c r="E16" s="87">
        <v>12.96</v>
      </c>
      <c r="F16" s="87">
        <v>12.96</v>
      </c>
      <c r="G16" s="87">
        <v>12.96</v>
      </c>
      <c r="H16" s="87">
        <v>12.96</v>
      </c>
      <c r="I16" s="87">
        <v>0</v>
      </c>
      <c r="J16" s="87">
        <v>0</v>
      </c>
    </row>
    <row r="17" spans="1:10" s="36" customFormat="1" ht="20.100000000000001" customHeight="1">
      <c r="A17" s="84" t="s">
        <v>131</v>
      </c>
      <c r="B17" s="85" t="s">
        <v>132</v>
      </c>
      <c r="C17" s="85" t="s">
        <v>133</v>
      </c>
      <c r="D17" s="85" t="s">
        <v>73</v>
      </c>
      <c r="E17" s="87">
        <v>7.42</v>
      </c>
      <c r="F17" s="87">
        <v>7.42</v>
      </c>
      <c r="G17" s="87">
        <v>7.42</v>
      </c>
      <c r="H17" s="87">
        <v>0</v>
      </c>
      <c r="I17" s="87">
        <v>7.42</v>
      </c>
      <c r="J17" s="87">
        <v>0</v>
      </c>
    </row>
    <row r="18" spans="1:10" s="36" customFormat="1" ht="20.100000000000001" customHeight="1">
      <c r="A18" s="84" t="s">
        <v>131</v>
      </c>
      <c r="B18" s="85" t="s">
        <v>132</v>
      </c>
      <c r="C18" s="85" t="s">
        <v>133</v>
      </c>
      <c r="D18" s="85" t="s">
        <v>68</v>
      </c>
      <c r="E18" s="87">
        <v>7.0000000000000007E-2</v>
      </c>
      <c r="F18" s="87">
        <v>7.0000000000000007E-2</v>
      </c>
      <c r="G18" s="87">
        <v>7.0000000000000007E-2</v>
      </c>
      <c r="H18" s="87">
        <v>7.0000000000000007E-2</v>
      </c>
      <c r="I18" s="87">
        <v>0</v>
      </c>
      <c r="J18" s="87">
        <v>0</v>
      </c>
    </row>
    <row r="19" spans="1:10" s="36" customFormat="1" ht="20.100000000000001" customHeight="1">
      <c r="A19" s="84" t="s">
        <v>131</v>
      </c>
      <c r="B19" s="85" t="s">
        <v>132</v>
      </c>
      <c r="C19" s="85" t="s">
        <v>133</v>
      </c>
      <c r="D19" s="85" t="s">
        <v>62</v>
      </c>
      <c r="E19" s="87">
        <v>4.78</v>
      </c>
      <c r="F19" s="87">
        <v>4.78</v>
      </c>
      <c r="G19" s="87">
        <v>4.78</v>
      </c>
      <c r="H19" s="87">
        <v>4.78</v>
      </c>
      <c r="I19" s="87">
        <v>0</v>
      </c>
      <c r="J19" s="87">
        <v>0</v>
      </c>
    </row>
    <row r="20" spans="1:10" s="36" customFormat="1" ht="20.100000000000001" customHeight="1">
      <c r="A20" s="84" t="s">
        <v>131</v>
      </c>
      <c r="B20" s="85" t="s">
        <v>132</v>
      </c>
      <c r="C20" s="85" t="s">
        <v>133</v>
      </c>
      <c r="D20" s="85" t="s">
        <v>69</v>
      </c>
      <c r="E20" s="87">
        <v>2.29</v>
      </c>
      <c r="F20" s="87">
        <v>2.29</v>
      </c>
      <c r="G20" s="87">
        <v>2.29</v>
      </c>
      <c r="H20" s="87">
        <v>2.29</v>
      </c>
      <c r="I20" s="87">
        <v>0</v>
      </c>
      <c r="J20" s="87">
        <v>0</v>
      </c>
    </row>
    <row r="21" spans="1:10" s="36" customFormat="1" ht="20.100000000000001" customHeight="1">
      <c r="A21" s="84" t="s">
        <v>131</v>
      </c>
      <c r="B21" s="85" t="s">
        <v>132</v>
      </c>
      <c r="C21" s="85" t="s">
        <v>133</v>
      </c>
      <c r="D21" s="85" t="s">
        <v>63</v>
      </c>
      <c r="E21" s="87">
        <v>1.62</v>
      </c>
      <c r="F21" s="87">
        <v>1.62</v>
      </c>
      <c r="G21" s="87">
        <v>1.62</v>
      </c>
      <c r="H21" s="87">
        <v>1.62</v>
      </c>
      <c r="I21" s="87">
        <v>0</v>
      </c>
      <c r="J21" s="87">
        <v>0</v>
      </c>
    </row>
    <row r="22" spans="1:10" s="36" customFormat="1" ht="20.100000000000001" customHeight="1">
      <c r="A22" s="84" t="s">
        <v>131</v>
      </c>
      <c r="B22" s="85" t="s">
        <v>132</v>
      </c>
      <c r="C22" s="85" t="s">
        <v>133</v>
      </c>
      <c r="D22" s="85" t="s">
        <v>71</v>
      </c>
      <c r="E22" s="87">
        <v>2.71</v>
      </c>
      <c r="F22" s="87">
        <v>2.71</v>
      </c>
      <c r="G22" s="87">
        <v>2.71</v>
      </c>
      <c r="H22" s="87">
        <v>0</v>
      </c>
      <c r="I22" s="87">
        <v>2.71</v>
      </c>
      <c r="J22" s="87">
        <v>0</v>
      </c>
    </row>
    <row r="23" spans="1:10" s="36" customFormat="1" ht="20.100000000000001" customHeight="1">
      <c r="A23" s="84" t="s">
        <v>131</v>
      </c>
      <c r="B23" s="85" t="s">
        <v>132</v>
      </c>
      <c r="C23" s="85" t="s">
        <v>133</v>
      </c>
      <c r="D23" s="85" t="s">
        <v>66</v>
      </c>
      <c r="E23" s="87">
        <v>0.36</v>
      </c>
      <c r="F23" s="87">
        <v>0.36</v>
      </c>
      <c r="G23" s="87">
        <v>0.36</v>
      </c>
      <c r="H23" s="87">
        <v>0.36</v>
      </c>
      <c r="I23" s="87">
        <v>0</v>
      </c>
      <c r="J23" s="87">
        <v>0</v>
      </c>
    </row>
    <row r="24" spans="1:10" s="36" customFormat="1" ht="20.100000000000001" customHeight="1">
      <c r="A24" s="84" t="s">
        <v>131</v>
      </c>
      <c r="B24" s="85" t="s">
        <v>132</v>
      </c>
      <c r="C24" s="85" t="s">
        <v>133</v>
      </c>
      <c r="D24" s="85" t="s">
        <v>64</v>
      </c>
      <c r="E24" s="87">
        <v>4.78</v>
      </c>
      <c r="F24" s="87">
        <v>4.78</v>
      </c>
      <c r="G24" s="87">
        <v>4.78</v>
      </c>
      <c r="H24" s="87">
        <v>4.78</v>
      </c>
      <c r="I24" s="87">
        <v>0</v>
      </c>
      <c r="J24" s="87">
        <v>0</v>
      </c>
    </row>
    <row r="25" spans="1:10" s="36" customFormat="1" ht="20.100000000000001" customHeight="1">
      <c r="A25" s="84" t="s">
        <v>131</v>
      </c>
      <c r="B25" s="85" t="s">
        <v>132</v>
      </c>
      <c r="C25" s="85" t="s">
        <v>133</v>
      </c>
      <c r="D25" s="85" t="s">
        <v>67</v>
      </c>
      <c r="E25" s="87">
        <v>0.65</v>
      </c>
      <c r="F25" s="87">
        <v>0.65</v>
      </c>
      <c r="G25" s="87">
        <v>0.65</v>
      </c>
      <c r="H25" s="87">
        <v>0.65</v>
      </c>
      <c r="I25" s="87">
        <v>0</v>
      </c>
      <c r="J25" s="87">
        <v>0</v>
      </c>
    </row>
    <row r="26" spans="1:10" s="36" customFormat="1" ht="20.100000000000001" customHeight="1">
      <c r="A26" s="84"/>
      <c r="B26" s="85"/>
      <c r="C26" s="85" t="s">
        <v>77</v>
      </c>
      <c r="D26" s="85" t="s">
        <v>76</v>
      </c>
      <c r="E26" s="87">
        <f t="shared" ref="E26:J26" si="4">SUM(E27:E29)</f>
        <v>37</v>
      </c>
      <c r="F26" s="87">
        <f t="shared" si="4"/>
        <v>37</v>
      </c>
      <c r="G26" s="87">
        <f t="shared" si="4"/>
        <v>0</v>
      </c>
      <c r="H26" s="87">
        <f t="shared" si="4"/>
        <v>0</v>
      </c>
      <c r="I26" s="87">
        <f t="shared" si="4"/>
        <v>0</v>
      </c>
      <c r="J26" s="87">
        <f t="shared" si="4"/>
        <v>37</v>
      </c>
    </row>
    <row r="27" spans="1:10" s="36" customFormat="1" ht="20.100000000000001" customHeight="1">
      <c r="A27" s="84" t="s">
        <v>131</v>
      </c>
      <c r="B27" s="85" t="s">
        <v>132</v>
      </c>
      <c r="C27" s="85" t="s">
        <v>134</v>
      </c>
      <c r="D27" s="85" t="s">
        <v>79</v>
      </c>
      <c r="E27" s="87">
        <v>5</v>
      </c>
      <c r="F27" s="87">
        <v>5</v>
      </c>
      <c r="G27" s="87">
        <v>0</v>
      </c>
      <c r="H27" s="87">
        <v>0</v>
      </c>
      <c r="I27" s="87">
        <v>0</v>
      </c>
      <c r="J27" s="87">
        <v>5</v>
      </c>
    </row>
    <row r="28" spans="1:10" s="36" customFormat="1" ht="20.100000000000001" customHeight="1">
      <c r="A28" s="84" t="s">
        <v>131</v>
      </c>
      <c r="B28" s="85" t="s">
        <v>132</v>
      </c>
      <c r="C28" s="85" t="s">
        <v>134</v>
      </c>
      <c r="D28" s="85" t="s">
        <v>80</v>
      </c>
      <c r="E28" s="87">
        <v>12</v>
      </c>
      <c r="F28" s="87">
        <v>12</v>
      </c>
      <c r="G28" s="87">
        <v>0</v>
      </c>
      <c r="H28" s="87">
        <v>0</v>
      </c>
      <c r="I28" s="87">
        <v>0</v>
      </c>
      <c r="J28" s="87">
        <v>12</v>
      </c>
    </row>
    <row r="29" spans="1:10" s="36" customFormat="1" ht="20.100000000000001" customHeight="1">
      <c r="A29" s="84" t="s">
        <v>131</v>
      </c>
      <c r="B29" s="85" t="s">
        <v>132</v>
      </c>
      <c r="C29" s="85" t="s">
        <v>134</v>
      </c>
      <c r="D29" s="85" t="s">
        <v>78</v>
      </c>
      <c r="E29" s="87">
        <v>20</v>
      </c>
      <c r="F29" s="87">
        <v>20</v>
      </c>
      <c r="G29" s="87">
        <v>0</v>
      </c>
      <c r="H29" s="87">
        <v>0</v>
      </c>
      <c r="I29" s="87">
        <v>0</v>
      </c>
      <c r="J29" s="87">
        <v>20</v>
      </c>
    </row>
    <row r="30" spans="1:10" s="36" customFormat="1" ht="20.100000000000001" customHeight="1">
      <c r="A30" s="84"/>
      <c r="B30" s="85"/>
      <c r="C30" s="85" t="s">
        <v>82</v>
      </c>
      <c r="D30" s="85" t="s">
        <v>81</v>
      </c>
      <c r="E30" s="87">
        <f t="shared" ref="E30:J30" si="5">E31</f>
        <v>50</v>
      </c>
      <c r="F30" s="87">
        <f t="shared" si="5"/>
        <v>50</v>
      </c>
      <c r="G30" s="87">
        <f t="shared" si="5"/>
        <v>0</v>
      </c>
      <c r="H30" s="87">
        <f t="shared" si="5"/>
        <v>0</v>
      </c>
      <c r="I30" s="87">
        <f t="shared" si="5"/>
        <v>0</v>
      </c>
      <c r="J30" s="87">
        <f t="shared" si="5"/>
        <v>50</v>
      </c>
    </row>
    <row r="31" spans="1:10" s="36" customFormat="1" ht="20.100000000000001" customHeight="1">
      <c r="A31" s="84" t="s">
        <v>131</v>
      </c>
      <c r="B31" s="85" t="s">
        <v>132</v>
      </c>
      <c r="C31" s="85" t="s">
        <v>135</v>
      </c>
      <c r="D31" s="85" t="s">
        <v>83</v>
      </c>
      <c r="E31" s="87">
        <v>50</v>
      </c>
      <c r="F31" s="87">
        <v>50</v>
      </c>
      <c r="G31" s="87">
        <v>0</v>
      </c>
      <c r="H31" s="87">
        <v>0</v>
      </c>
      <c r="I31" s="87">
        <v>0</v>
      </c>
      <c r="J31" s="87">
        <v>50</v>
      </c>
    </row>
    <row r="32" spans="1:10" ht="20.100000000000001" customHeight="1">
      <c r="A32" s="84"/>
      <c r="B32" s="85"/>
      <c r="C32" s="85" t="s">
        <v>85</v>
      </c>
      <c r="D32" s="85" t="s">
        <v>84</v>
      </c>
      <c r="E32" s="87">
        <f t="shared" ref="E32:J32" si="6">SUM(E33:E37)</f>
        <v>57</v>
      </c>
      <c r="F32" s="87">
        <f t="shared" si="6"/>
        <v>57</v>
      </c>
      <c r="G32" s="87">
        <f t="shared" si="6"/>
        <v>0</v>
      </c>
      <c r="H32" s="87">
        <f t="shared" si="6"/>
        <v>0</v>
      </c>
      <c r="I32" s="87">
        <f t="shared" si="6"/>
        <v>0</v>
      </c>
      <c r="J32" s="87">
        <f t="shared" si="6"/>
        <v>57</v>
      </c>
    </row>
    <row r="33" spans="1:10" ht="20.100000000000001" customHeight="1">
      <c r="A33" s="84" t="s">
        <v>131</v>
      </c>
      <c r="B33" s="85" t="s">
        <v>132</v>
      </c>
      <c r="C33" s="85" t="s">
        <v>136</v>
      </c>
      <c r="D33" s="85" t="s">
        <v>89</v>
      </c>
      <c r="E33" s="87">
        <v>12</v>
      </c>
      <c r="F33" s="87">
        <v>12</v>
      </c>
      <c r="G33" s="87">
        <v>0</v>
      </c>
      <c r="H33" s="87">
        <v>0</v>
      </c>
      <c r="I33" s="87">
        <v>0</v>
      </c>
      <c r="J33" s="87">
        <v>12</v>
      </c>
    </row>
    <row r="34" spans="1:10" ht="20.100000000000001" customHeight="1">
      <c r="A34" s="84" t="s">
        <v>131</v>
      </c>
      <c r="B34" s="85" t="s">
        <v>132</v>
      </c>
      <c r="C34" s="85" t="s">
        <v>136</v>
      </c>
      <c r="D34" s="85" t="s">
        <v>88</v>
      </c>
      <c r="E34" s="87">
        <v>10</v>
      </c>
      <c r="F34" s="87">
        <v>10</v>
      </c>
      <c r="G34" s="87">
        <v>0</v>
      </c>
      <c r="H34" s="87">
        <v>0</v>
      </c>
      <c r="I34" s="87">
        <v>0</v>
      </c>
      <c r="J34" s="87">
        <v>10</v>
      </c>
    </row>
    <row r="35" spans="1:10" ht="20.100000000000001" customHeight="1">
      <c r="A35" s="84" t="s">
        <v>131</v>
      </c>
      <c r="B35" s="85" t="s">
        <v>132</v>
      </c>
      <c r="C35" s="85" t="s">
        <v>136</v>
      </c>
      <c r="D35" s="85" t="s">
        <v>90</v>
      </c>
      <c r="E35" s="87">
        <v>20</v>
      </c>
      <c r="F35" s="87">
        <v>20</v>
      </c>
      <c r="G35" s="87">
        <v>0</v>
      </c>
      <c r="H35" s="87">
        <v>0</v>
      </c>
      <c r="I35" s="87">
        <v>0</v>
      </c>
      <c r="J35" s="87">
        <v>20</v>
      </c>
    </row>
    <row r="36" spans="1:10" ht="20.100000000000001" customHeight="1">
      <c r="A36" s="84" t="s">
        <v>131</v>
      </c>
      <c r="B36" s="85" t="s">
        <v>132</v>
      </c>
      <c r="C36" s="85" t="s">
        <v>136</v>
      </c>
      <c r="D36" s="85" t="s">
        <v>87</v>
      </c>
      <c r="E36" s="87">
        <v>5</v>
      </c>
      <c r="F36" s="87">
        <v>5</v>
      </c>
      <c r="G36" s="87">
        <v>0</v>
      </c>
      <c r="H36" s="87">
        <v>0</v>
      </c>
      <c r="I36" s="87">
        <v>0</v>
      </c>
      <c r="J36" s="87">
        <v>5</v>
      </c>
    </row>
    <row r="37" spans="1:10" ht="20.100000000000001" customHeight="1">
      <c r="A37" s="84" t="s">
        <v>131</v>
      </c>
      <c r="B37" s="85" t="s">
        <v>132</v>
      </c>
      <c r="C37" s="85" t="s">
        <v>136</v>
      </c>
      <c r="D37" s="85" t="s">
        <v>86</v>
      </c>
      <c r="E37" s="87">
        <v>10</v>
      </c>
      <c r="F37" s="87">
        <v>10</v>
      </c>
      <c r="G37" s="87">
        <v>0</v>
      </c>
      <c r="H37" s="87">
        <v>0</v>
      </c>
      <c r="I37" s="87">
        <v>0</v>
      </c>
      <c r="J37" s="87">
        <v>10</v>
      </c>
    </row>
    <row r="38" spans="1:10" ht="20.100000000000001" customHeight="1">
      <c r="A38" s="84"/>
      <c r="B38" s="85"/>
      <c r="C38" s="85" t="s">
        <v>92</v>
      </c>
      <c r="D38" s="85" t="s">
        <v>91</v>
      </c>
      <c r="E38" s="87">
        <f t="shared" ref="E38:J38" si="7">E39</f>
        <v>0.23</v>
      </c>
      <c r="F38" s="87">
        <f t="shared" si="7"/>
        <v>0.23</v>
      </c>
      <c r="G38" s="87">
        <f t="shared" si="7"/>
        <v>0.23</v>
      </c>
      <c r="H38" s="87">
        <f t="shared" si="7"/>
        <v>0</v>
      </c>
      <c r="I38" s="87">
        <f t="shared" si="7"/>
        <v>0.23</v>
      </c>
      <c r="J38" s="87">
        <f t="shared" si="7"/>
        <v>0</v>
      </c>
    </row>
    <row r="39" spans="1:10" ht="20.100000000000001" customHeight="1">
      <c r="A39" s="84" t="s">
        <v>131</v>
      </c>
      <c r="B39" s="85" t="s">
        <v>132</v>
      </c>
      <c r="C39" s="85" t="s">
        <v>137</v>
      </c>
      <c r="D39" s="85" t="s">
        <v>71</v>
      </c>
      <c r="E39" s="87">
        <v>0.23</v>
      </c>
      <c r="F39" s="87">
        <v>0.23</v>
      </c>
      <c r="G39" s="87">
        <v>0.23</v>
      </c>
      <c r="H39" s="87">
        <v>0</v>
      </c>
      <c r="I39" s="87">
        <v>0.23</v>
      </c>
      <c r="J39" s="87">
        <v>0</v>
      </c>
    </row>
    <row r="40" spans="1:10" ht="20.100000000000001" customHeight="1">
      <c r="A40" s="84" t="s">
        <v>96</v>
      </c>
      <c r="B40" s="85"/>
      <c r="C40" s="85"/>
      <c r="D40" s="85" t="s">
        <v>93</v>
      </c>
      <c r="E40" s="87">
        <f t="shared" ref="E40:J42" si="8">E41</f>
        <v>300</v>
      </c>
      <c r="F40" s="87">
        <f t="shared" si="8"/>
        <v>300</v>
      </c>
      <c r="G40" s="87">
        <f t="shared" si="8"/>
        <v>0</v>
      </c>
      <c r="H40" s="87">
        <f t="shared" si="8"/>
        <v>0</v>
      </c>
      <c r="I40" s="87">
        <f t="shared" si="8"/>
        <v>0</v>
      </c>
      <c r="J40" s="87">
        <f t="shared" si="8"/>
        <v>300</v>
      </c>
    </row>
    <row r="41" spans="1:10" ht="20.100000000000001" customHeight="1">
      <c r="A41" s="84"/>
      <c r="B41" s="85" t="s">
        <v>77</v>
      </c>
      <c r="C41" s="85"/>
      <c r="D41" s="85" t="s">
        <v>94</v>
      </c>
      <c r="E41" s="87">
        <f t="shared" si="8"/>
        <v>300</v>
      </c>
      <c r="F41" s="87">
        <f t="shared" si="8"/>
        <v>300</v>
      </c>
      <c r="G41" s="87">
        <f t="shared" si="8"/>
        <v>0</v>
      </c>
      <c r="H41" s="87">
        <f t="shared" si="8"/>
        <v>0</v>
      </c>
      <c r="I41" s="87">
        <f t="shared" si="8"/>
        <v>0</v>
      </c>
      <c r="J41" s="87">
        <f t="shared" si="8"/>
        <v>300</v>
      </c>
    </row>
    <row r="42" spans="1:10" ht="20.100000000000001" customHeight="1">
      <c r="A42" s="84"/>
      <c r="B42" s="85"/>
      <c r="C42" s="85" t="s">
        <v>97</v>
      </c>
      <c r="D42" s="85" t="s">
        <v>95</v>
      </c>
      <c r="E42" s="87">
        <f t="shared" si="8"/>
        <v>300</v>
      </c>
      <c r="F42" s="87">
        <f t="shared" si="8"/>
        <v>300</v>
      </c>
      <c r="G42" s="87">
        <f t="shared" si="8"/>
        <v>0</v>
      </c>
      <c r="H42" s="87">
        <f t="shared" si="8"/>
        <v>0</v>
      </c>
      <c r="I42" s="87">
        <f t="shared" si="8"/>
        <v>0</v>
      </c>
      <c r="J42" s="87">
        <f t="shared" si="8"/>
        <v>300</v>
      </c>
    </row>
    <row r="43" spans="1:10" ht="20.100000000000001" customHeight="1">
      <c r="A43" s="84" t="s">
        <v>138</v>
      </c>
      <c r="B43" s="85" t="s">
        <v>134</v>
      </c>
      <c r="C43" s="85" t="s">
        <v>139</v>
      </c>
      <c r="D43" s="85" t="s">
        <v>98</v>
      </c>
      <c r="E43" s="87">
        <v>300</v>
      </c>
      <c r="F43" s="87">
        <v>300</v>
      </c>
      <c r="G43" s="87">
        <v>0</v>
      </c>
      <c r="H43" s="87">
        <v>0</v>
      </c>
      <c r="I43" s="87">
        <v>0</v>
      </c>
      <c r="J43" s="87">
        <v>300</v>
      </c>
    </row>
    <row r="44" spans="1:10" ht="20.100000000000001" customHeight="1">
      <c r="A44" s="84" t="s">
        <v>102</v>
      </c>
      <c r="B44" s="85"/>
      <c r="C44" s="85"/>
      <c r="D44" s="85" t="s">
        <v>99</v>
      </c>
      <c r="E44" s="87">
        <f t="shared" ref="E44:J44" si="9">E45+E48</f>
        <v>12.56</v>
      </c>
      <c r="F44" s="87">
        <f t="shared" si="9"/>
        <v>12.56</v>
      </c>
      <c r="G44" s="87">
        <f t="shared" si="9"/>
        <v>12.56</v>
      </c>
      <c r="H44" s="87">
        <f t="shared" si="9"/>
        <v>12.56</v>
      </c>
      <c r="I44" s="87">
        <f t="shared" si="9"/>
        <v>0</v>
      </c>
      <c r="J44" s="87">
        <f t="shared" si="9"/>
        <v>0</v>
      </c>
    </row>
    <row r="45" spans="1:10" ht="20.100000000000001" customHeight="1">
      <c r="A45" s="84"/>
      <c r="B45" s="85" t="s">
        <v>85</v>
      </c>
      <c r="C45" s="85"/>
      <c r="D45" s="85" t="s">
        <v>100</v>
      </c>
      <c r="E45" s="87">
        <f t="shared" ref="E45:J46" si="10">E46</f>
        <v>11.47</v>
      </c>
      <c r="F45" s="87">
        <f t="shared" si="10"/>
        <v>11.47</v>
      </c>
      <c r="G45" s="87">
        <f t="shared" si="10"/>
        <v>11.47</v>
      </c>
      <c r="H45" s="87">
        <f t="shared" si="10"/>
        <v>11.47</v>
      </c>
      <c r="I45" s="87">
        <f t="shared" si="10"/>
        <v>0</v>
      </c>
      <c r="J45" s="87">
        <f t="shared" si="10"/>
        <v>0</v>
      </c>
    </row>
    <row r="46" spans="1:10" ht="20.100000000000001" customHeight="1">
      <c r="A46" s="84"/>
      <c r="B46" s="85"/>
      <c r="C46" s="85" t="s">
        <v>85</v>
      </c>
      <c r="D46" s="85" t="s">
        <v>101</v>
      </c>
      <c r="E46" s="87">
        <f t="shared" si="10"/>
        <v>11.47</v>
      </c>
      <c r="F46" s="87">
        <f t="shared" si="10"/>
        <v>11.47</v>
      </c>
      <c r="G46" s="87">
        <f t="shared" si="10"/>
        <v>11.47</v>
      </c>
      <c r="H46" s="87">
        <f t="shared" si="10"/>
        <v>11.47</v>
      </c>
      <c r="I46" s="87">
        <f t="shared" si="10"/>
        <v>0</v>
      </c>
      <c r="J46" s="87">
        <f t="shared" si="10"/>
        <v>0</v>
      </c>
    </row>
    <row r="47" spans="1:10" ht="20.100000000000001" customHeight="1">
      <c r="A47" s="84" t="s">
        <v>140</v>
      </c>
      <c r="B47" s="85" t="s">
        <v>136</v>
      </c>
      <c r="C47" s="85" t="s">
        <v>136</v>
      </c>
      <c r="D47" s="85" t="s">
        <v>103</v>
      </c>
      <c r="E47" s="87">
        <v>11.47</v>
      </c>
      <c r="F47" s="87">
        <v>11.47</v>
      </c>
      <c r="G47" s="87">
        <v>11.47</v>
      </c>
      <c r="H47" s="87">
        <v>11.47</v>
      </c>
      <c r="I47" s="87">
        <v>0</v>
      </c>
      <c r="J47" s="87">
        <v>0</v>
      </c>
    </row>
    <row r="48" spans="1:10" ht="20.100000000000001" customHeight="1">
      <c r="A48" s="84"/>
      <c r="B48" s="85" t="s">
        <v>106</v>
      </c>
      <c r="C48" s="85"/>
      <c r="D48" s="85" t="s">
        <v>104</v>
      </c>
      <c r="E48" s="87">
        <f t="shared" ref="E48:J48" si="11">E49+E51+E53</f>
        <v>1.0900000000000001</v>
      </c>
      <c r="F48" s="87">
        <f t="shared" si="11"/>
        <v>1.0900000000000001</v>
      </c>
      <c r="G48" s="87">
        <f t="shared" si="11"/>
        <v>1.0900000000000001</v>
      </c>
      <c r="H48" s="87">
        <f t="shared" si="11"/>
        <v>1.0900000000000001</v>
      </c>
      <c r="I48" s="87">
        <f t="shared" si="11"/>
        <v>0</v>
      </c>
      <c r="J48" s="87">
        <f t="shared" si="11"/>
        <v>0</v>
      </c>
    </row>
    <row r="49" spans="1:10" ht="20.100000000000001" customHeight="1">
      <c r="A49" s="84"/>
      <c r="B49" s="85"/>
      <c r="C49" s="85" t="s">
        <v>60</v>
      </c>
      <c r="D49" s="85" t="s">
        <v>105</v>
      </c>
      <c r="E49" s="87">
        <f t="shared" ref="E49:J49" si="12">E50</f>
        <v>0.4</v>
      </c>
      <c r="F49" s="87">
        <f t="shared" si="12"/>
        <v>0.4</v>
      </c>
      <c r="G49" s="87">
        <f t="shared" si="12"/>
        <v>0.4</v>
      </c>
      <c r="H49" s="87">
        <f t="shared" si="12"/>
        <v>0.4</v>
      </c>
      <c r="I49" s="87">
        <f t="shared" si="12"/>
        <v>0</v>
      </c>
      <c r="J49" s="87">
        <f t="shared" si="12"/>
        <v>0</v>
      </c>
    </row>
    <row r="50" spans="1:10" ht="20.100000000000001" customHeight="1">
      <c r="A50" s="84" t="s">
        <v>140</v>
      </c>
      <c r="B50" s="85" t="s">
        <v>141</v>
      </c>
      <c r="C50" s="85" t="s">
        <v>133</v>
      </c>
      <c r="D50" s="85" t="s">
        <v>107</v>
      </c>
      <c r="E50" s="87">
        <v>0.4</v>
      </c>
      <c r="F50" s="87">
        <v>0.4</v>
      </c>
      <c r="G50" s="87">
        <v>0.4</v>
      </c>
      <c r="H50" s="87">
        <v>0.4</v>
      </c>
      <c r="I50" s="87">
        <v>0</v>
      </c>
      <c r="J50" s="87">
        <v>0</v>
      </c>
    </row>
    <row r="51" spans="1:10" ht="20.100000000000001" customHeight="1">
      <c r="A51" s="84"/>
      <c r="B51" s="85"/>
      <c r="C51" s="85" t="s">
        <v>77</v>
      </c>
      <c r="D51" s="85" t="s">
        <v>108</v>
      </c>
      <c r="E51" s="87">
        <f t="shared" ref="E51:J51" si="13">E52</f>
        <v>0.4</v>
      </c>
      <c r="F51" s="87">
        <f t="shared" si="13"/>
        <v>0.4</v>
      </c>
      <c r="G51" s="87">
        <f t="shared" si="13"/>
        <v>0.4</v>
      </c>
      <c r="H51" s="87">
        <f t="shared" si="13"/>
        <v>0.4</v>
      </c>
      <c r="I51" s="87">
        <f t="shared" si="13"/>
        <v>0</v>
      </c>
      <c r="J51" s="87">
        <f t="shared" si="13"/>
        <v>0</v>
      </c>
    </row>
    <row r="52" spans="1:10" ht="20.100000000000001" customHeight="1">
      <c r="A52" s="84" t="s">
        <v>140</v>
      </c>
      <c r="B52" s="85" t="s">
        <v>141</v>
      </c>
      <c r="C52" s="85" t="s">
        <v>134</v>
      </c>
      <c r="D52" s="85" t="s">
        <v>109</v>
      </c>
      <c r="E52" s="87">
        <v>0.4</v>
      </c>
      <c r="F52" s="87">
        <v>0.4</v>
      </c>
      <c r="G52" s="87">
        <v>0.4</v>
      </c>
      <c r="H52" s="87">
        <v>0.4</v>
      </c>
      <c r="I52" s="87">
        <v>0</v>
      </c>
      <c r="J52" s="87">
        <v>0</v>
      </c>
    </row>
    <row r="53" spans="1:10" ht="20.100000000000001" customHeight="1">
      <c r="A53" s="84"/>
      <c r="B53" s="85"/>
      <c r="C53" s="85" t="s">
        <v>82</v>
      </c>
      <c r="D53" s="85" t="s">
        <v>110</v>
      </c>
      <c r="E53" s="87">
        <f t="shared" ref="E53:J53" si="14">E54</f>
        <v>0.28999999999999998</v>
      </c>
      <c r="F53" s="87">
        <f t="shared" si="14"/>
        <v>0.28999999999999998</v>
      </c>
      <c r="G53" s="87">
        <f t="shared" si="14"/>
        <v>0.28999999999999998</v>
      </c>
      <c r="H53" s="87">
        <f t="shared" si="14"/>
        <v>0.28999999999999998</v>
      </c>
      <c r="I53" s="87">
        <f t="shared" si="14"/>
        <v>0</v>
      </c>
      <c r="J53" s="87">
        <f t="shared" si="14"/>
        <v>0</v>
      </c>
    </row>
    <row r="54" spans="1:10" ht="20.100000000000001" customHeight="1">
      <c r="A54" s="84" t="s">
        <v>140</v>
      </c>
      <c r="B54" s="85" t="s">
        <v>141</v>
      </c>
      <c r="C54" s="85" t="s">
        <v>135</v>
      </c>
      <c r="D54" s="85" t="s">
        <v>111</v>
      </c>
      <c r="E54" s="87">
        <v>0.28999999999999998</v>
      </c>
      <c r="F54" s="87">
        <v>0.28999999999999998</v>
      </c>
      <c r="G54" s="87">
        <v>0.28999999999999998</v>
      </c>
      <c r="H54" s="87">
        <v>0.28999999999999998</v>
      </c>
      <c r="I54" s="87">
        <v>0</v>
      </c>
      <c r="J54" s="87">
        <v>0</v>
      </c>
    </row>
    <row r="55" spans="1:10" ht="20.100000000000001" customHeight="1">
      <c r="A55" s="84" t="s">
        <v>115</v>
      </c>
      <c r="B55" s="85"/>
      <c r="C55" s="85"/>
      <c r="D55" s="85" t="s">
        <v>112</v>
      </c>
      <c r="E55" s="87">
        <f t="shared" ref="E55:J57" si="15">E56</f>
        <v>4.0199999999999996</v>
      </c>
      <c r="F55" s="87">
        <f t="shared" si="15"/>
        <v>4.0199999999999996</v>
      </c>
      <c r="G55" s="87">
        <f t="shared" si="15"/>
        <v>4.0199999999999996</v>
      </c>
      <c r="H55" s="87">
        <f t="shared" si="15"/>
        <v>4.0199999999999996</v>
      </c>
      <c r="I55" s="87">
        <f t="shared" si="15"/>
        <v>0</v>
      </c>
      <c r="J55" s="87">
        <f t="shared" si="15"/>
        <v>0</v>
      </c>
    </row>
    <row r="56" spans="1:10" ht="20.100000000000001" customHeight="1">
      <c r="A56" s="84"/>
      <c r="B56" s="85" t="s">
        <v>116</v>
      </c>
      <c r="C56" s="85"/>
      <c r="D56" s="85" t="s">
        <v>113</v>
      </c>
      <c r="E56" s="87">
        <f t="shared" si="15"/>
        <v>4.0199999999999996</v>
      </c>
      <c r="F56" s="87">
        <f t="shared" si="15"/>
        <v>4.0199999999999996</v>
      </c>
      <c r="G56" s="87">
        <f t="shared" si="15"/>
        <v>4.0199999999999996</v>
      </c>
      <c r="H56" s="87">
        <f t="shared" si="15"/>
        <v>4.0199999999999996</v>
      </c>
      <c r="I56" s="87">
        <f t="shared" si="15"/>
        <v>0</v>
      </c>
      <c r="J56" s="87">
        <f t="shared" si="15"/>
        <v>0</v>
      </c>
    </row>
    <row r="57" spans="1:10" ht="20.100000000000001" customHeight="1">
      <c r="A57" s="84"/>
      <c r="B57" s="85"/>
      <c r="C57" s="85" t="s">
        <v>60</v>
      </c>
      <c r="D57" s="85" t="s">
        <v>114</v>
      </c>
      <c r="E57" s="87">
        <f t="shared" si="15"/>
        <v>4.0199999999999996</v>
      </c>
      <c r="F57" s="87">
        <f t="shared" si="15"/>
        <v>4.0199999999999996</v>
      </c>
      <c r="G57" s="87">
        <f t="shared" si="15"/>
        <v>4.0199999999999996</v>
      </c>
      <c r="H57" s="87">
        <f t="shared" si="15"/>
        <v>4.0199999999999996</v>
      </c>
      <c r="I57" s="87">
        <f t="shared" si="15"/>
        <v>0</v>
      </c>
      <c r="J57" s="87">
        <f t="shared" si="15"/>
        <v>0</v>
      </c>
    </row>
    <row r="58" spans="1:10" ht="20.100000000000001" customHeight="1">
      <c r="A58" s="84" t="s">
        <v>142</v>
      </c>
      <c r="B58" s="85" t="s">
        <v>143</v>
      </c>
      <c r="C58" s="85" t="s">
        <v>133</v>
      </c>
      <c r="D58" s="85" t="s">
        <v>117</v>
      </c>
      <c r="E58" s="87">
        <v>4.0199999999999996</v>
      </c>
      <c r="F58" s="87">
        <v>4.0199999999999996</v>
      </c>
      <c r="G58" s="87">
        <v>4.0199999999999996</v>
      </c>
      <c r="H58" s="87">
        <v>4.0199999999999996</v>
      </c>
      <c r="I58" s="87">
        <v>0</v>
      </c>
      <c r="J58" s="87">
        <v>0</v>
      </c>
    </row>
    <row r="59" spans="1:10" ht="20.100000000000001" customHeight="1">
      <c r="A59" s="84" t="s">
        <v>121</v>
      </c>
      <c r="B59" s="85"/>
      <c r="C59" s="85"/>
      <c r="D59" s="85" t="s">
        <v>118</v>
      </c>
      <c r="E59" s="87">
        <f t="shared" ref="E59:J61" si="16">E60</f>
        <v>6.88</v>
      </c>
      <c r="F59" s="87">
        <f t="shared" si="16"/>
        <v>6.88</v>
      </c>
      <c r="G59" s="87">
        <f t="shared" si="16"/>
        <v>6.88</v>
      </c>
      <c r="H59" s="87">
        <f t="shared" si="16"/>
        <v>6.88</v>
      </c>
      <c r="I59" s="87">
        <f t="shared" si="16"/>
        <v>0</v>
      </c>
      <c r="J59" s="87">
        <f t="shared" si="16"/>
        <v>0</v>
      </c>
    </row>
    <row r="60" spans="1:10" ht="20.100000000000001" customHeight="1">
      <c r="A60" s="84"/>
      <c r="B60" s="85" t="s">
        <v>77</v>
      </c>
      <c r="C60" s="85"/>
      <c r="D60" s="85" t="s">
        <v>119</v>
      </c>
      <c r="E60" s="87">
        <f t="shared" si="16"/>
        <v>6.88</v>
      </c>
      <c r="F60" s="87">
        <f t="shared" si="16"/>
        <v>6.88</v>
      </c>
      <c r="G60" s="87">
        <f t="shared" si="16"/>
        <v>6.88</v>
      </c>
      <c r="H60" s="87">
        <f t="shared" si="16"/>
        <v>6.88</v>
      </c>
      <c r="I60" s="87">
        <f t="shared" si="16"/>
        <v>0</v>
      </c>
      <c r="J60" s="87">
        <f t="shared" si="16"/>
        <v>0</v>
      </c>
    </row>
    <row r="61" spans="1:10" ht="20.100000000000001" customHeight="1">
      <c r="A61" s="84"/>
      <c r="B61" s="85"/>
      <c r="C61" s="85" t="s">
        <v>60</v>
      </c>
      <c r="D61" s="85" t="s">
        <v>120</v>
      </c>
      <c r="E61" s="87">
        <f t="shared" si="16"/>
        <v>6.88</v>
      </c>
      <c r="F61" s="87">
        <f t="shared" si="16"/>
        <v>6.88</v>
      </c>
      <c r="G61" s="87">
        <f t="shared" si="16"/>
        <v>6.88</v>
      </c>
      <c r="H61" s="87">
        <f t="shared" si="16"/>
        <v>6.88</v>
      </c>
      <c r="I61" s="87">
        <f t="shared" si="16"/>
        <v>0</v>
      </c>
      <c r="J61" s="87">
        <f t="shared" si="16"/>
        <v>0</v>
      </c>
    </row>
    <row r="62" spans="1:10" ht="20.100000000000001" customHeight="1">
      <c r="A62" s="84" t="s">
        <v>144</v>
      </c>
      <c r="B62" s="85" t="s">
        <v>134</v>
      </c>
      <c r="C62" s="85" t="s">
        <v>133</v>
      </c>
      <c r="D62" s="85" t="s">
        <v>120</v>
      </c>
      <c r="E62" s="87">
        <v>6.88</v>
      </c>
      <c r="F62" s="87">
        <v>6.88</v>
      </c>
      <c r="G62" s="87">
        <v>6.88</v>
      </c>
      <c r="H62" s="87">
        <v>6.88</v>
      </c>
      <c r="I62" s="87">
        <v>0</v>
      </c>
      <c r="J62" s="87">
        <v>0</v>
      </c>
    </row>
    <row r="63" spans="1:10" ht="20.100000000000001" customHeight="1">
      <c r="A63"/>
      <c r="B63"/>
      <c r="C63"/>
      <c r="D63" s="132"/>
      <c r="E63"/>
      <c r="F63"/>
      <c r="G63"/>
      <c r="H63"/>
      <c r="I63"/>
      <c r="J63"/>
    </row>
    <row r="64" spans="1:10" ht="20.100000000000001" customHeight="1">
      <c r="A64"/>
      <c r="B64"/>
      <c r="C64"/>
      <c r="D64" s="132"/>
      <c r="E64"/>
      <c r="F64"/>
      <c r="G64"/>
      <c r="H64"/>
      <c r="I64"/>
      <c r="J64"/>
    </row>
    <row r="65" spans="1:10" ht="20.100000000000001" customHeight="1">
      <c r="A65"/>
      <c r="B65"/>
      <c r="C65"/>
      <c r="D65" s="132"/>
      <c r="E65"/>
      <c r="F65"/>
      <c r="G65"/>
      <c r="H65"/>
      <c r="I65"/>
      <c r="J65"/>
    </row>
    <row r="66" spans="1:10" ht="20.100000000000001" customHeight="1">
      <c r="A66"/>
      <c r="B66"/>
      <c r="C66"/>
      <c r="D66" s="132"/>
      <c r="E66"/>
      <c r="F66"/>
      <c r="G66"/>
      <c r="H66"/>
      <c r="I66"/>
      <c r="J66"/>
    </row>
    <row r="67" spans="1:10" ht="20.100000000000001" customHeight="1">
      <c r="A67"/>
      <c r="B67"/>
      <c r="C67"/>
      <c r="D67" s="132"/>
      <c r="E67"/>
      <c r="F67"/>
      <c r="G67"/>
      <c r="H67"/>
      <c r="I67"/>
      <c r="J67"/>
    </row>
    <row r="68" spans="1:10" ht="20.100000000000001" customHeight="1">
      <c r="A68"/>
      <c r="B68"/>
      <c r="C68"/>
      <c r="D68" s="132"/>
      <c r="E68"/>
      <c r="F68"/>
      <c r="G68"/>
      <c r="H68"/>
      <c r="I68"/>
      <c r="J68"/>
    </row>
    <row r="69" spans="1:10" ht="20.100000000000001" customHeight="1">
      <c r="A69"/>
      <c r="B69"/>
      <c r="C69"/>
      <c r="D69" s="132"/>
      <c r="E69"/>
      <c r="F69"/>
      <c r="G69"/>
      <c r="H69"/>
      <c r="I69"/>
      <c r="J69"/>
    </row>
    <row r="70" spans="1:10" ht="20.100000000000001" customHeight="1">
      <c r="A70"/>
      <c r="B70"/>
      <c r="C70"/>
      <c r="D70" s="132"/>
      <c r="E70"/>
      <c r="F70"/>
      <c r="G70"/>
      <c r="H70"/>
      <c r="I70"/>
      <c r="J70"/>
    </row>
    <row r="71" spans="1:10" ht="20.100000000000001" customHeight="1">
      <c r="A71"/>
      <c r="B71"/>
      <c r="C71"/>
      <c r="D71" s="132"/>
      <c r="E71"/>
      <c r="F71"/>
      <c r="G71"/>
      <c r="H71"/>
      <c r="I71"/>
      <c r="J71"/>
    </row>
    <row r="72" spans="1:10" ht="20.100000000000001" customHeight="1">
      <c r="A72"/>
      <c r="B72"/>
      <c r="C72"/>
      <c r="D72" s="132"/>
      <c r="E72"/>
      <c r="F72"/>
      <c r="G72"/>
      <c r="H72"/>
      <c r="I72"/>
      <c r="J72"/>
    </row>
    <row r="73" spans="1:10" ht="20.100000000000001" customHeight="1">
      <c r="A73"/>
      <c r="B73"/>
      <c r="C73"/>
      <c r="D73" s="132"/>
      <c r="E73"/>
      <c r="F73"/>
      <c r="G73"/>
      <c r="H73"/>
      <c r="I73"/>
      <c r="J73"/>
    </row>
    <row r="74" spans="1:10" ht="20.100000000000001" customHeight="1">
      <c r="A74"/>
      <c r="B74"/>
      <c r="C74"/>
      <c r="D74" s="132"/>
      <c r="E74"/>
      <c r="F74"/>
      <c r="G74"/>
      <c r="H74"/>
      <c r="I74"/>
      <c r="J74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62916666666666698" right="0.51180555555555596" top="0.74791666666666701" bottom="0.55000000000000004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50" t="s">
        <v>145</v>
      </c>
      <c r="B1" s="150"/>
      <c r="C1" s="150"/>
      <c r="D1" s="150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595.46</v>
      </c>
      <c r="C4" s="99" t="s">
        <v>7</v>
      </c>
      <c r="D4" s="100">
        <v>121.46</v>
      </c>
    </row>
    <row r="5" spans="1:10" s="89" customFormat="1" ht="23.25" customHeight="1">
      <c r="A5" s="97" t="s">
        <v>8</v>
      </c>
      <c r="B5" s="101">
        <v>595.46</v>
      </c>
      <c r="C5" s="99" t="s">
        <v>9</v>
      </c>
      <c r="D5" s="100">
        <v>109.42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12.04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474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595.46</v>
      </c>
      <c r="C15" s="121" t="s">
        <v>19</v>
      </c>
      <c r="D15" s="100">
        <v>595.46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146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147</v>
      </c>
      <c r="D18" s="124">
        <v>0</v>
      </c>
    </row>
    <row r="19" spans="1:10" s="89" customFormat="1" ht="20.100000000000001" customHeight="1">
      <c r="A19" s="126" t="s">
        <v>148</v>
      </c>
      <c r="B19" s="106">
        <v>595.46</v>
      </c>
      <c r="C19" s="127" t="s">
        <v>25</v>
      </c>
      <c r="D19" s="128">
        <v>595.46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9"/>
  <sheetViews>
    <sheetView showGridLines="0" showZeros="0" topLeftCell="A28" workbookViewId="0">
      <selection activeCell="N15" sqref="N15"/>
    </sheetView>
  </sheetViews>
  <sheetFormatPr defaultColWidth="9" defaultRowHeight="11.25"/>
  <cols>
    <col min="1" max="3" width="4.5" style="37" customWidth="1"/>
    <col min="4" max="4" width="38.375" style="37" customWidth="1"/>
    <col min="5" max="5" width="7.5" style="37" customWidth="1"/>
    <col min="6" max="6" width="7.75" style="37" customWidth="1"/>
    <col min="7" max="7" width="7.5" style="37" customWidth="1"/>
    <col min="8" max="8" width="5.875" style="37" customWidth="1"/>
    <col min="9" max="9" width="7.375" style="37" customWidth="1"/>
    <col min="10" max="16384" width="9" style="37"/>
  </cols>
  <sheetData>
    <row r="1" spans="1:9" ht="42" customHeight="1">
      <c r="A1" s="163" t="s">
        <v>149</v>
      </c>
      <c r="B1" s="163"/>
      <c r="C1" s="163"/>
      <c r="D1" s="163"/>
      <c r="E1" s="163"/>
      <c r="F1" s="163"/>
      <c r="G1" s="163"/>
      <c r="H1" s="163"/>
      <c r="I1" s="163"/>
    </row>
    <row r="2" spans="1:9" ht="20.100000000000001" customHeight="1">
      <c r="A2" s="165" t="s">
        <v>1</v>
      </c>
      <c r="B2" s="166"/>
      <c r="C2" s="166"/>
      <c r="D2" s="166"/>
      <c r="E2" s="38"/>
      <c r="F2" s="39"/>
      <c r="G2" s="39"/>
      <c r="H2" s="39"/>
      <c r="I2" s="52" t="s">
        <v>2</v>
      </c>
    </row>
    <row r="3" spans="1:9" s="77" customFormat="1" ht="16.5" customHeight="1">
      <c r="A3" s="168" t="s">
        <v>123</v>
      </c>
      <c r="B3" s="169"/>
      <c r="C3" s="170"/>
      <c r="D3" s="179" t="s">
        <v>124</v>
      </c>
      <c r="E3" s="178" t="s">
        <v>29</v>
      </c>
      <c r="F3" s="171" t="s">
        <v>125</v>
      </c>
      <c r="G3" s="171"/>
      <c r="H3" s="171"/>
      <c r="I3" s="171"/>
    </row>
    <row r="4" spans="1:9" s="77" customFormat="1" ht="14.25" customHeight="1">
      <c r="A4" s="173" t="s">
        <v>42</v>
      </c>
      <c r="B4" s="174" t="s">
        <v>43</v>
      </c>
      <c r="C4" s="174" t="s">
        <v>44</v>
      </c>
      <c r="D4" s="180"/>
      <c r="E4" s="178"/>
      <c r="F4" s="172" t="s">
        <v>126</v>
      </c>
      <c r="G4" s="172"/>
      <c r="H4" s="172"/>
      <c r="I4" s="82" t="s">
        <v>127</v>
      </c>
    </row>
    <row r="5" spans="1:9" s="77" customFormat="1" ht="37.5" customHeight="1">
      <c r="A5" s="173"/>
      <c r="B5" s="174"/>
      <c r="C5" s="174"/>
      <c r="D5" s="181"/>
      <c r="E5" s="178"/>
      <c r="F5" s="79" t="s">
        <v>128</v>
      </c>
      <c r="G5" s="79" t="s">
        <v>129</v>
      </c>
      <c r="H5" s="79" t="s">
        <v>130</v>
      </c>
      <c r="I5" s="79" t="s">
        <v>128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E8+E40+E44+E55+E59</f>
        <v>595.46</v>
      </c>
      <c r="F7" s="87">
        <f>F8+F40+F44+F55+F59</f>
        <v>121.46</v>
      </c>
      <c r="G7" s="87">
        <f>G8+G40+G44+G55+G59</f>
        <v>109.42</v>
      </c>
      <c r="H7" s="87">
        <f>H8+H40+H44+H55+H59</f>
        <v>12.04</v>
      </c>
      <c r="I7" s="87">
        <f>I8+I40+I44+I55+I59</f>
        <v>474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</f>
        <v>272</v>
      </c>
      <c r="F8" s="87">
        <f>F9</f>
        <v>98</v>
      </c>
      <c r="G8" s="87">
        <f>G9</f>
        <v>85.96</v>
      </c>
      <c r="H8" s="87">
        <f>H9</f>
        <v>12.04</v>
      </c>
      <c r="I8" s="87">
        <f>I9</f>
        <v>174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E10+E26+E30+E32+E38</f>
        <v>272</v>
      </c>
      <c r="F9" s="87">
        <f>F10+F26+F30+F32+F38</f>
        <v>98</v>
      </c>
      <c r="G9" s="87">
        <f>G10+G26+G30+G32+G38</f>
        <v>85.96</v>
      </c>
      <c r="H9" s="87">
        <f>H10+H26+H30+H32+H38</f>
        <v>12.04</v>
      </c>
      <c r="I9" s="87">
        <f>I10+I26+I30+I32+I38</f>
        <v>174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SUM(E11:E25)</f>
        <v>127.77</v>
      </c>
      <c r="F10" s="87">
        <f>SUM(F11:F25)</f>
        <v>97.77</v>
      </c>
      <c r="G10" s="87">
        <f>SUM(G11:G25)</f>
        <v>85.96</v>
      </c>
      <c r="H10" s="87">
        <f>SUM(H11:H25)</f>
        <v>11.81</v>
      </c>
      <c r="I10" s="87">
        <f>SUM(I11:I25)</f>
        <v>30</v>
      </c>
    </row>
    <row r="11" spans="1:9" s="36" customFormat="1" ht="20.100000000000001" customHeight="1">
      <c r="A11" s="84" t="s">
        <v>131</v>
      </c>
      <c r="B11" s="85" t="s">
        <v>132</v>
      </c>
      <c r="C11" s="85" t="s">
        <v>133</v>
      </c>
      <c r="D11" s="86" t="s">
        <v>72</v>
      </c>
      <c r="E11" s="87">
        <v>1.68</v>
      </c>
      <c r="F11" s="87">
        <v>1.68</v>
      </c>
      <c r="G11" s="87">
        <v>0</v>
      </c>
      <c r="H11" s="87">
        <v>1.68</v>
      </c>
      <c r="I11" s="87">
        <v>0</v>
      </c>
    </row>
    <row r="12" spans="1:9" s="36" customFormat="1" ht="20.100000000000001" customHeight="1">
      <c r="A12" s="84" t="s">
        <v>131</v>
      </c>
      <c r="B12" s="85" t="s">
        <v>132</v>
      </c>
      <c r="C12" s="85" t="s">
        <v>133</v>
      </c>
      <c r="D12" s="86" t="s">
        <v>71</v>
      </c>
      <c r="E12" s="87">
        <v>2.71</v>
      </c>
      <c r="F12" s="87">
        <v>2.71</v>
      </c>
      <c r="G12" s="87">
        <v>0</v>
      </c>
      <c r="H12" s="87">
        <v>2.71</v>
      </c>
      <c r="I12" s="87">
        <v>0</v>
      </c>
    </row>
    <row r="13" spans="1:9" s="36" customFormat="1" ht="20.100000000000001" customHeight="1">
      <c r="A13" s="84" t="s">
        <v>131</v>
      </c>
      <c r="B13" s="85" t="s">
        <v>132</v>
      </c>
      <c r="C13" s="85" t="s">
        <v>133</v>
      </c>
      <c r="D13" s="86" t="s">
        <v>67</v>
      </c>
      <c r="E13" s="87">
        <v>0.65</v>
      </c>
      <c r="F13" s="87">
        <v>0.65</v>
      </c>
      <c r="G13" s="87">
        <v>0.65</v>
      </c>
      <c r="H13" s="87">
        <v>0</v>
      </c>
      <c r="I13" s="87">
        <v>0</v>
      </c>
    </row>
    <row r="14" spans="1:9" s="36" customFormat="1" ht="20.100000000000001" customHeight="1">
      <c r="A14" s="84" t="s">
        <v>131</v>
      </c>
      <c r="B14" s="85" t="s">
        <v>132</v>
      </c>
      <c r="C14" s="85" t="s">
        <v>133</v>
      </c>
      <c r="D14" s="86" t="s">
        <v>65</v>
      </c>
      <c r="E14" s="87">
        <v>12.96</v>
      </c>
      <c r="F14" s="87">
        <v>12.96</v>
      </c>
      <c r="G14" s="87">
        <v>12.96</v>
      </c>
      <c r="H14" s="87">
        <v>0</v>
      </c>
      <c r="I14" s="87">
        <v>0</v>
      </c>
    </row>
    <row r="15" spans="1:9" s="36" customFormat="1" ht="20.100000000000001" customHeight="1">
      <c r="A15" s="84" t="s">
        <v>131</v>
      </c>
      <c r="B15" s="85" t="s">
        <v>132</v>
      </c>
      <c r="C15" s="85" t="s">
        <v>133</v>
      </c>
      <c r="D15" s="86" t="s">
        <v>70</v>
      </c>
      <c r="E15" s="87">
        <v>1.1499999999999999</v>
      </c>
      <c r="F15" s="87">
        <v>1.1499999999999999</v>
      </c>
      <c r="G15" s="87">
        <v>1.1499999999999999</v>
      </c>
      <c r="H15" s="87">
        <v>0</v>
      </c>
      <c r="I15" s="87">
        <v>0</v>
      </c>
    </row>
    <row r="16" spans="1:9" s="36" customFormat="1" ht="20.100000000000001" customHeight="1">
      <c r="A16" s="84" t="s">
        <v>131</v>
      </c>
      <c r="B16" s="85" t="s">
        <v>132</v>
      </c>
      <c r="C16" s="85" t="s">
        <v>133</v>
      </c>
      <c r="D16" s="86" t="s">
        <v>73</v>
      </c>
      <c r="E16" s="87">
        <v>7.42</v>
      </c>
      <c r="F16" s="87">
        <v>7.42</v>
      </c>
      <c r="G16" s="87">
        <v>0</v>
      </c>
      <c r="H16" s="87">
        <v>7.42</v>
      </c>
      <c r="I16" s="87">
        <v>0</v>
      </c>
    </row>
    <row r="17" spans="1:9" s="36" customFormat="1" ht="20.100000000000001" customHeight="1">
      <c r="A17" s="84" t="s">
        <v>131</v>
      </c>
      <c r="B17" s="85" t="s">
        <v>132</v>
      </c>
      <c r="C17" s="85" t="s">
        <v>133</v>
      </c>
      <c r="D17" s="86" t="s">
        <v>61</v>
      </c>
      <c r="E17" s="87">
        <v>57.3</v>
      </c>
      <c r="F17" s="87">
        <v>57.3</v>
      </c>
      <c r="G17" s="87">
        <v>57.3</v>
      </c>
      <c r="H17" s="87">
        <v>0</v>
      </c>
      <c r="I17" s="87">
        <v>0</v>
      </c>
    </row>
    <row r="18" spans="1:9" s="36" customFormat="1" ht="20.100000000000001" customHeight="1">
      <c r="A18" s="84" t="s">
        <v>131</v>
      </c>
      <c r="B18" s="85" t="s">
        <v>132</v>
      </c>
      <c r="C18" s="85" t="s">
        <v>133</v>
      </c>
      <c r="D18" s="86" t="s">
        <v>64</v>
      </c>
      <c r="E18" s="87">
        <v>4.78</v>
      </c>
      <c r="F18" s="87">
        <v>4.78</v>
      </c>
      <c r="G18" s="87">
        <v>4.78</v>
      </c>
      <c r="H18" s="87">
        <v>0</v>
      </c>
      <c r="I18" s="87">
        <v>0</v>
      </c>
    </row>
    <row r="19" spans="1:9" s="36" customFormat="1" ht="20.100000000000001" customHeight="1">
      <c r="A19" s="84" t="s">
        <v>131</v>
      </c>
      <c r="B19" s="85" t="s">
        <v>132</v>
      </c>
      <c r="C19" s="85" t="s">
        <v>133</v>
      </c>
      <c r="D19" s="86" t="s">
        <v>75</v>
      </c>
      <c r="E19" s="87">
        <v>20</v>
      </c>
      <c r="F19" s="87">
        <v>0</v>
      </c>
      <c r="G19" s="87">
        <v>0</v>
      </c>
      <c r="H19" s="87">
        <v>0</v>
      </c>
      <c r="I19" s="87">
        <v>20</v>
      </c>
    </row>
    <row r="20" spans="1:9" s="36" customFormat="1" ht="20.100000000000001" customHeight="1">
      <c r="A20" s="84" t="s">
        <v>131</v>
      </c>
      <c r="B20" s="85" t="s">
        <v>132</v>
      </c>
      <c r="C20" s="85" t="s">
        <v>133</v>
      </c>
      <c r="D20" s="86" t="s">
        <v>62</v>
      </c>
      <c r="E20" s="87">
        <v>4.78</v>
      </c>
      <c r="F20" s="87">
        <v>4.78</v>
      </c>
      <c r="G20" s="87">
        <v>4.78</v>
      </c>
      <c r="H20" s="87">
        <v>0</v>
      </c>
      <c r="I20" s="87">
        <v>0</v>
      </c>
    </row>
    <row r="21" spans="1:9" s="36" customFormat="1" ht="20.100000000000001" customHeight="1">
      <c r="A21" s="84" t="s">
        <v>131</v>
      </c>
      <c r="B21" s="85" t="s">
        <v>132</v>
      </c>
      <c r="C21" s="85" t="s">
        <v>133</v>
      </c>
      <c r="D21" s="86" t="s">
        <v>63</v>
      </c>
      <c r="E21" s="87">
        <v>1.62</v>
      </c>
      <c r="F21" s="87">
        <v>1.62</v>
      </c>
      <c r="G21" s="87">
        <v>1.62</v>
      </c>
      <c r="H21" s="87">
        <v>0</v>
      </c>
      <c r="I21" s="87">
        <v>0</v>
      </c>
    </row>
    <row r="22" spans="1:9" s="36" customFormat="1" ht="20.100000000000001" customHeight="1">
      <c r="A22" s="84" t="s">
        <v>131</v>
      </c>
      <c r="B22" s="85" t="s">
        <v>132</v>
      </c>
      <c r="C22" s="85" t="s">
        <v>133</v>
      </c>
      <c r="D22" s="86" t="s">
        <v>68</v>
      </c>
      <c r="E22" s="87">
        <v>7.0000000000000007E-2</v>
      </c>
      <c r="F22" s="87">
        <v>7.0000000000000007E-2</v>
      </c>
      <c r="G22" s="87">
        <v>7.0000000000000007E-2</v>
      </c>
      <c r="H22" s="87">
        <v>0</v>
      </c>
      <c r="I22" s="87">
        <v>0</v>
      </c>
    </row>
    <row r="23" spans="1:9" s="36" customFormat="1" ht="20.100000000000001" customHeight="1">
      <c r="A23" s="84" t="s">
        <v>131</v>
      </c>
      <c r="B23" s="85" t="s">
        <v>132</v>
      </c>
      <c r="C23" s="85" t="s">
        <v>133</v>
      </c>
      <c r="D23" s="86" t="s">
        <v>74</v>
      </c>
      <c r="E23" s="87">
        <v>10</v>
      </c>
      <c r="F23" s="87">
        <v>0</v>
      </c>
      <c r="G23" s="87">
        <v>0</v>
      </c>
      <c r="H23" s="87">
        <v>0</v>
      </c>
      <c r="I23" s="87">
        <v>10</v>
      </c>
    </row>
    <row r="24" spans="1:9" s="36" customFormat="1" ht="20.100000000000001" customHeight="1">
      <c r="A24" s="84" t="s">
        <v>131</v>
      </c>
      <c r="B24" s="85" t="s">
        <v>132</v>
      </c>
      <c r="C24" s="85" t="s">
        <v>133</v>
      </c>
      <c r="D24" s="86" t="s">
        <v>69</v>
      </c>
      <c r="E24" s="87">
        <v>2.29</v>
      </c>
      <c r="F24" s="87">
        <v>2.29</v>
      </c>
      <c r="G24" s="87">
        <v>2.29</v>
      </c>
      <c r="H24" s="87">
        <v>0</v>
      </c>
      <c r="I24" s="87">
        <v>0</v>
      </c>
    </row>
    <row r="25" spans="1:9" s="36" customFormat="1" ht="20.100000000000001" customHeight="1">
      <c r="A25" s="84" t="s">
        <v>131</v>
      </c>
      <c r="B25" s="85" t="s">
        <v>132</v>
      </c>
      <c r="C25" s="85" t="s">
        <v>133</v>
      </c>
      <c r="D25" s="86" t="s">
        <v>66</v>
      </c>
      <c r="E25" s="87">
        <v>0.36</v>
      </c>
      <c r="F25" s="87">
        <v>0.36</v>
      </c>
      <c r="G25" s="87">
        <v>0.36</v>
      </c>
      <c r="H25" s="87">
        <v>0</v>
      </c>
      <c r="I25" s="87">
        <v>0</v>
      </c>
    </row>
    <row r="26" spans="1:9" s="36" customFormat="1" ht="20.100000000000001" customHeight="1">
      <c r="A26" s="84"/>
      <c r="B26" s="85"/>
      <c r="C26" s="85" t="s">
        <v>77</v>
      </c>
      <c r="D26" s="86" t="s">
        <v>76</v>
      </c>
      <c r="E26" s="87">
        <f>SUM(E27:E29)</f>
        <v>37</v>
      </c>
      <c r="F26" s="87">
        <f>SUM(F27:F29)</f>
        <v>0</v>
      </c>
      <c r="G26" s="87">
        <f>SUM(G27:G29)</f>
        <v>0</v>
      </c>
      <c r="H26" s="87">
        <f>SUM(H27:H29)</f>
        <v>0</v>
      </c>
      <c r="I26" s="87">
        <f>SUM(I27:I29)</f>
        <v>37</v>
      </c>
    </row>
    <row r="27" spans="1:9" s="36" customFormat="1" ht="20.100000000000001" customHeight="1">
      <c r="A27" s="84" t="s">
        <v>131</v>
      </c>
      <c r="B27" s="85" t="s">
        <v>132</v>
      </c>
      <c r="C27" s="85" t="s">
        <v>134</v>
      </c>
      <c r="D27" s="86" t="s">
        <v>78</v>
      </c>
      <c r="E27" s="87">
        <v>20</v>
      </c>
      <c r="F27" s="87">
        <v>0</v>
      </c>
      <c r="G27" s="87">
        <v>0</v>
      </c>
      <c r="H27" s="87">
        <v>0</v>
      </c>
      <c r="I27" s="87">
        <v>20</v>
      </c>
    </row>
    <row r="28" spans="1:9" s="36" customFormat="1" ht="20.100000000000001" customHeight="1">
      <c r="A28" s="84" t="s">
        <v>131</v>
      </c>
      <c r="B28" s="85" t="s">
        <v>132</v>
      </c>
      <c r="C28" s="85" t="s">
        <v>134</v>
      </c>
      <c r="D28" s="86" t="s">
        <v>79</v>
      </c>
      <c r="E28" s="87">
        <v>5</v>
      </c>
      <c r="F28" s="87">
        <v>0</v>
      </c>
      <c r="G28" s="87">
        <v>0</v>
      </c>
      <c r="H28" s="87">
        <v>0</v>
      </c>
      <c r="I28" s="87">
        <v>5</v>
      </c>
    </row>
    <row r="29" spans="1:9" s="36" customFormat="1" ht="20.100000000000001" customHeight="1">
      <c r="A29" s="84" t="s">
        <v>131</v>
      </c>
      <c r="B29" s="85" t="s">
        <v>132</v>
      </c>
      <c r="C29" s="85" t="s">
        <v>134</v>
      </c>
      <c r="D29" s="86" t="s">
        <v>80</v>
      </c>
      <c r="E29" s="87">
        <v>12</v>
      </c>
      <c r="F29" s="87">
        <v>0</v>
      </c>
      <c r="G29" s="87">
        <v>0</v>
      </c>
      <c r="H29" s="87">
        <v>0</v>
      </c>
      <c r="I29" s="87">
        <v>12</v>
      </c>
    </row>
    <row r="30" spans="1:9" s="36" customFormat="1" ht="20.100000000000001" customHeight="1">
      <c r="A30" s="84"/>
      <c r="B30" s="85"/>
      <c r="C30" s="85" t="s">
        <v>82</v>
      </c>
      <c r="D30" s="86" t="s">
        <v>81</v>
      </c>
      <c r="E30" s="87">
        <f>E31</f>
        <v>50</v>
      </c>
      <c r="F30" s="87">
        <f>F31</f>
        <v>0</v>
      </c>
      <c r="G30" s="87">
        <f>G31</f>
        <v>0</v>
      </c>
      <c r="H30" s="87">
        <f>H31</f>
        <v>0</v>
      </c>
      <c r="I30" s="87">
        <f>I31</f>
        <v>50</v>
      </c>
    </row>
    <row r="31" spans="1:9" s="36" customFormat="1" ht="20.100000000000001" customHeight="1">
      <c r="A31" s="84" t="s">
        <v>131</v>
      </c>
      <c r="B31" s="85" t="s">
        <v>132</v>
      </c>
      <c r="C31" s="85" t="s">
        <v>135</v>
      </c>
      <c r="D31" s="86" t="s">
        <v>83</v>
      </c>
      <c r="E31" s="87">
        <v>50</v>
      </c>
      <c r="F31" s="87">
        <v>0</v>
      </c>
      <c r="G31" s="87">
        <v>0</v>
      </c>
      <c r="H31" s="87">
        <v>0</v>
      </c>
      <c r="I31" s="87">
        <v>50</v>
      </c>
    </row>
    <row r="32" spans="1:9" ht="20.100000000000001" customHeight="1">
      <c r="A32" s="84"/>
      <c r="B32" s="85"/>
      <c r="C32" s="85" t="s">
        <v>85</v>
      </c>
      <c r="D32" s="86" t="s">
        <v>84</v>
      </c>
      <c r="E32" s="87">
        <f>SUM(E33:E37)</f>
        <v>57</v>
      </c>
      <c r="F32" s="87">
        <f>SUM(F33:F37)</f>
        <v>0</v>
      </c>
      <c r="G32" s="87">
        <f>SUM(G33:G37)</f>
        <v>0</v>
      </c>
      <c r="H32" s="87">
        <f>SUM(H33:H37)</f>
        <v>0</v>
      </c>
      <c r="I32" s="87">
        <f>SUM(I33:I37)</f>
        <v>57</v>
      </c>
    </row>
    <row r="33" spans="1:9" ht="20.100000000000001" customHeight="1">
      <c r="A33" s="84" t="s">
        <v>131</v>
      </c>
      <c r="B33" s="85" t="s">
        <v>132</v>
      </c>
      <c r="C33" s="85" t="s">
        <v>136</v>
      </c>
      <c r="D33" s="86" t="s">
        <v>88</v>
      </c>
      <c r="E33" s="87">
        <v>10</v>
      </c>
      <c r="F33" s="87">
        <v>0</v>
      </c>
      <c r="G33" s="87">
        <v>0</v>
      </c>
      <c r="H33" s="87">
        <v>0</v>
      </c>
      <c r="I33" s="87">
        <v>10</v>
      </c>
    </row>
    <row r="34" spans="1:9" ht="20.100000000000001" customHeight="1">
      <c r="A34" s="84" t="s">
        <v>131</v>
      </c>
      <c r="B34" s="85" t="s">
        <v>132</v>
      </c>
      <c r="C34" s="85" t="s">
        <v>136</v>
      </c>
      <c r="D34" s="86" t="s">
        <v>89</v>
      </c>
      <c r="E34" s="87">
        <v>12</v>
      </c>
      <c r="F34" s="87">
        <v>0</v>
      </c>
      <c r="G34" s="87">
        <v>0</v>
      </c>
      <c r="H34" s="87">
        <v>0</v>
      </c>
      <c r="I34" s="87">
        <v>12</v>
      </c>
    </row>
    <row r="35" spans="1:9" ht="20.100000000000001" customHeight="1">
      <c r="A35" s="84" t="s">
        <v>131</v>
      </c>
      <c r="B35" s="85" t="s">
        <v>132</v>
      </c>
      <c r="C35" s="85" t="s">
        <v>136</v>
      </c>
      <c r="D35" s="86" t="s">
        <v>86</v>
      </c>
      <c r="E35" s="87">
        <v>10</v>
      </c>
      <c r="F35" s="87">
        <v>0</v>
      </c>
      <c r="G35" s="87">
        <v>0</v>
      </c>
      <c r="H35" s="87">
        <v>0</v>
      </c>
      <c r="I35" s="87">
        <v>10</v>
      </c>
    </row>
    <row r="36" spans="1:9" ht="20.100000000000001" customHeight="1">
      <c r="A36" s="84" t="s">
        <v>131</v>
      </c>
      <c r="B36" s="85" t="s">
        <v>132</v>
      </c>
      <c r="C36" s="85" t="s">
        <v>136</v>
      </c>
      <c r="D36" s="86" t="s">
        <v>87</v>
      </c>
      <c r="E36" s="87">
        <v>5</v>
      </c>
      <c r="F36" s="87">
        <v>0</v>
      </c>
      <c r="G36" s="87">
        <v>0</v>
      </c>
      <c r="H36" s="87">
        <v>0</v>
      </c>
      <c r="I36" s="87">
        <v>5</v>
      </c>
    </row>
    <row r="37" spans="1:9" ht="20.100000000000001" customHeight="1">
      <c r="A37" s="84" t="s">
        <v>131</v>
      </c>
      <c r="B37" s="85" t="s">
        <v>132</v>
      </c>
      <c r="C37" s="85" t="s">
        <v>136</v>
      </c>
      <c r="D37" s="86" t="s">
        <v>90</v>
      </c>
      <c r="E37" s="87">
        <v>20</v>
      </c>
      <c r="F37" s="87">
        <v>0</v>
      </c>
      <c r="G37" s="87">
        <v>0</v>
      </c>
      <c r="H37" s="87">
        <v>0</v>
      </c>
      <c r="I37" s="87">
        <v>20</v>
      </c>
    </row>
    <row r="38" spans="1:9" ht="20.100000000000001" customHeight="1">
      <c r="A38" s="84"/>
      <c r="B38" s="85"/>
      <c r="C38" s="85" t="s">
        <v>92</v>
      </c>
      <c r="D38" s="86" t="s">
        <v>91</v>
      </c>
      <c r="E38" s="87">
        <f>E39</f>
        <v>0.23</v>
      </c>
      <c r="F38" s="87">
        <f>F39</f>
        <v>0.23</v>
      </c>
      <c r="G38" s="87">
        <f>G39</f>
        <v>0</v>
      </c>
      <c r="H38" s="87">
        <f>H39</f>
        <v>0.23</v>
      </c>
      <c r="I38" s="87">
        <f>I39</f>
        <v>0</v>
      </c>
    </row>
    <row r="39" spans="1:9" ht="20.100000000000001" customHeight="1">
      <c r="A39" s="84" t="s">
        <v>131</v>
      </c>
      <c r="B39" s="85" t="s">
        <v>132</v>
      </c>
      <c r="C39" s="85" t="s">
        <v>137</v>
      </c>
      <c r="D39" s="86" t="s">
        <v>71</v>
      </c>
      <c r="E39" s="87">
        <v>0.23</v>
      </c>
      <c r="F39" s="87">
        <v>0.23</v>
      </c>
      <c r="G39" s="87">
        <v>0</v>
      </c>
      <c r="H39" s="87">
        <v>0.23</v>
      </c>
      <c r="I39" s="87">
        <v>0</v>
      </c>
    </row>
    <row r="40" spans="1:9" ht="20.100000000000001" customHeight="1">
      <c r="A40" s="84" t="s">
        <v>96</v>
      </c>
      <c r="B40" s="85"/>
      <c r="C40" s="85"/>
      <c r="D40" s="86" t="s">
        <v>93</v>
      </c>
      <c r="E40" s="87">
        <f t="shared" ref="E40:I42" si="0">E41</f>
        <v>300</v>
      </c>
      <c r="F40" s="87">
        <f t="shared" si="0"/>
        <v>0</v>
      </c>
      <c r="G40" s="87">
        <f t="shared" si="0"/>
        <v>0</v>
      </c>
      <c r="H40" s="87">
        <f t="shared" si="0"/>
        <v>0</v>
      </c>
      <c r="I40" s="87">
        <f t="shared" si="0"/>
        <v>300</v>
      </c>
    </row>
    <row r="41" spans="1:9" ht="20.100000000000001" customHeight="1">
      <c r="A41" s="84"/>
      <c r="B41" s="85" t="s">
        <v>77</v>
      </c>
      <c r="C41" s="85"/>
      <c r="D41" s="86" t="s">
        <v>94</v>
      </c>
      <c r="E41" s="87">
        <f t="shared" si="0"/>
        <v>300</v>
      </c>
      <c r="F41" s="87">
        <f t="shared" si="0"/>
        <v>0</v>
      </c>
      <c r="G41" s="87">
        <f t="shared" si="0"/>
        <v>0</v>
      </c>
      <c r="H41" s="87">
        <f t="shared" si="0"/>
        <v>0</v>
      </c>
      <c r="I41" s="87">
        <f t="shared" si="0"/>
        <v>300</v>
      </c>
    </row>
    <row r="42" spans="1:9" ht="20.100000000000001" customHeight="1">
      <c r="A42" s="84"/>
      <c r="B42" s="85"/>
      <c r="C42" s="85" t="s">
        <v>97</v>
      </c>
      <c r="D42" s="86" t="s">
        <v>95</v>
      </c>
      <c r="E42" s="87">
        <f t="shared" si="0"/>
        <v>300</v>
      </c>
      <c r="F42" s="87">
        <f t="shared" si="0"/>
        <v>0</v>
      </c>
      <c r="G42" s="87">
        <f t="shared" si="0"/>
        <v>0</v>
      </c>
      <c r="H42" s="87">
        <f t="shared" si="0"/>
        <v>0</v>
      </c>
      <c r="I42" s="87">
        <f t="shared" si="0"/>
        <v>300</v>
      </c>
    </row>
    <row r="43" spans="1:9" ht="20.100000000000001" customHeight="1">
      <c r="A43" s="84" t="s">
        <v>138</v>
      </c>
      <c r="B43" s="85" t="s">
        <v>134</v>
      </c>
      <c r="C43" s="85" t="s">
        <v>139</v>
      </c>
      <c r="D43" s="86" t="s">
        <v>98</v>
      </c>
      <c r="E43" s="87">
        <v>300</v>
      </c>
      <c r="F43" s="87">
        <v>0</v>
      </c>
      <c r="G43" s="87">
        <v>0</v>
      </c>
      <c r="H43" s="87">
        <v>0</v>
      </c>
      <c r="I43" s="87">
        <v>300</v>
      </c>
    </row>
    <row r="44" spans="1:9" ht="20.100000000000001" customHeight="1">
      <c r="A44" s="84" t="s">
        <v>102</v>
      </c>
      <c r="B44" s="85"/>
      <c r="C44" s="85"/>
      <c r="D44" s="86" t="s">
        <v>99</v>
      </c>
      <c r="E44" s="87">
        <f>E45+E48</f>
        <v>12.56</v>
      </c>
      <c r="F44" s="87">
        <f>F45+F48</f>
        <v>12.56</v>
      </c>
      <c r="G44" s="87">
        <f>G45+G48</f>
        <v>12.56</v>
      </c>
      <c r="H44" s="87">
        <f>H45+H48</f>
        <v>0</v>
      </c>
      <c r="I44" s="87">
        <f>I45+I48</f>
        <v>0</v>
      </c>
    </row>
    <row r="45" spans="1:9" ht="20.100000000000001" customHeight="1">
      <c r="A45" s="84"/>
      <c r="B45" s="85" t="s">
        <v>85</v>
      </c>
      <c r="C45" s="85"/>
      <c r="D45" s="86" t="s">
        <v>100</v>
      </c>
      <c r="E45" s="87">
        <f t="shared" ref="E45:I46" si="1">E46</f>
        <v>11.47</v>
      </c>
      <c r="F45" s="87">
        <f t="shared" si="1"/>
        <v>11.47</v>
      </c>
      <c r="G45" s="87">
        <f t="shared" si="1"/>
        <v>11.47</v>
      </c>
      <c r="H45" s="87">
        <f t="shared" si="1"/>
        <v>0</v>
      </c>
      <c r="I45" s="87">
        <f t="shared" si="1"/>
        <v>0</v>
      </c>
    </row>
    <row r="46" spans="1:9" ht="20.100000000000001" customHeight="1">
      <c r="A46" s="84"/>
      <c r="B46" s="85"/>
      <c r="C46" s="85" t="s">
        <v>85</v>
      </c>
      <c r="D46" s="86" t="s">
        <v>101</v>
      </c>
      <c r="E46" s="87">
        <f t="shared" si="1"/>
        <v>11.47</v>
      </c>
      <c r="F46" s="87">
        <f t="shared" si="1"/>
        <v>11.47</v>
      </c>
      <c r="G46" s="87">
        <f t="shared" si="1"/>
        <v>11.47</v>
      </c>
      <c r="H46" s="87">
        <f t="shared" si="1"/>
        <v>0</v>
      </c>
      <c r="I46" s="87">
        <f t="shared" si="1"/>
        <v>0</v>
      </c>
    </row>
    <row r="47" spans="1:9" ht="20.100000000000001" customHeight="1">
      <c r="A47" s="84" t="s">
        <v>140</v>
      </c>
      <c r="B47" s="85" t="s">
        <v>136</v>
      </c>
      <c r="C47" s="85" t="s">
        <v>136</v>
      </c>
      <c r="D47" s="86" t="s">
        <v>103</v>
      </c>
      <c r="E47" s="87">
        <v>11.47</v>
      </c>
      <c r="F47" s="87">
        <v>11.47</v>
      </c>
      <c r="G47" s="87">
        <v>11.47</v>
      </c>
      <c r="H47" s="87">
        <v>0</v>
      </c>
      <c r="I47" s="87">
        <v>0</v>
      </c>
    </row>
    <row r="48" spans="1:9" ht="20.100000000000001" customHeight="1">
      <c r="A48" s="84"/>
      <c r="B48" s="85" t="s">
        <v>106</v>
      </c>
      <c r="C48" s="85"/>
      <c r="D48" s="86" t="s">
        <v>104</v>
      </c>
      <c r="E48" s="87">
        <f>E49+E51+E53</f>
        <v>1.0900000000000001</v>
      </c>
      <c r="F48" s="87">
        <f>F49+F51+F53</f>
        <v>1.0900000000000001</v>
      </c>
      <c r="G48" s="87">
        <f>G49+G51+G53</f>
        <v>1.0900000000000001</v>
      </c>
      <c r="H48" s="87">
        <f>H49+H51+H53</f>
        <v>0</v>
      </c>
      <c r="I48" s="87">
        <f>I49+I51+I53</f>
        <v>0</v>
      </c>
    </row>
    <row r="49" spans="1:9" ht="20.100000000000001" customHeight="1">
      <c r="A49" s="84"/>
      <c r="B49" s="85"/>
      <c r="C49" s="85" t="s">
        <v>60</v>
      </c>
      <c r="D49" s="86" t="s">
        <v>105</v>
      </c>
      <c r="E49" s="87">
        <f>E50</f>
        <v>0.4</v>
      </c>
      <c r="F49" s="87">
        <f>F50</f>
        <v>0.4</v>
      </c>
      <c r="G49" s="87">
        <f>G50</f>
        <v>0.4</v>
      </c>
      <c r="H49" s="87">
        <f>H50</f>
        <v>0</v>
      </c>
      <c r="I49" s="87">
        <f>I50</f>
        <v>0</v>
      </c>
    </row>
    <row r="50" spans="1:9" ht="20.100000000000001" customHeight="1">
      <c r="A50" s="84" t="s">
        <v>140</v>
      </c>
      <c r="B50" s="85" t="s">
        <v>141</v>
      </c>
      <c r="C50" s="85" t="s">
        <v>133</v>
      </c>
      <c r="D50" s="86" t="s">
        <v>107</v>
      </c>
      <c r="E50" s="87">
        <v>0.4</v>
      </c>
      <c r="F50" s="87">
        <v>0.4</v>
      </c>
      <c r="G50" s="87">
        <v>0.4</v>
      </c>
      <c r="H50" s="87">
        <v>0</v>
      </c>
      <c r="I50" s="87">
        <v>0</v>
      </c>
    </row>
    <row r="51" spans="1:9" ht="20.100000000000001" customHeight="1">
      <c r="A51" s="84"/>
      <c r="B51" s="85"/>
      <c r="C51" s="85" t="s">
        <v>77</v>
      </c>
      <c r="D51" s="86" t="s">
        <v>108</v>
      </c>
      <c r="E51" s="87">
        <f>E52</f>
        <v>0.4</v>
      </c>
      <c r="F51" s="87">
        <f>F52</f>
        <v>0.4</v>
      </c>
      <c r="G51" s="87">
        <f>G52</f>
        <v>0.4</v>
      </c>
      <c r="H51" s="87">
        <f>H52</f>
        <v>0</v>
      </c>
      <c r="I51" s="87">
        <f>I52</f>
        <v>0</v>
      </c>
    </row>
    <row r="52" spans="1:9" ht="20.100000000000001" customHeight="1">
      <c r="A52" s="84" t="s">
        <v>140</v>
      </c>
      <c r="B52" s="85" t="s">
        <v>141</v>
      </c>
      <c r="C52" s="85" t="s">
        <v>134</v>
      </c>
      <c r="D52" s="86" t="s">
        <v>109</v>
      </c>
      <c r="E52" s="87">
        <v>0.4</v>
      </c>
      <c r="F52" s="87">
        <v>0.4</v>
      </c>
      <c r="G52" s="87">
        <v>0.4</v>
      </c>
      <c r="H52" s="87">
        <v>0</v>
      </c>
      <c r="I52" s="87">
        <v>0</v>
      </c>
    </row>
    <row r="53" spans="1:9" ht="20.100000000000001" customHeight="1">
      <c r="A53" s="84"/>
      <c r="B53" s="85"/>
      <c r="C53" s="85" t="s">
        <v>82</v>
      </c>
      <c r="D53" s="86" t="s">
        <v>110</v>
      </c>
      <c r="E53" s="87">
        <f>E54</f>
        <v>0.28999999999999998</v>
      </c>
      <c r="F53" s="87">
        <f>F54</f>
        <v>0.28999999999999998</v>
      </c>
      <c r="G53" s="87">
        <f>G54</f>
        <v>0.28999999999999998</v>
      </c>
      <c r="H53" s="87">
        <f>H54</f>
        <v>0</v>
      </c>
      <c r="I53" s="87">
        <f>I54</f>
        <v>0</v>
      </c>
    </row>
    <row r="54" spans="1:9" ht="20.100000000000001" customHeight="1">
      <c r="A54" s="84" t="s">
        <v>140</v>
      </c>
      <c r="B54" s="85" t="s">
        <v>141</v>
      </c>
      <c r="C54" s="85" t="s">
        <v>135</v>
      </c>
      <c r="D54" s="86" t="s">
        <v>111</v>
      </c>
      <c r="E54" s="87">
        <v>0.28999999999999998</v>
      </c>
      <c r="F54" s="87">
        <v>0.28999999999999998</v>
      </c>
      <c r="G54" s="87">
        <v>0.28999999999999998</v>
      </c>
      <c r="H54" s="87">
        <v>0</v>
      </c>
      <c r="I54" s="87">
        <v>0</v>
      </c>
    </row>
    <row r="55" spans="1:9" ht="20.100000000000001" customHeight="1">
      <c r="A55" s="84" t="s">
        <v>115</v>
      </c>
      <c r="B55" s="85"/>
      <c r="C55" s="85"/>
      <c r="D55" s="86" t="s">
        <v>112</v>
      </c>
      <c r="E55" s="87">
        <f t="shared" ref="E55:I57" si="2">E56</f>
        <v>4.0199999999999996</v>
      </c>
      <c r="F55" s="87">
        <f t="shared" si="2"/>
        <v>4.0199999999999996</v>
      </c>
      <c r="G55" s="87">
        <f t="shared" si="2"/>
        <v>4.0199999999999996</v>
      </c>
      <c r="H55" s="87">
        <f t="shared" si="2"/>
        <v>0</v>
      </c>
      <c r="I55" s="87">
        <f t="shared" si="2"/>
        <v>0</v>
      </c>
    </row>
    <row r="56" spans="1:9" ht="20.100000000000001" customHeight="1">
      <c r="A56" s="84"/>
      <c r="B56" s="85" t="s">
        <v>116</v>
      </c>
      <c r="C56" s="85"/>
      <c r="D56" s="86" t="s">
        <v>113</v>
      </c>
      <c r="E56" s="87">
        <f t="shared" si="2"/>
        <v>4.0199999999999996</v>
      </c>
      <c r="F56" s="87">
        <f t="shared" si="2"/>
        <v>4.0199999999999996</v>
      </c>
      <c r="G56" s="87">
        <f t="shared" si="2"/>
        <v>4.0199999999999996</v>
      </c>
      <c r="H56" s="87">
        <f t="shared" si="2"/>
        <v>0</v>
      </c>
      <c r="I56" s="87">
        <f t="shared" si="2"/>
        <v>0</v>
      </c>
    </row>
    <row r="57" spans="1:9" ht="20.100000000000001" customHeight="1">
      <c r="A57" s="84"/>
      <c r="B57" s="85"/>
      <c r="C57" s="85" t="s">
        <v>60</v>
      </c>
      <c r="D57" s="86" t="s">
        <v>114</v>
      </c>
      <c r="E57" s="87">
        <f t="shared" si="2"/>
        <v>4.0199999999999996</v>
      </c>
      <c r="F57" s="87">
        <f t="shared" si="2"/>
        <v>4.0199999999999996</v>
      </c>
      <c r="G57" s="87">
        <f t="shared" si="2"/>
        <v>4.0199999999999996</v>
      </c>
      <c r="H57" s="87">
        <f t="shared" si="2"/>
        <v>0</v>
      </c>
      <c r="I57" s="87">
        <f t="shared" si="2"/>
        <v>0</v>
      </c>
    </row>
    <row r="58" spans="1:9" ht="20.100000000000001" customHeight="1">
      <c r="A58" s="84" t="s">
        <v>142</v>
      </c>
      <c r="B58" s="85" t="s">
        <v>143</v>
      </c>
      <c r="C58" s="85" t="s">
        <v>133</v>
      </c>
      <c r="D58" s="86" t="s">
        <v>117</v>
      </c>
      <c r="E58" s="87">
        <v>4.0199999999999996</v>
      </c>
      <c r="F58" s="87">
        <v>4.0199999999999996</v>
      </c>
      <c r="G58" s="87">
        <v>4.0199999999999996</v>
      </c>
      <c r="H58" s="87">
        <v>0</v>
      </c>
      <c r="I58" s="87">
        <v>0</v>
      </c>
    </row>
    <row r="59" spans="1:9" ht="20.100000000000001" customHeight="1">
      <c r="A59" s="84" t="s">
        <v>121</v>
      </c>
      <c r="B59" s="85"/>
      <c r="C59" s="85"/>
      <c r="D59" s="86" t="s">
        <v>118</v>
      </c>
      <c r="E59" s="87">
        <f t="shared" ref="E59:I61" si="3">E60</f>
        <v>6.88</v>
      </c>
      <c r="F59" s="87">
        <f t="shared" si="3"/>
        <v>6.88</v>
      </c>
      <c r="G59" s="87">
        <f t="shared" si="3"/>
        <v>6.88</v>
      </c>
      <c r="H59" s="87">
        <f t="shared" si="3"/>
        <v>0</v>
      </c>
      <c r="I59" s="87">
        <f t="shared" si="3"/>
        <v>0</v>
      </c>
    </row>
    <row r="60" spans="1:9" ht="20.100000000000001" customHeight="1">
      <c r="A60" s="84"/>
      <c r="B60" s="85" t="s">
        <v>77</v>
      </c>
      <c r="C60" s="85"/>
      <c r="D60" s="86" t="s">
        <v>119</v>
      </c>
      <c r="E60" s="87">
        <f t="shared" si="3"/>
        <v>6.88</v>
      </c>
      <c r="F60" s="87">
        <f t="shared" si="3"/>
        <v>6.88</v>
      </c>
      <c r="G60" s="87">
        <f t="shared" si="3"/>
        <v>6.88</v>
      </c>
      <c r="H60" s="87">
        <f t="shared" si="3"/>
        <v>0</v>
      </c>
      <c r="I60" s="87">
        <f t="shared" si="3"/>
        <v>0</v>
      </c>
    </row>
    <row r="61" spans="1:9" ht="20.100000000000001" customHeight="1">
      <c r="A61" s="84"/>
      <c r="B61" s="85"/>
      <c r="C61" s="85" t="s">
        <v>60</v>
      </c>
      <c r="D61" s="86" t="s">
        <v>120</v>
      </c>
      <c r="E61" s="87">
        <f t="shared" si="3"/>
        <v>6.88</v>
      </c>
      <c r="F61" s="87">
        <f t="shared" si="3"/>
        <v>6.88</v>
      </c>
      <c r="G61" s="87">
        <f t="shared" si="3"/>
        <v>6.88</v>
      </c>
      <c r="H61" s="87">
        <f t="shared" si="3"/>
        <v>0</v>
      </c>
      <c r="I61" s="87">
        <f t="shared" si="3"/>
        <v>0</v>
      </c>
    </row>
    <row r="62" spans="1:9" ht="20.100000000000001" customHeight="1">
      <c r="A62" s="84" t="s">
        <v>144</v>
      </c>
      <c r="B62" s="85" t="s">
        <v>134</v>
      </c>
      <c r="C62" s="85" t="s">
        <v>133</v>
      </c>
      <c r="D62" s="86" t="s">
        <v>120</v>
      </c>
      <c r="E62" s="87">
        <v>6.88</v>
      </c>
      <c r="F62" s="87">
        <v>6.88</v>
      </c>
      <c r="G62" s="87">
        <v>6.88</v>
      </c>
      <c r="H62" s="87">
        <v>0</v>
      </c>
      <c r="I62" s="87">
        <v>0</v>
      </c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" right="0" top="0" bottom="0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3"/>
  <sheetViews>
    <sheetView showGridLines="0" showZeros="0" workbookViewId="0">
      <selection activeCell="O13" sqref="O13"/>
    </sheetView>
  </sheetViews>
  <sheetFormatPr defaultColWidth="9" defaultRowHeight="13.5"/>
  <cols>
    <col min="1" max="2" width="3.625" style="70" customWidth="1"/>
    <col min="3" max="3" width="24.875" style="70" customWidth="1"/>
    <col min="4" max="5" width="3.625" style="70" customWidth="1"/>
    <col min="6" max="6" width="11.75" style="70" customWidth="1"/>
    <col min="7" max="9" width="7.625" style="70" customWidth="1"/>
    <col min="10" max="10" width="4.625" style="70" customWidth="1"/>
    <col min="11" max="11" width="6.875" style="70" customWidth="1"/>
    <col min="12" max="12" width="7.625" style="70" customWidth="1"/>
    <col min="13" max="13" width="7" style="70" customWidth="1"/>
    <col min="14" max="22" width="7.625" style="70" customWidth="1"/>
    <col min="23" max="16384" width="9" style="70"/>
  </cols>
  <sheetData>
    <row r="1" spans="1:22" s="67" customFormat="1" ht="42" customHeight="1">
      <c r="A1" s="194" t="s">
        <v>150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</row>
    <row r="2" spans="1:22" s="68" customFormat="1" ht="17.25" customHeight="1">
      <c r="A2" s="195" t="s">
        <v>1</v>
      </c>
      <c r="B2" s="196"/>
      <c r="C2" s="196"/>
      <c r="D2" s="196"/>
      <c r="E2" s="196"/>
      <c r="F2" s="196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97" t="s">
        <v>2</v>
      </c>
      <c r="V2" s="197"/>
    </row>
    <row r="3" spans="1:22" s="68" customFormat="1" ht="18" customHeight="1">
      <c r="A3" s="185" t="s">
        <v>151</v>
      </c>
      <c r="B3" s="189"/>
      <c r="C3" s="186"/>
      <c r="D3" s="185" t="s">
        <v>152</v>
      </c>
      <c r="E3" s="189"/>
      <c r="F3" s="186"/>
      <c r="G3" s="198" t="s">
        <v>125</v>
      </c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200"/>
    </row>
    <row r="4" spans="1:22" s="68" customFormat="1" ht="13.5" customHeight="1">
      <c r="A4" s="190"/>
      <c r="B4" s="191"/>
      <c r="C4" s="192"/>
      <c r="D4" s="190"/>
      <c r="E4" s="191"/>
      <c r="F4" s="192"/>
      <c r="G4" s="182" t="s">
        <v>35</v>
      </c>
      <c r="H4" s="185" t="s">
        <v>36</v>
      </c>
      <c r="I4" s="186"/>
      <c r="J4" s="198" t="s">
        <v>37</v>
      </c>
      <c r="K4" s="199"/>
      <c r="L4" s="199"/>
      <c r="M4" s="199"/>
      <c r="N4" s="199"/>
      <c r="O4" s="200"/>
      <c r="P4" s="182" t="s">
        <v>38</v>
      </c>
      <c r="Q4" s="182" t="s">
        <v>153</v>
      </c>
      <c r="R4" s="182" t="s">
        <v>154</v>
      </c>
      <c r="S4" s="185" t="s">
        <v>155</v>
      </c>
      <c r="T4" s="186"/>
      <c r="U4" s="182" t="s">
        <v>32</v>
      </c>
      <c r="V4" s="182" t="s">
        <v>33</v>
      </c>
    </row>
    <row r="5" spans="1:22" s="68" customFormat="1" ht="22.5" customHeight="1">
      <c r="A5" s="187"/>
      <c r="B5" s="193"/>
      <c r="C5" s="188"/>
      <c r="D5" s="187"/>
      <c r="E5" s="193"/>
      <c r="F5" s="188"/>
      <c r="G5" s="183"/>
      <c r="H5" s="187"/>
      <c r="I5" s="188"/>
      <c r="J5" s="201" t="s">
        <v>128</v>
      </c>
      <c r="K5" s="201" t="s">
        <v>49</v>
      </c>
      <c r="L5" s="201" t="s">
        <v>50</v>
      </c>
      <c r="M5" s="201" t="s">
        <v>51</v>
      </c>
      <c r="N5" s="201" t="s">
        <v>52</v>
      </c>
      <c r="O5" s="201" t="s">
        <v>53</v>
      </c>
      <c r="P5" s="183"/>
      <c r="Q5" s="183"/>
      <c r="R5" s="183"/>
      <c r="S5" s="187"/>
      <c r="T5" s="188"/>
      <c r="U5" s="183"/>
      <c r="V5" s="183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84"/>
      <c r="H6" s="72" t="s">
        <v>46</v>
      </c>
      <c r="I6" s="72" t="s">
        <v>47</v>
      </c>
      <c r="J6" s="201"/>
      <c r="K6" s="201"/>
      <c r="L6" s="201"/>
      <c r="M6" s="201"/>
      <c r="N6" s="201"/>
      <c r="O6" s="201"/>
      <c r="P6" s="184"/>
      <c r="Q6" s="184"/>
      <c r="R6" s="184"/>
      <c r="S6" s="72" t="s">
        <v>156</v>
      </c>
      <c r="T6" s="72" t="s">
        <v>41</v>
      </c>
      <c r="U6" s="184"/>
      <c r="V6" s="184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G8+G42</f>
        <v>121.46</v>
      </c>
      <c r="H7" s="76">
        <f t="shared" si="0"/>
        <v>121.46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157</v>
      </c>
      <c r="D8" s="74"/>
      <c r="E8" s="74"/>
      <c r="F8" s="74"/>
      <c r="G8" s="76">
        <f t="shared" ref="G8:V8" si="1">G9+G12+G14+G16+G18+G20+G22+G24+G26+G28+G30+G32+G34+G36+G38+G40</f>
        <v>109.42</v>
      </c>
      <c r="H8" s="76">
        <f t="shared" si="1"/>
        <v>109.42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7" customHeight="1">
      <c r="A9" s="73"/>
      <c r="B9" s="74"/>
      <c r="C9" s="73" t="s">
        <v>61</v>
      </c>
      <c r="D9" s="74"/>
      <c r="E9" s="74"/>
      <c r="F9" s="74"/>
      <c r="G9" s="76">
        <f t="shared" ref="G9:V9" si="2">SUM(G10:G11)</f>
        <v>57.3</v>
      </c>
      <c r="H9" s="76">
        <f t="shared" si="2"/>
        <v>57.3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158</v>
      </c>
      <c r="D10" s="74" t="s">
        <v>159</v>
      </c>
      <c r="E10" s="74" t="s">
        <v>60</v>
      </c>
      <c r="F10" s="74" t="s">
        <v>160</v>
      </c>
      <c r="G10" s="76">
        <v>33.9</v>
      </c>
      <c r="H10" s="76">
        <v>33.9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77</v>
      </c>
      <c r="C11" s="73" t="s">
        <v>161</v>
      </c>
      <c r="D11" s="74" t="s">
        <v>159</v>
      </c>
      <c r="E11" s="74" t="s">
        <v>60</v>
      </c>
      <c r="F11" s="74" t="s">
        <v>160</v>
      </c>
      <c r="G11" s="76">
        <v>23.4</v>
      </c>
      <c r="H11" s="76">
        <v>23.4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62</v>
      </c>
      <c r="D12" s="74"/>
      <c r="E12" s="74"/>
      <c r="F12" s="74"/>
      <c r="G12" s="76">
        <f t="shared" ref="G12:V12" si="3">G13</f>
        <v>4.78</v>
      </c>
      <c r="H12" s="76">
        <f t="shared" si="3"/>
        <v>4.78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82</v>
      </c>
      <c r="C13" s="73" t="s">
        <v>162</v>
      </c>
      <c r="D13" s="74" t="s">
        <v>159</v>
      </c>
      <c r="E13" s="74" t="s">
        <v>60</v>
      </c>
      <c r="F13" s="74" t="s">
        <v>160</v>
      </c>
      <c r="G13" s="76">
        <v>4.78</v>
      </c>
      <c r="H13" s="76">
        <v>4.78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117</v>
      </c>
      <c r="D14" s="74"/>
      <c r="E14" s="74"/>
      <c r="F14" s="74"/>
      <c r="G14" s="76">
        <f t="shared" ref="G14:V14" si="4">G15</f>
        <v>4.0199999999999996</v>
      </c>
      <c r="H14" s="76">
        <f t="shared" si="4"/>
        <v>4.0199999999999996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15.95" customHeight="1">
      <c r="A15" s="73">
        <v>301</v>
      </c>
      <c r="B15" s="74" t="s">
        <v>163</v>
      </c>
      <c r="C15" s="73" t="s">
        <v>164</v>
      </c>
      <c r="D15" s="74" t="s">
        <v>159</v>
      </c>
      <c r="E15" s="74" t="s">
        <v>77</v>
      </c>
      <c r="F15" s="74" t="s">
        <v>165</v>
      </c>
      <c r="G15" s="76">
        <v>4.0199999999999996</v>
      </c>
      <c r="H15" s="76">
        <v>4.0199999999999996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103</v>
      </c>
      <c r="D16" s="74"/>
      <c r="E16" s="74"/>
      <c r="F16" s="74"/>
      <c r="G16" s="76">
        <f t="shared" ref="G16:V16" si="5">G17</f>
        <v>11.47</v>
      </c>
      <c r="H16" s="76">
        <f t="shared" si="5"/>
        <v>11.47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166</v>
      </c>
      <c r="C17" s="73" t="s">
        <v>167</v>
      </c>
      <c r="D17" s="74" t="s">
        <v>159</v>
      </c>
      <c r="E17" s="74" t="s">
        <v>77</v>
      </c>
      <c r="F17" s="74" t="s">
        <v>165</v>
      </c>
      <c r="G17" s="76">
        <v>11.47</v>
      </c>
      <c r="H17" s="76">
        <v>11.47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107</v>
      </c>
      <c r="D18" s="74"/>
      <c r="E18" s="74"/>
      <c r="F18" s="74"/>
      <c r="G18" s="76">
        <f t="shared" ref="G18:V18" si="6">G19</f>
        <v>0.4</v>
      </c>
      <c r="H18" s="76">
        <f t="shared" si="6"/>
        <v>0.4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168</v>
      </c>
      <c r="C19" s="73" t="s">
        <v>169</v>
      </c>
      <c r="D19" s="74" t="s">
        <v>159</v>
      </c>
      <c r="E19" s="74" t="s">
        <v>77</v>
      </c>
      <c r="F19" s="74" t="s">
        <v>165</v>
      </c>
      <c r="G19" s="76">
        <v>0.4</v>
      </c>
      <c r="H19" s="76">
        <v>0.4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/>
      <c r="B20" s="74"/>
      <c r="C20" s="73" t="s">
        <v>109</v>
      </c>
      <c r="D20" s="74"/>
      <c r="E20" s="74"/>
      <c r="F20" s="74"/>
      <c r="G20" s="76">
        <f t="shared" ref="G20:V20" si="7">G21</f>
        <v>0.4</v>
      </c>
      <c r="H20" s="76">
        <f t="shared" si="7"/>
        <v>0.4</v>
      </c>
      <c r="I20" s="76">
        <f t="shared" si="7"/>
        <v>0</v>
      </c>
      <c r="J20" s="76">
        <f t="shared" si="7"/>
        <v>0</v>
      </c>
      <c r="K20" s="76">
        <f t="shared" si="7"/>
        <v>0</v>
      </c>
      <c r="L20" s="76">
        <f t="shared" si="7"/>
        <v>0</v>
      </c>
      <c r="M20" s="76">
        <f t="shared" si="7"/>
        <v>0</v>
      </c>
      <c r="N20" s="76">
        <f t="shared" si="7"/>
        <v>0</v>
      </c>
      <c r="O20" s="76">
        <f t="shared" si="7"/>
        <v>0</v>
      </c>
      <c r="P20" s="76">
        <f t="shared" si="7"/>
        <v>0</v>
      </c>
      <c r="Q20" s="76">
        <f t="shared" si="7"/>
        <v>0</v>
      </c>
      <c r="R20" s="76">
        <f t="shared" si="7"/>
        <v>0</v>
      </c>
      <c r="S20" s="76">
        <f t="shared" si="7"/>
        <v>0</v>
      </c>
      <c r="T20" s="76">
        <f t="shared" si="7"/>
        <v>0</v>
      </c>
      <c r="U20" s="76">
        <f t="shared" si="7"/>
        <v>0</v>
      </c>
      <c r="V20" s="76">
        <f t="shared" si="7"/>
        <v>0</v>
      </c>
    </row>
    <row r="21" spans="1:22" ht="20.100000000000001" customHeight="1">
      <c r="A21" s="73">
        <v>301</v>
      </c>
      <c r="B21" s="74" t="s">
        <v>168</v>
      </c>
      <c r="C21" s="73" t="s">
        <v>169</v>
      </c>
      <c r="D21" s="74" t="s">
        <v>159</v>
      </c>
      <c r="E21" s="74" t="s">
        <v>77</v>
      </c>
      <c r="F21" s="74" t="s">
        <v>165</v>
      </c>
      <c r="G21" s="76">
        <v>0.4</v>
      </c>
      <c r="H21" s="76">
        <v>0.4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</row>
    <row r="22" spans="1:22" ht="20.100000000000001" customHeight="1">
      <c r="A22" s="73"/>
      <c r="B22" s="74"/>
      <c r="C22" s="73" t="s">
        <v>111</v>
      </c>
      <c r="D22" s="74"/>
      <c r="E22" s="74"/>
      <c r="F22" s="74"/>
      <c r="G22" s="76">
        <f t="shared" ref="G22:V22" si="8">G23</f>
        <v>0.28999999999999998</v>
      </c>
      <c r="H22" s="76">
        <f t="shared" si="8"/>
        <v>0.28999999999999998</v>
      </c>
      <c r="I22" s="76">
        <f t="shared" si="8"/>
        <v>0</v>
      </c>
      <c r="J22" s="76">
        <f t="shared" si="8"/>
        <v>0</v>
      </c>
      <c r="K22" s="76">
        <f t="shared" si="8"/>
        <v>0</v>
      </c>
      <c r="L22" s="76">
        <f t="shared" si="8"/>
        <v>0</v>
      </c>
      <c r="M22" s="76">
        <f t="shared" si="8"/>
        <v>0</v>
      </c>
      <c r="N22" s="76">
        <f t="shared" si="8"/>
        <v>0</v>
      </c>
      <c r="O22" s="76">
        <f t="shared" si="8"/>
        <v>0</v>
      </c>
      <c r="P22" s="76">
        <f t="shared" si="8"/>
        <v>0</v>
      </c>
      <c r="Q22" s="76">
        <f t="shared" si="8"/>
        <v>0</v>
      </c>
      <c r="R22" s="76">
        <f t="shared" si="8"/>
        <v>0</v>
      </c>
      <c r="S22" s="76">
        <f t="shared" si="8"/>
        <v>0</v>
      </c>
      <c r="T22" s="76">
        <f t="shared" si="8"/>
        <v>0</v>
      </c>
      <c r="U22" s="76">
        <f t="shared" si="8"/>
        <v>0</v>
      </c>
      <c r="V22" s="76">
        <f t="shared" si="8"/>
        <v>0</v>
      </c>
    </row>
    <row r="23" spans="1:22" ht="20.100000000000001" customHeight="1">
      <c r="A23" s="73">
        <v>301</v>
      </c>
      <c r="B23" s="74" t="s">
        <v>168</v>
      </c>
      <c r="C23" s="73" t="s">
        <v>169</v>
      </c>
      <c r="D23" s="74" t="s">
        <v>159</v>
      </c>
      <c r="E23" s="74" t="s">
        <v>77</v>
      </c>
      <c r="F23" s="74" t="s">
        <v>165</v>
      </c>
      <c r="G23" s="76">
        <v>0.28999999999999998</v>
      </c>
      <c r="H23" s="76">
        <v>0.28999999999999998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120</v>
      </c>
      <c r="D24" s="74"/>
      <c r="E24" s="74"/>
      <c r="F24" s="74"/>
      <c r="G24" s="76">
        <f t="shared" ref="G24:V24" si="9">G25</f>
        <v>6.88</v>
      </c>
      <c r="H24" s="76">
        <f t="shared" si="9"/>
        <v>6.88</v>
      </c>
      <c r="I24" s="76">
        <f t="shared" si="9"/>
        <v>0</v>
      </c>
      <c r="J24" s="76">
        <f t="shared" si="9"/>
        <v>0</v>
      </c>
      <c r="K24" s="76">
        <f t="shared" si="9"/>
        <v>0</v>
      </c>
      <c r="L24" s="76">
        <f t="shared" si="9"/>
        <v>0</v>
      </c>
      <c r="M24" s="76">
        <f t="shared" si="9"/>
        <v>0</v>
      </c>
      <c r="N24" s="76">
        <f t="shared" si="9"/>
        <v>0</v>
      </c>
      <c r="O24" s="76">
        <f t="shared" si="9"/>
        <v>0</v>
      </c>
      <c r="P24" s="76">
        <f t="shared" si="9"/>
        <v>0</v>
      </c>
      <c r="Q24" s="76">
        <f t="shared" si="9"/>
        <v>0</v>
      </c>
      <c r="R24" s="76">
        <f t="shared" si="9"/>
        <v>0</v>
      </c>
      <c r="S24" s="76">
        <f t="shared" si="9"/>
        <v>0</v>
      </c>
      <c r="T24" s="76">
        <f t="shared" si="9"/>
        <v>0</v>
      </c>
      <c r="U24" s="76">
        <f t="shared" si="9"/>
        <v>0</v>
      </c>
      <c r="V24" s="76">
        <f t="shared" si="9"/>
        <v>0</v>
      </c>
    </row>
    <row r="25" spans="1:22" ht="20.100000000000001" customHeight="1">
      <c r="A25" s="73">
        <v>301</v>
      </c>
      <c r="B25" s="74" t="s">
        <v>170</v>
      </c>
      <c r="C25" s="73" t="s">
        <v>120</v>
      </c>
      <c r="D25" s="74" t="s">
        <v>159</v>
      </c>
      <c r="E25" s="74" t="s">
        <v>82</v>
      </c>
      <c r="F25" s="74" t="s">
        <v>120</v>
      </c>
      <c r="G25" s="76">
        <v>6.88</v>
      </c>
      <c r="H25" s="76">
        <v>6.88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/>
      <c r="B26" s="74"/>
      <c r="C26" s="73" t="s">
        <v>63</v>
      </c>
      <c r="D26" s="74"/>
      <c r="E26" s="74"/>
      <c r="F26" s="74"/>
      <c r="G26" s="76">
        <f t="shared" ref="G26:V26" si="10">G27</f>
        <v>1.62</v>
      </c>
      <c r="H26" s="76">
        <f t="shared" si="10"/>
        <v>1.62</v>
      </c>
      <c r="I26" s="76">
        <f t="shared" si="10"/>
        <v>0</v>
      </c>
      <c r="J26" s="76">
        <f t="shared" si="10"/>
        <v>0</v>
      </c>
      <c r="K26" s="76">
        <f t="shared" si="10"/>
        <v>0</v>
      </c>
      <c r="L26" s="76">
        <f t="shared" si="10"/>
        <v>0</v>
      </c>
      <c r="M26" s="76">
        <f t="shared" si="10"/>
        <v>0</v>
      </c>
      <c r="N26" s="76">
        <f t="shared" si="10"/>
        <v>0</v>
      </c>
      <c r="O26" s="76">
        <f t="shared" si="10"/>
        <v>0</v>
      </c>
      <c r="P26" s="76">
        <f t="shared" si="10"/>
        <v>0</v>
      </c>
      <c r="Q26" s="76">
        <f t="shared" si="10"/>
        <v>0</v>
      </c>
      <c r="R26" s="76">
        <f t="shared" si="10"/>
        <v>0</v>
      </c>
      <c r="S26" s="76">
        <f t="shared" si="10"/>
        <v>0</v>
      </c>
      <c r="T26" s="76">
        <f t="shared" si="10"/>
        <v>0</v>
      </c>
      <c r="U26" s="76">
        <f t="shared" si="10"/>
        <v>0</v>
      </c>
      <c r="V26" s="76">
        <f t="shared" si="10"/>
        <v>0</v>
      </c>
    </row>
    <row r="27" spans="1:22" ht="20.100000000000001" customHeight="1">
      <c r="A27" s="73">
        <v>301</v>
      </c>
      <c r="B27" s="74" t="s">
        <v>77</v>
      </c>
      <c r="C27" s="73" t="s">
        <v>161</v>
      </c>
      <c r="D27" s="74" t="s">
        <v>159</v>
      </c>
      <c r="E27" s="74" t="s">
        <v>60</v>
      </c>
      <c r="F27" s="74" t="s">
        <v>160</v>
      </c>
      <c r="G27" s="76">
        <v>1.62</v>
      </c>
      <c r="H27" s="76">
        <v>1.62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</row>
    <row r="28" spans="1:22" ht="20.100000000000001" customHeight="1">
      <c r="A28" s="73"/>
      <c r="B28" s="74"/>
      <c r="C28" s="73" t="s">
        <v>64</v>
      </c>
      <c r="D28" s="74"/>
      <c r="E28" s="74"/>
      <c r="F28" s="74"/>
      <c r="G28" s="76">
        <f t="shared" ref="G28:V28" si="11">G29</f>
        <v>4.78</v>
      </c>
      <c r="H28" s="76">
        <f t="shared" si="11"/>
        <v>4.78</v>
      </c>
      <c r="I28" s="76">
        <f t="shared" si="11"/>
        <v>0</v>
      </c>
      <c r="J28" s="76">
        <f t="shared" si="11"/>
        <v>0</v>
      </c>
      <c r="K28" s="76">
        <f t="shared" si="11"/>
        <v>0</v>
      </c>
      <c r="L28" s="76">
        <f t="shared" si="11"/>
        <v>0</v>
      </c>
      <c r="M28" s="76">
        <f t="shared" si="11"/>
        <v>0</v>
      </c>
      <c r="N28" s="76">
        <f t="shared" si="11"/>
        <v>0</v>
      </c>
      <c r="O28" s="76">
        <f t="shared" si="11"/>
        <v>0</v>
      </c>
      <c r="P28" s="76">
        <f t="shared" si="11"/>
        <v>0</v>
      </c>
      <c r="Q28" s="76">
        <f t="shared" si="11"/>
        <v>0</v>
      </c>
      <c r="R28" s="76">
        <f t="shared" si="11"/>
        <v>0</v>
      </c>
      <c r="S28" s="76">
        <f t="shared" si="11"/>
        <v>0</v>
      </c>
      <c r="T28" s="76">
        <f t="shared" si="11"/>
        <v>0</v>
      </c>
      <c r="U28" s="76">
        <f t="shared" si="11"/>
        <v>0</v>
      </c>
      <c r="V28" s="76">
        <f t="shared" si="11"/>
        <v>0</v>
      </c>
    </row>
    <row r="29" spans="1:22" ht="20.100000000000001" customHeight="1">
      <c r="A29" s="73">
        <v>301</v>
      </c>
      <c r="B29" s="74" t="s">
        <v>82</v>
      </c>
      <c r="C29" s="73" t="s">
        <v>162</v>
      </c>
      <c r="D29" s="74" t="s">
        <v>159</v>
      </c>
      <c r="E29" s="74" t="s">
        <v>60</v>
      </c>
      <c r="F29" s="74" t="s">
        <v>160</v>
      </c>
      <c r="G29" s="76">
        <v>4.78</v>
      </c>
      <c r="H29" s="76">
        <v>4.78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65</v>
      </c>
      <c r="D30" s="74"/>
      <c r="E30" s="74"/>
      <c r="F30" s="74"/>
      <c r="G30" s="76">
        <f t="shared" ref="G30:V30" si="12">G31</f>
        <v>12.96</v>
      </c>
      <c r="H30" s="76">
        <f t="shared" si="12"/>
        <v>12.96</v>
      </c>
      <c r="I30" s="76">
        <f t="shared" si="12"/>
        <v>0</v>
      </c>
      <c r="J30" s="76">
        <f t="shared" si="12"/>
        <v>0</v>
      </c>
      <c r="K30" s="76">
        <f t="shared" si="12"/>
        <v>0</v>
      </c>
      <c r="L30" s="76">
        <f t="shared" si="12"/>
        <v>0</v>
      </c>
      <c r="M30" s="76">
        <f t="shared" si="12"/>
        <v>0</v>
      </c>
      <c r="N30" s="76">
        <f t="shared" si="12"/>
        <v>0</v>
      </c>
      <c r="O30" s="76">
        <f t="shared" si="12"/>
        <v>0</v>
      </c>
      <c r="P30" s="76">
        <f t="shared" si="12"/>
        <v>0</v>
      </c>
      <c r="Q30" s="76">
        <f t="shared" si="12"/>
        <v>0</v>
      </c>
      <c r="R30" s="76">
        <f t="shared" si="12"/>
        <v>0</v>
      </c>
      <c r="S30" s="76">
        <f t="shared" si="12"/>
        <v>0</v>
      </c>
      <c r="T30" s="76">
        <f t="shared" si="12"/>
        <v>0</v>
      </c>
      <c r="U30" s="76">
        <f t="shared" si="12"/>
        <v>0</v>
      </c>
      <c r="V30" s="76">
        <f t="shared" si="12"/>
        <v>0</v>
      </c>
    </row>
    <row r="31" spans="1:22" ht="20.100000000000001" customHeight="1">
      <c r="A31" s="73">
        <v>301</v>
      </c>
      <c r="B31" s="74" t="s">
        <v>82</v>
      </c>
      <c r="C31" s="73" t="s">
        <v>162</v>
      </c>
      <c r="D31" s="74" t="s">
        <v>159</v>
      </c>
      <c r="E31" s="74" t="s">
        <v>60</v>
      </c>
      <c r="F31" s="74" t="s">
        <v>160</v>
      </c>
      <c r="G31" s="76">
        <v>12.96</v>
      </c>
      <c r="H31" s="76">
        <v>12.96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/>
      <c r="B32" s="74"/>
      <c r="C32" s="73" t="s">
        <v>67</v>
      </c>
      <c r="D32" s="74"/>
      <c r="E32" s="74"/>
      <c r="F32" s="74"/>
      <c r="G32" s="76">
        <f t="shared" ref="G32:V32" si="13">G33</f>
        <v>0.36</v>
      </c>
      <c r="H32" s="76">
        <f t="shared" si="13"/>
        <v>0.36</v>
      </c>
      <c r="I32" s="76">
        <f t="shared" si="13"/>
        <v>0</v>
      </c>
      <c r="J32" s="76">
        <f t="shared" si="13"/>
        <v>0</v>
      </c>
      <c r="K32" s="76">
        <f t="shared" si="13"/>
        <v>0</v>
      </c>
      <c r="L32" s="76">
        <f t="shared" si="13"/>
        <v>0</v>
      </c>
      <c r="M32" s="76">
        <f t="shared" si="13"/>
        <v>0</v>
      </c>
      <c r="N32" s="76">
        <f t="shared" si="13"/>
        <v>0</v>
      </c>
      <c r="O32" s="76">
        <f t="shared" si="13"/>
        <v>0</v>
      </c>
      <c r="P32" s="76">
        <f t="shared" si="13"/>
        <v>0</v>
      </c>
      <c r="Q32" s="76">
        <f t="shared" si="13"/>
        <v>0</v>
      </c>
      <c r="R32" s="76">
        <f t="shared" si="13"/>
        <v>0</v>
      </c>
      <c r="S32" s="76">
        <f t="shared" si="13"/>
        <v>0</v>
      </c>
      <c r="T32" s="76">
        <f t="shared" si="13"/>
        <v>0</v>
      </c>
      <c r="U32" s="76">
        <f t="shared" si="13"/>
        <v>0</v>
      </c>
      <c r="V32" s="76">
        <f t="shared" si="13"/>
        <v>0</v>
      </c>
    </row>
    <row r="33" spans="1:22" ht="20.100000000000001" customHeight="1">
      <c r="A33" s="73">
        <v>303</v>
      </c>
      <c r="B33" s="74" t="s">
        <v>77</v>
      </c>
      <c r="C33" s="73" t="s">
        <v>171</v>
      </c>
      <c r="D33" s="74" t="s">
        <v>172</v>
      </c>
      <c r="E33" s="74" t="s">
        <v>85</v>
      </c>
      <c r="F33" s="74" t="s">
        <v>173</v>
      </c>
      <c r="G33" s="76">
        <v>0.36</v>
      </c>
      <c r="H33" s="76">
        <v>0.36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</row>
    <row r="34" spans="1:22" ht="20.100000000000001" customHeight="1">
      <c r="A34" s="73"/>
      <c r="B34" s="74"/>
      <c r="C34" s="73" t="s">
        <v>174</v>
      </c>
      <c r="D34" s="74"/>
      <c r="E34" s="74"/>
      <c r="F34" s="74"/>
      <c r="G34" s="76">
        <f t="shared" ref="G34:V34" si="14">G35</f>
        <v>0.65</v>
      </c>
      <c r="H34" s="76">
        <f t="shared" si="14"/>
        <v>0.65</v>
      </c>
      <c r="I34" s="76">
        <f t="shared" si="14"/>
        <v>0</v>
      </c>
      <c r="J34" s="76">
        <f t="shared" si="14"/>
        <v>0</v>
      </c>
      <c r="K34" s="76">
        <f t="shared" si="14"/>
        <v>0</v>
      </c>
      <c r="L34" s="76">
        <f t="shared" si="14"/>
        <v>0</v>
      </c>
      <c r="M34" s="76">
        <f t="shared" si="14"/>
        <v>0</v>
      </c>
      <c r="N34" s="76">
        <f t="shared" si="14"/>
        <v>0</v>
      </c>
      <c r="O34" s="76">
        <f t="shared" si="14"/>
        <v>0</v>
      </c>
      <c r="P34" s="76">
        <f t="shared" si="14"/>
        <v>0</v>
      </c>
      <c r="Q34" s="76">
        <f t="shared" si="14"/>
        <v>0</v>
      </c>
      <c r="R34" s="76">
        <f t="shared" si="14"/>
        <v>0</v>
      </c>
      <c r="S34" s="76">
        <f t="shared" si="14"/>
        <v>0</v>
      </c>
      <c r="T34" s="76">
        <f t="shared" si="14"/>
        <v>0</v>
      </c>
      <c r="U34" s="76">
        <f t="shared" si="14"/>
        <v>0</v>
      </c>
      <c r="V34" s="76">
        <f t="shared" si="14"/>
        <v>0</v>
      </c>
    </row>
    <row r="35" spans="1:22" ht="20.100000000000001" customHeight="1">
      <c r="A35" s="73">
        <v>303</v>
      </c>
      <c r="B35" s="74" t="s">
        <v>77</v>
      </c>
      <c r="C35" s="73" t="s">
        <v>175</v>
      </c>
      <c r="D35" s="74" t="s">
        <v>172</v>
      </c>
      <c r="E35" s="74" t="s">
        <v>85</v>
      </c>
      <c r="F35" s="74" t="s">
        <v>173</v>
      </c>
      <c r="G35" s="76">
        <v>0.65</v>
      </c>
      <c r="H35" s="76">
        <v>0.65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66</v>
      </c>
      <c r="D36" s="74"/>
      <c r="E36" s="74"/>
      <c r="F36" s="74"/>
      <c r="G36" s="76">
        <f t="shared" ref="G36:V36" si="15">G37</f>
        <v>7.0000000000000007E-2</v>
      </c>
      <c r="H36" s="76">
        <f t="shared" si="15"/>
        <v>7.0000000000000007E-2</v>
      </c>
      <c r="I36" s="76">
        <f t="shared" si="15"/>
        <v>0</v>
      </c>
      <c r="J36" s="76">
        <f t="shared" si="15"/>
        <v>0</v>
      </c>
      <c r="K36" s="76">
        <f t="shared" si="15"/>
        <v>0</v>
      </c>
      <c r="L36" s="76">
        <f t="shared" si="15"/>
        <v>0</v>
      </c>
      <c r="M36" s="76">
        <f t="shared" si="15"/>
        <v>0</v>
      </c>
      <c r="N36" s="76">
        <f t="shared" si="15"/>
        <v>0</v>
      </c>
      <c r="O36" s="76">
        <f t="shared" si="15"/>
        <v>0</v>
      </c>
      <c r="P36" s="76">
        <f t="shared" si="15"/>
        <v>0</v>
      </c>
      <c r="Q36" s="76">
        <f t="shared" si="15"/>
        <v>0</v>
      </c>
      <c r="R36" s="76">
        <f t="shared" si="15"/>
        <v>0</v>
      </c>
      <c r="S36" s="76">
        <f t="shared" si="15"/>
        <v>0</v>
      </c>
      <c r="T36" s="76">
        <f t="shared" si="15"/>
        <v>0</v>
      </c>
      <c r="U36" s="76">
        <f t="shared" si="15"/>
        <v>0</v>
      </c>
      <c r="V36" s="76">
        <f t="shared" si="15"/>
        <v>0</v>
      </c>
    </row>
    <row r="37" spans="1:22" ht="20.100000000000001" customHeight="1">
      <c r="A37" s="73">
        <v>301</v>
      </c>
      <c r="B37" s="74" t="s">
        <v>176</v>
      </c>
      <c r="C37" s="73" t="s">
        <v>68</v>
      </c>
      <c r="D37" s="74" t="s">
        <v>159</v>
      </c>
      <c r="E37" s="74" t="s">
        <v>176</v>
      </c>
      <c r="F37" s="74" t="s">
        <v>68</v>
      </c>
      <c r="G37" s="76">
        <v>7.0000000000000007E-2</v>
      </c>
      <c r="H37" s="76">
        <v>7.0000000000000007E-2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/>
      <c r="B38" s="74"/>
      <c r="C38" s="73" t="s">
        <v>69</v>
      </c>
      <c r="D38" s="74"/>
      <c r="E38" s="74"/>
      <c r="F38" s="74"/>
      <c r="G38" s="76">
        <f t="shared" ref="G38:V38" si="16">G39</f>
        <v>2.29</v>
      </c>
      <c r="H38" s="76">
        <f t="shared" si="16"/>
        <v>2.29</v>
      </c>
      <c r="I38" s="76">
        <f t="shared" si="16"/>
        <v>0</v>
      </c>
      <c r="J38" s="76">
        <f t="shared" si="16"/>
        <v>0</v>
      </c>
      <c r="K38" s="76">
        <f t="shared" si="16"/>
        <v>0</v>
      </c>
      <c r="L38" s="76">
        <f t="shared" si="16"/>
        <v>0</v>
      </c>
      <c r="M38" s="76">
        <f t="shared" si="16"/>
        <v>0</v>
      </c>
      <c r="N38" s="76">
        <f t="shared" si="16"/>
        <v>0</v>
      </c>
      <c r="O38" s="76">
        <f t="shared" si="16"/>
        <v>0</v>
      </c>
      <c r="P38" s="76">
        <f t="shared" si="16"/>
        <v>0</v>
      </c>
      <c r="Q38" s="76">
        <f t="shared" si="16"/>
        <v>0</v>
      </c>
      <c r="R38" s="76">
        <f t="shared" si="16"/>
        <v>0</v>
      </c>
      <c r="S38" s="76">
        <f t="shared" si="16"/>
        <v>0</v>
      </c>
      <c r="T38" s="76">
        <f t="shared" si="16"/>
        <v>0</v>
      </c>
      <c r="U38" s="76">
        <f t="shared" si="16"/>
        <v>0</v>
      </c>
      <c r="V38" s="76">
        <f t="shared" si="16"/>
        <v>0</v>
      </c>
    </row>
    <row r="39" spans="1:22" ht="20.100000000000001" customHeight="1">
      <c r="A39" s="73">
        <v>301</v>
      </c>
      <c r="B39" s="74" t="s">
        <v>177</v>
      </c>
      <c r="C39" s="73" t="s">
        <v>178</v>
      </c>
      <c r="D39" s="74" t="s">
        <v>159</v>
      </c>
      <c r="E39" s="74" t="s">
        <v>77</v>
      </c>
      <c r="F39" s="74" t="s">
        <v>165</v>
      </c>
      <c r="G39" s="76">
        <v>2.29</v>
      </c>
      <c r="H39" s="76">
        <v>2.29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76">
        <v>0</v>
      </c>
    </row>
    <row r="40" spans="1:22" ht="20.100000000000001" customHeight="1">
      <c r="A40" s="73"/>
      <c r="B40" s="74"/>
      <c r="C40" s="73" t="s">
        <v>70</v>
      </c>
      <c r="D40" s="74"/>
      <c r="E40" s="74"/>
      <c r="F40" s="74"/>
      <c r="G40" s="76">
        <f t="shared" ref="G40:V40" si="17">G41</f>
        <v>1.1499999999999999</v>
      </c>
      <c r="H40" s="76">
        <f t="shared" si="17"/>
        <v>1.1499999999999999</v>
      </c>
      <c r="I40" s="76">
        <f t="shared" si="17"/>
        <v>0</v>
      </c>
      <c r="J40" s="76">
        <f t="shared" si="17"/>
        <v>0</v>
      </c>
      <c r="K40" s="76">
        <f t="shared" si="17"/>
        <v>0</v>
      </c>
      <c r="L40" s="76">
        <f t="shared" si="17"/>
        <v>0</v>
      </c>
      <c r="M40" s="76">
        <f t="shared" si="17"/>
        <v>0</v>
      </c>
      <c r="N40" s="76">
        <f t="shared" si="17"/>
        <v>0</v>
      </c>
      <c r="O40" s="76">
        <f t="shared" si="17"/>
        <v>0</v>
      </c>
      <c r="P40" s="76">
        <f t="shared" si="17"/>
        <v>0</v>
      </c>
      <c r="Q40" s="76">
        <f t="shared" si="17"/>
        <v>0</v>
      </c>
      <c r="R40" s="76">
        <f t="shared" si="17"/>
        <v>0</v>
      </c>
      <c r="S40" s="76">
        <f t="shared" si="17"/>
        <v>0</v>
      </c>
      <c r="T40" s="76">
        <f t="shared" si="17"/>
        <v>0</v>
      </c>
      <c r="U40" s="76">
        <f t="shared" si="17"/>
        <v>0</v>
      </c>
      <c r="V40" s="76">
        <f t="shared" si="17"/>
        <v>0</v>
      </c>
    </row>
    <row r="41" spans="1:22" ht="20.100000000000001" customHeight="1">
      <c r="A41" s="73">
        <v>302</v>
      </c>
      <c r="B41" s="74" t="s">
        <v>179</v>
      </c>
      <c r="C41" s="73" t="s">
        <v>70</v>
      </c>
      <c r="D41" s="74" t="s">
        <v>180</v>
      </c>
      <c r="E41" s="74" t="s">
        <v>60</v>
      </c>
      <c r="F41" s="74" t="s">
        <v>181</v>
      </c>
      <c r="G41" s="76">
        <v>1.1499999999999999</v>
      </c>
      <c r="H41" s="76">
        <v>1.1499999999999999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182</v>
      </c>
      <c r="D42" s="74"/>
      <c r="E42" s="74"/>
      <c r="F42" s="74"/>
      <c r="G42" s="76">
        <f t="shared" ref="G42:V42" si="18">G43+G53+G55</f>
        <v>12.04</v>
      </c>
      <c r="H42" s="76">
        <f t="shared" si="18"/>
        <v>12.04</v>
      </c>
      <c r="I42" s="76">
        <f t="shared" si="18"/>
        <v>0</v>
      </c>
      <c r="J42" s="76">
        <f t="shared" si="18"/>
        <v>0</v>
      </c>
      <c r="K42" s="76">
        <f t="shared" si="18"/>
        <v>0</v>
      </c>
      <c r="L42" s="76">
        <f t="shared" si="18"/>
        <v>0</v>
      </c>
      <c r="M42" s="76">
        <f t="shared" si="18"/>
        <v>0</v>
      </c>
      <c r="N42" s="76">
        <f t="shared" si="18"/>
        <v>0</v>
      </c>
      <c r="O42" s="76">
        <f t="shared" si="18"/>
        <v>0</v>
      </c>
      <c r="P42" s="76">
        <f t="shared" si="18"/>
        <v>0</v>
      </c>
      <c r="Q42" s="76">
        <f t="shared" si="18"/>
        <v>0</v>
      </c>
      <c r="R42" s="76">
        <f t="shared" si="18"/>
        <v>0</v>
      </c>
      <c r="S42" s="76">
        <f t="shared" si="18"/>
        <v>0</v>
      </c>
      <c r="T42" s="76">
        <f t="shared" si="18"/>
        <v>0</v>
      </c>
      <c r="U42" s="76">
        <f t="shared" si="18"/>
        <v>0</v>
      </c>
      <c r="V42" s="76">
        <f t="shared" si="18"/>
        <v>0</v>
      </c>
    </row>
    <row r="43" spans="1:22" ht="20.100000000000001" customHeight="1">
      <c r="A43" s="73"/>
      <c r="B43" s="74"/>
      <c r="C43" s="73" t="s">
        <v>71</v>
      </c>
      <c r="D43" s="74"/>
      <c r="E43" s="74"/>
      <c r="F43" s="74"/>
      <c r="G43" s="76">
        <f t="shared" ref="G43:V43" si="19">SUM(G44:G52)</f>
        <v>2.94</v>
      </c>
      <c r="H43" s="76">
        <f t="shared" si="19"/>
        <v>2.94</v>
      </c>
      <c r="I43" s="76">
        <f t="shared" si="19"/>
        <v>0</v>
      </c>
      <c r="J43" s="76">
        <f t="shared" si="19"/>
        <v>0</v>
      </c>
      <c r="K43" s="76">
        <f t="shared" si="19"/>
        <v>0</v>
      </c>
      <c r="L43" s="76">
        <f t="shared" si="19"/>
        <v>0</v>
      </c>
      <c r="M43" s="76">
        <f t="shared" si="19"/>
        <v>0</v>
      </c>
      <c r="N43" s="76">
        <f t="shared" si="19"/>
        <v>0</v>
      </c>
      <c r="O43" s="76">
        <f t="shared" si="19"/>
        <v>0</v>
      </c>
      <c r="P43" s="76">
        <f t="shared" si="19"/>
        <v>0</v>
      </c>
      <c r="Q43" s="76">
        <f t="shared" si="19"/>
        <v>0</v>
      </c>
      <c r="R43" s="76">
        <f t="shared" si="19"/>
        <v>0</v>
      </c>
      <c r="S43" s="76">
        <f t="shared" si="19"/>
        <v>0</v>
      </c>
      <c r="T43" s="76">
        <f t="shared" si="19"/>
        <v>0</v>
      </c>
      <c r="U43" s="76">
        <f t="shared" si="19"/>
        <v>0</v>
      </c>
      <c r="V43" s="76">
        <f t="shared" si="19"/>
        <v>0</v>
      </c>
    </row>
    <row r="44" spans="1:22" ht="20.100000000000001" customHeight="1">
      <c r="A44" s="73">
        <v>302</v>
      </c>
      <c r="B44" s="74" t="s">
        <v>60</v>
      </c>
      <c r="C44" s="73" t="s">
        <v>183</v>
      </c>
      <c r="D44" s="74" t="s">
        <v>180</v>
      </c>
      <c r="E44" s="74" t="s">
        <v>60</v>
      </c>
      <c r="F44" s="74" t="s">
        <v>181</v>
      </c>
      <c r="G44" s="76">
        <v>0.6</v>
      </c>
      <c r="H44" s="76">
        <v>0.6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>
        <v>302</v>
      </c>
      <c r="B45" s="74" t="s">
        <v>60</v>
      </c>
      <c r="C45" s="73" t="s">
        <v>183</v>
      </c>
      <c r="D45" s="74" t="s">
        <v>184</v>
      </c>
      <c r="E45" s="74" t="s">
        <v>77</v>
      </c>
      <c r="F45" s="74" t="s">
        <v>185</v>
      </c>
      <c r="G45" s="76">
        <v>0.06</v>
      </c>
      <c r="H45" s="76">
        <v>0.06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</row>
    <row r="46" spans="1:22" ht="20.100000000000001" customHeight="1">
      <c r="A46" s="73">
        <v>302</v>
      </c>
      <c r="B46" s="74" t="s">
        <v>186</v>
      </c>
      <c r="C46" s="73" t="s">
        <v>187</v>
      </c>
      <c r="D46" s="74" t="s">
        <v>180</v>
      </c>
      <c r="E46" s="74" t="s">
        <v>60</v>
      </c>
      <c r="F46" s="74" t="s">
        <v>181</v>
      </c>
      <c r="G46" s="76">
        <v>0.36</v>
      </c>
      <c r="H46" s="76">
        <v>0.36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302</v>
      </c>
      <c r="B47" s="74" t="s">
        <v>186</v>
      </c>
      <c r="C47" s="73" t="s">
        <v>187</v>
      </c>
      <c r="D47" s="74" t="s">
        <v>184</v>
      </c>
      <c r="E47" s="74" t="s">
        <v>77</v>
      </c>
      <c r="F47" s="74" t="s">
        <v>185</v>
      </c>
      <c r="G47" s="76">
        <v>0.04</v>
      </c>
      <c r="H47" s="76">
        <v>0.04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>
        <v>302</v>
      </c>
      <c r="B48" s="74" t="s">
        <v>166</v>
      </c>
      <c r="C48" s="73" t="s">
        <v>188</v>
      </c>
      <c r="D48" s="74" t="s">
        <v>184</v>
      </c>
      <c r="E48" s="74" t="s">
        <v>77</v>
      </c>
      <c r="F48" s="74" t="s">
        <v>185</v>
      </c>
      <c r="G48" s="76">
        <v>0.03</v>
      </c>
      <c r="H48" s="76">
        <v>0.03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</row>
    <row r="49" spans="1:22" ht="20.100000000000001" customHeight="1">
      <c r="A49" s="73">
        <v>302</v>
      </c>
      <c r="B49" s="74" t="s">
        <v>116</v>
      </c>
      <c r="C49" s="73" t="s">
        <v>189</v>
      </c>
      <c r="D49" s="74" t="s">
        <v>180</v>
      </c>
      <c r="E49" s="74" t="s">
        <v>60</v>
      </c>
      <c r="F49" s="74" t="s">
        <v>181</v>
      </c>
      <c r="G49" s="76">
        <v>0.9</v>
      </c>
      <c r="H49" s="76">
        <v>0.9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>
        <v>302</v>
      </c>
      <c r="B50" s="74" t="s">
        <v>116</v>
      </c>
      <c r="C50" s="73" t="s">
        <v>189</v>
      </c>
      <c r="D50" s="74" t="s">
        <v>184</v>
      </c>
      <c r="E50" s="74" t="s">
        <v>77</v>
      </c>
      <c r="F50" s="74" t="s">
        <v>185</v>
      </c>
      <c r="G50" s="76">
        <v>0.1</v>
      </c>
      <c r="H50" s="76">
        <v>0.1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</row>
    <row r="51" spans="1:22" ht="20.100000000000001" customHeight="1">
      <c r="A51" s="73">
        <v>302</v>
      </c>
      <c r="B51" s="74" t="s">
        <v>190</v>
      </c>
      <c r="C51" s="73" t="s">
        <v>191</v>
      </c>
      <c r="D51" s="74" t="s">
        <v>180</v>
      </c>
      <c r="E51" s="74" t="s">
        <v>82</v>
      </c>
      <c r="F51" s="74" t="s">
        <v>191</v>
      </c>
      <c r="G51" s="76">
        <v>0.51</v>
      </c>
      <c r="H51" s="76">
        <v>0.51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>
        <v>302</v>
      </c>
      <c r="B52" s="74" t="s">
        <v>192</v>
      </c>
      <c r="C52" s="73" t="s">
        <v>193</v>
      </c>
      <c r="D52" s="74" t="s">
        <v>180</v>
      </c>
      <c r="E52" s="74" t="s">
        <v>194</v>
      </c>
      <c r="F52" s="74" t="s">
        <v>193</v>
      </c>
      <c r="G52" s="76">
        <v>0.34</v>
      </c>
      <c r="H52" s="76">
        <v>0.34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</row>
    <row r="53" spans="1:22" ht="20.100000000000001" customHeight="1">
      <c r="A53" s="73"/>
      <c r="B53" s="74"/>
      <c r="C53" s="73" t="s">
        <v>72</v>
      </c>
      <c r="D53" s="74"/>
      <c r="E53" s="74"/>
      <c r="F53" s="74"/>
      <c r="G53" s="76">
        <f t="shared" ref="G53:V53" si="20">G54</f>
        <v>1.68</v>
      </c>
      <c r="H53" s="76">
        <f t="shared" si="20"/>
        <v>1.68</v>
      </c>
      <c r="I53" s="76">
        <f t="shared" si="20"/>
        <v>0</v>
      </c>
      <c r="J53" s="76">
        <f t="shared" si="20"/>
        <v>0</v>
      </c>
      <c r="K53" s="76">
        <f t="shared" si="20"/>
        <v>0</v>
      </c>
      <c r="L53" s="76">
        <f t="shared" si="20"/>
        <v>0</v>
      </c>
      <c r="M53" s="76">
        <f t="shared" si="20"/>
        <v>0</v>
      </c>
      <c r="N53" s="76">
        <f t="shared" si="20"/>
        <v>0</v>
      </c>
      <c r="O53" s="76">
        <f t="shared" si="20"/>
        <v>0</v>
      </c>
      <c r="P53" s="76">
        <f t="shared" si="20"/>
        <v>0</v>
      </c>
      <c r="Q53" s="76">
        <f t="shared" si="20"/>
        <v>0</v>
      </c>
      <c r="R53" s="76">
        <f t="shared" si="20"/>
        <v>0</v>
      </c>
      <c r="S53" s="76">
        <f t="shared" si="20"/>
        <v>0</v>
      </c>
      <c r="T53" s="76">
        <f t="shared" si="20"/>
        <v>0</v>
      </c>
      <c r="U53" s="76">
        <f t="shared" si="20"/>
        <v>0</v>
      </c>
      <c r="V53" s="76">
        <f t="shared" si="20"/>
        <v>0</v>
      </c>
    </row>
    <row r="54" spans="1:22" ht="20.100000000000001" customHeight="1">
      <c r="A54" s="73">
        <v>302</v>
      </c>
      <c r="B54" s="74" t="s">
        <v>186</v>
      </c>
      <c r="C54" s="73" t="s">
        <v>187</v>
      </c>
      <c r="D54" s="74" t="s">
        <v>180</v>
      </c>
      <c r="E54" s="74" t="s">
        <v>60</v>
      </c>
      <c r="F54" s="74" t="s">
        <v>181</v>
      </c>
      <c r="G54" s="76">
        <v>1.68</v>
      </c>
      <c r="H54" s="76">
        <v>1.68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73</v>
      </c>
      <c r="D55" s="74"/>
      <c r="E55" s="74"/>
      <c r="F55" s="74"/>
      <c r="G55" s="76">
        <f t="shared" ref="G55:V55" si="21">G56</f>
        <v>7.42</v>
      </c>
      <c r="H55" s="76">
        <f t="shared" si="21"/>
        <v>7.42</v>
      </c>
      <c r="I55" s="76">
        <f t="shared" si="21"/>
        <v>0</v>
      </c>
      <c r="J55" s="76">
        <f t="shared" si="21"/>
        <v>0</v>
      </c>
      <c r="K55" s="76">
        <f t="shared" si="21"/>
        <v>0</v>
      </c>
      <c r="L55" s="76">
        <f t="shared" si="21"/>
        <v>0</v>
      </c>
      <c r="M55" s="76">
        <f t="shared" si="21"/>
        <v>0</v>
      </c>
      <c r="N55" s="76">
        <f t="shared" si="21"/>
        <v>0</v>
      </c>
      <c r="O55" s="76">
        <f t="shared" si="21"/>
        <v>0</v>
      </c>
      <c r="P55" s="76">
        <f t="shared" si="21"/>
        <v>0</v>
      </c>
      <c r="Q55" s="76">
        <f t="shared" si="21"/>
        <v>0</v>
      </c>
      <c r="R55" s="76">
        <f t="shared" si="21"/>
        <v>0</v>
      </c>
      <c r="S55" s="76">
        <f t="shared" si="21"/>
        <v>0</v>
      </c>
      <c r="T55" s="76">
        <f t="shared" si="21"/>
        <v>0</v>
      </c>
      <c r="U55" s="76">
        <f t="shared" si="21"/>
        <v>0</v>
      </c>
      <c r="V55" s="76">
        <f t="shared" si="21"/>
        <v>0</v>
      </c>
    </row>
    <row r="56" spans="1:22" ht="20.100000000000001" customHeight="1">
      <c r="A56" s="73">
        <v>302</v>
      </c>
      <c r="B56" s="74" t="s">
        <v>195</v>
      </c>
      <c r="C56" s="73" t="s">
        <v>196</v>
      </c>
      <c r="D56" s="74" t="s">
        <v>180</v>
      </c>
      <c r="E56" s="74" t="s">
        <v>60</v>
      </c>
      <c r="F56" s="74" t="s">
        <v>181</v>
      </c>
      <c r="G56" s="76">
        <v>7.42</v>
      </c>
      <c r="H56" s="76">
        <v>7.42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" right="0" top="0" bottom="0" header="0.297916666666667" footer="0.29791666666666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C7" sqref="C7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202" t="s">
        <v>197</v>
      </c>
      <c r="B1" s="202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198</v>
      </c>
      <c r="B3" s="62" t="s">
        <v>199</v>
      </c>
      <c r="C3" s="57"/>
    </row>
    <row r="4" spans="1:3" s="56" customFormat="1" ht="30" customHeight="1">
      <c r="A4" s="63" t="s">
        <v>200</v>
      </c>
      <c r="B4" s="64">
        <v>0.34</v>
      </c>
      <c r="C4" s="65"/>
    </row>
    <row r="5" spans="1:3" s="56" customFormat="1" ht="30" customHeight="1">
      <c r="A5" s="66" t="s">
        <v>201</v>
      </c>
      <c r="B5" s="64">
        <v>0</v>
      </c>
      <c r="C5" s="65"/>
    </row>
    <row r="6" spans="1:3" s="56" customFormat="1" ht="30" customHeight="1">
      <c r="A6" s="66" t="s">
        <v>202</v>
      </c>
      <c r="B6" s="64">
        <v>0.34</v>
      </c>
      <c r="C6" s="65"/>
    </row>
    <row r="7" spans="1:3" s="56" customFormat="1" ht="30" customHeight="1">
      <c r="A7" s="66" t="s">
        <v>203</v>
      </c>
      <c r="B7" s="64">
        <v>0</v>
      </c>
      <c r="C7" s="65"/>
    </row>
    <row r="8" spans="1:3" s="56" customFormat="1" ht="30" customHeight="1">
      <c r="A8" s="66" t="s">
        <v>204</v>
      </c>
      <c r="B8" s="64">
        <v>0</v>
      </c>
      <c r="C8" s="65"/>
    </row>
    <row r="9" spans="1:3" s="56" customFormat="1" ht="30" customHeight="1">
      <c r="A9" s="66" t="s">
        <v>205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203" t="s">
        <v>206</v>
      </c>
      <c r="B11" s="203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138888888888899" right="0.75138888888888899" top="0" bottom="0" header="0.50763888888888897" footer="0.507638888888888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activeCell="F10" sqref="F10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63" t="s">
        <v>207</v>
      </c>
      <c r="B1" s="163"/>
      <c r="C1" s="163"/>
      <c r="D1" s="163"/>
      <c r="E1" s="163"/>
      <c r="F1" s="163"/>
      <c r="G1" s="163"/>
      <c r="H1" s="163"/>
      <c r="I1" s="163"/>
    </row>
    <row r="2" spans="1:9" ht="18" customHeight="1">
      <c r="A2" s="165" t="s">
        <v>1</v>
      </c>
      <c r="B2" s="166"/>
      <c r="C2" s="166"/>
      <c r="D2" s="166"/>
      <c r="E2" s="38"/>
      <c r="F2" s="39"/>
      <c r="G2" s="39"/>
      <c r="H2" s="39"/>
      <c r="I2" s="52" t="s">
        <v>2</v>
      </c>
    </row>
    <row r="3" spans="1:9" s="34" customFormat="1" ht="16.5" customHeight="1">
      <c r="A3" s="204" t="s">
        <v>123</v>
      </c>
      <c r="B3" s="205"/>
      <c r="C3" s="206"/>
      <c r="D3" s="211" t="s">
        <v>124</v>
      </c>
      <c r="E3" s="207" t="s">
        <v>125</v>
      </c>
      <c r="F3" s="207"/>
      <c r="G3" s="207"/>
      <c r="H3" s="207"/>
      <c r="I3" s="207"/>
    </row>
    <row r="4" spans="1:9" s="34" customFormat="1" ht="14.25" customHeight="1">
      <c r="A4" s="209" t="s">
        <v>42</v>
      </c>
      <c r="B4" s="210" t="s">
        <v>43</v>
      </c>
      <c r="C4" s="210" t="s">
        <v>44</v>
      </c>
      <c r="D4" s="212"/>
      <c r="E4" s="214" t="s">
        <v>35</v>
      </c>
      <c r="F4" s="208" t="s">
        <v>126</v>
      </c>
      <c r="G4" s="208"/>
      <c r="H4" s="208"/>
      <c r="I4" s="43" t="s">
        <v>127</v>
      </c>
    </row>
    <row r="5" spans="1:9" s="34" customFormat="1" ht="37.5" customHeight="1">
      <c r="A5" s="209"/>
      <c r="B5" s="210"/>
      <c r="C5" s="210"/>
      <c r="D5" s="213"/>
      <c r="E5" s="214"/>
      <c r="F5" s="42" t="s">
        <v>128</v>
      </c>
      <c r="G5" s="42" t="s">
        <v>129</v>
      </c>
      <c r="H5" s="42" t="s">
        <v>130</v>
      </c>
      <c r="I5" s="42" t="s">
        <v>128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C14" sqref="C14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15" t="s">
        <v>208</v>
      </c>
      <c r="B1" s="215"/>
      <c r="C1" s="215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151</v>
      </c>
      <c r="B3" s="29" t="s">
        <v>152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12.04</v>
      </c>
      <c r="D4" s="33"/>
    </row>
    <row r="5" spans="1:4" ht="20.100000000000001" customHeight="1">
      <c r="A5" s="30" t="s">
        <v>185</v>
      </c>
      <c r="B5" s="31"/>
      <c r="C5" s="32">
        <f>SUM(C6:C15)</f>
        <v>12.04</v>
      </c>
    </row>
    <row r="6" spans="1:4" ht="20.100000000000001" customHeight="1">
      <c r="A6" s="30" t="s">
        <v>209</v>
      </c>
      <c r="B6" s="31" t="s">
        <v>185</v>
      </c>
      <c r="C6" s="32">
        <v>0.06</v>
      </c>
    </row>
    <row r="7" spans="1:4" ht="20.100000000000001" customHeight="1">
      <c r="A7" s="30" t="s">
        <v>209</v>
      </c>
      <c r="B7" s="31" t="s">
        <v>181</v>
      </c>
      <c r="C7" s="32">
        <v>0.6</v>
      </c>
    </row>
    <row r="8" spans="1:4" ht="20.100000000000001" customHeight="1">
      <c r="A8" s="30" t="s">
        <v>210</v>
      </c>
      <c r="B8" s="31" t="s">
        <v>181</v>
      </c>
      <c r="C8" s="32">
        <v>2.04</v>
      </c>
    </row>
    <row r="9" spans="1:4" ht="20.100000000000001" customHeight="1">
      <c r="A9" s="30" t="s">
        <v>210</v>
      </c>
      <c r="B9" s="31" t="s">
        <v>185</v>
      </c>
      <c r="C9" s="32">
        <v>0.04</v>
      </c>
    </row>
    <row r="10" spans="1:4" ht="20.100000000000001" customHeight="1">
      <c r="A10" s="30" t="s">
        <v>211</v>
      </c>
      <c r="B10" s="31" t="s">
        <v>185</v>
      </c>
      <c r="C10" s="32">
        <v>0.03</v>
      </c>
    </row>
    <row r="11" spans="1:4" ht="20.100000000000001" customHeight="1">
      <c r="A11" s="30" t="s">
        <v>212</v>
      </c>
      <c r="B11" s="31" t="s">
        <v>185</v>
      </c>
      <c r="C11" s="32">
        <v>0.1</v>
      </c>
    </row>
    <row r="12" spans="1:4" ht="20.100000000000001" customHeight="1">
      <c r="A12" s="30" t="s">
        <v>212</v>
      </c>
      <c r="B12" s="31" t="s">
        <v>181</v>
      </c>
      <c r="C12" s="32">
        <v>0.9</v>
      </c>
    </row>
    <row r="13" spans="1:4" ht="20.100000000000001" customHeight="1">
      <c r="A13" s="30" t="s">
        <v>213</v>
      </c>
      <c r="B13" s="31" t="s">
        <v>191</v>
      </c>
      <c r="C13" s="32">
        <v>0.51</v>
      </c>
    </row>
    <row r="14" spans="1:4" ht="20.100000000000001" customHeight="1">
      <c r="A14" s="30" t="s">
        <v>214</v>
      </c>
      <c r="B14" s="31" t="s">
        <v>193</v>
      </c>
      <c r="C14" s="32">
        <v>0.34</v>
      </c>
    </row>
    <row r="15" spans="1:4" ht="20.100000000000001" customHeight="1">
      <c r="A15" s="30" t="s">
        <v>215</v>
      </c>
      <c r="B15" s="31" t="s">
        <v>181</v>
      </c>
      <c r="C15" s="32">
        <v>7.42</v>
      </c>
    </row>
    <row r="16" spans="1:4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2052-11.1.0.8214</vt:lpwstr>
  </property>
</Properties>
</file>