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0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'2部门收入总体情况表'!$A$1:$V$80</definedName>
    <definedName name="_xlnm.Print_Area" localSheetId="2">'3部门支出总体情况表'!$A$1:$J$83</definedName>
    <definedName name="_xlnm.Print_Area" localSheetId="3">'4部门财政拨款收支总体情况表'!$A$1:$D$19</definedName>
    <definedName name="_xlnm.Print_Area" localSheetId="4">'5一般公共预算支出情况表'!$A$1:$I$78</definedName>
    <definedName name="_xlnm.Print_Area" localSheetId="5">'6一般公共预算基本支出情况表'!$A$1:$V$87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5" i="57"/>
  <c r="U85"/>
  <c r="T85"/>
  <c r="S85"/>
  <c r="R85"/>
  <c r="Q85"/>
  <c r="P85"/>
  <c r="O85"/>
  <c r="N85"/>
  <c r="M85"/>
  <c r="L85"/>
  <c r="K85"/>
  <c r="J85"/>
  <c r="I85"/>
  <c r="H85"/>
  <c r="G85"/>
  <c r="V83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7" i="32"/>
  <c r="H77"/>
  <c r="G77"/>
  <c r="F77"/>
  <c r="E77"/>
  <c r="I76"/>
  <c r="H76"/>
  <c r="G76"/>
  <c r="F76"/>
  <c r="E76"/>
  <c r="I75"/>
  <c r="H75"/>
  <c r="G75"/>
  <c r="F75"/>
  <c r="E75"/>
  <c r="I73"/>
  <c r="H73"/>
  <c r="G73"/>
  <c r="F73"/>
  <c r="E73"/>
  <c r="I72"/>
  <c r="H72"/>
  <c r="G72"/>
  <c r="F72"/>
  <c r="E72"/>
  <c r="I70"/>
  <c r="H70"/>
  <c r="G70"/>
  <c r="F70"/>
  <c r="E70"/>
  <c r="I69"/>
  <c r="H69"/>
  <c r="G69"/>
  <c r="F69"/>
  <c r="E69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61"/>
  <c r="H61"/>
  <c r="G61"/>
  <c r="F61"/>
  <c r="E61"/>
  <c r="I60"/>
  <c r="H60"/>
  <c r="G60"/>
  <c r="F60"/>
  <c r="E60"/>
  <c r="I59"/>
  <c r="H59"/>
  <c r="G59"/>
  <c r="F59"/>
  <c r="E59"/>
  <c r="I57"/>
  <c r="H57"/>
  <c r="G57"/>
  <c r="F57"/>
  <c r="E57"/>
  <c r="I55"/>
  <c r="H55"/>
  <c r="G55"/>
  <c r="F55"/>
  <c r="E55"/>
  <c r="I53"/>
  <c r="H53"/>
  <c r="G53"/>
  <c r="F53"/>
  <c r="E53"/>
  <c r="I52"/>
  <c r="H52"/>
  <c r="G52"/>
  <c r="F52"/>
  <c r="E52"/>
  <c r="I50"/>
  <c r="H50"/>
  <c r="G50"/>
  <c r="F50"/>
  <c r="E50"/>
  <c r="I49"/>
  <c r="H49"/>
  <c r="G49"/>
  <c r="F49"/>
  <c r="E49"/>
  <c r="I47"/>
  <c r="H47"/>
  <c r="G47"/>
  <c r="F47"/>
  <c r="E47"/>
  <c r="I46"/>
  <c r="H46"/>
  <c r="G46"/>
  <c r="F46"/>
  <c r="E46"/>
  <c r="I45"/>
  <c r="H45"/>
  <c r="G45"/>
  <c r="F45"/>
  <c r="E45"/>
  <c r="I43"/>
  <c r="H43"/>
  <c r="G43"/>
  <c r="F43"/>
  <c r="E43"/>
  <c r="I42"/>
  <c r="H42"/>
  <c r="G42"/>
  <c r="F42"/>
  <c r="E42"/>
  <c r="I26"/>
  <c r="H26"/>
  <c r="G26"/>
  <c r="F26"/>
  <c r="E26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81" i="9"/>
  <c r="I81"/>
  <c r="H81"/>
  <c r="G81"/>
  <c r="F81"/>
  <c r="E81"/>
  <c r="J80"/>
  <c r="I80"/>
  <c r="H80"/>
  <c r="G80"/>
  <c r="F80"/>
  <c r="E80"/>
  <c r="J79"/>
  <c r="I79"/>
  <c r="H79"/>
  <c r="G79"/>
  <c r="F79"/>
  <c r="E79"/>
  <c r="J77"/>
  <c r="I77"/>
  <c r="H77"/>
  <c r="G77"/>
  <c r="F77"/>
  <c r="E77"/>
  <c r="J76"/>
  <c r="I76"/>
  <c r="H76"/>
  <c r="G76"/>
  <c r="F76"/>
  <c r="E76"/>
  <c r="J74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3"/>
  <c r="I53"/>
  <c r="H53"/>
  <c r="G53"/>
  <c r="F53"/>
  <c r="E53"/>
  <c r="J50"/>
  <c r="I50"/>
  <c r="H50"/>
  <c r="G50"/>
  <c r="F50"/>
  <c r="E50"/>
  <c r="J49"/>
  <c r="I49"/>
  <c r="H49"/>
  <c r="G49"/>
  <c r="F49"/>
  <c r="E49"/>
  <c r="J47"/>
  <c r="I47"/>
  <c r="H47"/>
  <c r="G47"/>
  <c r="F47"/>
  <c r="E47"/>
  <c r="J46"/>
  <c r="I46"/>
  <c r="H46"/>
  <c r="G46"/>
  <c r="F46"/>
  <c r="E46"/>
  <c r="J45"/>
  <c r="I45"/>
  <c r="H45"/>
  <c r="G45"/>
  <c r="F45"/>
  <c r="E45"/>
  <c r="J43"/>
  <c r="I43"/>
  <c r="H43"/>
  <c r="G43"/>
  <c r="F43"/>
  <c r="E43"/>
  <c r="J42"/>
  <c r="I42"/>
  <c r="H42"/>
  <c r="G42"/>
  <c r="F42"/>
  <c r="E42"/>
  <c r="J26"/>
  <c r="I26"/>
  <c r="H26"/>
  <c r="G26"/>
  <c r="F26"/>
  <c r="E26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8" i="5"/>
  <c r="U78"/>
  <c r="T78"/>
  <c r="S78"/>
  <c r="R78"/>
  <c r="Q78"/>
  <c r="P78"/>
  <c r="O78"/>
  <c r="N78"/>
  <c r="M78"/>
  <c r="L78"/>
  <c r="K78"/>
  <c r="J78"/>
  <c r="I78"/>
  <c r="H78"/>
  <c r="G78"/>
  <c r="F78"/>
  <c r="E78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<sst xmlns="http://schemas.openxmlformats.org/spreadsheetml/2006/main" count="1270" uniqueCount="322">
  <si>
    <t>2019年部门收支总体情况表</t>
  </si>
  <si>
    <t>单位名称：焦作市中站区朱村办事处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</si>
  <si>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</si>
  <si>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</si>
  <si>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</si>
  <si>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</si>
  <si>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</si>
  <si>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</si>
  <si>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</si>
  <si>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</si>
  <si>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</si>
  <si>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</si>
  <si>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</si>
  <si>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</si>
  <si>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</si>
  <si>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</si>
  <si>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</si>
  <si>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</si>
  <si>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</si>
  <si>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</si>
  <si>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</si>
  <si>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</si>
  <si>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</si>
  <si>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</si>
  <si>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</si>
  <si>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</si>
  <si>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</si>
  <si>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</si>
  <si>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</si>
  <si>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</si>
  <si>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</si>
  <si>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</si>
  <si>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</si>
  <si>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</si>
  <si>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</si>
  <si>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</si>
  <si>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</si>
  <si>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</si>
  <si>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</si>
  <si>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</si>
  <si>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</si>
  <si>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</si>
  <si>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</si>
  <si>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</si>
  <si>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</si>
  <si>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</si>
  <si>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</si>
  <si>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</si>
  <si>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</si>
  <si>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</si>
  <si>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</si>
  <si>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</si>
  <si>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</si>
  <si>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</si>
  <si>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</si>
  <si>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</si>
  <si>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</si>
  <si>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</si>
  <si>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</si>
  <si>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</si>
  <si>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</si>
  <si>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</si>
  <si>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</si>
  <si>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</si>
  <si>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</si>
  <si>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</si>
  <si>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</si>
  <si>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</si>
  <si>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</si>
  <si>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</si>
  <si>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</si>
  <si>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</si>
  <si>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</si>
  <si>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</si>
  <si>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</si>
  <si>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</si>
  <si>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</si>
  <si>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</si>
  <si>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</si>
  <si>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</si>
  <si>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</si>
  <si>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人事代理工资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</si>
  <si>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</si>
  <si>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</si>
  <si>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</si>
  <si>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</si>
  <si>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</si>
  <si>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</si>
  <si>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民政管理事务</t>
  </si>
  <si>
    <t xml:space="preserve">    基层政权和社区建设</t>
  </si>
  <si>
    <t>208</t>
  </si>
  <si>
    <t>02</t>
  </si>
  <si>
    <t xml:space="preserve">      社区干部工资和街道退休干部工资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</si>
  <si>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</si>
  <si>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</si>
  <si>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</si>
  <si>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</si>
  <si>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</si>
  <si>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</si>
  <si>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</si>
  <si>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</si>
  <si>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</si>
  <si>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</si>
  <si>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</si>
  <si>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</si>
  <si>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</si>
  <si>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</si>
  <si>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</si>
  <si>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</si>
  <si>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</si>
  <si>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</si>
  <si>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</si>
  <si>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</si>
  <si>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</si>
  <si>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</si>
  <si>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</si>
  <si>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 xml:space="preserve">    事业单位医疗</t>
  </si>
  <si>
    <t>城乡社区支出</t>
  </si>
  <si>
    <t xml:space="preserve">  城乡社区公共设施</t>
  </si>
  <si>
    <t xml:space="preserve">    其他城乡社区公共设施支出</t>
  </si>
  <si>
    <t>212</t>
  </si>
  <si>
    <t>99</t>
  </si>
  <si>
    <t xml:space="preserve">      基础设施建设</t>
  </si>
  <si>
    <t xml:space="preserve">  城乡社区环境卫生</t>
  </si>
  <si>
    <t xml:space="preserve">    城乡社区环境卫生</t>
  </si>
  <si>
    <t xml:space="preserve">      环境治理创卫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</si>
  <si>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</si>
  <si>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</si>
  <si>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</si>
  <si>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</si>
  <si>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</si>
  <si>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</si>
  <si>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</si>
  <si>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</si>
  <si>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</si>
  <si>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</si>
  <si>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</si>
  <si>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</si>
  <si>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</si>
  <si>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</si>
  <si>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</si>
  <si>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</si>
  <si>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</si>
  <si>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50</t>
  </si>
  <si>
    <t xml:space="preserve">  13</t>
  </si>
  <si>
    <t xml:space="preserve">  08</t>
  </si>
  <si>
    <t xml:space="preserve">  208</t>
  </si>
  <si>
    <t xml:space="preserve">  02</t>
  </si>
  <si>
    <t xml:space="preserve">  05</t>
  </si>
  <si>
    <t xml:space="preserve">  27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</si>
  <si>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</si>
  <si>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</si>
  <si>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</si>
  <si>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</si>
  <si>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</si>
  <si>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</si>
  <si>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</si>
  <si>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</si>
  <si>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</si>
  <si>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</si>
  <si>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</si>
  <si>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</si>
  <si>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</si>
  <si>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</si>
  <si>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</si>
  <si>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</si>
  <si>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</si>
  <si>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</si>
  <si>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</si>
  <si>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</si>
  <si>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</si>
  <si>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</si>
  <si>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</si>
  <si>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</si>
  <si>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</si>
  <si>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</si>
  <si>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</si>
  <si>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</si>
  <si>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</si>
  <si>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</si>
  <si>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</si>
  <si>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</si>
  <si>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</si>
  <si>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</si>
  <si>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</si>
  <si>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</si>
  <si>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</si>
  <si>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</si>
  <si>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</si>
  <si>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</si>
  <si>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</si>
  <si>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</si>
  <si>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</si>
  <si>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</si>
  <si>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</si>
  <si>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</si>
  <si>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</si>
  <si>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</si>
  <si>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</si>
  <si>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</si>
  <si>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</si>
  <si>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</si>
  <si>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</si>
  <si>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</si>
  <si>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</si>
  <si>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</si>
  <si>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</si>
  <si>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</si>
  <si>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</si>
  <si>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</si>
  <si>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</si>
  <si>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</si>
  <si>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</si>
  <si>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</si>
  <si>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</si>
  <si>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</si>
  <si>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</si>
  <si>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</si>
  <si>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</si>
  <si>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</si>
  <si>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</si>
  <si>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</si>
  <si>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</si>
  <si>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</si>
  <si>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</si>
  <si>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</si>
  <si>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</si>
  <si>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</si>
  <si>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</si>
  <si>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</si>
  <si>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</si>
  <si>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</si>
  <si>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</si>
  <si>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</si>
  <si>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</si>
  <si>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</si>
  <si>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</si>
  <si>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</si>
  <si>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</si>
  <si>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</si>
  <si>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</si>
  <si>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</si>
  <si>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</si>
  <si>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</si>
  <si>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</si>
  <si>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</si>
  <si>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</si>
  <si>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</si>
  <si>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</si>
  <si>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</si>
  <si>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</si>
  <si>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</si>
  <si>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</si>
  <si>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</si>
  <si>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</si>
  <si>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</si>
  <si>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</si>
  <si>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</si>
  <si>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</si>
  <si>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</si>
  <si>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</si>
  <si>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</si>
  <si>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</si>
  <si>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</si>
  <si>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</si>
  <si>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</si>
  <si>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</si>
  <si>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</si>
  <si>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</si>
  <si>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</si>
  <si>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</si>
  <si>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</si>
  <si>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</si>
  <si>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</si>
  <si>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</si>
  <si>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</si>
  <si>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</si>
  <si>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</si>
  <si>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</si>
  <si>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</si>
  <si>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</si>
  <si>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</si>
  <si>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</si>
  <si>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</si>
  <si>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</si>
  <si>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</si>
  <si>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</si>
  <si>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</si>
  <si>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</si>
  <si>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</si>
  <si>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</si>
  <si>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</si>
  <si>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</si>
  <si>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</si>
  <si>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</si>
  <si>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</si>
  <si>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</si>
  <si>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</si>
  <si>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</si>
  <si>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</si>
  <si>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</si>
  <si>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</si>
  <si>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</si>
  <si>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</si>
  <si>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</si>
  <si>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</si>
  <si>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</si>
  <si>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</si>
  <si>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</si>
  <si>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</si>
  <si>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</si>
  <si>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</si>
  <si>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</si>
  <si>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</si>
  <si>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</si>
  <si>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</si>
  <si>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</si>
  <si>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</si>
  <si>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</si>
  <si>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</si>
  <si>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</si>
  <si>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其他交通费用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</si>
</sst>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#,##0.0"/>
    <numFmt numFmtId="183" formatCode="#,##0.00_);[Red]\(#,##0.00\)"/>
    <numFmt numFmtId="184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1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2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2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2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2" fontId="1" fillId="0" borderId="24" xfId="66" applyNumberFormat="1" applyFont="1" applyFill="1" applyBorder="1" applyAlignment="1">
      <alignment horizontal="left" vertical="center"/>
    </xf>
    <xf numFmtId="182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A16" sqref="A16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385.47</v>
      </c>
      <c r="C4" s="99" t="s">
        <v>7</v>
      </c>
      <c r="D4" s="100">
        <v>323.77</v>
      </c>
    </row>
    <row r="5" spans="1:10" s="89" customFormat="1" ht="23.25" customHeight="1">
      <c r="A5" s="97" t="s">
        <v>8</v>
      </c>
      <c r="B5" s="101">
        <v>385.47</v>
      </c>
      <c r="C5" s="99" t="s">
        <v>9</v>
      </c>
      <c r="D5" s="100">
        <v>249.31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74.459999999999994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61.7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385.47</v>
      </c>
      <c r="C15" s="121" t="s">
        <v>19</v>
      </c>
      <c r="D15" s="100">
        <v>385.47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385.47</v>
      </c>
      <c r="C19" s="127" t="s">
        <v>25</v>
      </c>
      <c r="D19" s="128">
        <v>385.47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264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265</v>
      </c>
      <c r="B4" s="201"/>
      <c r="C4" s="201"/>
      <c r="D4" s="201"/>
      <c r="E4" s="201"/>
      <c r="F4" s="201"/>
      <c r="G4" s="201"/>
      <c r="H4" s="201"/>
      <c r="I4" s="201"/>
      <c r="J4" s="201" t="s">
        <v>266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267</v>
      </c>
      <c r="B5" s="201" t="s">
        <v>268</v>
      </c>
      <c r="C5" s="201"/>
      <c r="D5" s="201"/>
      <c r="E5" s="201"/>
      <c r="F5" s="201"/>
      <c r="G5" s="201"/>
      <c r="H5" s="201"/>
      <c r="I5" s="201"/>
      <c r="J5" s="201" t="s">
        <v>269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270</v>
      </c>
      <c r="C6" s="201"/>
      <c r="D6" s="201"/>
      <c r="E6" s="201"/>
      <c r="F6" s="201"/>
      <c r="G6" s="201"/>
      <c r="H6" s="201"/>
      <c r="I6" s="201"/>
      <c r="J6" s="201" t="s">
        <v>271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272</v>
      </c>
      <c r="C7" s="205"/>
      <c r="D7" s="205"/>
      <c r="E7" s="205"/>
      <c r="F7" s="205"/>
      <c r="G7" s="205"/>
      <c r="H7" s="23" t="s">
        <v>273</v>
      </c>
      <c r="I7" s="23"/>
      <c r="J7" s="205" t="s">
        <v>274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275</v>
      </c>
      <c r="C8" s="201"/>
      <c r="D8" s="201"/>
      <c r="E8" s="201"/>
      <c r="F8" s="201"/>
      <c r="G8" s="201"/>
      <c r="H8" s="22" t="s">
        <v>134</v>
      </c>
      <c r="I8" s="22"/>
      <c r="J8" s="201" t="s">
        <v>276</v>
      </c>
      <c r="K8" s="201"/>
      <c r="L8" s="201"/>
      <c r="M8" s="201"/>
      <c r="N8" s="201"/>
      <c r="O8" s="201"/>
      <c r="P8" s="201"/>
      <c r="Q8" s="22" t="s">
        <v>277</v>
      </c>
      <c r="R8" s="201"/>
      <c r="S8" s="201"/>
      <c r="T8" s="201"/>
    </row>
    <row r="9" spans="1:20" ht="20.100000000000001" customHeight="1">
      <c r="A9" s="201"/>
      <c r="B9" s="201" t="s">
        <v>278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279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280</v>
      </c>
      <c r="B11" s="201" t="s">
        <v>281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282</v>
      </c>
      <c r="C12" s="201"/>
      <c r="D12" s="201" t="s">
        <v>283</v>
      </c>
      <c r="E12" s="201"/>
      <c r="F12" s="201" t="s">
        <v>284</v>
      </c>
      <c r="G12" s="201"/>
      <c r="H12" s="201" t="s">
        <v>285</v>
      </c>
      <c r="I12" s="201"/>
      <c r="J12" s="201"/>
      <c r="K12" s="201"/>
      <c r="L12" s="201"/>
      <c r="M12" s="201"/>
      <c r="N12" s="201"/>
      <c r="O12" s="201"/>
      <c r="P12" s="201" t="s">
        <v>286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287</v>
      </c>
      <c r="E13" s="201"/>
      <c r="F13" s="201" t="s">
        <v>288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289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290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291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292</v>
      </c>
      <c r="E17" s="201"/>
      <c r="F17" s="201" t="s">
        <v>293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294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295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296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297</v>
      </c>
      <c r="E21" s="201"/>
      <c r="F21" s="201" t="s">
        <v>298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299</v>
      </c>
      <c r="B22" s="202"/>
      <c r="C22" s="202"/>
      <c r="D22" s="202"/>
      <c r="E22" s="202"/>
      <c r="F22" s="202"/>
      <c r="G22" s="202"/>
      <c r="H22" s="203" t="s">
        <v>300</v>
      </c>
      <c r="I22" s="203"/>
      <c r="J22" s="204"/>
      <c r="K22" s="204"/>
      <c r="L22" s="204" t="s">
        <v>301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302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303</v>
      </c>
      <c r="B3" s="7" t="s">
        <v>304</v>
      </c>
      <c r="C3" s="6" t="s">
        <v>303</v>
      </c>
      <c r="D3" s="7" t="s">
        <v>305</v>
      </c>
    </row>
    <row r="4" spans="1:4" s="1" customFormat="1" ht="30" customHeight="1">
      <c r="A4" s="8" t="s">
        <v>306</v>
      </c>
      <c r="B4" s="9"/>
      <c r="C4" s="10" t="s">
        <v>307</v>
      </c>
      <c r="D4" s="11">
        <v>0</v>
      </c>
    </row>
    <row r="5" spans="1:4" s="1" customFormat="1" ht="30" customHeight="1">
      <c r="A5" s="8" t="s">
        <v>308</v>
      </c>
      <c r="B5" s="9"/>
      <c r="C5" s="10" t="s">
        <v>309</v>
      </c>
      <c r="D5" s="9"/>
    </row>
    <row r="6" spans="1:4" s="1" customFormat="1" ht="30" customHeight="1">
      <c r="A6" s="8" t="s">
        <v>310</v>
      </c>
      <c r="B6" s="9"/>
      <c r="C6" s="10" t="s">
        <v>311</v>
      </c>
      <c r="D6" s="9"/>
    </row>
    <row r="7" spans="1:4" s="1" customFormat="1" ht="30" customHeight="1">
      <c r="A7" s="8" t="s">
        <v>312</v>
      </c>
      <c r="B7" s="9"/>
      <c r="C7" s="10" t="s">
        <v>313</v>
      </c>
      <c r="D7" s="9"/>
    </row>
    <row r="8" spans="1:4" s="1" customFormat="1" ht="30" customHeight="1">
      <c r="A8" s="8" t="s">
        <v>314</v>
      </c>
      <c r="B8" s="9"/>
      <c r="C8" s="10" t="s">
        <v>315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316</v>
      </c>
      <c r="B10" s="13"/>
      <c r="C10" s="14" t="s">
        <v>317</v>
      </c>
      <c r="D10" s="13"/>
    </row>
    <row r="11" spans="1:4" s="1" customFormat="1" ht="30" customHeight="1">
      <c r="A11" s="15" t="s">
        <v>318</v>
      </c>
      <c r="B11" s="9"/>
      <c r="C11" s="16" t="s">
        <v>319</v>
      </c>
      <c r="D11" s="9"/>
    </row>
    <row r="12" spans="1:4" s="1" customFormat="1" ht="30" customHeight="1">
      <c r="A12" s="16" t="s">
        <v>320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64" workbookViewId="0">
      <selection activeCell="A76" sqref="A76:XFD76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E9+E46+E60+E69+E76</f>
        <v>385.47</v>
      </c>
      <c r="F8" s="139">
        <f t="shared" si="0"/>
        <v>385.47</v>
      </c>
      <c r="G8" s="140">
        <f t="shared" si="0"/>
        <v>385.47</v>
      </c>
      <c r="H8" s="140">
        <f t="shared" si="0"/>
        <v>385.47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E10+E43</f>
        <v>293.94</v>
      </c>
      <c r="F9" s="139">
        <f t="shared" si="1"/>
        <v>293.94</v>
      </c>
      <c r="G9" s="140">
        <f t="shared" si="1"/>
        <v>293.94</v>
      </c>
      <c r="H9" s="140">
        <f t="shared" si="1"/>
        <v>293.94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E11+E27</f>
        <v>273.94</v>
      </c>
      <c r="F10" s="139">
        <f t="shared" si="2"/>
        <v>273.94</v>
      </c>
      <c r="G10" s="140">
        <f t="shared" si="2"/>
        <v>273.94</v>
      </c>
      <c r="H10" s="140">
        <f t="shared" si="2"/>
        <v>273.94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SUM(E12:E26)</f>
        <v>89.58</v>
      </c>
      <c r="F11" s="139">
        <f t="shared" si="3"/>
        <v>89.58</v>
      </c>
      <c r="G11" s="140">
        <f t="shared" si="3"/>
        <v>89.58</v>
      </c>
      <c r="H11" s="140">
        <f t="shared" si="3"/>
        <v>89.58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38.590000000000003</v>
      </c>
      <c r="F12" s="139">
        <v>38.590000000000003</v>
      </c>
      <c r="G12" s="140">
        <v>38.590000000000003</v>
      </c>
      <c r="H12" s="140">
        <v>38.590000000000003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3.36</v>
      </c>
      <c r="F13" s="139">
        <v>3.36</v>
      </c>
      <c r="G13" s="140">
        <v>3.36</v>
      </c>
      <c r="H13" s="140">
        <v>3.36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1.26</v>
      </c>
      <c r="F14" s="139">
        <v>1.26</v>
      </c>
      <c r="G14" s="140">
        <v>1.26</v>
      </c>
      <c r="H14" s="140">
        <v>1.26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3.36</v>
      </c>
      <c r="F15" s="139">
        <v>3.36</v>
      </c>
      <c r="G15" s="140">
        <v>3.36</v>
      </c>
      <c r="H15" s="140">
        <v>3.36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10.08</v>
      </c>
      <c r="F16" s="139">
        <v>10.08</v>
      </c>
      <c r="G16" s="140">
        <v>10.08</v>
      </c>
      <c r="H16" s="140">
        <v>10.08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0.31</v>
      </c>
      <c r="F17" s="139">
        <v>0.31</v>
      </c>
      <c r="G17" s="140">
        <v>0.31</v>
      </c>
      <c r="H17" s="140">
        <v>0.31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0.68</v>
      </c>
      <c r="F18" s="139">
        <v>0.68</v>
      </c>
      <c r="G18" s="140">
        <v>0.68</v>
      </c>
      <c r="H18" s="140">
        <v>0.68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1.71</v>
      </c>
      <c r="F19" s="139">
        <v>1.71</v>
      </c>
      <c r="G19" s="140">
        <v>1.71</v>
      </c>
      <c r="H19" s="140">
        <v>1.71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1.61</v>
      </c>
      <c r="F20" s="139">
        <v>1.61</v>
      </c>
      <c r="G20" s="140">
        <v>1.61</v>
      </c>
      <c r="H20" s="140">
        <v>1.61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0.81</v>
      </c>
      <c r="F21" s="139">
        <v>0.81</v>
      </c>
      <c r="G21" s="140">
        <v>0.81</v>
      </c>
      <c r="H21" s="140">
        <v>0.81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1.35</v>
      </c>
      <c r="F22" s="139">
        <v>1.35</v>
      </c>
      <c r="G22" s="140">
        <v>1.35</v>
      </c>
      <c r="H22" s="140">
        <v>1.35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5.64</v>
      </c>
      <c r="F23" s="139">
        <v>5.64</v>
      </c>
      <c r="G23" s="140">
        <v>5.64</v>
      </c>
      <c r="H23" s="140">
        <v>5.64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0.72</v>
      </c>
      <c r="F24" s="139">
        <v>0.72</v>
      </c>
      <c r="G24" s="140">
        <v>0.72</v>
      </c>
      <c r="H24" s="140">
        <v>0.72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60</v>
      </c>
      <c r="D25" s="138" t="s">
        <v>74</v>
      </c>
      <c r="E25" s="139">
        <v>5.46</v>
      </c>
      <c r="F25" s="139">
        <v>5.46</v>
      </c>
      <c r="G25" s="140">
        <v>5.46</v>
      </c>
      <c r="H25" s="140">
        <v>5.46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60</v>
      </c>
      <c r="D26" s="138" t="s">
        <v>75</v>
      </c>
      <c r="E26" s="139">
        <v>14.64</v>
      </c>
      <c r="F26" s="139">
        <v>14.64</v>
      </c>
      <c r="G26" s="140">
        <v>14.64</v>
      </c>
      <c r="H26" s="140">
        <v>14.64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/>
      <c r="B27" s="137"/>
      <c r="C27" s="137"/>
      <c r="D27" s="138" t="s">
        <v>76</v>
      </c>
      <c r="E27" s="139">
        <f t="shared" ref="E27:V27" si="4">SUM(E28:E42)</f>
        <v>184.36</v>
      </c>
      <c r="F27" s="139">
        <f t="shared" si="4"/>
        <v>184.36</v>
      </c>
      <c r="G27" s="140">
        <f t="shared" si="4"/>
        <v>184.36</v>
      </c>
      <c r="H27" s="140">
        <f t="shared" si="4"/>
        <v>184.36</v>
      </c>
      <c r="I27" s="140">
        <f t="shared" si="4"/>
        <v>0</v>
      </c>
      <c r="J27" s="140">
        <f t="shared" si="4"/>
        <v>0</v>
      </c>
      <c r="K27" s="139">
        <f t="shared" si="4"/>
        <v>0</v>
      </c>
      <c r="L27" s="139">
        <f t="shared" si="4"/>
        <v>0</v>
      </c>
      <c r="M27" s="139">
        <f t="shared" si="4"/>
        <v>0</v>
      </c>
      <c r="N27" s="139">
        <f t="shared" si="4"/>
        <v>0</v>
      </c>
      <c r="O27" s="139">
        <f t="shared" si="4"/>
        <v>0</v>
      </c>
      <c r="P27" s="139">
        <f t="shared" si="4"/>
        <v>0</v>
      </c>
      <c r="Q27" s="139">
        <f t="shared" si="4"/>
        <v>0</v>
      </c>
      <c r="R27" s="139">
        <f t="shared" si="4"/>
        <v>0</v>
      </c>
      <c r="S27" s="139">
        <f t="shared" si="4"/>
        <v>0</v>
      </c>
      <c r="T27" s="139">
        <f t="shared" si="4"/>
        <v>0</v>
      </c>
      <c r="U27" s="139">
        <f t="shared" si="4"/>
        <v>0</v>
      </c>
      <c r="V27" s="140">
        <f t="shared" si="4"/>
        <v>0</v>
      </c>
    </row>
    <row r="28" spans="1:22" ht="20.100000000000001" customHeight="1">
      <c r="A28" s="137" t="s">
        <v>58</v>
      </c>
      <c r="B28" s="137" t="s">
        <v>59</v>
      </c>
      <c r="C28" s="137" t="s">
        <v>77</v>
      </c>
      <c r="D28" s="138" t="s">
        <v>78</v>
      </c>
      <c r="E28" s="139">
        <v>50.03</v>
      </c>
      <c r="F28" s="139">
        <v>50.03</v>
      </c>
      <c r="G28" s="140">
        <v>50.03</v>
      </c>
      <c r="H28" s="140">
        <v>50.03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77</v>
      </c>
      <c r="D29" s="138" t="s">
        <v>79</v>
      </c>
      <c r="E29" s="139">
        <v>20.77</v>
      </c>
      <c r="F29" s="139">
        <v>20.77</v>
      </c>
      <c r="G29" s="140">
        <v>20.77</v>
      </c>
      <c r="H29" s="140">
        <v>20.77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77</v>
      </c>
      <c r="D30" s="138" t="s">
        <v>80</v>
      </c>
      <c r="E30" s="139">
        <v>8.9</v>
      </c>
      <c r="F30" s="139">
        <v>8.9</v>
      </c>
      <c r="G30" s="140">
        <v>8.9</v>
      </c>
      <c r="H30" s="140">
        <v>8.9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77</v>
      </c>
      <c r="D31" s="138" t="s">
        <v>62</v>
      </c>
      <c r="E31" s="139">
        <v>6.8</v>
      </c>
      <c r="F31" s="139">
        <v>6.8</v>
      </c>
      <c r="G31" s="140">
        <v>6.8</v>
      </c>
      <c r="H31" s="140">
        <v>6.8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77</v>
      </c>
      <c r="D32" s="138" t="s">
        <v>63</v>
      </c>
      <c r="E32" s="139">
        <v>2.62</v>
      </c>
      <c r="F32" s="139">
        <v>2.62</v>
      </c>
      <c r="G32" s="140">
        <v>2.62</v>
      </c>
      <c r="H32" s="140">
        <v>2.62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77</v>
      </c>
      <c r="D33" s="138" t="s">
        <v>64</v>
      </c>
      <c r="E33" s="139">
        <v>6.8</v>
      </c>
      <c r="F33" s="139">
        <v>6.8</v>
      </c>
      <c r="G33" s="140">
        <v>6.8</v>
      </c>
      <c r="H33" s="140">
        <v>6.8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77</v>
      </c>
      <c r="D34" s="138" t="s">
        <v>65</v>
      </c>
      <c r="E34" s="139">
        <v>23.04</v>
      </c>
      <c r="F34" s="139">
        <v>23.04</v>
      </c>
      <c r="G34" s="140">
        <v>23.04</v>
      </c>
      <c r="H34" s="140">
        <v>23.04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77</v>
      </c>
      <c r="D35" s="138" t="s">
        <v>66</v>
      </c>
      <c r="E35" s="139">
        <v>0.99</v>
      </c>
      <c r="F35" s="139">
        <v>0.99</v>
      </c>
      <c r="G35" s="140">
        <v>0.99</v>
      </c>
      <c r="H35" s="140">
        <v>0.99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77</v>
      </c>
      <c r="D36" s="138" t="s">
        <v>67</v>
      </c>
      <c r="E36" s="139">
        <v>1.78</v>
      </c>
      <c r="F36" s="139">
        <v>1.78</v>
      </c>
      <c r="G36" s="140">
        <v>1.78</v>
      </c>
      <c r="H36" s="140">
        <v>1.78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77</v>
      </c>
      <c r="D37" s="138" t="s">
        <v>68</v>
      </c>
      <c r="E37" s="139">
        <v>1.84</v>
      </c>
      <c r="F37" s="139">
        <v>1.84</v>
      </c>
      <c r="G37" s="140">
        <v>1.84</v>
      </c>
      <c r="H37" s="140">
        <v>1.84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77</v>
      </c>
      <c r="D38" s="138" t="s">
        <v>69</v>
      </c>
      <c r="E38" s="139">
        <v>3.26</v>
      </c>
      <c r="F38" s="139">
        <v>3.26</v>
      </c>
      <c r="G38" s="140">
        <v>3.26</v>
      </c>
      <c r="H38" s="140">
        <v>3.26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77</v>
      </c>
      <c r="D39" s="138" t="s">
        <v>70</v>
      </c>
      <c r="E39" s="139">
        <v>1.63</v>
      </c>
      <c r="F39" s="139">
        <v>1.63</v>
      </c>
      <c r="G39" s="140">
        <v>1.63</v>
      </c>
      <c r="H39" s="140">
        <v>1.63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58</v>
      </c>
      <c r="B40" s="137" t="s">
        <v>59</v>
      </c>
      <c r="C40" s="137" t="s">
        <v>77</v>
      </c>
      <c r="D40" s="138" t="s">
        <v>81</v>
      </c>
      <c r="E40" s="139">
        <v>7.9</v>
      </c>
      <c r="F40" s="139">
        <v>7.9</v>
      </c>
      <c r="G40" s="140">
        <v>7.9</v>
      </c>
      <c r="H40" s="140">
        <v>7.9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58</v>
      </c>
      <c r="B41" s="137" t="s">
        <v>59</v>
      </c>
      <c r="C41" s="137" t="s">
        <v>77</v>
      </c>
      <c r="D41" s="138" t="s">
        <v>72</v>
      </c>
      <c r="E41" s="139">
        <v>5.0599999999999996</v>
      </c>
      <c r="F41" s="139">
        <v>5.0599999999999996</v>
      </c>
      <c r="G41" s="140">
        <v>5.0599999999999996</v>
      </c>
      <c r="H41" s="140">
        <v>5.0599999999999996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58</v>
      </c>
      <c r="B42" s="137" t="s">
        <v>59</v>
      </c>
      <c r="C42" s="137" t="s">
        <v>77</v>
      </c>
      <c r="D42" s="138" t="s">
        <v>75</v>
      </c>
      <c r="E42" s="139">
        <v>42.94</v>
      </c>
      <c r="F42" s="139">
        <v>42.94</v>
      </c>
      <c r="G42" s="140">
        <v>42.94</v>
      </c>
      <c r="H42" s="140">
        <v>42.94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/>
      <c r="B43" s="137"/>
      <c r="C43" s="137"/>
      <c r="D43" s="138" t="s">
        <v>82</v>
      </c>
      <c r="E43" s="139">
        <f t="shared" ref="E43:N44" si="5">E44</f>
        <v>20</v>
      </c>
      <c r="F43" s="139">
        <f t="shared" si="5"/>
        <v>20</v>
      </c>
      <c r="G43" s="140">
        <f t="shared" si="5"/>
        <v>20</v>
      </c>
      <c r="H43" s="140">
        <f t="shared" si="5"/>
        <v>20</v>
      </c>
      <c r="I43" s="140">
        <f t="shared" si="5"/>
        <v>0</v>
      </c>
      <c r="J43" s="140">
        <f t="shared" si="5"/>
        <v>0</v>
      </c>
      <c r="K43" s="139">
        <f t="shared" si="5"/>
        <v>0</v>
      </c>
      <c r="L43" s="139">
        <f t="shared" si="5"/>
        <v>0</v>
      </c>
      <c r="M43" s="139">
        <f t="shared" si="5"/>
        <v>0</v>
      </c>
      <c r="N43" s="139">
        <f t="shared" si="5"/>
        <v>0</v>
      </c>
      <c r="O43" s="139">
        <f t="shared" ref="O43:V44" si="6">O44</f>
        <v>0</v>
      </c>
      <c r="P43" s="139">
        <f t="shared" si="6"/>
        <v>0</v>
      </c>
      <c r="Q43" s="139">
        <f t="shared" si="6"/>
        <v>0</v>
      </c>
      <c r="R43" s="139">
        <f t="shared" si="6"/>
        <v>0</v>
      </c>
      <c r="S43" s="139">
        <f t="shared" si="6"/>
        <v>0</v>
      </c>
      <c r="T43" s="139">
        <f t="shared" si="6"/>
        <v>0</v>
      </c>
      <c r="U43" s="139">
        <f t="shared" si="6"/>
        <v>0</v>
      </c>
      <c r="V43" s="140">
        <f t="shared" si="6"/>
        <v>0</v>
      </c>
    </row>
    <row r="44" spans="1:22" ht="20.100000000000001" customHeight="1">
      <c r="A44" s="137"/>
      <c r="B44" s="137"/>
      <c r="C44" s="137"/>
      <c r="D44" s="138" t="s">
        <v>83</v>
      </c>
      <c r="E44" s="139">
        <f t="shared" si="5"/>
        <v>20</v>
      </c>
      <c r="F44" s="139">
        <f t="shared" si="5"/>
        <v>20</v>
      </c>
      <c r="G44" s="140">
        <f t="shared" si="5"/>
        <v>20</v>
      </c>
      <c r="H44" s="140">
        <f t="shared" si="5"/>
        <v>20</v>
      </c>
      <c r="I44" s="140">
        <f t="shared" si="5"/>
        <v>0</v>
      </c>
      <c r="J44" s="140">
        <f t="shared" si="5"/>
        <v>0</v>
      </c>
      <c r="K44" s="139">
        <f t="shared" si="5"/>
        <v>0</v>
      </c>
      <c r="L44" s="139">
        <f t="shared" si="5"/>
        <v>0</v>
      </c>
      <c r="M44" s="139">
        <f t="shared" si="5"/>
        <v>0</v>
      </c>
      <c r="N44" s="139">
        <f t="shared" si="5"/>
        <v>0</v>
      </c>
      <c r="O44" s="139">
        <f t="shared" si="6"/>
        <v>0</v>
      </c>
      <c r="P44" s="139">
        <f t="shared" si="6"/>
        <v>0</v>
      </c>
      <c r="Q44" s="139">
        <f t="shared" si="6"/>
        <v>0</v>
      </c>
      <c r="R44" s="139">
        <f t="shared" si="6"/>
        <v>0</v>
      </c>
      <c r="S44" s="139">
        <f t="shared" si="6"/>
        <v>0</v>
      </c>
      <c r="T44" s="139">
        <f t="shared" si="6"/>
        <v>0</v>
      </c>
      <c r="U44" s="139">
        <f t="shared" si="6"/>
        <v>0</v>
      </c>
      <c r="V44" s="140">
        <f t="shared" si="6"/>
        <v>0</v>
      </c>
    </row>
    <row r="45" spans="1:22" ht="20.100000000000001" customHeight="1">
      <c r="A45" s="137" t="s">
        <v>58</v>
      </c>
      <c r="B45" s="137" t="s">
        <v>84</v>
      </c>
      <c r="C45" s="137" t="s">
        <v>85</v>
      </c>
      <c r="D45" s="138" t="s">
        <v>86</v>
      </c>
      <c r="E45" s="139">
        <v>20</v>
      </c>
      <c r="F45" s="139">
        <v>20</v>
      </c>
      <c r="G45" s="140">
        <v>20</v>
      </c>
      <c r="H45" s="140">
        <v>20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/>
      <c r="B46" s="137"/>
      <c r="C46" s="137"/>
      <c r="D46" s="138" t="s">
        <v>87</v>
      </c>
      <c r="E46" s="139">
        <f t="shared" ref="E46:V46" si="7">E47+E50+E53</f>
        <v>44.08</v>
      </c>
      <c r="F46" s="139">
        <f t="shared" si="7"/>
        <v>44.08</v>
      </c>
      <c r="G46" s="140">
        <f t="shared" si="7"/>
        <v>44.08</v>
      </c>
      <c r="H46" s="140">
        <f t="shared" si="7"/>
        <v>44.08</v>
      </c>
      <c r="I46" s="140">
        <f t="shared" si="7"/>
        <v>0</v>
      </c>
      <c r="J46" s="140">
        <f t="shared" si="7"/>
        <v>0</v>
      </c>
      <c r="K46" s="139">
        <f t="shared" si="7"/>
        <v>0</v>
      </c>
      <c r="L46" s="139">
        <f t="shared" si="7"/>
        <v>0</v>
      </c>
      <c r="M46" s="139">
        <f t="shared" si="7"/>
        <v>0</v>
      </c>
      <c r="N46" s="139">
        <f t="shared" si="7"/>
        <v>0</v>
      </c>
      <c r="O46" s="139">
        <f t="shared" si="7"/>
        <v>0</v>
      </c>
      <c r="P46" s="139">
        <f t="shared" si="7"/>
        <v>0</v>
      </c>
      <c r="Q46" s="139">
        <f t="shared" si="7"/>
        <v>0</v>
      </c>
      <c r="R46" s="139">
        <f t="shared" si="7"/>
        <v>0</v>
      </c>
      <c r="S46" s="139">
        <f t="shared" si="7"/>
        <v>0</v>
      </c>
      <c r="T46" s="139">
        <f t="shared" si="7"/>
        <v>0</v>
      </c>
      <c r="U46" s="139">
        <f t="shared" si="7"/>
        <v>0</v>
      </c>
      <c r="V46" s="140">
        <f t="shared" si="7"/>
        <v>0</v>
      </c>
    </row>
    <row r="47" spans="1:22" ht="20.100000000000001" customHeight="1">
      <c r="A47" s="137"/>
      <c r="B47" s="137"/>
      <c r="C47" s="137"/>
      <c r="D47" s="138" t="s">
        <v>88</v>
      </c>
      <c r="E47" s="139">
        <f t="shared" ref="E47:N48" si="8">E48</f>
        <v>17.399999999999999</v>
      </c>
      <c r="F47" s="139">
        <f t="shared" si="8"/>
        <v>17.399999999999999</v>
      </c>
      <c r="G47" s="140">
        <f t="shared" si="8"/>
        <v>17.399999999999999</v>
      </c>
      <c r="H47" s="140">
        <f t="shared" si="8"/>
        <v>17.399999999999999</v>
      </c>
      <c r="I47" s="140">
        <f t="shared" si="8"/>
        <v>0</v>
      </c>
      <c r="J47" s="140">
        <f t="shared" si="8"/>
        <v>0</v>
      </c>
      <c r="K47" s="139">
        <f t="shared" si="8"/>
        <v>0</v>
      </c>
      <c r="L47" s="139">
        <f t="shared" si="8"/>
        <v>0</v>
      </c>
      <c r="M47" s="139">
        <f t="shared" si="8"/>
        <v>0</v>
      </c>
      <c r="N47" s="139">
        <f t="shared" si="8"/>
        <v>0</v>
      </c>
      <c r="O47" s="139">
        <f t="shared" ref="O47:V48" si="9">O48</f>
        <v>0</v>
      </c>
      <c r="P47" s="139">
        <f t="shared" si="9"/>
        <v>0</v>
      </c>
      <c r="Q47" s="139">
        <f t="shared" si="9"/>
        <v>0</v>
      </c>
      <c r="R47" s="139">
        <f t="shared" si="9"/>
        <v>0</v>
      </c>
      <c r="S47" s="139">
        <f t="shared" si="9"/>
        <v>0</v>
      </c>
      <c r="T47" s="139">
        <f t="shared" si="9"/>
        <v>0</v>
      </c>
      <c r="U47" s="139">
        <f t="shared" si="9"/>
        <v>0</v>
      </c>
      <c r="V47" s="140">
        <f t="shared" si="9"/>
        <v>0</v>
      </c>
    </row>
    <row r="48" spans="1:22" ht="20.100000000000001" customHeight="1">
      <c r="A48" s="137"/>
      <c r="B48" s="137"/>
      <c r="C48" s="137"/>
      <c r="D48" s="138" t="s">
        <v>89</v>
      </c>
      <c r="E48" s="139">
        <f t="shared" si="8"/>
        <v>17.399999999999999</v>
      </c>
      <c r="F48" s="139">
        <f t="shared" si="8"/>
        <v>17.399999999999999</v>
      </c>
      <c r="G48" s="140">
        <f t="shared" si="8"/>
        <v>17.399999999999999</v>
      </c>
      <c r="H48" s="140">
        <f t="shared" si="8"/>
        <v>17.399999999999999</v>
      </c>
      <c r="I48" s="140">
        <f t="shared" si="8"/>
        <v>0</v>
      </c>
      <c r="J48" s="140">
        <f t="shared" si="8"/>
        <v>0</v>
      </c>
      <c r="K48" s="139">
        <f t="shared" si="8"/>
        <v>0</v>
      </c>
      <c r="L48" s="139">
        <f t="shared" si="8"/>
        <v>0</v>
      </c>
      <c r="M48" s="139">
        <f t="shared" si="8"/>
        <v>0</v>
      </c>
      <c r="N48" s="139">
        <f t="shared" si="8"/>
        <v>0</v>
      </c>
      <c r="O48" s="139">
        <f t="shared" si="9"/>
        <v>0</v>
      </c>
      <c r="P48" s="139">
        <f t="shared" si="9"/>
        <v>0</v>
      </c>
      <c r="Q48" s="139">
        <f t="shared" si="9"/>
        <v>0</v>
      </c>
      <c r="R48" s="139">
        <f t="shared" si="9"/>
        <v>0</v>
      </c>
      <c r="S48" s="139">
        <f t="shared" si="9"/>
        <v>0</v>
      </c>
      <c r="T48" s="139">
        <f t="shared" si="9"/>
        <v>0</v>
      </c>
      <c r="U48" s="139">
        <f t="shared" si="9"/>
        <v>0</v>
      </c>
      <c r="V48" s="140">
        <f t="shared" si="9"/>
        <v>0</v>
      </c>
    </row>
    <row r="49" spans="1:22" ht="20.100000000000001" customHeight="1">
      <c r="A49" s="137" t="s">
        <v>90</v>
      </c>
      <c r="B49" s="137" t="s">
        <v>91</v>
      </c>
      <c r="C49" s="137" t="s">
        <v>85</v>
      </c>
      <c r="D49" s="138" t="s">
        <v>92</v>
      </c>
      <c r="E49" s="139">
        <v>17.399999999999999</v>
      </c>
      <c r="F49" s="139">
        <v>17.399999999999999</v>
      </c>
      <c r="G49" s="140">
        <v>17.399999999999999</v>
      </c>
      <c r="H49" s="140">
        <v>17.399999999999999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/>
      <c r="B50" s="137"/>
      <c r="C50" s="137"/>
      <c r="D50" s="138" t="s">
        <v>93</v>
      </c>
      <c r="E50" s="139">
        <f t="shared" ref="E50:N51" si="10">E51</f>
        <v>24.37</v>
      </c>
      <c r="F50" s="139">
        <f t="shared" si="10"/>
        <v>24.37</v>
      </c>
      <c r="G50" s="140">
        <f t="shared" si="10"/>
        <v>24.37</v>
      </c>
      <c r="H50" s="140">
        <f t="shared" si="10"/>
        <v>24.37</v>
      </c>
      <c r="I50" s="140">
        <f t="shared" si="10"/>
        <v>0</v>
      </c>
      <c r="J50" s="140">
        <f t="shared" si="10"/>
        <v>0</v>
      </c>
      <c r="K50" s="139">
        <f t="shared" si="10"/>
        <v>0</v>
      </c>
      <c r="L50" s="139">
        <f t="shared" si="10"/>
        <v>0</v>
      </c>
      <c r="M50" s="139">
        <f t="shared" si="10"/>
        <v>0</v>
      </c>
      <c r="N50" s="139">
        <f t="shared" si="10"/>
        <v>0</v>
      </c>
      <c r="O50" s="139">
        <f t="shared" ref="O50:V51" si="11">O51</f>
        <v>0</v>
      </c>
      <c r="P50" s="139">
        <f t="shared" si="11"/>
        <v>0</v>
      </c>
      <c r="Q50" s="139">
        <f t="shared" si="11"/>
        <v>0</v>
      </c>
      <c r="R50" s="139">
        <f t="shared" si="11"/>
        <v>0</v>
      </c>
      <c r="S50" s="139">
        <f t="shared" si="11"/>
        <v>0</v>
      </c>
      <c r="T50" s="139">
        <f t="shared" si="11"/>
        <v>0</v>
      </c>
      <c r="U50" s="139">
        <f t="shared" si="11"/>
        <v>0</v>
      </c>
      <c r="V50" s="140">
        <f t="shared" si="11"/>
        <v>0</v>
      </c>
    </row>
    <row r="51" spans="1:22" ht="20.100000000000001" customHeight="1">
      <c r="A51" s="137"/>
      <c r="B51" s="137"/>
      <c r="C51" s="137"/>
      <c r="D51" s="138" t="s">
        <v>94</v>
      </c>
      <c r="E51" s="139">
        <f t="shared" si="10"/>
        <v>24.37</v>
      </c>
      <c r="F51" s="139">
        <f t="shared" si="10"/>
        <v>24.37</v>
      </c>
      <c r="G51" s="140">
        <f t="shared" si="10"/>
        <v>24.37</v>
      </c>
      <c r="H51" s="140">
        <f t="shared" si="10"/>
        <v>24.37</v>
      </c>
      <c r="I51" s="140">
        <f t="shared" si="10"/>
        <v>0</v>
      </c>
      <c r="J51" s="140">
        <f t="shared" si="10"/>
        <v>0</v>
      </c>
      <c r="K51" s="139">
        <f t="shared" si="10"/>
        <v>0</v>
      </c>
      <c r="L51" s="139">
        <f t="shared" si="10"/>
        <v>0</v>
      </c>
      <c r="M51" s="139">
        <f t="shared" si="10"/>
        <v>0</v>
      </c>
      <c r="N51" s="139">
        <f t="shared" si="10"/>
        <v>0</v>
      </c>
      <c r="O51" s="139">
        <f t="shared" si="11"/>
        <v>0</v>
      </c>
      <c r="P51" s="139">
        <f t="shared" si="11"/>
        <v>0</v>
      </c>
      <c r="Q51" s="139">
        <f t="shared" si="11"/>
        <v>0</v>
      </c>
      <c r="R51" s="139">
        <f t="shared" si="11"/>
        <v>0</v>
      </c>
      <c r="S51" s="139">
        <f t="shared" si="11"/>
        <v>0</v>
      </c>
      <c r="T51" s="139">
        <f t="shared" si="11"/>
        <v>0</v>
      </c>
      <c r="U51" s="139">
        <f t="shared" si="11"/>
        <v>0</v>
      </c>
      <c r="V51" s="140">
        <f t="shared" si="11"/>
        <v>0</v>
      </c>
    </row>
    <row r="52" spans="1:22" ht="20.100000000000001" customHeight="1">
      <c r="A52" s="137" t="s">
        <v>90</v>
      </c>
      <c r="B52" s="137" t="s">
        <v>95</v>
      </c>
      <c r="C52" s="137" t="s">
        <v>95</v>
      </c>
      <c r="D52" s="138" t="s">
        <v>96</v>
      </c>
      <c r="E52" s="139">
        <v>24.37</v>
      </c>
      <c r="F52" s="139">
        <v>24.37</v>
      </c>
      <c r="G52" s="140">
        <v>24.37</v>
      </c>
      <c r="H52" s="140">
        <v>24.37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/>
      <c r="B53" s="137"/>
      <c r="C53" s="137"/>
      <c r="D53" s="138" t="s">
        <v>97</v>
      </c>
      <c r="E53" s="139">
        <f t="shared" ref="E53:V53" si="12">E54+E56+E58</f>
        <v>2.31</v>
      </c>
      <c r="F53" s="139">
        <f t="shared" si="12"/>
        <v>2.31</v>
      </c>
      <c r="G53" s="140">
        <f t="shared" si="12"/>
        <v>2.31</v>
      </c>
      <c r="H53" s="140">
        <f t="shared" si="12"/>
        <v>2.31</v>
      </c>
      <c r="I53" s="140">
        <f t="shared" si="12"/>
        <v>0</v>
      </c>
      <c r="J53" s="140">
        <f t="shared" si="12"/>
        <v>0</v>
      </c>
      <c r="K53" s="139">
        <f t="shared" si="12"/>
        <v>0</v>
      </c>
      <c r="L53" s="139">
        <f t="shared" si="12"/>
        <v>0</v>
      </c>
      <c r="M53" s="139">
        <f t="shared" si="12"/>
        <v>0</v>
      </c>
      <c r="N53" s="139">
        <f t="shared" si="12"/>
        <v>0</v>
      </c>
      <c r="O53" s="139">
        <f t="shared" si="12"/>
        <v>0</v>
      </c>
      <c r="P53" s="139">
        <f t="shared" si="12"/>
        <v>0</v>
      </c>
      <c r="Q53" s="139">
        <f t="shared" si="12"/>
        <v>0</v>
      </c>
      <c r="R53" s="139">
        <f t="shared" si="12"/>
        <v>0</v>
      </c>
      <c r="S53" s="139">
        <f t="shared" si="12"/>
        <v>0</v>
      </c>
      <c r="T53" s="139">
        <f t="shared" si="12"/>
        <v>0</v>
      </c>
      <c r="U53" s="139">
        <f t="shared" si="12"/>
        <v>0</v>
      </c>
      <c r="V53" s="140">
        <f t="shared" si="12"/>
        <v>0</v>
      </c>
    </row>
    <row r="54" spans="1:22" ht="20.100000000000001" customHeight="1">
      <c r="A54" s="137"/>
      <c r="B54" s="137"/>
      <c r="C54" s="137"/>
      <c r="D54" s="138" t="s">
        <v>98</v>
      </c>
      <c r="E54" s="139">
        <f t="shared" ref="E54:V54" si="13">E55</f>
        <v>0.85</v>
      </c>
      <c r="F54" s="139">
        <f t="shared" si="13"/>
        <v>0.85</v>
      </c>
      <c r="G54" s="140">
        <f t="shared" si="13"/>
        <v>0.85</v>
      </c>
      <c r="H54" s="140">
        <f t="shared" si="13"/>
        <v>0.85</v>
      </c>
      <c r="I54" s="140">
        <f t="shared" si="13"/>
        <v>0</v>
      </c>
      <c r="J54" s="140">
        <f t="shared" si="13"/>
        <v>0</v>
      </c>
      <c r="K54" s="139">
        <f t="shared" si="13"/>
        <v>0</v>
      </c>
      <c r="L54" s="139">
        <f t="shared" si="13"/>
        <v>0</v>
      </c>
      <c r="M54" s="139">
        <f t="shared" si="13"/>
        <v>0</v>
      </c>
      <c r="N54" s="139">
        <f t="shared" si="13"/>
        <v>0</v>
      </c>
      <c r="O54" s="139">
        <f t="shared" si="13"/>
        <v>0</v>
      </c>
      <c r="P54" s="139">
        <f t="shared" si="13"/>
        <v>0</v>
      </c>
      <c r="Q54" s="139">
        <f t="shared" si="13"/>
        <v>0</v>
      </c>
      <c r="R54" s="139">
        <f t="shared" si="13"/>
        <v>0</v>
      </c>
      <c r="S54" s="139">
        <f t="shared" si="13"/>
        <v>0</v>
      </c>
      <c r="T54" s="139">
        <f t="shared" si="13"/>
        <v>0</v>
      </c>
      <c r="U54" s="139">
        <f t="shared" si="13"/>
        <v>0</v>
      </c>
      <c r="V54" s="140">
        <f t="shared" si="13"/>
        <v>0</v>
      </c>
    </row>
    <row r="55" spans="1:22" ht="20.100000000000001" customHeight="1">
      <c r="A55" s="137" t="s">
        <v>90</v>
      </c>
      <c r="B55" s="137" t="s">
        <v>99</v>
      </c>
      <c r="C55" s="137" t="s">
        <v>60</v>
      </c>
      <c r="D55" s="138" t="s">
        <v>100</v>
      </c>
      <c r="E55" s="139">
        <v>0.85</v>
      </c>
      <c r="F55" s="139">
        <v>0.85</v>
      </c>
      <c r="G55" s="140">
        <v>0.85</v>
      </c>
      <c r="H55" s="140">
        <v>0.85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101</v>
      </c>
      <c r="E56" s="139">
        <f t="shared" ref="E56:V56" si="14">E57</f>
        <v>0.85</v>
      </c>
      <c r="F56" s="139">
        <f t="shared" si="14"/>
        <v>0.85</v>
      </c>
      <c r="G56" s="140">
        <f t="shared" si="14"/>
        <v>0.85</v>
      </c>
      <c r="H56" s="140">
        <f t="shared" si="14"/>
        <v>0.85</v>
      </c>
      <c r="I56" s="140">
        <f t="shared" si="14"/>
        <v>0</v>
      </c>
      <c r="J56" s="140">
        <f t="shared" si="14"/>
        <v>0</v>
      </c>
      <c r="K56" s="139">
        <f t="shared" si="14"/>
        <v>0</v>
      </c>
      <c r="L56" s="139">
        <f t="shared" si="14"/>
        <v>0</v>
      </c>
      <c r="M56" s="139">
        <f t="shared" si="14"/>
        <v>0</v>
      </c>
      <c r="N56" s="139">
        <f t="shared" si="14"/>
        <v>0</v>
      </c>
      <c r="O56" s="139">
        <f t="shared" si="14"/>
        <v>0</v>
      </c>
      <c r="P56" s="139">
        <f t="shared" si="14"/>
        <v>0</v>
      </c>
      <c r="Q56" s="139">
        <f t="shared" si="14"/>
        <v>0</v>
      </c>
      <c r="R56" s="139">
        <f t="shared" si="14"/>
        <v>0</v>
      </c>
      <c r="S56" s="139">
        <f t="shared" si="14"/>
        <v>0</v>
      </c>
      <c r="T56" s="139">
        <f t="shared" si="14"/>
        <v>0</v>
      </c>
      <c r="U56" s="139">
        <f t="shared" si="14"/>
        <v>0</v>
      </c>
      <c r="V56" s="140">
        <f t="shared" si="14"/>
        <v>0</v>
      </c>
    </row>
    <row r="57" spans="1:22" ht="20.100000000000001" customHeight="1">
      <c r="A57" s="137" t="s">
        <v>90</v>
      </c>
      <c r="B57" s="137" t="s">
        <v>99</v>
      </c>
      <c r="C57" s="137" t="s">
        <v>91</v>
      </c>
      <c r="D57" s="138" t="s">
        <v>102</v>
      </c>
      <c r="E57" s="139">
        <v>0.85</v>
      </c>
      <c r="F57" s="139">
        <v>0.85</v>
      </c>
      <c r="G57" s="140">
        <v>0.85</v>
      </c>
      <c r="H57" s="140">
        <v>0.85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103</v>
      </c>
      <c r="E58" s="139">
        <f t="shared" ref="E58:V58" si="15">E59</f>
        <v>0.61</v>
      </c>
      <c r="F58" s="139">
        <f t="shared" si="15"/>
        <v>0.61</v>
      </c>
      <c r="G58" s="140">
        <f t="shared" si="15"/>
        <v>0.61</v>
      </c>
      <c r="H58" s="140">
        <f t="shared" si="15"/>
        <v>0.61</v>
      </c>
      <c r="I58" s="140">
        <f t="shared" si="15"/>
        <v>0</v>
      </c>
      <c r="J58" s="140">
        <f t="shared" si="15"/>
        <v>0</v>
      </c>
      <c r="K58" s="139">
        <f t="shared" si="15"/>
        <v>0</v>
      </c>
      <c r="L58" s="139">
        <f t="shared" si="15"/>
        <v>0</v>
      </c>
      <c r="M58" s="139">
        <f t="shared" si="15"/>
        <v>0</v>
      </c>
      <c r="N58" s="139">
        <f t="shared" si="15"/>
        <v>0</v>
      </c>
      <c r="O58" s="139">
        <f t="shared" si="15"/>
        <v>0</v>
      </c>
      <c r="P58" s="139">
        <f t="shared" si="15"/>
        <v>0</v>
      </c>
      <c r="Q58" s="139">
        <f t="shared" si="15"/>
        <v>0</v>
      </c>
      <c r="R58" s="139">
        <f t="shared" si="15"/>
        <v>0</v>
      </c>
      <c r="S58" s="139">
        <f t="shared" si="15"/>
        <v>0</v>
      </c>
      <c r="T58" s="139">
        <f t="shared" si="15"/>
        <v>0</v>
      </c>
      <c r="U58" s="139">
        <f t="shared" si="15"/>
        <v>0</v>
      </c>
      <c r="V58" s="140">
        <f t="shared" si="15"/>
        <v>0</v>
      </c>
    </row>
    <row r="59" spans="1:22" ht="20.100000000000001" customHeight="1">
      <c r="A59" s="137" t="s">
        <v>90</v>
      </c>
      <c r="B59" s="137" t="s">
        <v>99</v>
      </c>
      <c r="C59" s="137" t="s">
        <v>59</v>
      </c>
      <c r="D59" s="138" t="s">
        <v>104</v>
      </c>
      <c r="E59" s="139">
        <v>0.61</v>
      </c>
      <c r="F59" s="139">
        <v>0.61</v>
      </c>
      <c r="G59" s="140">
        <v>0.61</v>
      </c>
      <c r="H59" s="140">
        <v>0.61</v>
      </c>
      <c r="I59" s="140">
        <v>0</v>
      </c>
      <c r="J59" s="140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</row>
    <row r="60" spans="1:22" ht="20.100000000000001" customHeight="1">
      <c r="A60" s="137"/>
      <c r="B60" s="137"/>
      <c r="C60" s="137"/>
      <c r="D60" s="138" t="s">
        <v>105</v>
      </c>
      <c r="E60" s="139">
        <f t="shared" ref="E60:V60" si="16">E61+E64</f>
        <v>9.6300000000000008</v>
      </c>
      <c r="F60" s="139">
        <f t="shared" si="16"/>
        <v>9.6300000000000008</v>
      </c>
      <c r="G60" s="140">
        <f t="shared" si="16"/>
        <v>9.6300000000000008</v>
      </c>
      <c r="H60" s="140">
        <f t="shared" si="16"/>
        <v>9.6300000000000008</v>
      </c>
      <c r="I60" s="140">
        <f t="shared" si="16"/>
        <v>0</v>
      </c>
      <c r="J60" s="140">
        <f t="shared" si="16"/>
        <v>0</v>
      </c>
      <c r="K60" s="139">
        <f t="shared" si="16"/>
        <v>0</v>
      </c>
      <c r="L60" s="139">
        <f t="shared" si="16"/>
        <v>0</v>
      </c>
      <c r="M60" s="139">
        <f t="shared" si="16"/>
        <v>0</v>
      </c>
      <c r="N60" s="139">
        <f t="shared" si="16"/>
        <v>0</v>
      </c>
      <c r="O60" s="139">
        <f t="shared" si="16"/>
        <v>0</v>
      </c>
      <c r="P60" s="139">
        <f t="shared" si="16"/>
        <v>0</v>
      </c>
      <c r="Q60" s="139">
        <f t="shared" si="16"/>
        <v>0</v>
      </c>
      <c r="R60" s="139">
        <f t="shared" si="16"/>
        <v>0</v>
      </c>
      <c r="S60" s="139">
        <f t="shared" si="16"/>
        <v>0</v>
      </c>
      <c r="T60" s="139">
        <f t="shared" si="16"/>
        <v>0</v>
      </c>
      <c r="U60" s="139">
        <f t="shared" si="16"/>
        <v>0</v>
      </c>
      <c r="V60" s="140">
        <f t="shared" si="16"/>
        <v>0</v>
      </c>
    </row>
    <row r="61" spans="1:22" ht="20.100000000000001" customHeight="1">
      <c r="A61" s="137"/>
      <c r="B61" s="137"/>
      <c r="C61" s="137"/>
      <c r="D61" s="138" t="s">
        <v>106</v>
      </c>
      <c r="E61" s="139">
        <f t="shared" ref="E61:N62" si="17">E62</f>
        <v>1.1000000000000001</v>
      </c>
      <c r="F61" s="139">
        <f t="shared" si="17"/>
        <v>1.1000000000000001</v>
      </c>
      <c r="G61" s="140">
        <f t="shared" si="17"/>
        <v>1.1000000000000001</v>
      </c>
      <c r="H61" s="140">
        <f t="shared" si="17"/>
        <v>1.1000000000000001</v>
      </c>
      <c r="I61" s="140">
        <f t="shared" si="17"/>
        <v>0</v>
      </c>
      <c r="J61" s="140">
        <f t="shared" si="17"/>
        <v>0</v>
      </c>
      <c r="K61" s="139">
        <f t="shared" si="17"/>
        <v>0</v>
      </c>
      <c r="L61" s="139">
        <f t="shared" si="17"/>
        <v>0</v>
      </c>
      <c r="M61" s="139">
        <f t="shared" si="17"/>
        <v>0</v>
      </c>
      <c r="N61" s="139">
        <f t="shared" si="17"/>
        <v>0</v>
      </c>
      <c r="O61" s="139">
        <f t="shared" ref="O61:V62" si="18">O62</f>
        <v>0</v>
      </c>
      <c r="P61" s="139">
        <f t="shared" si="18"/>
        <v>0</v>
      </c>
      <c r="Q61" s="139">
        <f t="shared" si="18"/>
        <v>0</v>
      </c>
      <c r="R61" s="139">
        <f t="shared" si="18"/>
        <v>0</v>
      </c>
      <c r="S61" s="139">
        <f t="shared" si="18"/>
        <v>0</v>
      </c>
      <c r="T61" s="139">
        <f t="shared" si="18"/>
        <v>0</v>
      </c>
      <c r="U61" s="139">
        <f t="shared" si="18"/>
        <v>0</v>
      </c>
      <c r="V61" s="140">
        <f t="shared" si="18"/>
        <v>0</v>
      </c>
    </row>
    <row r="62" spans="1:22" ht="20.100000000000001" customHeight="1">
      <c r="A62" s="137"/>
      <c r="B62" s="137"/>
      <c r="C62" s="137"/>
      <c r="D62" s="138" t="s">
        <v>107</v>
      </c>
      <c r="E62" s="139">
        <f t="shared" si="17"/>
        <v>1.1000000000000001</v>
      </c>
      <c r="F62" s="139">
        <f t="shared" si="17"/>
        <v>1.1000000000000001</v>
      </c>
      <c r="G62" s="140">
        <f t="shared" si="17"/>
        <v>1.1000000000000001</v>
      </c>
      <c r="H62" s="140">
        <f t="shared" si="17"/>
        <v>1.1000000000000001</v>
      </c>
      <c r="I62" s="140">
        <f t="shared" si="17"/>
        <v>0</v>
      </c>
      <c r="J62" s="140">
        <f t="shared" si="17"/>
        <v>0</v>
      </c>
      <c r="K62" s="139">
        <f t="shared" si="17"/>
        <v>0</v>
      </c>
      <c r="L62" s="139">
        <f t="shared" si="17"/>
        <v>0</v>
      </c>
      <c r="M62" s="139">
        <f t="shared" si="17"/>
        <v>0</v>
      </c>
      <c r="N62" s="139">
        <f t="shared" si="17"/>
        <v>0</v>
      </c>
      <c r="O62" s="139">
        <f t="shared" si="18"/>
        <v>0</v>
      </c>
      <c r="P62" s="139">
        <f t="shared" si="18"/>
        <v>0</v>
      </c>
      <c r="Q62" s="139">
        <f t="shared" si="18"/>
        <v>0</v>
      </c>
      <c r="R62" s="139">
        <f t="shared" si="18"/>
        <v>0</v>
      </c>
      <c r="S62" s="139">
        <f t="shared" si="18"/>
        <v>0</v>
      </c>
      <c r="T62" s="139">
        <f t="shared" si="18"/>
        <v>0</v>
      </c>
      <c r="U62" s="139">
        <f t="shared" si="18"/>
        <v>0</v>
      </c>
      <c r="V62" s="140">
        <f t="shared" si="18"/>
        <v>0</v>
      </c>
    </row>
    <row r="63" spans="1:22" ht="20.100000000000001" customHeight="1">
      <c r="A63" s="137" t="s">
        <v>108</v>
      </c>
      <c r="B63" s="137" t="s">
        <v>109</v>
      </c>
      <c r="C63" s="137" t="s">
        <v>110</v>
      </c>
      <c r="D63" s="138" t="s">
        <v>111</v>
      </c>
      <c r="E63" s="139">
        <v>1.1000000000000001</v>
      </c>
      <c r="F63" s="139">
        <v>1.1000000000000001</v>
      </c>
      <c r="G63" s="140">
        <v>1.1000000000000001</v>
      </c>
      <c r="H63" s="140">
        <v>1.1000000000000001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/>
      <c r="B64" s="137"/>
      <c r="C64" s="137"/>
      <c r="D64" s="138" t="s">
        <v>112</v>
      </c>
      <c r="E64" s="139">
        <f t="shared" ref="E64:V64" si="19">E65+E67</f>
        <v>8.5299999999999994</v>
      </c>
      <c r="F64" s="139">
        <f t="shared" si="19"/>
        <v>8.5299999999999994</v>
      </c>
      <c r="G64" s="140">
        <f t="shared" si="19"/>
        <v>8.5299999999999994</v>
      </c>
      <c r="H64" s="140">
        <f t="shared" si="19"/>
        <v>8.5299999999999994</v>
      </c>
      <c r="I64" s="140">
        <f t="shared" si="19"/>
        <v>0</v>
      </c>
      <c r="J64" s="140">
        <f t="shared" si="19"/>
        <v>0</v>
      </c>
      <c r="K64" s="139">
        <f t="shared" si="19"/>
        <v>0</v>
      </c>
      <c r="L64" s="139">
        <f t="shared" si="19"/>
        <v>0</v>
      </c>
      <c r="M64" s="139">
        <f t="shared" si="19"/>
        <v>0</v>
      </c>
      <c r="N64" s="139">
        <f t="shared" si="19"/>
        <v>0</v>
      </c>
      <c r="O64" s="139">
        <f t="shared" si="19"/>
        <v>0</v>
      </c>
      <c r="P64" s="139">
        <f t="shared" si="19"/>
        <v>0</v>
      </c>
      <c r="Q64" s="139">
        <f t="shared" si="19"/>
        <v>0</v>
      </c>
      <c r="R64" s="139">
        <f t="shared" si="19"/>
        <v>0</v>
      </c>
      <c r="S64" s="139">
        <f t="shared" si="19"/>
        <v>0</v>
      </c>
      <c r="T64" s="139">
        <f t="shared" si="19"/>
        <v>0</v>
      </c>
      <c r="U64" s="139">
        <f t="shared" si="19"/>
        <v>0</v>
      </c>
      <c r="V64" s="140">
        <f t="shared" si="19"/>
        <v>0</v>
      </c>
    </row>
    <row r="65" spans="1:22" ht="20.100000000000001" customHeight="1">
      <c r="A65" s="137"/>
      <c r="B65" s="137"/>
      <c r="C65" s="137"/>
      <c r="D65" s="138" t="s">
        <v>113</v>
      </c>
      <c r="E65" s="139">
        <f t="shared" ref="E65:V65" si="20">E66</f>
        <v>2.82</v>
      </c>
      <c r="F65" s="139">
        <f t="shared" si="20"/>
        <v>2.82</v>
      </c>
      <c r="G65" s="140">
        <f t="shared" si="20"/>
        <v>2.82</v>
      </c>
      <c r="H65" s="140">
        <f t="shared" si="20"/>
        <v>2.82</v>
      </c>
      <c r="I65" s="140">
        <f t="shared" si="20"/>
        <v>0</v>
      </c>
      <c r="J65" s="140">
        <f t="shared" si="20"/>
        <v>0</v>
      </c>
      <c r="K65" s="139">
        <f t="shared" si="20"/>
        <v>0</v>
      </c>
      <c r="L65" s="139">
        <f t="shared" si="20"/>
        <v>0</v>
      </c>
      <c r="M65" s="139">
        <f t="shared" si="20"/>
        <v>0</v>
      </c>
      <c r="N65" s="139">
        <f t="shared" si="20"/>
        <v>0</v>
      </c>
      <c r="O65" s="139">
        <f t="shared" si="20"/>
        <v>0</v>
      </c>
      <c r="P65" s="139">
        <f t="shared" si="20"/>
        <v>0</v>
      </c>
      <c r="Q65" s="139">
        <f t="shared" si="20"/>
        <v>0</v>
      </c>
      <c r="R65" s="139">
        <f t="shared" si="20"/>
        <v>0</v>
      </c>
      <c r="S65" s="139">
        <f t="shared" si="20"/>
        <v>0</v>
      </c>
      <c r="T65" s="139">
        <f t="shared" si="20"/>
        <v>0</v>
      </c>
      <c r="U65" s="139">
        <f t="shared" si="20"/>
        <v>0</v>
      </c>
      <c r="V65" s="140">
        <f t="shared" si="20"/>
        <v>0</v>
      </c>
    </row>
    <row r="66" spans="1:22" ht="20.100000000000001" customHeight="1">
      <c r="A66" s="137" t="s">
        <v>108</v>
      </c>
      <c r="B66" s="137" t="s">
        <v>114</v>
      </c>
      <c r="C66" s="137" t="s">
        <v>60</v>
      </c>
      <c r="D66" s="138" t="s">
        <v>115</v>
      </c>
      <c r="E66" s="139">
        <v>2.82</v>
      </c>
      <c r="F66" s="139">
        <v>2.82</v>
      </c>
      <c r="G66" s="140">
        <v>2.82</v>
      </c>
      <c r="H66" s="140">
        <v>2.82</v>
      </c>
      <c r="I66" s="140">
        <v>0</v>
      </c>
      <c r="J66" s="140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</row>
    <row r="67" spans="1:22" ht="20.100000000000001" customHeight="1">
      <c r="A67" s="137"/>
      <c r="B67" s="137"/>
      <c r="C67" s="137"/>
      <c r="D67" s="138" t="s">
        <v>116</v>
      </c>
      <c r="E67" s="139">
        <f t="shared" ref="E67:V67" si="21">E68</f>
        <v>5.71</v>
      </c>
      <c r="F67" s="139">
        <f t="shared" si="21"/>
        <v>5.71</v>
      </c>
      <c r="G67" s="140">
        <f t="shared" si="21"/>
        <v>5.71</v>
      </c>
      <c r="H67" s="140">
        <f t="shared" si="21"/>
        <v>5.71</v>
      </c>
      <c r="I67" s="140">
        <f t="shared" si="21"/>
        <v>0</v>
      </c>
      <c r="J67" s="140">
        <f t="shared" si="21"/>
        <v>0</v>
      </c>
      <c r="K67" s="139">
        <f t="shared" si="21"/>
        <v>0</v>
      </c>
      <c r="L67" s="139">
        <f t="shared" si="21"/>
        <v>0</v>
      </c>
      <c r="M67" s="139">
        <f t="shared" si="21"/>
        <v>0</v>
      </c>
      <c r="N67" s="139">
        <f t="shared" si="21"/>
        <v>0</v>
      </c>
      <c r="O67" s="139">
        <f t="shared" si="21"/>
        <v>0</v>
      </c>
      <c r="P67" s="139">
        <f t="shared" si="21"/>
        <v>0</v>
      </c>
      <c r="Q67" s="139">
        <f t="shared" si="21"/>
        <v>0</v>
      </c>
      <c r="R67" s="139">
        <f t="shared" si="21"/>
        <v>0</v>
      </c>
      <c r="S67" s="139">
        <f t="shared" si="21"/>
        <v>0</v>
      </c>
      <c r="T67" s="139">
        <f t="shared" si="21"/>
        <v>0</v>
      </c>
      <c r="U67" s="139">
        <f t="shared" si="21"/>
        <v>0</v>
      </c>
      <c r="V67" s="140">
        <f t="shared" si="21"/>
        <v>0</v>
      </c>
    </row>
    <row r="68" spans="1:22" ht="20.100000000000001" customHeight="1">
      <c r="A68" s="137" t="s">
        <v>108</v>
      </c>
      <c r="B68" s="137" t="s">
        <v>114</v>
      </c>
      <c r="C68" s="137" t="s">
        <v>91</v>
      </c>
      <c r="D68" s="138" t="s">
        <v>115</v>
      </c>
      <c r="E68" s="139">
        <v>5.71</v>
      </c>
      <c r="F68" s="139">
        <v>5.71</v>
      </c>
      <c r="G68" s="140">
        <v>5.71</v>
      </c>
      <c r="H68" s="140">
        <v>5.71</v>
      </c>
      <c r="I68" s="140">
        <v>0</v>
      </c>
      <c r="J68" s="140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</row>
    <row r="69" spans="1:22" ht="20.100000000000001" customHeight="1">
      <c r="A69" s="137"/>
      <c r="B69" s="137"/>
      <c r="C69" s="137"/>
      <c r="D69" s="138" t="s">
        <v>117</v>
      </c>
      <c r="E69" s="139">
        <f t="shared" ref="E69:V69" si="22">E70+E73</f>
        <v>23.2</v>
      </c>
      <c r="F69" s="139">
        <f t="shared" si="22"/>
        <v>23.2</v>
      </c>
      <c r="G69" s="140">
        <f t="shared" si="22"/>
        <v>23.2</v>
      </c>
      <c r="H69" s="140">
        <f t="shared" si="22"/>
        <v>23.2</v>
      </c>
      <c r="I69" s="140">
        <f t="shared" si="22"/>
        <v>0</v>
      </c>
      <c r="J69" s="140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39">
        <f t="shared" si="22"/>
        <v>0</v>
      </c>
      <c r="P69" s="139">
        <f t="shared" si="22"/>
        <v>0</v>
      </c>
      <c r="Q69" s="139">
        <f t="shared" si="22"/>
        <v>0</v>
      </c>
      <c r="R69" s="139">
        <f t="shared" si="22"/>
        <v>0</v>
      </c>
      <c r="S69" s="139">
        <f t="shared" si="22"/>
        <v>0</v>
      </c>
      <c r="T69" s="139">
        <f t="shared" si="22"/>
        <v>0</v>
      </c>
      <c r="U69" s="139">
        <f t="shared" si="22"/>
        <v>0</v>
      </c>
      <c r="V69" s="140">
        <f t="shared" si="22"/>
        <v>0</v>
      </c>
    </row>
    <row r="70" spans="1:22" ht="20.100000000000001" customHeight="1">
      <c r="A70" s="137"/>
      <c r="B70" s="137"/>
      <c r="C70" s="137"/>
      <c r="D70" s="138" t="s">
        <v>118</v>
      </c>
      <c r="E70" s="139">
        <f t="shared" ref="E70:N71" si="23">E71</f>
        <v>20</v>
      </c>
      <c r="F70" s="139">
        <f t="shared" si="23"/>
        <v>20</v>
      </c>
      <c r="G70" s="140">
        <f t="shared" si="23"/>
        <v>20</v>
      </c>
      <c r="H70" s="140">
        <f t="shared" si="23"/>
        <v>20</v>
      </c>
      <c r="I70" s="140">
        <f t="shared" si="23"/>
        <v>0</v>
      </c>
      <c r="J70" s="140">
        <f t="shared" si="23"/>
        <v>0</v>
      </c>
      <c r="K70" s="139">
        <f t="shared" si="23"/>
        <v>0</v>
      </c>
      <c r="L70" s="139">
        <f t="shared" si="23"/>
        <v>0</v>
      </c>
      <c r="M70" s="139">
        <f t="shared" si="23"/>
        <v>0</v>
      </c>
      <c r="N70" s="139">
        <f t="shared" si="23"/>
        <v>0</v>
      </c>
      <c r="O70" s="139">
        <f t="shared" ref="O70:V71" si="24">O71</f>
        <v>0</v>
      </c>
      <c r="P70" s="139">
        <f t="shared" si="24"/>
        <v>0</v>
      </c>
      <c r="Q70" s="139">
        <f t="shared" si="24"/>
        <v>0</v>
      </c>
      <c r="R70" s="139">
        <f t="shared" si="24"/>
        <v>0</v>
      </c>
      <c r="S70" s="139">
        <f t="shared" si="24"/>
        <v>0</v>
      </c>
      <c r="T70" s="139">
        <f t="shared" si="24"/>
        <v>0</v>
      </c>
      <c r="U70" s="139">
        <f t="shared" si="24"/>
        <v>0</v>
      </c>
      <c r="V70" s="140">
        <f t="shared" si="24"/>
        <v>0</v>
      </c>
    </row>
    <row r="71" spans="1:22" ht="20.100000000000001" customHeight="1">
      <c r="A71" s="137"/>
      <c r="B71" s="137"/>
      <c r="C71" s="137"/>
      <c r="D71" s="138" t="s">
        <v>119</v>
      </c>
      <c r="E71" s="139">
        <f t="shared" si="23"/>
        <v>20</v>
      </c>
      <c r="F71" s="139">
        <f t="shared" si="23"/>
        <v>20</v>
      </c>
      <c r="G71" s="140">
        <f t="shared" si="23"/>
        <v>20</v>
      </c>
      <c r="H71" s="140">
        <f t="shared" si="23"/>
        <v>20</v>
      </c>
      <c r="I71" s="140">
        <f t="shared" si="23"/>
        <v>0</v>
      </c>
      <c r="J71" s="140">
        <f t="shared" si="23"/>
        <v>0</v>
      </c>
      <c r="K71" s="139">
        <f t="shared" si="23"/>
        <v>0</v>
      </c>
      <c r="L71" s="139">
        <f t="shared" si="23"/>
        <v>0</v>
      </c>
      <c r="M71" s="139">
        <f t="shared" si="23"/>
        <v>0</v>
      </c>
      <c r="N71" s="139">
        <f t="shared" si="23"/>
        <v>0</v>
      </c>
      <c r="O71" s="139">
        <f t="shared" si="24"/>
        <v>0</v>
      </c>
      <c r="P71" s="139">
        <f t="shared" si="24"/>
        <v>0</v>
      </c>
      <c r="Q71" s="139">
        <f t="shared" si="24"/>
        <v>0</v>
      </c>
      <c r="R71" s="139">
        <f t="shared" si="24"/>
        <v>0</v>
      </c>
      <c r="S71" s="139">
        <f t="shared" si="24"/>
        <v>0</v>
      </c>
      <c r="T71" s="139">
        <f t="shared" si="24"/>
        <v>0</v>
      </c>
      <c r="U71" s="139">
        <f t="shared" si="24"/>
        <v>0</v>
      </c>
      <c r="V71" s="140">
        <f t="shared" si="24"/>
        <v>0</v>
      </c>
    </row>
    <row r="72" spans="1:22" ht="20.100000000000001" customHeight="1">
      <c r="A72" s="137" t="s">
        <v>120</v>
      </c>
      <c r="B72" s="137" t="s">
        <v>59</v>
      </c>
      <c r="C72" s="137" t="s">
        <v>121</v>
      </c>
      <c r="D72" s="138" t="s">
        <v>122</v>
      </c>
      <c r="E72" s="139">
        <v>20</v>
      </c>
      <c r="F72" s="139">
        <v>20</v>
      </c>
      <c r="G72" s="140">
        <v>20</v>
      </c>
      <c r="H72" s="140">
        <v>20</v>
      </c>
      <c r="I72" s="140">
        <v>0</v>
      </c>
      <c r="J72" s="140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</row>
    <row r="73" spans="1:22" ht="20.100000000000001" customHeight="1">
      <c r="A73" s="137"/>
      <c r="B73" s="137"/>
      <c r="C73" s="137"/>
      <c r="D73" s="138" t="s">
        <v>123</v>
      </c>
      <c r="E73" s="139">
        <f t="shared" ref="E73:N74" si="25">E74</f>
        <v>3.2</v>
      </c>
      <c r="F73" s="139">
        <f t="shared" si="25"/>
        <v>3.2</v>
      </c>
      <c r="G73" s="140">
        <f t="shared" si="25"/>
        <v>3.2</v>
      </c>
      <c r="H73" s="140">
        <f t="shared" si="25"/>
        <v>3.2</v>
      </c>
      <c r="I73" s="140">
        <f t="shared" si="25"/>
        <v>0</v>
      </c>
      <c r="J73" s="140">
        <f t="shared" si="25"/>
        <v>0</v>
      </c>
      <c r="K73" s="139">
        <f t="shared" si="25"/>
        <v>0</v>
      </c>
      <c r="L73" s="139">
        <f t="shared" si="25"/>
        <v>0</v>
      </c>
      <c r="M73" s="139">
        <f t="shared" si="25"/>
        <v>0</v>
      </c>
      <c r="N73" s="139">
        <f t="shared" si="25"/>
        <v>0</v>
      </c>
      <c r="O73" s="139">
        <f t="shared" ref="O73:V74" si="26">O74</f>
        <v>0</v>
      </c>
      <c r="P73" s="139">
        <f t="shared" si="26"/>
        <v>0</v>
      </c>
      <c r="Q73" s="139">
        <f t="shared" si="26"/>
        <v>0</v>
      </c>
      <c r="R73" s="139">
        <f t="shared" si="26"/>
        <v>0</v>
      </c>
      <c r="S73" s="139">
        <f t="shared" si="26"/>
        <v>0</v>
      </c>
      <c r="T73" s="139">
        <f t="shared" si="26"/>
        <v>0</v>
      </c>
      <c r="U73" s="139">
        <f t="shared" si="26"/>
        <v>0</v>
      </c>
      <c r="V73" s="140">
        <f t="shared" si="26"/>
        <v>0</v>
      </c>
    </row>
    <row r="74" spans="1:22" ht="20.100000000000001" customHeight="1">
      <c r="A74" s="137"/>
      <c r="B74" s="137"/>
      <c r="C74" s="137"/>
      <c r="D74" s="138" t="s">
        <v>124</v>
      </c>
      <c r="E74" s="139">
        <f t="shared" si="25"/>
        <v>3.2</v>
      </c>
      <c r="F74" s="139">
        <f t="shared" si="25"/>
        <v>3.2</v>
      </c>
      <c r="G74" s="140">
        <f t="shared" si="25"/>
        <v>3.2</v>
      </c>
      <c r="H74" s="140">
        <f t="shared" si="25"/>
        <v>3.2</v>
      </c>
      <c r="I74" s="140">
        <f t="shared" si="25"/>
        <v>0</v>
      </c>
      <c r="J74" s="140">
        <f t="shared" si="25"/>
        <v>0</v>
      </c>
      <c r="K74" s="139">
        <f t="shared" si="25"/>
        <v>0</v>
      </c>
      <c r="L74" s="139">
        <f t="shared" si="25"/>
        <v>0</v>
      </c>
      <c r="M74" s="139">
        <f t="shared" si="25"/>
        <v>0</v>
      </c>
      <c r="N74" s="139">
        <f t="shared" si="25"/>
        <v>0</v>
      </c>
      <c r="O74" s="139">
        <f t="shared" si="26"/>
        <v>0</v>
      </c>
      <c r="P74" s="139">
        <f t="shared" si="26"/>
        <v>0</v>
      </c>
      <c r="Q74" s="139">
        <f t="shared" si="26"/>
        <v>0</v>
      </c>
      <c r="R74" s="139">
        <f t="shared" si="26"/>
        <v>0</v>
      </c>
      <c r="S74" s="139">
        <f t="shared" si="26"/>
        <v>0</v>
      </c>
      <c r="T74" s="139">
        <f t="shared" si="26"/>
        <v>0</v>
      </c>
      <c r="U74" s="139">
        <f t="shared" si="26"/>
        <v>0</v>
      </c>
      <c r="V74" s="140">
        <f t="shared" si="26"/>
        <v>0</v>
      </c>
    </row>
    <row r="75" spans="1:22" ht="20.100000000000001" customHeight="1">
      <c r="A75" s="137" t="s">
        <v>120</v>
      </c>
      <c r="B75" s="137" t="s">
        <v>95</v>
      </c>
      <c r="C75" s="137" t="s">
        <v>60</v>
      </c>
      <c r="D75" s="138" t="s">
        <v>125</v>
      </c>
      <c r="E75" s="139">
        <v>3.2</v>
      </c>
      <c r="F75" s="139">
        <v>3.2</v>
      </c>
      <c r="G75" s="140">
        <v>3.2</v>
      </c>
      <c r="H75" s="140">
        <v>3.2</v>
      </c>
      <c r="I75" s="140">
        <v>0</v>
      </c>
      <c r="J75" s="140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</row>
    <row r="76" spans="1:22" ht="20.100000000000001" customHeight="1">
      <c r="A76" s="137"/>
      <c r="B76" s="137"/>
      <c r="C76" s="137"/>
      <c r="D76" s="138" t="s">
        <v>126</v>
      </c>
      <c r="E76" s="139">
        <f t="shared" ref="E76:N78" si="27">E77</f>
        <v>14.62</v>
      </c>
      <c r="F76" s="139">
        <f t="shared" si="27"/>
        <v>14.62</v>
      </c>
      <c r="G76" s="140">
        <f t="shared" si="27"/>
        <v>14.62</v>
      </c>
      <c r="H76" s="140">
        <f t="shared" si="27"/>
        <v>14.62</v>
      </c>
      <c r="I76" s="140">
        <f t="shared" si="27"/>
        <v>0</v>
      </c>
      <c r="J76" s="140">
        <f t="shared" si="27"/>
        <v>0</v>
      </c>
      <c r="K76" s="139">
        <f t="shared" si="27"/>
        <v>0</v>
      </c>
      <c r="L76" s="139">
        <f t="shared" si="27"/>
        <v>0</v>
      </c>
      <c r="M76" s="139">
        <f t="shared" si="27"/>
        <v>0</v>
      </c>
      <c r="N76" s="139">
        <f t="shared" si="27"/>
        <v>0</v>
      </c>
      <c r="O76" s="139">
        <f t="shared" ref="O76:V78" si="28">O77</f>
        <v>0</v>
      </c>
      <c r="P76" s="139">
        <f t="shared" si="28"/>
        <v>0</v>
      </c>
      <c r="Q76" s="139">
        <f t="shared" si="28"/>
        <v>0</v>
      </c>
      <c r="R76" s="139">
        <f t="shared" si="28"/>
        <v>0</v>
      </c>
      <c r="S76" s="139">
        <f t="shared" si="28"/>
        <v>0</v>
      </c>
      <c r="T76" s="139">
        <f t="shared" si="28"/>
        <v>0</v>
      </c>
      <c r="U76" s="139">
        <f t="shared" si="28"/>
        <v>0</v>
      </c>
      <c r="V76" s="140">
        <f t="shared" si="28"/>
        <v>0</v>
      </c>
    </row>
    <row r="77" spans="1:22" ht="20.100000000000001" customHeight="1">
      <c r="A77" s="137"/>
      <c r="B77" s="137"/>
      <c r="C77" s="137"/>
      <c r="D77" s="138" t="s">
        <v>127</v>
      </c>
      <c r="E77" s="139">
        <f t="shared" si="27"/>
        <v>14.62</v>
      </c>
      <c r="F77" s="139">
        <f t="shared" si="27"/>
        <v>14.62</v>
      </c>
      <c r="G77" s="140">
        <f t="shared" si="27"/>
        <v>14.62</v>
      </c>
      <c r="H77" s="140">
        <f t="shared" si="27"/>
        <v>14.62</v>
      </c>
      <c r="I77" s="140">
        <f t="shared" si="27"/>
        <v>0</v>
      </c>
      <c r="J77" s="140">
        <f t="shared" si="27"/>
        <v>0</v>
      </c>
      <c r="K77" s="139">
        <f t="shared" si="27"/>
        <v>0</v>
      </c>
      <c r="L77" s="139">
        <f t="shared" si="27"/>
        <v>0</v>
      </c>
      <c r="M77" s="139">
        <f t="shared" si="27"/>
        <v>0</v>
      </c>
      <c r="N77" s="139">
        <f t="shared" si="27"/>
        <v>0</v>
      </c>
      <c r="O77" s="139">
        <f t="shared" si="28"/>
        <v>0</v>
      </c>
      <c r="P77" s="139">
        <f t="shared" si="28"/>
        <v>0</v>
      </c>
      <c r="Q77" s="139">
        <f t="shared" si="28"/>
        <v>0</v>
      </c>
      <c r="R77" s="139">
        <f t="shared" si="28"/>
        <v>0</v>
      </c>
      <c r="S77" s="139">
        <f t="shared" si="28"/>
        <v>0</v>
      </c>
      <c r="T77" s="139">
        <f t="shared" si="28"/>
        <v>0</v>
      </c>
      <c r="U77" s="139">
        <f t="shared" si="28"/>
        <v>0</v>
      </c>
      <c r="V77" s="140">
        <f t="shared" si="28"/>
        <v>0</v>
      </c>
    </row>
    <row r="78" spans="1:22" ht="20.100000000000001" customHeight="1">
      <c r="A78" s="137"/>
      <c r="B78" s="137"/>
      <c r="C78" s="137"/>
      <c r="D78" s="138" t="s">
        <v>128</v>
      </c>
      <c r="E78" s="139">
        <f t="shared" si="27"/>
        <v>14.62</v>
      </c>
      <c r="F78" s="139">
        <f t="shared" si="27"/>
        <v>14.62</v>
      </c>
      <c r="G78" s="140">
        <f t="shared" si="27"/>
        <v>14.62</v>
      </c>
      <c r="H78" s="140">
        <f t="shared" si="27"/>
        <v>14.62</v>
      </c>
      <c r="I78" s="140">
        <f t="shared" si="27"/>
        <v>0</v>
      </c>
      <c r="J78" s="140">
        <f t="shared" si="27"/>
        <v>0</v>
      </c>
      <c r="K78" s="139">
        <f t="shared" si="27"/>
        <v>0</v>
      </c>
      <c r="L78" s="139">
        <f t="shared" si="27"/>
        <v>0</v>
      </c>
      <c r="M78" s="139">
        <f t="shared" si="27"/>
        <v>0</v>
      </c>
      <c r="N78" s="139">
        <f t="shared" si="27"/>
        <v>0</v>
      </c>
      <c r="O78" s="139">
        <f t="shared" si="28"/>
        <v>0</v>
      </c>
      <c r="P78" s="139">
        <f t="shared" si="28"/>
        <v>0</v>
      </c>
      <c r="Q78" s="139">
        <f t="shared" si="28"/>
        <v>0</v>
      </c>
      <c r="R78" s="139">
        <f t="shared" si="28"/>
        <v>0</v>
      </c>
      <c r="S78" s="139">
        <f t="shared" si="28"/>
        <v>0</v>
      </c>
      <c r="T78" s="139">
        <f t="shared" si="28"/>
        <v>0</v>
      </c>
      <c r="U78" s="139">
        <f t="shared" si="28"/>
        <v>0</v>
      </c>
      <c r="V78" s="140">
        <f t="shared" si="28"/>
        <v>0</v>
      </c>
    </row>
    <row r="79" spans="1:22" ht="20.100000000000001" customHeight="1">
      <c r="A79" s="137" t="s">
        <v>129</v>
      </c>
      <c r="B79" s="137" t="s">
        <v>91</v>
      </c>
      <c r="C79" s="137" t="s">
        <v>60</v>
      </c>
      <c r="D79" s="138" t="s">
        <v>130</v>
      </c>
      <c r="E79" s="139">
        <v>14.62</v>
      </c>
      <c r="F79" s="139">
        <v>14.62</v>
      </c>
      <c r="G79" s="140">
        <v>14.62</v>
      </c>
      <c r="H79" s="140">
        <v>14.62</v>
      </c>
      <c r="I79" s="140">
        <v>0</v>
      </c>
      <c r="J79" s="140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4" workbookViewId="0">
      <selection activeCell="E57" sqref="E57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131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132</v>
      </c>
      <c r="B3" s="157"/>
      <c r="C3" s="158"/>
      <c r="D3" s="163" t="s">
        <v>133</v>
      </c>
      <c r="E3" s="166" t="s">
        <v>29</v>
      </c>
      <c r="F3" s="159" t="s">
        <v>134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135</v>
      </c>
      <c r="H4" s="160"/>
      <c r="I4" s="160"/>
      <c r="J4" s="82" t="s">
        <v>136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137</v>
      </c>
      <c r="H5" s="79" t="s">
        <v>138</v>
      </c>
      <c r="I5" s="79" t="s">
        <v>139</v>
      </c>
      <c r="J5" s="79" t="s">
        <v>137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E8+E45+E63+E72+E79</f>
        <v>385.47</v>
      </c>
      <c r="F7" s="87">
        <f t="shared" si="0"/>
        <v>385.47</v>
      </c>
      <c r="G7" s="87">
        <f t="shared" si="0"/>
        <v>323.77</v>
      </c>
      <c r="H7" s="87">
        <f t="shared" si="0"/>
        <v>249.31</v>
      </c>
      <c r="I7" s="87">
        <f t="shared" si="0"/>
        <v>74.459999999999994</v>
      </c>
      <c r="J7" s="87">
        <f t="shared" si="0"/>
        <v>61.7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E9+E42</f>
        <v>293.94</v>
      </c>
      <c r="F8" s="87">
        <f t="shared" si="1"/>
        <v>293.94</v>
      </c>
      <c r="G8" s="87">
        <f t="shared" si="1"/>
        <v>273.94</v>
      </c>
      <c r="H8" s="87">
        <f t="shared" si="1"/>
        <v>199.48</v>
      </c>
      <c r="I8" s="87">
        <f t="shared" si="1"/>
        <v>74.459999999999994</v>
      </c>
      <c r="J8" s="87">
        <f t="shared" si="1"/>
        <v>20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E10+E26</f>
        <v>273.94</v>
      </c>
      <c r="F9" s="87">
        <f t="shared" si="2"/>
        <v>273.94</v>
      </c>
      <c r="G9" s="87">
        <f t="shared" si="2"/>
        <v>273.94</v>
      </c>
      <c r="H9" s="87">
        <f t="shared" si="2"/>
        <v>199.48</v>
      </c>
      <c r="I9" s="87">
        <f t="shared" si="2"/>
        <v>74.459999999999994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SUM(E11:E25)</f>
        <v>89.58</v>
      </c>
      <c r="F10" s="87">
        <f t="shared" si="3"/>
        <v>89.58</v>
      </c>
      <c r="G10" s="87">
        <f t="shared" si="3"/>
        <v>89.58</v>
      </c>
      <c r="H10" s="87">
        <f t="shared" si="3"/>
        <v>63.12</v>
      </c>
      <c r="I10" s="87">
        <f t="shared" si="3"/>
        <v>26.46</v>
      </c>
      <c r="J10" s="87">
        <f t="shared" si="3"/>
        <v>0</v>
      </c>
    </row>
    <row r="11" spans="1:10" s="36" customFormat="1" ht="20.100000000000001" customHeight="1">
      <c r="A11" s="84" t="s">
        <v>140</v>
      </c>
      <c r="B11" s="85" t="s">
        <v>141</v>
      </c>
      <c r="C11" s="85" t="s">
        <v>142</v>
      </c>
      <c r="D11" s="85" t="s">
        <v>61</v>
      </c>
      <c r="E11" s="87">
        <v>38.590000000000003</v>
      </c>
      <c r="F11" s="87">
        <v>38.590000000000003</v>
      </c>
      <c r="G11" s="87">
        <v>38.590000000000003</v>
      </c>
      <c r="H11" s="87">
        <v>38.590000000000003</v>
      </c>
      <c r="I11" s="87">
        <v>0</v>
      </c>
      <c r="J11" s="87">
        <v>0</v>
      </c>
    </row>
    <row r="12" spans="1:10" s="36" customFormat="1" ht="20.100000000000001" customHeight="1">
      <c r="A12" s="84" t="s">
        <v>140</v>
      </c>
      <c r="B12" s="85" t="s">
        <v>141</v>
      </c>
      <c r="C12" s="85" t="s">
        <v>142</v>
      </c>
      <c r="D12" s="85" t="s">
        <v>66</v>
      </c>
      <c r="E12" s="87">
        <v>0.31</v>
      </c>
      <c r="F12" s="87">
        <v>0.31</v>
      </c>
      <c r="G12" s="87">
        <v>0.31</v>
      </c>
      <c r="H12" s="87">
        <v>0.31</v>
      </c>
      <c r="I12" s="87">
        <v>0</v>
      </c>
      <c r="J12" s="87">
        <v>0</v>
      </c>
    </row>
    <row r="13" spans="1:10" s="36" customFormat="1" ht="20.100000000000001" customHeight="1">
      <c r="A13" s="84" t="s">
        <v>140</v>
      </c>
      <c r="B13" s="85" t="s">
        <v>141</v>
      </c>
      <c r="C13" s="85" t="s">
        <v>142</v>
      </c>
      <c r="D13" s="85" t="s">
        <v>62</v>
      </c>
      <c r="E13" s="87">
        <v>3.36</v>
      </c>
      <c r="F13" s="87">
        <v>3.36</v>
      </c>
      <c r="G13" s="87">
        <v>3.36</v>
      </c>
      <c r="H13" s="87">
        <v>3.36</v>
      </c>
      <c r="I13" s="87">
        <v>0</v>
      </c>
      <c r="J13" s="87">
        <v>0</v>
      </c>
    </row>
    <row r="14" spans="1:10" s="36" customFormat="1" ht="20.100000000000001" customHeight="1">
      <c r="A14" s="84" t="s">
        <v>140</v>
      </c>
      <c r="B14" s="85" t="s">
        <v>141</v>
      </c>
      <c r="C14" s="85" t="s">
        <v>142</v>
      </c>
      <c r="D14" s="85" t="s">
        <v>67</v>
      </c>
      <c r="E14" s="87">
        <v>0.68</v>
      </c>
      <c r="F14" s="87">
        <v>0.68</v>
      </c>
      <c r="G14" s="87">
        <v>0.68</v>
      </c>
      <c r="H14" s="87">
        <v>0.68</v>
      </c>
      <c r="I14" s="87">
        <v>0</v>
      </c>
      <c r="J14" s="87">
        <v>0</v>
      </c>
    </row>
    <row r="15" spans="1:10" s="36" customFormat="1" ht="20.100000000000001" customHeight="1">
      <c r="A15" s="84" t="s">
        <v>140</v>
      </c>
      <c r="B15" s="85" t="s">
        <v>141</v>
      </c>
      <c r="C15" s="85" t="s">
        <v>142</v>
      </c>
      <c r="D15" s="85" t="s">
        <v>65</v>
      </c>
      <c r="E15" s="87">
        <v>10.08</v>
      </c>
      <c r="F15" s="87">
        <v>10.08</v>
      </c>
      <c r="G15" s="87">
        <v>10.08</v>
      </c>
      <c r="H15" s="87">
        <v>10.08</v>
      </c>
      <c r="I15" s="87">
        <v>0</v>
      </c>
      <c r="J15" s="87">
        <v>0</v>
      </c>
    </row>
    <row r="16" spans="1:10" s="36" customFormat="1" ht="20.100000000000001" customHeight="1">
      <c r="A16" s="84" t="s">
        <v>140</v>
      </c>
      <c r="B16" s="85" t="s">
        <v>141</v>
      </c>
      <c r="C16" s="85" t="s">
        <v>142</v>
      </c>
      <c r="D16" s="85" t="s">
        <v>71</v>
      </c>
      <c r="E16" s="87">
        <v>1.35</v>
      </c>
      <c r="F16" s="87">
        <v>1.35</v>
      </c>
      <c r="G16" s="87">
        <v>1.35</v>
      </c>
      <c r="H16" s="87">
        <v>1.35</v>
      </c>
      <c r="I16" s="87">
        <v>0</v>
      </c>
      <c r="J16" s="87">
        <v>0</v>
      </c>
    </row>
    <row r="17" spans="1:10" s="36" customFormat="1" ht="20.100000000000001" customHeight="1">
      <c r="A17" s="84" t="s">
        <v>140</v>
      </c>
      <c r="B17" s="85" t="s">
        <v>141</v>
      </c>
      <c r="C17" s="85" t="s">
        <v>142</v>
      </c>
      <c r="D17" s="85" t="s">
        <v>63</v>
      </c>
      <c r="E17" s="87">
        <v>1.26</v>
      </c>
      <c r="F17" s="87">
        <v>1.26</v>
      </c>
      <c r="G17" s="87">
        <v>1.26</v>
      </c>
      <c r="H17" s="87">
        <v>1.26</v>
      </c>
      <c r="I17" s="87">
        <v>0</v>
      </c>
      <c r="J17" s="87">
        <v>0</v>
      </c>
    </row>
    <row r="18" spans="1:10" s="36" customFormat="1" ht="20.100000000000001" customHeight="1">
      <c r="A18" s="84" t="s">
        <v>140</v>
      </c>
      <c r="B18" s="85" t="s">
        <v>141</v>
      </c>
      <c r="C18" s="85" t="s">
        <v>142</v>
      </c>
      <c r="D18" s="85" t="s">
        <v>75</v>
      </c>
      <c r="E18" s="87">
        <v>14.64</v>
      </c>
      <c r="F18" s="87">
        <v>14.64</v>
      </c>
      <c r="G18" s="87">
        <v>14.64</v>
      </c>
      <c r="H18" s="87">
        <v>0</v>
      </c>
      <c r="I18" s="87">
        <v>14.64</v>
      </c>
      <c r="J18" s="87">
        <v>0</v>
      </c>
    </row>
    <row r="19" spans="1:10" s="36" customFormat="1" ht="20.100000000000001" customHeight="1">
      <c r="A19" s="84" t="s">
        <v>140</v>
      </c>
      <c r="B19" s="85" t="s">
        <v>141</v>
      </c>
      <c r="C19" s="85" t="s">
        <v>142</v>
      </c>
      <c r="D19" s="85" t="s">
        <v>68</v>
      </c>
      <c r="E19" s="87">
        <v>1.71</v>
      </c>
      <c r="F19" s="87">
        <v>1.71</v>
      </c>
      <c r="G19" s="87">
        <v>1.71</v>
      </c>
      <c r="H19" s="87">
        <v>1.71</v>
      </c>
      <c r="I19" s="87">
        <v>0</v>
      </c>
      <c r="J19" s="87">
        <v>0</v>
      </c>
    </row>
    <row r="20" spans="1:10" s="36" customFormat="1" ht="20.100000000000001" customHeight="1">
      <c r="A20" s="84" t="s">
        <v>140</v>
      </c>
      <c r="B20" s="85" t="s">
        <v>141</v>
      </c>
      <c r="C20" s="85" t="s">
        <v>142</v>
      </c>
      <c r="D20" s="85" t="s">
        <v>73</v>
      </c>
      <c r="E20" s="87">
        <v>0.72</v>
      </c>
      <c r="F20" s="87">
        <v>0.72</v>
      </c>
      <c r="G20" s="87">
        <v>0.72</v>
      </c>
      <c r="H20" s="87">
        <v>0</v>
      </c>
      <c r="I20" s="87">
        <v>0.72</v>
      </c>
      <c r="J20" s="87">
        <v>0</v>
      </c>
    </row>
    <row r="21" spans="1:10" s="36" customFormat="1" ht="20.100000000000001" customHeight="1">
      <c r="A21" s="84" t="s">
        <v>140</v>
      </c>
      <c r="B21" s="85" t="s">
        <v>141</v>
      </c>
      <c r="C21" s="85" t="s">
        <v>142</v>
      </c>
      <c r="D21" s="85" t="s">
        <v>69</v>
      </c>
      <c r="E21" s="87">
        <v>1.61</v>
      </c>
      <c r="F21" s="87">
        <v>1.61</v>
      </c>
      <c r="G21" s="87">
        <v>1.61</v>
      </c>
      <c r="H21" s="87">
        <v>1.61</v>
      </c>
      <c r="I21" s="87">
        <v>0</v>
      </c>
      <c r="J21" s="87">
        <v>0</v>
      </c>
    </row>
    <row r="22" spans="1:10" s="36" customFormat="1" ht="20.100000000000001" customHeight="1">
      <c r="A22" s="84" t="s">
        <v>140</v>
      </c>
      <c r="B22" s="85" t="s">
        <v>141</v>
      </c>
      <c r="C22" s="85" t="s">
        <v>142</v>
      </c>
      <c r="D22" s="85" t="s">
        <v>70</v>
      </c>
      <c r="E22" s="87">
        <v>0.81</v>
      </c>
      <c r="F22" s="87">
        <v>0.81</v>
      </c>
      <c r="G22" s="87">
        <v>0.81</v>
      </c>
      <c r="H22" s="87">
        <v>0.81</v>
      </c>
      <c r="I22" s="87">
        <v>0</v>
      </c>
      <c r="J22" s="87">
        <v>0</v>
      </c>
    </row>
    <row r="23" spans="1:10" s="36" customFormat="1" ht="20.100000000000001" customHeight="1">
      <c r="A23" s="84" t="s">
        <v>140</v>
      </c>
      <c r="B23" s="85" t="s">
        <v>141</v>
      </c>
      <c r="C23" s="85" t="s">
        <v>142</v>
      </c>
      <c r="D23" s="85" t="s">
        <v>64</v>
      </c>
      <c r="E23" s="87">
        <v>3.36</v>
      </c>
      <c r="F23" s="87">
        <v>3.36</v>
      </c>
      <c r="G23" s="87">
        <v>3.36</v>
      </c>
      <c r="H23" s="87">
        <v>3.36</v>
      </c>
      <c r="I23" s="87">
        <v>0</v>
      </c>
      <c r="J23" s="87">
        <v>0</v>
      </c>
    </row>
    <row r="24" spans="1:10" s="36" customFormat="1" ht="20.100000000000001" customHeight="1">
      <c r="A24" s="84" t="s">
        <v>140</v>
      </c>
      <c r="B24" s="85" t="s">
        <v>141</v>
      </c>
      <c r="C24" s="85" t="s">
        <v>142</v>
      </c>
      <c r="D24" s="85" t="s">
        <v>72</v>
      </c>
      <c r="E24" s="87">
        <v>5.64</v>
      </c>
      <c r="F24" s="87">
        <v>5.64</v>
      </c>
      <c r="G24" s="87">
        <v>5.64</v>
      </c>
      <c r="H24" s="87">
        <v>0</v>
      </c>
      <c r="I24" s="87">
        <v>5.64</v>
      </c>
      <c r="J24" s="87">
        <v>0</v>
      </c>
    </row>
    <row r="25" spans="1:10" s="36" customFormat="1" ht="20.100000000000001" customHeight="1">
      <c r="A25" s="84" t="s">
        <v>140</v>
      </c>
      <c r="B25" s="85" t="s">
        <v>141</v>
      </c>
      <c r="C25" s="85" t="s">
        <v>142</v>
      </c>
      <c r="D25" s="85" t="s">
        <v>74</v>
      </c>
      <c r="E25" s="87">
        <v>5.46</v>
      </c>
      <c r="F25" s="87">
        <v>5.46</v>
      </c>
      <c r="G25" s="87">
        <v>5.46</v>
      </c>
      <c r="H25" s="87">
        <v>0</v>
      </c>
      <c r="I25" s="87">
        <v>5.46</v>
      </c>
      <c r="J25" s="87">
        <v>0</v>
      </c>
    </row>
    <row r="26" spans="1:10" s="36" customFormat="1" ht="20.100000000000001" customHeight="1">
      <c r="A26" s="84"/>
      <c r="B26" s="85"/>
      <c r="C26" s="85" t="s">
        <v>77</v>
      </c>
      <c r="D26" s="85" t="s">
        <v>76</v>
      </c>
      <c r="E26" s="87">
        <f t="shared" ref="E26:J26" si="4">SUM(E27:E41)</f>
        <v>184.36</v>
      </c>
      <c r="F26" s="87">
        <f t="shared" si="4"/>
        <v>184.36</v>
      </c>
      <c r="G26" s="87">
        <f t="shared" si="4"/>
        <v>184.36</v>
      </c>
      <c r="H26" s="87">
        <f t="shared" si="4"/>
        <v>136.36000000000001</v>
      </c>
      <c r="I26" s="87">
        <f t="shared" si="4"/>
        <v>48</v>
      </c>
      <c r="J26" s="87">
        <f t="shared" si="4"/>
        <v>0</v>
      </c>
    </row>
    <row r="27" spans="1:10" s="36" customFormat="1" ht="20.100000000000001" customHeight="1">
      <c r="A27" s="84" t="s">
        <v>140</v>
      </c>
      <c r="B27" s="85" t="s">
        <v>141</v>
      </c>
      <c r="C27" s="85" t="s">
        <v>143</v>
      </c>
      <c r="D27" s="85" t="s">
        <v>63</v>
      </c>
      <c r="E27" s="87">
        <v>2.62</v>
      </c>
      <c r="F27" s="87">
        <v>2.62</v>
      </c>
      <c r="G27" s="87">
        <v>2.62</v>
      </c>
      <c r="H27" s="87">
        <v>2.62</v>
      </c>
      <c r="I27" s="87">
        <v>0</v>
      </c>
      <c r="J27" s="87">
        <v>0</v>
      </c>
    </row>
    <row r="28" spans="1:10" s="36" customFormat="1" ht="20.100000000000001" customHeight="1">
      <c r="A28" s="84" t="s">
        <v>140</v>
      </c>
      <c r="B28" s="85" t="s">
        <v>141</v>
      </c>
      <c r="C28" s="85" t="s">
        <v>143</v>
      </c>
      <c r="D28" s="85" t="s">
        <v>62</v>
      </c>
      <c r="E28" s="87">
        <v>6.8</v>
      </c>
      <c r="F28" s="87">
        <v>6.8</v>
      </c>
      <c r="G28" s="87">
        <v>6.8</v>
      </c>
      <c r="H28" s="87">
        <v>6.8</v>
      </c>
      <c r="I28" s="87">
        <v>0</v>
      </c>
      <c r="J28" s="87">
        <v>0</v>
      </c>
    </row>
    <row r="29" spans="1:10" s="36" customFormat="1" ht="20.100000000000001" customHeight="1">
      <c r="A29" s="84" t="s">
        <v>140</v>
      </c>
      <c r="B29" s="85" t="s">
        <v>141</v>
      </c>
      <c r="C29" s="85" t="s">
        <v>143</v>
      </c>
      <c r="D29" s="85" t="s">
        <v>64</v>
      </c>
      <c r="E29" s="87">
        <v>6.8</v>
      </c>
      <c r="F29" s="87">
        <v>6.8</v>
      </c>
      <c r="G29" s="87">
        <v>6.8</v>
      </c>
      <c r="H29" s="87">
        <v>6.8</v>
      </c>
      <c r="I29" s="87">
        <v>0</v>
      </c>
      <c r="J29" s="87">
        <v>0</v>
      </c>
    </row>
    <row r="30" spans="1:10" s="36" customFormat="1" ht="20.100000000000001" customHeight="1">
      <c r="A30" s="84" t="s">
        <v>140</v>
      </c>
      <c r="B30" s="85" t="s">
        <v>141</v>
      </c>
      <c r="C30" s="85" t="s">
        <v>143</v>
      </c>
      <c r="D30" s="85" t="s">
        <v>66</v>
      </c>
      <c r="E30" s="87">
        <v>0.99</v>
      </c>
      <c r="F30" s="87">
        <v>0.99</v>
      </c>
      <c r="G30" s="87">
        <v>0.99</v>
      </c>
      <c r="H30" s="87">
        <v>0.99</v>
      </c>
      <c r="I30" s="87">
        <v>0</v>
      </c>
      <c r="J30" s="87">
        <v>0</v>
      </c>
    </row>
    <row r="31" spans="1:10" s="36" customFormat="1" ht="20.100000000000001" customHeight="1">
      <c r="A31" s="84" t="s">
        <v>140</v>
      </c>
      <c r="B31" s="85" t="s">
        <v>141</v>
      </c>
      <c r="C31" s="85" t="s">
        <v>143</v>
      </c>
      <c r="D31" s="85" t="s">
        <v>70</v>
      </c>
      <c r="E31" s="87">
        <v>1.63</v>
      </c>
      <c r="F31" s="87">
        <v>1.63</v>
      </c>
      <c r="G31" s="87">
        <v>1.63</v>
      </c>
      <c r="H31" s="87">
        <v>1.63</v>
      </c>
      <c r="I31" s="87">
        <v>0</v>
      </c>
      <c r="J31" s="87">
        <v>0</v>
      </c>
    </row>
    <row r="32" spans="1:10" ht="20.100000000000001" customHeight="1">
      <c r="A32" s="84" t="s">
        <v>140</v>
      </c>
      <c r="B32" s="85" t="s">
        <v>141</v>
      </c>
      <c r="C32" s="85" t="s">
        <v>143</v>
      </c>
      <c r="D32" s="85" t="s">
        <v>79</v>
      </c>
      <c r="E32" s="87">
        <v>20.77</v>
      </c>
      <c r="F32" s="87">
        <v>20.77</v>
      </c>
      <c r="G32" s="87">
        <v>20.77</v>
      </c>
      <c r="H32" s="87">
        <v>20.77</v>
      </c>
      <c r="I32" s="87">
        <v>0</v>
      </c>
      <c r="J32" s="87">
        <v>0</v>
      </c>
    </row>
    <row r="33" spans="1:10" ht="20.100000000000001" customHeight="1">
      <c r="A33" s="84" t="s">
        <v>140</v>
      </c>
      <c r="B33" s="85" t="s">
        <v>141</v>
      </c>
      <c r="C33" s="85" t="s">
        <v>143</v>
      </c>
      <c r="D33" s="85" t="s">
        <v>75</v>
      </c>
      <c r="E33" s="87">
        <v>42.94</v>
      </c>
      <c r="F33" s="87">
        <v>42.94</v>
      </c>
      <c r="G33" s="87">
        <v>42.94</v>
      </c>
      <c r="H33" s="87">
        <v>0</v>
      </c>
      <c r="I33" s="87">
        <v>42.94</v>
      </c>
      <c r="J33" s="87">
        <v>0</v>
      </c>
    </row>
    <row r="34" spans="1:10" ht="20.100000000000001" customHeight="1">
      <c r="A34" s="84" t="s">
        <v>140</v>
      </c>
      <c r="B34" s="85" t="s">
        <v>141</v>
      </c>
      <c r="C34" s="85" t="s">
        <v>143</v>
      </c>
      <c r="D34" s="85" t="s">
        <v>72</v>
      </c>
      <c r="E34" s="87">
        <v>5.0599999999999996</v>
      </c>
      <c r="F34" s="87">
        <v>5.0599999999999996</v>
      </c>
      <c r="G34" s="87">
        <v>5.0599999999999996</v>
      </c>
      <c r="H34" s="87">
        <v>0</v>
      </c>
      <c r="I34" s="87">
        <v>5.0599999999999996</v>
      </c>
      <c r="J34" s="87">
        <v>0</v>
      </c>
    </row>
    <row r="35" spans="1:10" ht="20.100000000000001" customHeight="1">
      <c r="A35" s="84" t="s">
        <v>140</v>
      </c>
      <c r="B35" s="85" t="s">
        <v>141</v>
      </c>
      <c r="C35" s="85" t="s">
        <v>143</v>
      </c>
      <c r="D35" s="85" t="s">
        <v>65</v>
      </c>
      <c r="E35" s="87">
        <v>23.04</v>
      </c>
      <c r="F35" s="87">
        <v>23.04</v>
      </c>
      <c r="G35" s="87">
        <v>23.04</v>
      </c>
      <c r="H35" s="87">
        <v>23.04</v>
      </c>
      <c r="I35" s="87">
        <v>0</v>
      </c>
      <c r="J35" s="87">
        <v>0</v>
      </c>
    </row>
    <row r="36" spans="1:10" ht="20.100000000000001" customHeight="1">
      <c r="A36" s="84" t="s">
        <v>140</v>
      </c>
      <c r="B36" s="85" t="s">
        <v>141</v>
      </c>
      <c r="C36" s="85" t="s">
        <v>143</v>
      </c>
      <c r="D36" s="85" t="s">
        <v>78</v>
      </c>
      <c r="E36" s="87">
        <v>50.03</v>
      </c>
      <c r="F36" s="87">
        <v>50.03</v>
      </c>
      <c r="G36" s="87">
        <v>50.03</v>
      </c>
      <c r="H36" s="87">
        <v>50.03</v>
      </c>
      <c r="I36" s="87">
        <v>0</v>
      </c>
      <c r="J36" s="87">
        <v>0</v>
      </c>
    </row>
    <row r="37" spans="1:10" ht="20.100000000000001" customHeight="1">
      <c r="A37" s="84" t="s">
        <v>140</v>
      </c>
      <c r="B37" s="85" t="s">
        <v>141</v>
      </c>
      <c r="C37" s="85" t="s">
        <v>143</v>
      </c>
      <c r="D37" s="85" t="s">
        <v>80</v>
      </c>
      <c r="E37" s="87">
        <v>8.9</v>
      </c>
      <c r="F37" s="87">
        <v>8.9</v>
      </c>
      <c r="G37" s="87">
        <v>8.9</v>
      </c>
      <c r="H37" s="87">
        <v>8.9</v>
      </c>
      <c r="I37" s="87">
        <v>0</v>
      </c>
      <c r="J37" s="87">
        <v>0</v>
      </c>
    </row>
    <row r="38" spans="1:10" ht="20.100000000000001" customHeight="1">
      <c r="A38" s="84" t="s">
        <v>140</v>
      </c>
      <c r="B38" s="85" t="s">
        <v>141</v>
      </c>
      <c r="C38" s="85" t="s">
        <v>143</v>
      </c>
      <c r="D38" s="85" t="s">
        <v>68</v>
      </c>
      <c r="E38" s="87">
        <v>1.84</v>
      </c>
      <c r="F38" s="87">
        <v>1.84</v>
      </c>
      <c r="G38" s="87">
        <v>1.84</v>
      </c>
      <c r="H38" s="87">
        <v>1.84</v>
      </c>
      <c r="I38" s="87">
        <v>0</v>
      </c>
      <c r="J38" s="87">
        <v>0</v>
      </c>
    </row>
    <row r="39" spans="1:10" ht="20.100000000000001" customHeight="1">
      <c r="A39" s="84" t="s">
        <v>140</v>
      </c>
      <c r="B39" s="85" t="s">
        <v>141</v>
      </c>
      <c r="C39" s="85" t="s">
        <v>143</v>
      </c>
      <c r="D39" s="85" t="s">
        <v>81</v>
      </c>
      <c r="E39" s="87">
        <v>7.9</v>
      </c>
      <c r="F39" s="87">
        <v>7.9</v>
      </c>
      <c r="G39" s="87">
        <v>7.9</v>
      </c>
      <c r="H39" s="87">
        <v>7.9</v>
      </c>
      <c r="I39" s="87">
        <v>0</v>
      </c>
      <c r="J39" s="87">
        <v>0</v>
      </c>
    </row>
    <row r="40" spans="1:10" ht="20.100000000000001" customHeight="1">
      <c r="A40" s="84" t="s">
        <v>140</v>
      </c>
      <c r="B40" s="85" t="s">
        <v>141</v>
      </c>
      <c r="C40" s="85" t="s">
        <v>143</v>
      </c>
      <c r="D40" s="85" t="s">
        <v>67</v>
      </c>
      <c r="E40" s="87">
        <v>1.78</v>
      </c>
      <c r="F40" s="87">
        <v>1.78</v>
      </c>
      <c r="G40" s="87">
        <v>1.78</v>
      </c>
      <c r="H40" s="87">
        <v>1.78</v>
      </c>
      <c r="I40" s="87">
        <v>0</v>
      </c>
      <c r="J40" s="87">
        <v>0</v>
      </c>
    </row>
    <row r="41" spans="1:10" ht="20.100000000000001" customHeight="1">
      <c r="A41" s="84" t="s">
        <v>140</v>
      </c>
      <c r="B41" s="85" t="s">
        <v>141</v>
      </c>
      <c r="C41" s="85" t="s">
        <v>143</v>
      </c>
      <c r="D41" s="85" t="s">
        <v>69</v>
      </c>
      <c r="E41" s="87">
        <v>3.26</v>
      </c>
      <c r="F41" s="87">
        <v>3.26</v>
      </c>
      <c r="G41" s="87">
        <v>3.26</v>
      </c>
      <c r="H41" s="87">
        <v>3.26</v>
      </c>
      <c r="I41" s="87">
        <v>0</v>
      </c>
      <c r="J41" s="87">
        <v>0</v>
      </c>
    </row>
    <row r="42" spans="1:10" ht="20.100000000000001" customHeight="1">
      <c r="A42" s="84"/>
      <c r="B42" s="85" t="s">
        <v>84</v>
      </c>
      <c r="C42" s="85"/>
      <c r="D42" s="85" t="s">
        <v>82</v>
      </c>
      <c r="E42" s="87">
        <f t="shared" ref="E42:J43" si="5">E43</f>
        <v>20</v>
      </c>
      <c r="F42" s="87">
        <f t="shared" si="5"/>
        <v>20</v>
      </c>
      <c r="G42" s="87">
        <f t="shared" si="5"/>
        <v>0</v>
      </c>
      <c r="H42" s="87">
        <f t="shared" si="5"/>
        <v>0</v>
      </c>
      <c r="I42" s="87">
        <f t="shared" si="5"/>
        <v>0</v>
      </c>
      <c r="J42" s="87">
        <f t="shared" si="5"/>
        <v>20</v>
      </c>
    </row>
    <row r="43" spans="1:10" ht="20.100000000000001" customHeight="1">
      <c r="A43" s="84"/>
      <c r="B43" s="85"/>
      <c r="C43" s="85" t="s">
        <v>85</v>
      </c>
      <c r="D43" s="85" t="s">
        <v>83</v>
      </c>
      <c r="E43" s="87">
        <f t="shared" si="5"/>
        <v>20</v>
      </c>
      <c r="F43" s="87">
        <f t="shared" si="5"/>
        <v>20</v>
      </c>
      <c r="G43" s="87">
        <f t="shared" si="5"/>
        <v>0</v>
      </c>
      <c r="H43" s="87">
        <f t="shared" si="5"/>
        <v>0</v>
      </c>
      <c r="I43" s="87">
        <f t="shared" si="5"/>
        <v>0</v>
      </c>
      <c r="J43" s="87">
        <f t="shared" si="5"/>
        <v>20</v>
      </c>
    </row>
    <row r="44" spans="1:10" ht="20.100000000000001" customHeight="1">
      <c r="A44" s="84" t="s">
        <v>140</v>
      </c>
      <c r="B44" s="85" t="s">
        <v>144</v>
      </c>
      <c r="C44" s="85" t="s">
        <v>145</v>
      </c>
      <c r="D44" s="85" t="s">
        <v>86</v>
      </c>
      <c r="E44" s="87">
        <v>20</v>
      </c>
      <c r="F44" s="87">
        <v>20</v>
      </c>
      <c r="G44" s="87">
        <v>0</v>
      </c>
      <c r="H44" s="87">
        <v>0</v>
      </c>
      <c r="I44" s="87">
        <v>0</v>
      </c>
      <c r="J44" s="87">
        <v>20</v>
      </c>
    </row>
    <row r="45" spans="1:10" ht="20.100000000000001" customHeight="1">
      <c r="A45" s="84" t="s">
        <v>90</v>
      </c>
      <c r="B45" s="85"/>
      <c r="C45" s="85"/>
      <c r="D45" s="85" t="s">
        <v>87</v>
      </c>
      <c r="E45" s="87">
        <f t="shared" ref="E45:J45" si="6">E46+E49+E53</f>
        <v>44.08</v>
      </c>
      <c r="F45" s="87">
        <f t="shared" si="6"/>
        <v>44.08</v>
      </c>
      <c r="G45" s="87">
        <f t="shared" si="6"/>
        <v>26.68</v>
      </c>
      <c r="H45" s="87">
        <f t="shared" si="6"/>
        <v>26.68</v>
      </c>
      <c r="I45" s="87">
        <f t="shared" si="6"/>
        <v>0</v>
      </c>
      <c r="J45" s="87">
        <f t="shared" si="6"/>
        <v>17.399999999999999</v>
      </c>
    </row>
    <row r="46" spans="1:10" ht="20.100000000000001" customHeight="1">
      <c r="A46" s="84"/>
      <c r="B46" s="85" t="s">
        <v>91</v>
      </c>
      <c r="C46" s="85"/>
      <c r="D46" s="85" t="s">
        <v>88</v>
      </c>
      <c r="E46" s="87">
        <f t="shared" ref="E46:J47" si="7">E47</f>
        <v>17.399999999999999</v>
      </c>
      <c r="F46" s="87">
        <f t="shared" si="7"/>
        <v>17.399999999999999</v>
      </c>
      <c r="G46" s="87">
        <f t="shared" si="7"/>
        <v>0</v>
      </c>
      <c r="H46" s="87">
        <f t="shared" si="7"/>
        <v>0</v>
      </c>
      <c r="I46" s="87">
        <f t="shared" si="7"/>
        <v>0</v>
      </c>
      <c r="J46" s="87">
        <f t="shared" si="7"/>
        <v>17.399999999999999</v>
      </c>
    </row>
    <row r="47" spans="1:10" ht="20.100000000000001" customHeight="1">
      <c r="A47" s="84"/>
      <c r="B47" s="85"/>
      <c r="C47" s="85" t="s">
        <v>85</v>
      </c>
      <c r="D47" s="85" t="s">
        <v>89</v>
      </c>
      <c r="E47" s="87">
        <f t="shared" si="7"/>
        <v>17.399999999999999</v>
      </c>
      <c r="F47" s="87">
        <f t="shared" si="7"/>
        <v>17.399999999999999</v>
      </c>
      <c r="G47" s="87">
        <f t="shared" si="7"/>
        <v>0</v>
      </c>
      <c r="H47" s="87">
        <f t="shared" si="7"/>
        <v>0</v>
      </c>
      <c r="I47" s="87">
        <f t="shared" si="7"/>
        <v>0</v>
      </c>
      <c r="J47" s="87">
        <f t="shared" si="7"/>
        <v>17.399999999999999</v>
      </c>
    </row>
    <row r="48" spans="1:10" ht="20.100000000000001" customHeight="1">
      <c r="A48" s="84" t="s">
        <v>146</v>
      </c>
      <c r="B48" s="85" t="s">
        <v>147</v>
      </c>
      <c r="C48" s="85" t="s">
        <v>145</v>
      </c>
      <c r="D48" s="85" t="s">
        <v>92</v>
      </c>
      <c r="E48" s="87">
        <v>17.399999999999999</v>
      </c>
      <c r="F48" s="87">
        <v>17.399999999999999</v>
      </c>
      <c r="G48" s="87">
        <v>0</v>
      </c>
      <c r="H48" s="87">
        <v>0</v>
      </c>
      <c r="I48" s="87">
        <v>0</v>
      </c>
      <c r="J48" s="87">
        <v>17.399999999999999</v>
      </c>
    </row>
    <row r="49" spans="1:10" ht="20.100000000000001" customHeight="1">
      <c r="A49" s="84"/>
      <c r="B49" s="85" t="s">
        <v>95</v>
      </c>
      <c r="C49" s="85"/>
      <c r="D49" s="85" t="s">
        <v>93</v>
      </c>
      <c r="E49" s="87">
        <f t="shared" ref="E49:J49" si="8">E50</f>
        <v>24.37</v>
      </c>
      <c r="F49" s="87">
        <f t="shared" si="8"/>
        <v>24.37</v>
      </c>
      <c r="G49" s="87">
        <f t="shared" si="8"/>
        <v>24.37</v>
      </c>
      <c r="H49" s="87">
        <f t="shared" si="8"/>
        <v>24.37</v>
      </c>
      <c r="I49" s="87">
        <f t="shared" si="8"/>
        <v>0</v>
      </c>
      <c r="J49" s="87">
        <f t="shared" si="8"/>
        <v>0</v>
      </c>
    </row>
    <row r="50" spans="1:10" ht="20.100000000000001" customHeight="1">
      <c r="A50" s="84"/>
      <c r="B50" s="85"/>
      <c r="C50" s="85" t="s">
        <v>95</v>
      </c>
      <c r="D50" s="85" t="s">
        <v>94</v>
      </c>
      <c r="E50" s="87">
        <f t="shared" ref="E50:J50" si="9">SUM(E51:E52)</f>
        <v>24.37</v>
      </c>
      <c r="F50" s="87">
        <f t="shared" si="9"/>
        <v>24.37</v>
      </c>
      <c r="G50" s="87">
        <f t="shared" si="9"/>
        <v>24.37</v>
      </c>
      <c r="H50" s="87">
        <f t="shared" si="9"/>
        <v>24.37</v>
      </c>
      <c r="I50" s="87">
        <f t="shared" si="9"/>
        <v>0</v>
      </c>
      <c r="J50" s="87">
        <f t="shared" si="9"/>
        <v>0</v>
      </c>
    </row>
    <row r="51" spans="1:10" ht="20.100000000000001" customHeight="1">
      <c r="A51" s="84" t="s">
        <v>146</v>
      </c>
      <c r="B51" s="85" t="s">
        <v>148</v>
      </c>
      <c r="C51" s="85" t="s">
        <v>148</v>
      </c>
      <c r="D51" s="85" t="s">
        <v>96</v>
      </c>
      <c r="E51" s="87">
        <v>8.06</v>
      </c>
      <c r="F51" s="87">
        <v>8.06</v>
      </c>
      <c r="G51" s="87">
        <v>8.06</v>
      </c>
      <c r="H51" s="87">
        <v>8.06</v>
      </c>
      <c r="I51" s="87">
        <v>0</v>
      </c>
      <c r="J51" s="87">
        <v>0</v>
      </c>
    </row>
    <row r="52" spans="1:10" ht="20.100000000000001" customHeight="1">
      <c r="A52" s="84" t="s">
        <v>146</v>
      </c>
      <c r="B52" s="85" t="s">
        <v>148</v>
      </c>
      <c r="C52" s="85" t="s">
        <v>148</v>
      </c>
      <c r="D52" s="85" t="s">
        <v>96</v>
      </c>
      <c r="E52" s="87">
        <v>16.309999999999999</v>
      </c>
      <c r="F52" s="87">
        <v>16.309999999999999</v>
      </c>
      <c r="G52" s="87">
        <v>16.309999999999999</v>
      </c>
      <c r="H52" s="87">
        <v>16.309999999999999</v>
      </c>
      <c r="I52" s="87">
        <v>0</v>
      </c>
      <c r="J52" s="87">
        <v>0</v>
      </c>
    </row>
    <row r="53" spans="1:10" ht="20.100000000000001" customHeight="1">
      <c r="A53" s="84"/>
      <c r="B53" s="85" t="s">
        <v>99</v>
      </c>
      <c r="C53" s="85"/>
      <c r="D53" s="85" t="s">
        <v>97</v>
      </c>
      <c r="E53" s="87">
        <f t="shared" ref="E53:J53" si="10">E54+E57+E60</f>
        <v>2.31</v>
      </c>
      <c r="F53" s="87">
        <f t="shared" si="10"/>
        <v>2.31</v>
      </c>
      <c r="G53" s="87">
        <f t="shared" si="10"/>
        <v>2.31</v>
      </c>
      <c r="H53" s="87">
        <f t="shared" si="10"/>
        <v>2.31</v>
      </c>
      <c r="I53" s="87">
        <f t="shared" si="10"/>
        <v>0</v>
      </c>
      <c r="J53" s="87">
        <f t="shared" si="10"/>
        <v>0</v>
      </c>
    </row>
    <row r="54" spans="1:10" ht="20.100000000000001" customHeight="1">
      <c r="A54" s="84"/>
      <c r="B54" s="85"/>
      <c r="C54" s="85" t="s">
        <v>60</v>
      </c>
      <c r="D54" s="85" t="s">
        <v>98</v>
      </c>
      <c r="E54" s="87">
        <f t="shared" ref="E54:J54" si="11">SUM(E55:E56)</f>
        <v>0.85</v>
      </c>
      <c r="F54" s="87">
        <f t="shared" si="11"/>
        <v>0.85</v>
      </c>
      <c r="G54" s="87">
        <f t="shared" si="11"/>
        <v>0.85</v>
      </c>
      <c r="H54" s="87">
        <f t="shared" si="11"/>
        <v>0.85</v>
      </c>
      <c r="I54" s="87">
        <f t="shared" si="11"/>
        <v>0</v>
      </c>
      <c r="J54" s="87">
        <f t="shared" si="11"/>
        <v>0</v>
      </c>
    </row>
    <row r="55" spans="1:10" ht="20.100000000000001" customHeight="1">
      <c r="A55" s="84" t="s">
        <v>146</v>
      </c>
      <c r="B55" s="85" t="s">
        <v>149</v>
      </c>
      <c r="C55" s="85" t="s">
        <v>142</v>
      </c>
      <c r="D55" s="85" t="s">
        <v>100</v>
      </c>
      <c r="E55" s="87">
        <v>0.28000000000000003</v>
      </c>
      <c r="F55" s="87">
        <v>0.28000000000000003</v>
      </c>
      <c r="G55" s="87">
        <v>0.28000000000000003</v>
      </c>
      <c r="H55" s="87">
        <v>0.28000000000000003</v>
      </c>
      <c r="I55" s="87">
        <v>0</v>
      </c>
      <c r="J55" s="87">
        <v>0</v>
      </c>
    </row>
    <row r="56" spans="1:10" ht="20.100000000000001" customHeight="1">
      <c r="A56" s="84" t="s">
        <v>146</v>
      </c>
      <c r="B56" s="85" t="s">
        <v>149</v>
      </c>
      <c r="C56" s="85" t="s">
        <v>142</v>
      </c>
      <c r="D56" s="85" t="s">
        <v>100</v>
      </c>
      <c r="E56" s="87">
        <v>0.56999999999999995</v>
      </c>
      <c r="F56" s="87">
        <v>0.56999999999999995</v>
      </c>
      <c r="G56" s="87">
        <v>0.56999999999999995</v>
      </c>
      <c r="H56" s="87">
        <v>0.56999999999999995</v>
      </c>
      <c r="I56" s="87">
        <v>0</v>
      </c>
      <c r="J56" s="87">
        <v>0</v>
      </c>
    </row>
    <row r="57" spans="1:10" ht="20.100000000000001" customHeight="1">
      <c r="A57" s="84"/>
      <c r="B57" s="85"/>
      <c r="C57" s="85" t="s">
        <v>91</v>
      </c>
      <c r="D57" s="85" t="s">
        <v>101</v>
      </c>
      <c r="E57" s="87">
        <f t="shared" ref="E57:J57" si="12">SUM(E58:E59)</f>
        <v>0.85</v>
      </c>
      <c r="F57" s="87">
        <f t="shared" si="12"/>
        <v>0.85</v>
      </c>
      <c r="G57" s="87">
        <f t="shared" si="12"/>
        <v>0.85</v>
      </c>
      <c r="H57" s="87">
        <f t="shared" si="12"/>
        <v>0.85</v>
      </c>
      <c r="I57" s="87">
        <f t="shared" si="12"/>
        <v>0</v>
      </c>
      <c r="J57" s="87">
        <f t="shared" si="12"/>
        <v>0</v>
      </c>
    </row>
    <row r="58" spans="1:10" ht="20.100000000000001" customHeight="1">
      <c r="A58" s="84" t="s">
        <v>146</v>
      </c>
      <c r="B58" s="85" t="s">
        <v>149</v>
      </c>
      <c r="C58" s="85" t="s">
        <v>147</v>
      </c>
      <c r="D58" s="85" t="s">
        <v>102</v>
      </c>
      <c r="E58" s="87">
        <v>0.28000000000000003</v>
      </c>
      <c r="F58" s="87">
        <v>0.28000000000000003</v>
      </c>
      <c r="G58" s="87">
        <v>0.28000000000000003</v>
      </c>
      <c r="H58" s="87">
        <v>0.28000000000000003</v>
      </c>
      <c r="I58" s="87">
        <v>0</v>
      </c>
      <c r="J58" s="87">
        <v>0</v>
      </c>
    </row>
    <row r="59" spans="1:10" ht="20.100000000000001" customHeight="1">
      <c r="A59" s="84" t="s">
        <v>146</v>
      </c>
      <c r="B59" s="85" t="s">
        <v>149</v>
      </c>
      <c r="C59" s="85" t="s">
        <v>147</v>
      </c>
      <c r="D59" s="85" t="s">
        <v>102</v>
      </c>
      <c r="E59" s="87">
        <v>0.56999999999999995</v>
      </c>
      <c r="F59" s="87">
        <v>0.56999999999999995</v>
      </c>
      <c r="G59" s="87">
        <v>0.56999999999999995</v>
      </c>
      <c r="H59" s="87">
        <v>0.56999999999999995</v>
      </c>
      <c r="I59" s="87">
        <v>0</v>
      </c>
      <c r="J59" s="87">
        <v>0</v>
      </c>
    </row>
    <row r="60" spans="1:10" ht="20.100000000000001" customHeight="1">
      <c r="A60" s="84"/>
      <c r="B60" s="85"/>
      <c r="C60" s="85" t="s">
        <v>59</v>
      </c>
      <c r="D60" s="85" t="s">
        <v>103</v>
      </c>
      <c r="E60" s="87">
        <f t="shared" ref="E60:J60" si="13">SUM(E61:E62)</f>
        <v>0.61</v>
      </c>
      <c r="F60" s="87">
        <f t="shared" si="13"/>
        <v>0.61</v>
      </c>
      <c r="G60" s="87">
        <f t="shared" si="13"/>
        <v>0.61</v>
      </c>
      <c r="H60" s="87">
        <f t="shared" si="13"/>
        <v>0.61</v>
      </c>
      <c r="I60" s="87">
        <f t="shared" si="13"/>
        <v>0</v>
      </c>
      <c r="J60" s="87">
        <f t="shared" si="13"/>
        <v>0</v>
      </c>
    </row>
    <row r="61" spans="1:10" ht="20.100000000000001" customHeight="1">
      <c r="A61" s="84" t="s">
        <v>146</v>
      </c>
      <c r="B61" s="85" t="s">
        <v>149</v>
      </c>
      <c r="C61" s="85" t="s">
        <v>141</v>
      </c>
      <c r="D61" s="85" t="s">
        <v>104</v>
      </c>
      <c r="E61" s="87">
        <v>0.2</v>
      </c>
      <c r="F61" s="87">
        <v>0.2</v>
      </c>
      <c r="G61" s="87">
        <v>0.2</v>
      </c>
      <c r="H61" s="87">
        <v>0.2</v>
      </c>
      <c r="I61" s="87">
        <v>0</v>
      </c>
      <c r="J61" s="87">
        <v>0</v>
      </c>
    </row>
    <row r="62" spans="1:10" ht="20.100000000000001" customHeight="1">
      <c r="A62" s="84" t="s">
        <v>146</v>
      </c>
      <c r="B62" s="85" t="s">
        <v>149</v>
      </c>
      <c r="C62" s="85" t="s">
        <v>141</v>
      </c>
      <c r="D62" s="85" t="s">
        <v>104</v>
      </c>
      <c r="E62" s="87">
        <v>0.41</v>
      </c>
      <c r="F62" s="87">
        <v>0.41</v>
      </c>
      <c r="G62" s="87">
        <v>0.41</v>
      </c>
      <c r="H62" s="87">
        <v>0.41</v>
      </c>
      <c r="I62" s="87">
        <v>0</v>
      </c>
      <c r="J62" s="87">
        <v>0</v>
      </c>
    </row>
    <row r="63" spans="1:10" ht="20.100000000000001" customHeight="1">
      <c r="A63" s="84" t="s">
        <v>108</v>
      </c>
      <c r="B63" s="85"/>
      <c r="C63" s="85"/>
      <c r="D63" s="85" t="s">
        <v>105</v>
      </c>
      <c r="E63" s="87">
        <f t="shared" ref="E63:J63" si="14">E64+E67</f>
        <v>9.6300000000000008</v>
      </c>
      <c r="F63" s="87">
        <f t="shared" si="14"/>
        <v>9.6300000000000008</v>
      </c>
      <c r="G63" s="87">
        <f t="shared" si="14"/>
        <v>8.5299999999999994</v>
      </c>
      <c r="H63" s="87">
        <f t="shared" si="14"/>
        <v>8.5299999999999994</v>
      </c>
      <c r="I63" s="87">
        <f t="shared" si="14"/>
        <v>0</v>
      </c>
      <c r="J63" s="87">
        <f t="shared" si="14"/>
        <v>1.1000000000000001</v>
      </c>
    </row>
    <row r="64" spans="1:10" ht="20.100000000000001" customHeight="1">
      <c r="A64" s="84"/>
      <c r="B64" s="85" t="s">
        <v>109</v>
      </c>
      <c r="C64" s="85"/>
      <c r="D64" s="85" t="s">
        <v>106</v>
      </c>
      <c r="E64" s="87">
        <f t="shared" ref="E64:J65" si="15">E65</f>
        <v>1.1000000000000001</v>
      </c>
      <c r="F64" s="87">
        <f t="shared" si="15"/>
        <v>1.1000000000000001</v>
      </c>
      <c r="G64" s="87">
        <f t="shared" si="15"/>
        <v>0</v>
      </c>
      <c r="H64" s="87">
        <f t="shared" si="15"/>
        <v>0</v>
      </c>
      <c r="I64" s="87">
        <f t="shared" si="15"/>
        <v>0</v>
      </c>
      <c r="J64" s="87">
        <f t="shared" si="15"/>
        <v>1.1000000000000001</v>
      </c>
    </row>
    <row r="65" spans="1:10" ht="20.100000000000001" customHeight="1">
      <c r="A65" s="84"/>
      <c r="B65" s="85"/>
      <c r="C65" s="85" t="s">
        <v>110</v>
      </c>
      <c r="D65" s="85" t="s">
        <v>107</v>
      </c>
      <c r="E65" s="87">
        <f t="shared" si="15"/>
        <v>1.1000000000000001</v>
      </c>
      <c r="F65" s="87">
        <f t="shared" si="15"/>
        <v>1.1000000000000001</v>
      </c>
      <c r="G65" s="87">
        <f t="shared" si="15"/>
        <v>0</v>
      </c>
      <c r="H65" s="87">
        <f t="shared" si="15"/>
        <v>0</v>
      </c>
      <c r="I65" s="87">
        <f t="shared" si="15"/>
        <v>0</v>
      </c>
      <c r="J65" s="87">
        <f t="shared" si="15"/>
        <v>1.1000000000000001</v>
      </c>
    </row>
    <row r="66" spans="1:10" ht="20.100000000000001" customHeight="1">
      <c r="A66" s="84" t="s">
        <v>150</v>
      </c>
      <c r="B66" s="85" t="s">
        <v>151</v>
      </c>
      <c r="C66" s="85" t="s">
        <v>152</v>
      </c>
      <c r="D66" s="85" t="s">
        <v>111</v>
      </c>
      <c r="E66" s="87">
        <v>1.1000000000000001</v>
      </c>
      <c r="F66" s="87">
        <v>1.1000000000000001</v>
      </c>
      <c r="G66" s="87">
        <v>0</v>
      </c>
      <c r="H66" s="87">
        <v>0</v>
      </c>
      <c r="I66" s="87">
        <v>0</v>
      </c>
      <c r="J66" s="87">
        <v>1.1000000000000001</v>
      </c>
    </row>
    <row r="67" spans="1:10" ht="20.100000000000001" customHeight="1">
      <c r="A67" s="84"/>
      <c r="B67" s="85" t="s">
        <v>114</v>
      </c>
      <c r="C67" s="85"/>
      <c r="D67" s="85" t="s">
        <v>112</v>
      </c>
      <c r="E67" s="87">
        <f t="shared" ref="E67:J67" si="16">E68+E70</f>
        <v>8.5299999999999994</v>
      </c>
      <c r="F67" s="87">
        <f t="shared" si="16"/>
        <v>8.5299999999999994</v>
      </c>
      <c r="G67" s="87">
        <f t="shared" si="16"/>
        <v>8.5299999999999994</v>
      </c>
      <c r="H67" s="87">
        <f t="shared" si="16"/>
        <v>8.5299999999999994</v>
      </c>
      <c r="I67" s="87">
        <f t="shared" si="16"/>
        <v>0</v>
      </c>
      <c r="J67" s="87">
        <f t="shared" si="16"/>
        <v>0</v>
      </c>
    </row>
    <row r="68" spans="1:10" ht="20.100000000000001" customHeight="1">
      <c r="A68" s="84"/>
      <c r="B68" s="85"/>
      <c r="C68" s="85" t="s">
        <v>60</v>
      </c>
      <c r="D68" s="85" t="s">
        <v>113</v>
      </c>
      <c r="E68" s="87">
        <f t="shared" ref="E68:J68" si="17">E69</f>
        <v>2.82</v>
      </c>
      <c r="F68" s="87">
        <f t="shared" si="17"/>
        <v>2.82</v>
      </c>
      <c r="G68" s="87">
        <f t="shared" si="17"/>
        <v>2.82</v>
      </c>
      <c r="H68" s="87">
        <f t="shared" si="17"/>
        <v>2.82</v>
      </c>
      <c r="I68" s="87">
        <f t="shared" si="17"/>
        <v>0</v>
      </c>
      <c r="J68" s="87">
        <f t="shared" si="17"/>
        <v>0</v>
      </c>
    </row>
    <row r="69" spans="1:10" ht="20.100000000000001" customHeight="1">
      <c r="A69" s="84" t="s">
        <v>150</v>
      </c>
      <c r="B69" s="85" t="s">
        <v>153</v>
      </c>
      <c r="C69" s="85" t="s">
        <v>142</v>
      </c>
      <c r="D69" s="85" t="s">
        <v>115</v>
      </c>
      <c r="E69" s="87">
        <v>2.82</v>
      </c>
      <c r="F69" s="87">
        <v>2.82</v>
      </c>
      <c r="G69" s="87">
        <v>2.82</v>
      </c>
      <c r="H69" s="87">
        <v>2.82</v>
      </c>
      <c r="I69" s="87">
        <v>0</v>
      </c>
      <c r="J69" s="87">
        <v>0</v>
      </c>
    </row>
    <row r="70" spans="1:10" ht="20.100000000000001" customHeight="1">
      <c r="A70" s="84"/>
      <c r="B70" s="85"/>
      <c r="C70" s="85" t="s">
        <v>91</v>
      </c>
      <c r="D70" s="85" t="s">
        <v>116</v>
      </c>
      <c r="E70" s="87">
        <f t="shared" ref="E70:J70" si="18">E71</f>
        <v>5.71</v>
      </c>
      <c r="F70" s="87">
        <f t="shared" si="18"/>
        <v>5.71</v>
      </c>
      <c r="G70" s="87">
        <f t="shared" si="18"/>
        <v>5.71</v>
      </c>
      <c r="H70" s="87">
        <f t="shared" si="18"/>
        <v>5.71</v>
      </c>
      <c r="I70" s="87">
        <f t="shared" si="18"/>
        <v>0</v>
      </c>
      <c r="J70" s="87">
        <f t="shared" si="18"/>
        <v>0</v>
      </c>
    </row>
    <row r="71" spans="1:10" ht="20.100000000000001" customHeight="1">
      <c r="A71" s="84" t="s">
        <v>150</v>
      </c>
      <c r="B71" s="85" t="s">
        <v>153</v>
      </c>
      <c r="C71" s="85" t="s">
        <v>147</v>
      </c>
      <c r="D71" s="85" t="s">
        <v>115</v>
      </c>
      <c r="E71" s="87">
        <v>5.71</v>
      </c>
      <c r="F71" s="87">
        <v>5.71</v>
      </c>
      <c r="G71" s="87">
        <v>5.71</v>
      </c>
      <c r="H71" s="87">
        <v>5.71</v>
      </c>
      <c r="I71" s="87">
        <v>0</v>
      </c>
      <c r="J71" s="87">
        <v>0</v>
      </c>
    </row>
    <row r="72" spans="1:10" ht="20.100000000000001" customHeight="1">
      <c r="A72" s="84" t="s">
        <v>120</v>
      </c>
      <c r="B72" s="85"/>
      <c r="C72" s="85"/>
      <c r="D72" s="85" t="s">
        <v>117</v>
      </c>
      <c r="E72" s="87">
        <f t="shared" ref="E72:J72" si="19">E73+E76</f>
        <v>23.2</v>
      </c>
      <c r="F72" s="87">
        <f t="shared" si="19"/>
        <v>23.2</v>
      </c>
      <c r="G72" s="87">
        <f t="shared" si="19"/>
        <v>0</v>
      </c>
      <c r="H72" s="87">
        <f t="shared" si="19"/>
        <v>0</v>
      </c>
      <c r="I72" s="87">
        <f t="shared" si="19"/>
        <v>0</v>
      </c>
      <c r="J72" s="87">
        <f t="shared" si="19"/>
        <v>23.2</v>
      </c>
    </row>
    <row r="73" spans="1:10" ht="20.100000000000001" customHeight="1">
      <c r="A73" s="84"/>
      <c r="B73" s="85" t="s">
        <v>59</v>
      </c>
      <c r="C73" s="85"/>
      <c r="D73" s="85" t="s">
        <v>118</v>
      </c>
      <c r="E73" s="87">
        <f t="shared" ref="E73:J74" si="20">E74</f>
        <v>20</v>
      </c>
      <c r="F73" s="87">
        <f t="shared" si="20"/>
        <v>20</v>
      </c>
      <c r="G73" s="87">
        <f t="shared" si="20"/>
        <v>0</v>
      </c>
      <c r="H73" s="87">
        <f t="shared" si="20"/>
        <v>0</v>
      </c>
      <c r="I73" s="87">
        <f t="shared" si="20"/>
        <v>0</v>
      </c>
      <c r="J73" s="87">
        <f t="shared" si="20"/>
        <v>20</v>
      </c>
    </row>
    <row r="74" spans="1:10" ht="20.100000000000001" customHeight="1">
      <c r="A74" s="84"/>
      <c r="B74" s="85"/>
      <c r="C74" s="85" t="s">
        <v>121</v>
      </c>
      <c r="D74" s="85" t="s">
        <v>119</v>
      </c>
      <c r="E74" s="87">
        <f t="shared" si="20"/>
        <v>20</v>
      </c>
      <c r="F74" s="87">
        <f t="shared" si="20"/>
        <v>20</v>
      </c>
      <c r="G74" s="87">
        <f t="shared" si="20"/>
        <v>0</v>
      </c>
      <c r="H74" s="87">
        <f t="shared" si="20"/>
        <v>0</v>
      </c>
      <c r="I74" s="87">
        <f t="shared" si="20"/>
        <v>0</v>
      </c>
      <c r="J74" s="87">
        <f t="shared" si="20"/>
        <v>20</v>
      </c>
    </row>
    <row r="75" spans="1:10" ht="20.100000000000001" customHeight="1">
      <c r="A75" s="84" t="s">
        <v>154</v>
      </c>
      <c r="B75" s="85" t="s">
        <v>141</v>
      </c>
      <c r="C75" s="85" t="s">
        <v>155</v>
      </c>
      <c r="D75" s="85" t="s">
        <v>122</v>
      </c>
      <c r="E75" s="87">
        <v>20</v>
      </c>
      <c r="F75" s="87">
        <v>20</v>
      </c>
      <c r="G75" s="87">
        <v>0</v>
      </c>
      <c r="H75" s="87">
        <v>0</v>
      </c>
      <c r="I75" s="87">
        <v>0</v>
      </c>
      <c r="J75" s="87">
        <v>20</v>
      </c>
    </row>
    <row r="76" spans="1:10" ht="20.100000000000001" customHeight="1">
      <c r="A76" s="84"/>
      <c r="B76" s="85" t="s">
        <v>95</v>
      </c>
      <c r="C76" s="85"/>
      <c r="D76" s="85" t="s">
        <v>123</v>
      </c>
      <c r="E76" s="87">
        <f t="shared" ref="E76:J77" si="21">E77</f>
        <v>3.2</v>
      </c>
      <c r="F76" s="87">
        <f t="shared" si="21"/>
        <v>3.2</v>
      </c>
      <c r="G76" s="87">
        <f t="shared" si="21"/>
        <v>0</v>
      </c>
      <c r="H76" s="87">
        <f t="shared" si="21"/>
        <v>0</v>
      </c>
      <c r="I76" s="87">
        <f t="shared" si="21"/>
        <v>0</v>
      </c>
      <c r="J76" s="87">
        <f t="shared" si="21"/>
        <v>3.2</v>
      </c>
    </row>
    <row r="77" spans="1:10" ht="20.100000000000001" customHeight="1">
      <c r="A77" s="84"/>
      <c r="B77" s="85"/>
      <c r="C77" s="85" t="s">
        <v>60</v>
      </c>
      <c r="D77" s="85" t="s">
        <v>124</v>
      </c>
      <c r="E77" s="87">
        <f t="shared" si="21"/>
        <v>3.2</v>
      </c>
      <c r="F77" s="87">
        <f t="shared" si="21"/>
        <v>3.2</v>
      </c>
      <c r="G77" s="87">
        <f t="shared" si="21"/>
        <v>0</v>
      </c>
      <c r="H77" s="87">
        <f t="shared" si="21"/>
        <v>0</v>
      </c>
      <c r="I77" s="87">
        <f t="shared" si="21"/>
        <v>0</v>
      </c>
      <c r="J77" s="87">
        <f t="shared" si="21"/>
        <v>3.2</v>
      </c>
    </row>
    <row r="78" spans="1:10" ht="20.100000000000001" customHeight="1">
      <c r="A78" s="84" t="s">
        <v>154</v>
      </c>
      <c r="B78" s="85" t="s">
        <v>148</v>
      </c>
      <c r="C78" s="85" t="s">
        <v>142</v>
      </c>
      <c r="D78" s="85" t="s">
        <v>125</v>
      </c>
      <c r="E78" s="87">
        <v>3.2</v>
      </c>
      <c r="F78" s="87">
        <v>3.2</v>
      </c>
      <c r="G78" s="87">
        <v>0</v>
      </c>
      <c r="H78" s="87">
        <v>0</v>
      </c>
      <c r="I78" s="87">
        <v>0</v>
      </c>
      <c r="J78" s="87">
        <v>3.2</v>
      </c>
    </row>
    <row r="79" spans="1:10" ht="20.100000000000001" customHeight="1">
      <c r="A79" s="84" t="s">
        <v>129</v>
      </c>
      <c r="B79" s="85"/>
      <c r="C79" s="85"/>
      <c r="D79" s="85" t="s">
        <v>126</v>
      </c>
      <c r="E79" s="87">
        <f t="shared" ref="E79:J80" si="22">E80</f>
        <v>14.62</v>
      </c>
      <c r="F79" s="87">
        <f t="shared" si="22"/>
        <v>14.62</v>
      </c>
      <c r="G79" s="87">
        <f t="shared" si="22"/>
        <v>14.62</v>
      </c>
      <c r="H79" s="87">
        <f t="shared" si="22"/>
        <v>14.62</v>
      </c>
      <c r="I79" s="87">
        <f t="shared" si="22"/>
        <v>0</v>
      </c>
      <c r="J79" s="87">
        <f t="shared" si="22"/>
        <v>0</v>
      </c>
    </row>
    <row r="80" spans="1:10" ht="20.100000000000001" customHeight="1">
      <c r="A80" s="84"/>
      <c r="B80" s="85" t="s">
        <v>91</v>
      </c>
      <c r="C80" s="85"/>
      <c r="D80" s="85" t="s">
        <v>127</v>
      </c>
      <c r="E80" s="87">
        <f t="shared" si="22"/>
        <v>14.62</v>
      </c>
      <c r="F80" s="87">
        <f t="shared" si="22"/>
        <v>14.62</v>
      </c>
      <c r="G80" s="87">
        <f t="shared" si="22"/>
        <v>14.62</v>
      </c>
      <c r="H80" s="87">
        <f t="shared" si="22"/>
        <v>14.62</v>
      </c>
      <c r="I80" s="87">
        <f t="shared" si="22"/>
        <v>0</v>
      </c>
      <c r="J80" s="87">
        <f t="shared" si="22"/>
        <v>0</v>
      </c>
    </row>
    <row r="81" spans="1:10" ht="20.100000000000001" customHeight="1">
      <c r="A81" s="84"/>
      <c r="B81" s="85"/>
      <c r="C81" s="85" t="s">
        <v>60</v>
      </c>
      <c r="D81" s="85" t="s">
        <v>128</v>
      </c>
      <c r="E81" s="87">
        <f t="shared" ref="E81:J81" si="23">SUM(E82:E83)</f>
        <v>14.62</v>
      </c>
      <c r="F81" s="87">
        <f t="shared" si="23"/>
        <v>14.62</v>
      </c>
      <c r="G81" s="87">
        <f t="shared" si="23"/>
        <v>14.62</v>
      </c>
      <c r="H81" s="87">
        <f t="shared" si="23"/>
        <v>14.62</v>
      </c>
      <c r="I81" s="87">
        <f t="shared" si="23"/>
        <v>0</v>
      </c>
      <c r="J81" s="87">
        <f t="shared" si="23"/>
        <v>0</v>
      </c>
    </row>
    <row r="82" spans="1:10" ht="20.100000000000001" customHeight="1">
      <c r="A82" s="84" t="s">
        <v>156</v>
      </c>
      <c r="B82" s="85" t="s">
        <v>147</v>
      </c>
      <c r="C82" s="85" t="s">
        <v>142</v>
      </c>
      <c r="D82" s="85" t="s">
        <v>130</v>
      </c>
      <c r="E82" s="87">
        <v>4.84</v>
      </c>
      <c r="F82" s="87">
        <v>4.84</v>
      </c>
      <c r="G82" s="87">
        <v>4.84</v>
      </c>
      <c r="H82" s="87">
        <v>4.84</v>
      </c>
      <c r="I82" s="87">
        <v>0</v>
      </c>
      <c r="J82" s="87">
        <v>0</v>
      </c>
    </row>
    <row r="83" spans="1:10" ht="20.100000000000001" customHeight="1">
      <c r="A83" s="84" t="s">
        <v>156</v>
      </c>
      <c r="B83" s="85" t="s">
        <v>147</v>
      </c>
      <c r="C83" s="85" t="s">
        <v>142</v>
      </c>
      <c r="D83" s="85" t="s">
        <v>130</v>
      </c>
      <c r="E83" s="87">
        <v>9.7799999999999994</v>
      </c>
      <c r="F83" s="87">
        <v>9.7799999999999994</v>
      </c>
      <c r="G83" s="87">
        <v>9.7799999999999994</v>
      </c>
      <c r="H83" s="87">
        <v>9.7799999999999994</v>
      </c>
      <c r="I83" s="87">
        <v>0</v>
      </c>
      <c r="J83" s="87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157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385.47</v>
      </c>
      <c r="C4" s="99" t="s">
        <v>7</v>
      </c>
      <c r="D4" s="100">
        <v>323.77</v>
      </c>
    </row>
    <row r="5" spans="1:10" s="89" customFormat="1" ht="23.25" customHeight="1">
      <c r="A5" s="97" t="s">
        <v>8</v>
      </c>
      <c r="B5" s="101">
        <v>385.47</v>
      </c>
      <c r="C5" s="99" t="s">
        <v>9</v>
      </c>
      <c r="D5" s="100">
        <v>249.31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74.459999999999994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61.7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385.47</v>
      </c>
      <c r="C15" s="121" t="s">
        <v>19</v>
      </c>
      <c r="D15" s="100">
        <v>385.47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158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159</v>
      </c>
      <c r="D18" s="124">
        <v>0</v>
      </c>
    </row>
    <row r="19" spans="1:10" s="89" customFormat="1" ht="20.100000000000001" customHeight="1">
      <c r="A19" s="126" t="s">
        <v>24</v>
      </c>
      <c r="B19" s="106">
        <v>385.47</v>
      </c>
      <c r="C19" s="127" t="s">
        <v>25</v>
      </c>
      <c r="D19" s="128">
        <v>385.47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topLeftCell="A13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160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132</v>
      </c>
      <c r="B3" s="157"/>
      <c r="C3" s="158"/>
      <c r="D3" s="163" t="s">
        <v>133</v>
      </c>
      <c r="E3" s="166" t="s">
        <v>29</v>
      </c>
      <c r="F3" s="159" t="s">
        <v>134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135</v>
      </c>
      <c r="G4" s="160"/>
      <c r="H4" s="160"/>
      <c r="I4" s="82" t="s">
        <v>136</v>
      </c>
    </row>
    <row r="5" spans="1:9" s="77" customFormat="1" ht="37.5" customHeight="1">
      <c r="A5" s="161"/>
      <c r="B5" s="162"/>
      <c r="C5" s="162"/>
      <c r="D5" s="165"/>
      <c r="E5" s="166"/>
      <c r="F5" s="79" t="s">
        <v>137</v>
      </c>
      <c r="G5" s="79" t="s">
        <v>138</v>
      </c>
      <c r="H5" s="79" t="s">
        <v>139</v>
      </c>
      <c r="I5" s="79" t="s">
        <v>137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E8+E45+E59+E68+E75</f>
        <v>385.47</v>
      </c>
      <c r="F7" s="87">
        <f>F8+F45+F59+F68+F75</f>
        <v>323.77</v>
      </c>
      <c r="G7" s="87">
        <f>G8+G45+G59+G68+G75</f>
        <v>249.31</v>
      </c>
      <c r="H7" s="87">
        <f>H8+H45+H59+H68+H75</f>
        <v>74.459999999999994</v>
      </c>
      <c r="I7" s="87">
        <f>I8+I45+I59+I68+I75</f>
        <v>61.7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E9+E42</f>
        <v>293.94</v>
      </c>
      <c r="F8" s="87">
        <f>F9+F42</f>
        <v>273.94</v>
      </c>
      <c r="G8" s="87">
        <f>G9+G42</f>
        <v>199.48</v>
      </c>
      <c r="H8" s="87">
        <f>H9+H42</f>
        <v>74.459999999999994</v>
      </c>
      <c r="I8" s="87">
        <f>I9+I42</f>
        <v>20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E10+E26</f>
        <v>273.94</v>
      </c>
      <c r="F9" s="87">
        <f>F10+F26</f>
        <v>273.94</v>
      </c>
      <c r="G9" s="87">
        <f>G10+G26</f>
        <v>199.48</v>
      </c>
      <c r="H9" s="87">
        <f>H10+H26</f>
        <v>74.459999999999994</v>
      </c>
      <c r="I9" s="87">
        <f>I10+I26</f>
        <v>0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SUM(E11:E25)</f>
        <v>89.58</v>
      </c>
      <c r="F10" s="87">
        <f>SUM(F11:F25)</f>
        <v>89.58</v>
      </c>
      <c r="G10" s="87">
        <f>SUM(G11:G25)</f>
        <v>63.12</v>
      </c>
      <c r="H10" s="87">
        <f>SUM(H11:H25)</f>
        <v>26.46</v>
      </c>
      <c r="I10" s="87">
        <f>SUM(I11:I25)</f>
        <v>0</v>
      </c>
    </row>
    <row r="11" spans="1:9" s="36" customFormat="1" ht="20.100000000000001" customHeight="1">
      <c r="A11" s="84" t="s">
        <v>140</v>
      </c>
      <c r="B11" s="85" t="s">
        <v>141</v>
      </c>
      <c r="C11" s="85" t="s">
        <v>142</v>
      </c>
      <c r="D11" s="86" t="s">
        <v>72</v>
      </c>
      <c r="E11" s="87">
        <v>5.64</v>
      </c>
      <c r="F11" s="87">
        <v>5.64</v>
      </c>
      <c r="G11" s="87">
        <v>0</v>
      </c>
      <c r="H11" s="87">
        <v>5.64</v>
      </c>
      <c r="I11" s="87">
        <v>0</v>
      </c>
    </row>
    <row r="12" spans="1:9" s="36" customFormat="1" ht="20.100000000000001" customHeight="1">
      <c r="A12" s="84" t="s">
        <v>140</v>
      </c>
      <c r="B12" s="85" t="s">
        <v>141</v>
      </c>
      <c r="C12" s="85" t="s">
        <v>142</v>
      </c>
      <c r="D12" s="86" t="s">
        <v>70</v>
      </c>
      <c r="E12" s="87">
        <v>0.81</v>
      </c>
      <c r="F12" s="87">
        <v>0.81</v>
      </c>
      <c r="G12" s="87">
        <v>0.81</v>
      </c>
      <c r="H12" s="87">
        <v>0</v>
      </c>
      <c r="I12" s="87">
        <v>0</v>
      </c>
    </row>
    <row r="13" spans="1:9" s="36" customFormat="1" ht="20.100000000000001" customHeight="1">
      <c r="A13" s="84" t="s">
        <v>140</v>
      </c>
      <c r="B13" s="85" t="s">
        <v>141</v>
      </c>
      <c r="C13" s="85" t="s">
        <v>142</v>
      </c>
      <c r="D13" s="86" t="s">
        <v>73</v>
      </c>
      <c r="E13" s="87">
        <v>0.72</v>
      </c>
      <c r="F13" s="87">
        <v>0.72</v>
      </c>
      <c r="G13" s="87">
        <v>0</v>
      </c>
      <c r="H13" s="87">
        <v>0.72</v>
      </c>
      <c r="I13" s="87">
        <v>0</v>
      </c>
    </row>
    <row r="14" spans="1:9" s="36" customFormat="1" ht="20.100000000000001" customHeight="1">
      <c r="A14" s="84" t="s">
        <v>140</v>
      </c>
      <c r="B14" s="85" t="s">
        <v>141</v>
      </c>
      <c r="C14" s="85" t="s">
        <v>142</v>
      </c>
      <c r="D14" s="86" t="s">
        <v>71</v>
      </c>
      <c r="E14" s="87">
        <v>1.35</v>
      </c>
      <c r="F14" s="87">
        <v>1.35</v>
      </c>
      <c r="G14" s="87">
        <v>1.35</v>
      </c>
      <c r="H14" s="87">
        <v>0</v>
      </c>
      <c r="I14" s="87">
        <v>0</v>
      </c>
    </row>
    <row r="15" spans="1:9" s="36" customFormat="1" ht="20.100000000000001" customHeight="1">
      <c r="A15" s="84" t="s">
        <v>140</v>
      </c>
      <c r="B15" s="85" t="s">
        <v>141</v>
      </c>
      <c r="C15" s="85" t="s">
        <v>142</v>
      </c>
      <c r="D15" s="86" t="s">
        <v>62</v>
      </c>
      <c r="E15" s="87">
        <v>3.36</v>
      </c>
      <c r="F15" s="87">
        <v>3.36</v>
      </c>
      <c r="G15" s="87">
        <v>3.36</v>
      </c>
      <c r="H15" s="87">
        <v>0</v>
      </c>
      <c r="I15" s="87">
        <v>0</v>
      </c>
    </row>
    <row r="16" spans="1:9" s="36" customFormat="1" ht="20.100000000000001" customHeight="1">
      <c r="A16" s="84" t="s">
        <v>140</v>
      </c>
      <c r="B16" s="85" t="s">
        <v>141</v>
      </c>
      <c r="C16" s="85" t="s">
        <v>142</v>
      </c>
      <c r="D16" s="86" t="s">
        <v>68</v>
      </c>
      <c r="E16" s="87">
        <v>1.71</v>
      </c>
      <c r="F16" s="87">
        <v>1.71</v>
      </c>
      <c r="G16" s="87">
        <v>1.71</v>
      </c>
      <c r="H16" s="87">
        <v>0</v>
      </c>
      <c r="I16" s="87">
        <v>0</v>
      </c>
    </row>
    <row r="17" spans="1:9" s="36" customFormat="1" ht="20.100000000000001" customHeight="1">
      <c r="A17" s="84" t="s">
        <v>140</v>
      </c>
      <c r="B17" s="85" t="s">
        <v>141</v>
      </c>
      <c r="C17" s="85" t="s">
        <v>142</v>
      </c>
      <c r="D17" s="86" t="s">
        <v>67</v>
      </c>
      <c r="E17" s="87">
        <v>0.68</v>
      </c>
      <c r="F17" s="87">
        <v>0.68</v>
      </c>
      <c r="G17" s="87">
        <v>0.68</v>
      </c>
      <c r="H17" s="87">
        <v>0</v>
      </c>
      <c r="I17" s="87">
        <v>0</v>
      </c>
    </row>
    <row r="18" spans="1:9" s="36" customFormat="1" ht="20.100000000000001" customHeight="1">
      <c r="A18" s="84" t="s">
        <v>140</v>
      </c>
      <c r="B18" s="85" t="s">
        <v>141</v>
      </c>
      <c r="C18" s="85" t="s">
        <v>142</v>
      </c>
      <c r="D18" s="86" t="s">
        <v>74</v>
      </c>
      <c r="E18" s="87">
        <v>5.46</v>
      </c>
      <c r="F18" s="87">
        <v>5.46</v>
      </c>
      <c r="G18" s="87">
        <v>0</v>
      </c>
      <c r="H18" s="87">
        <v>5.46</v>
      </c>
      <c r="I18" s="87">
        <v>0</v>
      </c>
    </row>
    <row r="19" spans="1:9" s="36" customFormat="1" ht="20.100000000000001" customHeight="1">
      <c r="A19" s="84" t="s">
        <v>140</v>
      </c>
      <c r="B19" s="85" t="s">
        <v>141</v>
      </c>
      <c r="C19" s="85" t="s">
        <v>142</v>
      </c>
      <c r="D19" s="86" t="s">
        <v>65</v>
      </c>
      <c r="E19" s="87">
        <v>10.08</v>
      </c>
      <c r="F19" s="87">
        <v>10.08</v>
      </c>
      <c r="G19" s="87">
        <v>10.08</v>
      </c>
      <c r="H19" s="87">
        <v>0</v>
      </c>
      <c r="I19" s="87">
        <v>0</v>
      </c>
    </row>
    <row r="20" spans="1:9" s="36" customFormat="1" ht="20.100000000000001" customHeight="1">
      <c r="A20" s="84" t="s">
        <v>140</v>
      </c>
      <c r="B20" s="85" t="s">
        <v>141</v>
      </c>
      <c r="C20" s="85" t="s">
        <v>142</v>
      </c>
      <c r="D20" s="86" t="s">
        <v>61</v>
      </c>
      <c r="E20" s="87">
        <v>38.590000000000003</v>
      </c>
      <c r="F20" s="87">
        <v>38.590000000000003</v>
      </c>
      <c r="G20" s="87">
        <v>38.590000000000003</v>
      </c>
      <c r="H20" s="87">
        <v>0</v>
      </c>
      <c r="I20" s="87">
        <v>0</v>
      </c>
    </row>
    <row r="21" spans="1:9" s="36" customFormat="1" ht="20.100000000000001" customHeight="1">
      <c r="A21" s="84" t="s">
        <v>140</v>
      </c>
      <c r="B21" s="85" t="s">
        <v>141</v>
      </c>
      <c r="C21" s="85" t="s">
        <v>142</v>
      </c>
      <c r="D21" s="86" t="s">
        <v>66</v>
      </c>
      <c r="E21" s="87">
        <v>0.31</v>
      </c>
      <c r="F21" s="87">
        <v>0.31</v>
      </c>
      <c r="G21" s="87">
        <v>0.31</v>
      </c>
      <c r="H21" s="87">
        <v>0</v>
      </c>
      <c r="I21" s="87">
        <v>0</v>
      </c>
    </row>
    <row r="22" spans="1:9" s="36" customFormat="1" ht="20.100000000000001" customHeight="1">
      <c r="A22" s="84" t="s">
        <v>140</v>
      </c>
      <c r="B22" s="85" t="s">
        <v>141</v>
      </c>
      <c r="C22" s="85" t="s">
        <v>142</v>
      </c>
      <c r="D22" s="86" t="s">
        <v>64</v>
      </c>
      <c r="E22" s="87">
        <v>3.36</v>
      </c>
      <c r="F22" s="87">
        <v>3.36</v>
      </c>
      <c r="G22" s="87">
        <v>3.36</v>
      </c>
      <c r="H22" s="87">
        <v>0</v>
      </c>
      <c r="I22" s="87">
        <v>0</v>
      </c>
    </row>
    <row r="23" spans="1:9" s="36" customFormat="1" ht="20.100000000000001" customHeight="1">
      <c r="A23" s="84" t="s">
        <v>140</v>
      </c>
      <c r="B23" s="85" t="s">
        <v>141</v>
      </c>
      <c r="C23" s="85" t="s">
        <v>142</v>
      </c>
      <c r="D23" s="86" t="s">
        <v>75</v>
      </c>
      <c r="E23" s="87">
        <v>14.64</v>
      </c>
      <c r="F23" s="87">
        <v>14.64</v>
      </c>
      <c r="G23" s="87">
        <v>0</v>
      </c>
      <c r="H23" s="87">
        <v>14.64</v>
      </c>
      <c r="I23" s="87">
        <v>0</v>
      </c>
    </row>
    <row r="24" spans="1:9" s="36" customFormat="1" ht="20.100000000000001" customHeight="1">
      <c r="A24" s="84" t="s">
        <v>140</v>
      </c>
      <c r="B24" s="85" t="s">
        <v>141</v>
      </c>
      <c r="C24" s="85" t="s">
        <v>142</v>
      </c>
      <c r="D24" s="86" t="s">
        <v>63</v>
      </c>
      <c r="E24" s="87">
        <v>1.26</v>
      </c>
      <c r="F24" s="87">
        <v>1.26</v>
      </c>
      <c r="G24" s="87">
        <v>1.26</v>
      </c>
      <c r="H24" s="87">
        <v>0</v>
      </c>
      <c r="I24" s="87">
        <v>0</v>
      </c>
    </row>
    <row r="25" spans="1:9" s="36" customFormat="1" ht="20.100000000000001" customHeight="1">
      <c r="A25" s="84" t="s">
        <v>140</v>
      </c>
      <c r="B25" s="85" t="s">
        <v>141</v>
      </c>
      <c r="C25" s="85" t="s">
        <v>142</v>
      </c>
      <c r="D25" s="86" t="s">
        <v>69</v>
      </c>
      <c r="E25" s="87">
        <v>1.61</v>
      </c>
      <c r="F25" s="87">
        <v>1.61</v>
      </c>
      <c r="G25" s="87">
        <v>1.61</v>
      </c>
      <c r="H25" s="87">
        <v>0</v>
      </c>
      <c r="I25" s="87">
        <v>0</v>
      </c>
    </row>
    <row r="26" spans="1:9" s="36" customFormat="1" ht="20.100000000000001" customHeight="1">
      <c r="A26" s="84"/>
      <c r="B26" s="85"/>
      <c r="C26" s="85" t="s">
        <v>77</v>
      </c>
      <c r="D26" s="86" t="s">
        <v>76</v>
      </c>
      <c r="E26" s="87">
        <f>SUM(E27:E41)</f>
        <v>184.36</v>
      </c>
      <c r="F26" s="87">
        <f>SUM(F27:F41)</f>
        <v>184.36</v>
      </c>
      <c r="G26" s="87">
        <f>SUM(G27:G41)</f>
        <v>136.36000000000001</v>
      </c>
      <c r="H26" s="87">
        <f>SUM(H27:H41)</f>
        <v>48</v>
      </c>
      <c r="I26" s="87">
        <f>SUM(I27:I41)</f>
        <v>0</v>
      </c>
    </row>
    <row r="27" spans="1:9" s="36" customFormat="1" ht="20.100000000000001" customHeight="1">
      <c r="A27" s="84" t="s">
        <v>140</v>
      </c>
      <c r="B27" s="85" t="s">
        <v>141</v>
      </c>
      <c r="C27" s="85" t="s">
        <v>143</v>
      </c>
      <c r="D27" s="86" t="s">
        <v>80</v>
      </c>
      <c r="E27" s="87">
        <v>8.9</v>
      </c>
      <c r="F27" s="87">
        <v>8.9</v>
      </c>
      <c r="G27" s="87">
        <v>8.9</v>
      </c>
      <c r="H27" s="87">
        <v>0</v>
      </c>
      <c r="I27" s="87">
        <v>0</v>
      </c>
    </row>
    <row r="28" spans="1:9" s="36" customFormat="1" ht="20.100000000000001" customHeight="1">
      <c r="A28" s="84" t="s">
        <v>140</v>
      </c>
      <c r="B28" s="85" t="s">
        <v>141</v>
      </c>
      <c r="C28" s="85" t="s">
        <v>143</v>
      </c>
      <c r="D28" s="86" t="s">
        <v>75</v>
      </c>
      <c r="E28" s="87">
        <v>42.94</v>
      </c>
      <c r="F28" s="87">
        <v>42.94</v>
      </c>
      <c r="G28" s="87">
        <v>0</v>
      </c>
      <c r="H28" s="87">
        <v>42.94</v>
      </c>
      <c r="I28" s="87">
        <v>0</v>
      </c>
    </row>
    <row r="29" spans="1:9" s="36" customFormat="1" ht="20.100000000000001" customHeight="1">
      <c r="A29" s="84" t="s">
        <v>140</v>
      </c>
      <c r="B29" s="85" t="s">
        <v>141</v>
      </c>
      <c r="C29" s="85" t="s">
        <v>143</v>
      </c>
      <c r="D29" s="86" t="s">
        <v>70</v>
      </c>
      <c r="E29" s="87">
        <v>1.63</v>
      </c>
      <c r="F29" s="87">
        <v>1.63</v>
      </c>
      <c r="G29" s="87">
        <v>1.63</v>
      </c>
      <c r="H29" s="87">
        <v>0</v>
      </c>
      <c r="I29" s="87">
        <v>0</v>
      </c>
    </row>
    <row r="30" spans="1:9" s="36" customFormat="1" ht="20.100000000000001" customHeight="1">
      <c r="A30" s="84" t="s">
        <v>140</v>
      </c>
      <c r="B30" s="85" t="s">
        <v>141</v>
      </c>
      <c r="C30" s="85" t="s">
        <v>143</v>
      </c>
      <c r="D30" s="86" t="s">
        <v>78</v>
      </c>
      <c r="E30" s="87">
        <v>50.03</v>
      </c>
      <c r="F30" s="87">
        <v>50.03</v>
      </c>
      <c r="G30" s="87">
        <v>50.03</v>
      </c>
      <c r="H30" s="87">
        <v>0</v>
      </c>
      <c r="I30" s="87">
        <v>0</v>
      </c>
    </row>
    <row r="31" spans="1:9" s="36" customFormat="1" ht="20.100000000000001" customHeight="1">
      <c r="A31" s="84" t="s">
        <v>140</v>
      </c>
      <c r="B31" s="85" t="s">
        <v>141</v>
      </c>
      <c r="C31" s="85" t="s">
        <v>143</v>
      </c>
      <c r="D31" s="86" t="s">
        <v>64</v>
      </c>
      <c r="E31" s="87">
        <v>6.8</v>
      </c>
      <c r="F31" s="87">
        <v>6.8</v>
      </c>
      <c r="G31" s="87">
        <v>6.8</v>
      </c>
      <c r="H31" s="87">
        <v>0</v>
      </c>
      <c r="I31" s="87">
        <v>0</v>
      </c>
    </row>
    <row r="32" spans="1:9" ht="20.100000000000001" customHeight="1">
      <c r="A32" s="84" t="s">
        <v>140</v>
      </c>
      <c r="B32" s="85" t="s">
        <v>141</v>
      </c>
      <c r="C32" s="85" t="s">
        <v>143</v>
      </c>
      <c r="D32" s="86" t="s">
        <v>62</v>
      </c>
      <c r="E32" s="87">
        <v>6.8</v>
      </c>
      <c r="F32" s="87">
        <v>6.8</v>
      </c>
      <c r="G32" s="87">
        <v>6.8</v>
      </c>
      <c r="H32" s="87">
        <v>0</v>
      </c>
      <c r="I32" s="87">
        <v>0</v>
      </c>
    </row>
    <row r="33" spans="1:9" ht="20.100000000000001" customHeight="1">
      <c r="A33" s="84" t="s">
        <v>140</v>
      </c>
      <c r="B33" s="85" t="s">
        <v>141</v>
      </c>
      <c r="C33" s="85" t="s">
        <v>143</v>
      </c>
      <c r="D33" s="86" t="s">
        <v>69</v>
      </c>
      <c r="E33" s="87">
        <v>3.26</v>
      </c>
      <c r="F33" s="87">
        <v>3.26</v>
      </c>
      <c r="G33" s="87">
        <v>3.26</v>
      </c>
      <c r="H33" s="87">
        <v>0</v>
      </c>
      <c r="I33" s="87">
        <v>0</v>
      </c>
    </row>
    <row r="34" spans="1:9" ht="20.100000000000001" customHeight="1">
      <c r="A34" s="84" t="s">
        <v>140</v>
      </c>
      <c r="B34" s="85" t="s">
        <v>141</v>
      </c>
      <c r="C34" s="85" t="s">
        <v>143</v>
      </c>
      <c r="D34" s="86" t="s">
        <v>67</v>
      </c>
      <c r="E34" s="87">
        <v>1.78</v>
      </c>
      <c r="F34" s="87">
        <v>1.78</v>
      </c>
      <c r="G34" s="87">
        <v>1.78</v>
      </c>
      <c r="H34" s="87">
        <v>0</v>
      </c>
      <c r="I34" s="87">
        <v>0</v>
      </c>
    </row>
    <row r="35" spans="1:9" ht="20.100000000000001" customHeight="1">
      <c r="A35" s="84" t="s">
        <v>140</v>
      </c>
      <c r="B35" s="85" t="s">
        <v>141</v>
      </c>
      <c r="C35" s="85" t="s">
        <v>143</v>
      </c>
      <c r="D35" s="86" t="s">
        <v>72</v>
      </c>
      <c r="E35" s="87">
        <v>5.0599999999999996</v>
      </c>
      <c r="F35" s="87">
        <v>5.0599999999999996</v>
      </c>
      <c r="G35" s="87">
        <v>0</v>
      </c>
      <c r="H35" s="87">
        <v>5.0599999999999996</v>
      </c>
      <c r="I35" s="87">
        <v>0</v>
      </c>
    </row>
    <row r="36" spans="1:9" ht="20.100000000000001" customHeight="1">
      <c r="A36" s="84" t="s">
        <v>140</v>
      </c>
      <c r="B36" s="85" t="s">
        <v>141</v>
      </c>
      <c r="C36" s="85" t="s">
        <v>143</v>
      </c>
      <c r="D36" s="86" t="s">
        <v>66</v>
      </c>
      <c r="E36" s="87">
        <v>0.99</v>
      </c>
      <c r="F36" s="87">
        <v>0.99</v>
      </c>
      <c r="G36" s="87">
        <v>0.99</v>
      </c>
      <c r="H36" s="87">
        <v>0</v>
      </c>
      <c r="I36" s="87">
        <v>0</v>
      </c>
    </row>
    <row r="37" spans="1:9" ht="20.100000000000001" customHeight="1">
      <c r="A37" s="84" t="s">
        <v>140</v>
      </c>
      <c r="B37" s="85" t="s">
        <v>141</v>
      </c>
      <c r="C37" s="85" t="s">
        <v>143</v>
      </c>
      <c r="D37" s="86" t="s">
        <v>81</v>
      </c>
      <c r="E37" s="87">
        <v>7.9</v>
      </c>
      <c r="F37" s="87">
        <v>7.9</v>
      </c>
      <c r="G37" s="87">
        <v>7.9</v>
      </c>
      <c r="H37" s="87">
        <v>0</v>
      </c>
      <c r="I37" s="87">
        <v>0</v>
      </c>
    </row>
    <row r="38" spans="1:9" ht="20.100000000000001" customHeight="1">
      <c r="A38" s="84" t="s">
        <v>140</v>
      </c>
      <c r="B38" s="85" t="s">
        <v>141</v>
      </c>
      <c r="C38" s="85" t="s">
        <v>143</v>
      </c>
      <c r="D38" s="86" t="s">
        <v>68</v>
      </c>
      <c r="E38" s="87">
        <v>1.84</v>
      </c>
      <c r="F38" s="87">
        <v>1.84</v>
      </c>
      <c r="G38" s="87">
        <v>1.84</v>
      </c>
      <c r="H38" s="87">
        <v>0</v>
      </c>
      <c r="I38" s="87">
        <v>0</v>
      </c>
    </row>
    <row r="39" spans="1:9" ht="20.100000000000001" customHeight="1">
      <c r="A39" s="84" t="s">
        <v>140</v>
      </c>
      <c r="B39" s="85" t="s">
        <v>141</v>
      </c>
      <c r="C39" s="85" t="s">
        <v>143</v>
      </c>
      <c r="D39" s="86" t="s">
        <v>63</v>
      </c>
      <c r="E39" s="87">
        <v>2.62</v>
      </c>
      <c r="F39" s="87">
        <v>2.62</v>
      </c>
      <c r="G39" s="87">
        <v>2.62</v>
      </c>
      <c r="H39" s="87">
        <v>0</v>
      </c>
      <c r="I39" s="87">
        <v>0</v>
      </c>
    </row>
    <row r="40" spans="1:9" ht="20.100000000000001" customHeight="1">
      <c r="A40" s="84" t="s">
        <v>140</v>
      </c>
      <c r="B40" s="85" t="s">
        <v>141</v>
      </c>
      <c r="C40" s="85" t="s">
        <v>143</v>
      </c>
      <c r="D40" s="86" t="s">
        <v>65</v>
      </c>
      <c r="E40" s="87">
        <v>23.04</v>
      </c>
      <c r="F40" s="87">
        <v>23.04</v>
      </c>
      <c r="G40" s="87">
        <v>23.04</v>
      </c>
      <c r="H40" s="87">
        <v>0</v>
      </c>
      <c r="I40" s="87">
        <v>0</v>
      </c>
    </row>
    <row r="41" spans="1:9" ht="20.100000000000001" customHeight="1">
      <c r="A41" s="84" t="s">
        <v>140</v>
      </c>
      <c r="B41" s="85" t="s">
        <v>141</v>
      </c>
      <c r="C41" s="85" t="s">
        <v>143</v>
      </c>
      <c r="D41" s="86" t="s">
        <v>79</v>
      </c>
      <c r="E41" s="87">
        <v>20.77</v>
      </c>
      <c r="F41" s="87">
        <v>20.77</v>
      </c>
      <c r="G41" s="87">
        <v>20.77</v>
      </c>
      <c r="H41" s="87">
        <v>0</v>
      </c>
      <c r="I41" s="87">
        <v>0</v>
      </c>
    </row>
    <row r="42" spans="1:9" ht="20.100000000000001" customHeight="1">
      <c r="A42" s="84"/>
      <c r="B42" s="85" t="s">
        <v>84</v>
      </c>
      <c r="C42" s="85"/>
      <c r="D42" s="86" t="s">
        <v>82</v>
      </c>
      <c r="E42" s="87">
        <f t="shared" ref="E42:I43" si="0">E43</f>
        <v>20</v>
      </c>
      <c r="F42" s="87">
        <f t="shared" si="0"/>
        <v>0</v>
      </c>
      <c r="G42" s="87">
        <f t="shared" si="0"/>
        <v>0</v>
      </c>
      <c r="H42" s="87">
        <f t="shared" si="0"/>
        <v>0</v>
      </c>
      <c r="I42" s="87">
        <f t="shared" si="0"/>
        <v>20</v>
      </c>
    </row>
    <row r="43" spans="1:9" ht="20.100000000000001" customHeight="1">
      <c r="A43" s="84"/>
      <c r="B43" s="85"/>
      <c r="C43" s="85" t="s">
        <v>85</v>
      </c>
      <c r="D43" s="86" t="s">
        <v>83</v>
      </c>
      <c r="E43" s="87">
        <f t="shared" si="0"/>
        <v>20</v>
      </c>
      <c r="F43" s="87">
        <f t="shared" si="0"/>
        <v>0</v>
      </c>
      <c r="G43" s="87">
        <f t="shared" si="0"/>
        <v>0</v>
      </c>
      <c r="H43" s="87">
        <f t="shared" si="0"/>
        <v>0</v>
      </c>
      <c r="I43" s="87">
        <f t="shared" si="0"/>
        <v>20</v>
      </c>
    </row>
    <row r="44" spans="1:9" ht="20.100000000000001" customHeight="1">
      <c r="A44" s="84" t="s">
        <v>140</v>
      </c>
      <c r="B44" s="85" t="s">
        <v>144</v>
      </c>
      <c r="C44" s="85" t="s">
        <v>145</v>
      </c>
      <c r="D44" s="86" t="s">
        <v>86</v>
      </c>
      <c r="E44" s="87">
        <v>20</v>
      </c>
      <c r="F44" s="87">
        <v>0</v>
      </c>
      <c r="G44" s="87">
        <v>0</v>
      </c>
      <c r="H44" s="87">
        <v>0</v>
      </c>
      <c r="I44" s="87">
        <v>20</v>
      </c>
    </row>
    <row r="45" spans="1:9" ht="20.100000000000001" customHeight="1">
      <c r="A45" s="84" t="s">
        <v>90</v>
      </c>
      <c r="B45" s="85"/>
      <c r="C45" s="85"/>
      <c r="D45" s="86" t="s">
        <v>87</v>
      </c>
      <c r="E45" s="87">
        <f>E46+E49+E52</f>
        <v>44.08</v>
      </c>
      <c r="F45" s="87">
        <f>F46+F49+F52</f>
        <v>26.68</v>
      </c>
      <c r="G45" s="87">
        <f>G46+G49+G52</f>
        <v>26.68</v>
      </c>
      <c r="H45" s="87">
        <f>H46+H49+H52</f>
        <v>0</v>
      </c>
      <c r="I45" s="87">
        <f>I46+I49+I52</f>
        <v>17.399999999999999</v>
      </c>
    </row>
    <row r="46" spans="1:9" ht="20.100000000000001" customHeight="1">
      <c r="A46" s="84"/>
      <c r="B46" s="85" t="s">
        <v>91</v>
      </c>
      <c r="C46" s="85"/>
      <c r="D46" s="86" t="s">
        <v>88</v>
      </c>
      <c r="E46" s="87">
        <f t="shared" ref="E46:I47" si="1">E47</f>
        <v>17.399999999999999</v>
      </c>
      <c r="F46" s="87">
        <f t="shared" si="1"/>
        <v>0</v>
      </c>
      <c r="G46" s="87">
        <f t="shared" si="1"/>
        <v>0</v>
      </c>
      <c r="H46" s="87">
        <f t="shared" si="1"/>
        <v>0</v>
      </c>
      <c r="I46" s="87">
        <f t="shared" si="1"/>
        <v>17.399999999999999</v>
      </c>
    </row>
    <row r="47" spans="1:9" ht="20.100000000000001" customHeight="1">
      <c r="A47" s="84"/>
      <c r="B47" s="85"/>
      <c r="C47" s="85" t="s">
        <v>85</v>
      </c>
      <c r="D47" s="86" t="s">
        <v>89</v>
      </c>
      <c r="E47" s="87">
        <f t="shared" si="1"/>
        <v>17.399999999999999</v>
      </c>
      <c r="F47" s="87">
        <f t="shared" si="1"/>
        <v>0</v>
      </c>
      <c r="G47" s="87">
        <f t="shared" si="1"/>
        <v>0</v>
      </c>
      <c r="H47" s="87">
        <f t="shared" si="1"/>
        <v>0</v>
      </c>
      <c r="I47" s="87">
        <f t="shared" si="1"/>
        <v>17.399999999999999</v>
      </c>
    </row>
    <row r="48" spans="1:9" ht="20.100000000000001" customHeight="1">
      <c r="A48" s="84" t="s">
        <v>146</v>
      </c>
      <c r="B48" s="85" t="s">
        <v>147</v>
      </c>
      <c r="C48" s="85" t="s">
        <v>145</v>
      </c>
      <c r="D48" s="86" t="s">
        <v>92</v>
      </c>
      <c r="E48" s="87">
        <v>17.399999999999999</v>
      </c>
      <c r="F48" s="87">
        <v>0</v>
      </c>
      <c r="G48" s="87">
        <v>0</v>
      </c>
      <c r="H48" s="87">
        <v>0</v>
      </c>
      <c r="I48" s="87">
        <v>17.399999999999999</v>
      </c>
    </row>
    <row r="49" spans="1:9" ht="20.100000000000001" customHeight="1">
      <c r="A49" s="84"/>
      <c r="B49" s="85" t="s">
        <v>95</v>
      </c>
      <c r="C49" s="85"/>
      <c r="D49" s="86" t="s">
        <v>93</v>
      </c>
      <c r="E49" s="87">
        <f t="shared" ref="E49:I50" si="2">E50</f>
        <v>24.37</v>
      </c>
      <c r="F49" s="87">
        <f t="shared" si="2"/>
        <v>24.37</v>
      </c>
      <c r="G49" s="87">
        <f t="shared" si="2"/>
        <v>24.37</v>
      </c>
      <c r="H49" s="87">
        <f t="shared" si="2"/>
        <v>0</v>
      </c>
      <c r="I49" s="87">
        <f t="shared" si="2"/>
        <v>0</v>
      </c>
    </row>
    <row r="50" spans="1:9" ht="20.100000000000001" customHeight="1">
      <c r="A50" s="84"/>
      <c r="B50" s="85"/>
      <c r="C50" s="85" t="s">
        <v>95</v>
      </c>
      <c r="D50" s="86" t="s">
        <v>94</v>
      </c>
      <c r="E50" s="87">
        <f t="shared" si="2"/>
        <v>24.37</v>
      </c>
      <c r="F50" s="87">
        <f t="shared" si="2"/>
        <v>24.37</v>
      </c>
      <c r="G50" s="87">
        <f t="shared" si="2"/>
        <v>24.37</v>
      </c>
      <c r="H50" s="87">
        <f t="shared" si="2"/>
        <v>0</v>
      </c>
      <c r="I50" s="87">
        <f t="shared" si="2"/>
        <v>0</v>
      </c>
    </row>
    <row r="51" spans="1:9" ht="20.100000000000001" customHeight="1">
      <c r="A51" s="84" t="s">
        <v>146</v>
      </c>
      <c r="B51" s="85" t="s">
        <v>148</v>
      </c>
      <c r="C51" s="85" t="s">
        <v>148</v>
      </c>
      <c r="D51" s="86" t="s">
        <v>96</v>
      </c>
      <c r="E51" s="87">
        <v>24.37</v>
      </c>
      <c r="F51" s="87">
        <v>24.37</v>
      </c>
      <c r="G51" s="87">
        <v>24.37</v>
      </c>
      <c r="H51" s="87">
        <v>0</v>
      </c>
      <c r="I51" s="87">
        <v>0</v>
      </c>
    </row>
    <row r="52" spans="1:9" ht="20.100000000000001" customHeight="1">
      <c r="A52" s="84"/>
      <c r="B52" s="85" t="s">
        <v>99</v>
      </c>
      <c r="C52" s="85"/>
      <c r="D52" s="86" t="s">
        <v>97</v>
      </c>
      <c r="E52" s="87">
        <f>E53+E55+E57</f>
        <v>2.31</v>
      </c>
      <c r="F52" s="87">
        <f>F53+F55+F57</f>
        <v>2.31</v>
      </c>
      <c r="G52" s="87">
        <f>G53+G55+G57</f>
        <v>2.31</v>
      </c>
      <c r="H52" s="87">
        <f>H53+H55+H57</f>
        <v>0</v>
      </c>
      <c r="I52" s="87">
        <f>I53+I55+I57</f>
        <v>0</v>
      </c>
    </row>
    <row r="53" spans="1:9" ht="20.100000000000001" customHeight="1">
      <c r="A53" s="84"/>
      <c r="B53" s="85"/>
      <c r="C53" s="85" t="s">
        <v>60</v>
      </c>
      <c r="D53" s="86" t="s">
        <v>98</v>
      </c>
      <c r="E53" s="87">
        <f>E54</f>
        <v>0.85</v>
      </c>
      <c r="F53" s="87">
        <f>F54</f>
        <v>0.85</v>
      </c>
      <c r="G53" s="87">
        <f>G54</f>
        <v>0.85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146</v>
      </c>
      <c r="B54" s="85" t="s">
        <v>149</v>
      </c>
      <c r="C54" s="85" t="s">
        <v>142</v>
      </c>
      <c r="D54" s="86" t="s">
        <v>100</v>
      </c>
      <c r="E54" s="87">
        <v>0.85</v>
      </c>
      <c r="F54" s="87">
        <v>0.85</v>
      </c>
      <c r="G54" s="87">
        <v>0.85</v>
      </c>
      <c r="H54" s="87">
        <v>0</v>
      </c>
      <c r="I54" s="87">
        <v>0</v>
      </c>
    </row>
    <row r="55" spans="1:9" ht="20.100000000000001" customHeight="1">
      <c r="A55" s="84"/>
      <c r="B55" s="85"/>
      <c r="C55" s="85" t="s">
        <v>91</v>
      </c>
      <c r="D55" s="86" t="s">
        <v>101</v>
      </c>
      <c r="E55" s="87">
        <f>E56</f>
        <v>0.85</v>
      </c>
      <c r="F55" s="87">
        <f>F56</f>
        <v>0.85</v>
      </c>
      <c r="G55" s="87">
        <f>G56</f>
        <v>0.85</v>
      </c>
      <c r="H55" s="87">
        <f>H56</f>
        <v>0</v>
      </c>
      <c r="I55" s="87">
        <f>I56</f>
        <v>0</v>
      </c>
    </row>
    <row r="56" spans="1:9" ht="20.100000000000001" customHeight="1">
      <c r="A56" s="84" t="s">
        <v>146</v>
      </c>
      <c r="B56" s="85" t="s">
        <v>149</v>
      </c>
      <c r="C56" s="85" t="s">
        <v>147</v>
      </c>
      <c r="D56" s="86" t="s">
        <v>102</v>
      </c>
      <c r="E56" s="87">
        <v>0.85</v>
      </c>
      <c r="F56" s="87">
        <v>0.85</v>
      </c>
      <c r="G56" s="87">
        <v>0.85</v>
      </c>
      <c r="H56" s="87">
        <v>0</v>
      </c>
      <c r="I56" s="87">
        <v>0</v>
      </c>
    </row>
    <row r="57" spans="1:9" ht="20.100000000000001" customHeight="1">
      <c r="A57" s="84"/>
      <c r="B57" s="85"/>
      <c r="C57" s="85" t="s">
        <v>59</v>
      </c>
      <c r="D57" s="86" t="s">
        <v>103</v>
      </c>
      <c r="E57" s="87">
        <f>E58</f>
        <v>0.61</v>
      </c>
      <c r="F57" s="87">
        <f>F58</f>
        <v>0.61</v>
      </c>
      <c r="G57" s="87">
        <f>G58</f>
        <v>0.61</v>
      </c>
      <c r="H57" s="87">
        <f>H58</f>
        <v>0</v>
      </c>
      <c r="I57" s="87">
        <f>I58</f>
        <v>0</v>
      </c>
    </row>
    <row r="58" spans="1:9" ht="20.100000000000001" customHeight="1">
      <c r="A58" s="84" t="s">
        <v>146</v>
      </c>
      <c r="B58" s="85" t="s">
        <v>149</v>
      </c>
      <c r="C58" s="85" t="s">
        <v>141</v>
      </c>
      <c r="D58" s="86" t="s">
        <v>104</v>
      </c>
      <c r="E58" s="87">
        <v>0.61</v>
      </c>
      <c r="F58" s="87">
        <v>0.61</v>
      </c>
      <c r="G58" s="87">
        <v>0.61</v>
      </c>
      <c r="H58" s="87">
        <v>0</v>
      </c>
      <c r="I58" s="87">
        <v>0</v>
      </c>
    </row>
    <row r="59" spans="1:9" ht="20.100000000000001" customHeight="1">
      <c r="A59" s="84" t="s">
        <v>108</v>
      </c>
      <c r="B59" s="85"/>
      <c r="C59" s="85"/>
      <c r="D59" s="86" t="s">
        <v>105</v>
      </c>
      <c r="E59" s="87">
        <f>E60+E63</f>
        <v>9.6300000000000008</v>
      </c>
      <c r="F59" s="87">
        <f>F60+F63</f>
        <v>8.5299999999999994</v>
      </c>
      <c r="G59" s="87">
        <f>G60+G63</f>
        <v>8.5299999999999994</v>
      </c>
      <c r="H59" s="87">
        <f>H60+H63</f>
        <v>0</v>
      </c>
      <c r="I59" s="87">
        <f>I60+I63</f>
        <v>1.1000000000000001</v>
      </c>
    </row>
    <row r="60" spans="1:9" ht="20.100000000000001" customHeight="1">
      <c r="A60" s="84"/>
      <c r="B60" s="85" t="s">
        <v>109</v>
      </c>
      <c r="C60" s="85"/>
      <c r="D60" s="86" t="s">
        <v>106</v>
      </c>
      <c r="E60" s="87">
        <f t="shared" ref="E60:I61" si="3">E61</f>
        <v>1.1000000000000001</v>
      </c>
      <c r="F60" s="87">
        <f t="shared" si="3"/>
        <v>0</v>
      </c>
      <c r="G60" s="87">
        <f t="shared" si="3"/>
        <v>0</v>
      </c>
      <c r="H60" s="87">
        <f t="shared" si="3"/>
        <v>0</v>
      </c>
      <c r="I60" s="87">
        <f t="shared" si="3"/>
        <v>1.1000000000000001</v>
      </c>
    </row>
    <row r="61" spans="1:9" ht="20.100000000000001" customHeight="1">
      <c r="A61" s="84"/>
      <c r="B61" s="85"/>
      <c r="C61" s="85" t="s">
        <v>110</v>
      </c>
      <c r="D61" s="86" t="s">
        <v>107</v>
      </c>
      <c r="E61" s="87">
        <f t="shared" si="3"/>
        <v>1.1000000000000001</v>
      </c>
      <c r="F61" s="87">
        <f t="shared" si="3"/>
        <v>0</v>
      </c>
      <c r="G61" s="87">
        <f t="shared" si="3"/>
        <v>0</v>
      </c>
      <c r="H61" s="87">
        <f t="shared" si="3"/>
        <v>0</v>
      </c>
      <c r="I61" s="87">
        <f t="shared" si="3"/>
        <v>1.1000000000000001</v>
      </c>
    </row>
    <row r="62" spans="1:9" ht="20.100000000000001" customHeight="1">
      <c r="A62" s="84" t="s">
        <v>150</v>
      </c>
      <c r="B62" s="85" t="s">
        <v>151</v>
      </c>
      <c r="C62" s="85" t="s">
        <v>152</v>
      </c>
      <c r="D62" s="86" t="s">
        <v>111</v>
      </c>
      <c r="E62" s="87">
        <v>1.1000000000000001</v>
      </c>
      <c r="F62" s="87">
        <v>0</v>
      </c>
      <c r="G62" s="87">
        <v>0</v>
      </c>
      <c r="H62" s="87">
        <v>0</v>
      </c>
      <c r="I62" s="87">
        <v>1.1000000000000001</v>
      </c>
    </row>
    <row r="63" spans="1:9" ht="20.100000000000001" customHeight="1">
      <c r="A63" s="84"/>
      <c r="B63" s="85" t="s">
        <v>114</v>
      </c>
      <c r="C63" s="85"/>
      <c r="D63" s="86" t="s">
        <v>112</v>
      </c>
      <c r="E63" s="87">
        <f>E64+E66</f>
        <v>8.5299999999999994</v>
      </c>
      <c r="F63" s="87">
        <f>F64+F66</f>
        <v>8.5299999999999994</v>
      </c>
      <c r="G63" s="87">
        <f>G64+G66</f>
        <v>8.5299999999999994</v>
      </c>
      <c r="H63" s="87">
        <f>H64+H66</f>
        <v>0</v>
      </c>
      <c r="I63" s="87">
        <f>I64+I66</f>
        <v>0</v>
      </c>
    </row>
    <row r="64" spans="1:9" ht="20.100000000000001" customHeight="1">
      <c r="A64" s="84"/>
      <c r="B64" s="85"/>
      <c r="C64" s="85" t="s">
        <v>60</v>
      </c>
      <c r="D64" s="86" t="s">
        <v>113</v>
      </c>
      <c r="E64" s="87">
        <f>E65</f>
        <v>2.82</v>
      </c>
      <c r="F64" s="87">
        <f>F65</f>
        <v>2.82</v>
      </c>
      <c r="G64" s="87">
        <f>G65</f>
        <v>2.82</v>
      </c>
      <c r="H64" s="87">
        <f>H65</f>
        <v>0</v>
      </c>
      <c r="I64" s="87">
        <f>I65</f>
        <v>0</v>
      </c>
    </row>
    <row r="65" spans="1:9" ht="20.100000000000001" customHeight="1">
      <c r="A65" s="84" t="s">
        <v>150</v>
      </c>
      <c r="B65" s="85" t="s">
        <v>153</v>
      </c>
      <c r="C65" s="85" t="s">
        <v>142</v>
      </c>
      <c r="D65" s="86" t="s">
        <v>115</v>
      </c>
      <c r="E65" s="87">
        <v>2.82</v>
      </c>
      <c r="F65" s="87">
        <v>2.82</v>
      </c>
      <c r="G65" s="87">
        <v>2.82</v>
      </c>
      <c r="H65" s="87">
        <v>0</v>
      </c>
      <c r="I65" s="87">
        <v>0</v>
      </c>
    </row>
    <row r="66" spans="1:9" ht="20.100000000000001" customHeight="1">
      <c r="A66" s="84"/>
      <c r="B66" s="85"/>
      <c r="C66" s="85" t="s">
        <v>91</v>
      </c>
      <c r="D66" s="86" t="s">
        <v>116</v>
      </c>
      <c r="E66" s="87">
        <f>E67</f>
        <v>5.71</v>
      </c>
      <c r="F66" s="87">
        <f>F67</f>
        <v>5.71</v>
      </c>
      <c r="G66" s="87">
        <f>G67</f>
        <v>5.71</v>
      </c>
      <c r="H66" s="87">
        <f>H67</f>
        <v>0</v>
      </c>
      <c r="I66" s="87">
        <f>I67</f>
        <v>0</v>
      </c>
    </row>
    <row r="67" spans="1:9" ht="20.100000000000001" customHeight="1">
      <c r="A67" s="84" t="s">
        <v>150</v>
      </c>
      <c r="B67" s="85" t="s">
        <v>153</v>
      </c>
      <c r="C67" s="85" t="s">
        <v>147</v>
      </c>
      <c r="D67" s="86" t="s">
        <v>115</v>
      </c>
      <c r="E67" s="87">
        <v>5.71</v>
      </c>
      <c r="F67" s="87">
        <v>5.71</v>
      </c>
      <c r="G67" s="87">
        <v>5.71</v>
      </c>
      <c r="H67" s="87">
        <v>0</v>
      </c>
      <c r="I67" s="87">
        <v>0</v>
      </c>
    </row>
    <row r="68" spans="1:9" ht="20.100000000000001" customHeight="1">
      <c r="A68" s="84" t="s">
        <v>120</v>
      </c>
      <c r="B68" s="85"/>
      <c r="C68" s="85"/>
      <c r="D68" s="86" t="s">
        <v>117</v>
      </c>
      <c r="E68" s="87">
        <f>E69+E72</f>
        <v>23.2</v>
      </c>
      <c r="F68" s="87">
        <f>F69+F72</f>
        <v>0</v>
      </c>
      <c r="G68" s="87">
        <f>G69+G72</f>
        <v>0</v>
      </c>
      <c r="H68" s="87">
        <f>H69+H72</f>
        <v>0</v>
      </c>
      <c r="I68" s="87">
        <f>I69+I72</f>
        <v>23.2</v>
      </c>
    </row>
    <row r="69" spans="1:9" ht="20.100000000000001" customHeight="1">
      <c r="A69" s="84"/>
      <c r="B69" s="85" t="s">
        <v>59</v>
      </c>
      <c r="C69" s="85"/>
      <c r="D69" s="86" t="s">
        <v>118</v>
      </c>
      <c r="E69" s="87">
        <f t="shared" ref="E69:I70" si="4">E70</f>
        <v>20</v>
      </c>
      <c r="F69" s="87">
        <f t="shared" si="4"/>
        <v>0</v>
      </c>
      <c r="G69" s="87">
        <f t="shared" si="4"/>
        <v>0</v>
      </c>
      <c r="H69" s="87">
        <f t="shared" si="4"/>
        <v>0</v>
      </c>
      <c r="I69" s="87">
        <f t="shared" si="4"/>
        <v>20</v>
      </c>
    </row>
    <row r="70" spans="1:9" ht="20.100000000000001" customHeight="1">
      <c r="A70" s="84"/>
      <c r="B70" s="85"/>
      <c r="C70" s="85" t="s">
        <v>121</v>
      </c>
      <c r="D70" s="86" t="s">
        <v>119</v>
      </c>
      <c r="E70" s="87">
        <f t="shared" si="4"/>
        <v>20</v>
      </c>
      <c r="F70" s="87">
        <f t="shared" si="4"/>
        <v>0</v>
      </c>
      <c r="G70" s="87">
        <f t="shared" si="4"/>
        <v>0</v>
      </c>
      <c r="H70" s="87">
        <f t="shared" si="4"/>
        <v>0</v>
      </c>
      <c r="I70" s="87">
        <f t="shared" si="4"/>
        <v>20</v>
      </c>
    </row>
    <row r="71" spans="1:9" ht="20.100000000000001" customHeight="1">
      <c r="A71" s="84" t="s">
        <v>154</v>
      </c>
      <c r="B71" s="85" t="s">
        <v>141</v>
      </c>
      <c r="C71" s="85" t="s">
        <v>155</v>
      </c>
      <c r="D71" s="86" t="s">
        <v>122</v>
      </c>
      <c r="E71" s="87">
        <v>20</v>
      </c>
      <c r="F71" s="87">
        <v>0</v>
      </c>
      <c r="G71" s="87">
        <v>0</v>
      </c>
      <c r="H71" s="87">
        <v>0</v>
      </c>
      <c r="I71" s="87">
        <v>20</v>
      </c>
    </row>
    <row r="72" spans="1:9" ht="20.100000000000001" customHeight="1">
      <c r="A72" s="84"/>
      <c r="B72" s="85" t="s">
        <v>95</v>
      </c>
      <c r="C72" s="85"/>
      <c r="D72" s="86" t="s">
        <v>123</v>
      </c>
      <c r="E72" s="87">
        <f t="shared" ref="E72:I73" si="5">E73</f>
        <v>3.2</v>
      </c>
      <c r="F72" s="87">
        <f t="shared" si="5"/>
        <v>0</v>
      </c>
      <c r="G72" s="87">
        <f t="shared" si="5"/>
        <v>0</v>
      </c>
      <c r="H72" s="87">
        <f t="shared" si="5"/>
        <v>0</v>
      </c>
      <c r="I72" s="87">
        <f t="shared" si="5"/>
        <v>3.2</v>
      </c>
    </row>
    <row r="73" spans="1:9" ht="20.100000000000001" customHeight="1">
      <c r="A73" s="84"/>
      <c r="B73" s="85"/>
      <c r="C73" s="85" t="s">
        <v>60</v>
      </c>
      <c r="D73" s="86" t="s">
        <v>124</v>
      </c>
      <c r="E73" s="87">
        <f t="shared" si="5"/>
        <v>3.2</v>
      </c>
      <c r="F73" s="87">
        <f t="shared" si="5"/>
        <v>0</v>
      </c>
      <c r="G73" s="87">
        <f t="shared" si="5"/>
        <v>0</v>
      </c>
      <c r="H73" s="87">
        <f t="shared" si="5"/>
        <v>0</v>
      </c>
      <c r="I73" s="87">
        <f t="shared" si="5"/>
        <v>3.2</v>
      </c>
    </row>
    <row r="74" spans="1:9" ht="20.100000000000001" customHeight="1">
      <c r="A74" s="84" t="s">
        <v>154</v>
      </c>
      <c r="B74" s="85" t="s">
        <v>148</v>
      </c>
      <c r="C74" s="85" t="s">
        <v>142</v>
      </c>
      <c r="D74" s="86" t="s">
        <v>125</v>
      </c>
      <c r="E74" s="87">
        <v>3.2</v>
      </c>
      <c r="F74" s="87">
        <v>0</v>
      </c>
      <c r="G74" s="87">
        <v>0</v>
      </c>
      <c r="H74" s="87">
        <v>0</v>
      </c>
      <c r="I74" s="87">
        <v>3.2</v>
      </c>
    </row>
    <row r="75" spans="1:9" ht="20.100000000000001" customHeight="1">
      <c r="A75" s="84" t="s">
        <v>129</v>
      </c>
      <c r="B75" s="85"/>
      <c r="C75" s="85"/>
      <c r="D75" s="86" t="s">
        <v>126</v>
      </c>
      <c r="E75" s="87">
        <f t="shared" ref="E75:I77" si="6">E76</f>
        <v>14.62</v>
      </c>
      <c r="F75" s="87">
        <f t="shared" si="6"/>
        <v>14.62</v>
      </c>
      <c r="G75" s="87">
        <f t="shared" si="6"/>
        <v>14.62</v>
      </c>
      <c r="H75" s="87">
        <f t="shared" si="6"/>
        <v>0</v>
      </c>
      <c r="I75" s="87">
        <f t="shared" si="6"/>
        <v>0</v>
      </c>
    </row>
    <row r="76" spans="1:9" ht="20.100000000000001" customHeight="1">
      <c r="A76" s="84"/>
      <c r="B76" s="85" t="s">
        <v>91</v>
      </c>
      <c r="C76" s="85"/>
      <c r="D76" s="86" t="s">
        <v>127</v>
      </c>
      <c r="E76" s="87">
        <f t="shared" si="6"/>
        <v>14.62</v>
      </c>
      <c r="F76" s="87">
        <f t="shared" si="6"/>
        <v>14.62</v>
      </c>
      <c r="G76" s="87">
        <f t="shared" si="6"/>
        <v>14.62</v>
      </c>
      <c r="H76" s="87">
        <f t="shared" si="6"/>
        <v>0</v>
      </c>
      <c r="I76" s="87">
        <f t="shared" si="6"/>
        <v>0</v>
      </c>
    </row>
    <row r="77" spans="1:9" ht="20.100000000000001" customHeight="1">
      <c r="A77" s="84"/>
      <c r="B77" s="85"/>
      <c r="C77" s="85" t="s">
        <v>60</v>
      </c>
      <c r="D77" s="86" t="s">
        <v>128</v>
      </c>
      <c r="E77" s="87">
        <f t="shared" si="6"/>
        <v>14.62</v>
      </c>
      <c r="F77" s="87">
        <f t="shared" si="6"/>
        <v>14.62</v>
      </c>
      <c r="G77" s="87">
        <f t="shared" si="6"/>
        <v>14.62</v>
      </c>
      <c r="H77" s="87">
        <f t="shared" si="6"/>
        <v>0</v>
      </c>
      <c r="I77" s="87">
        <f t="shared" si="6"/>
        <v>0</v>
      </c>
    </row>
    <row r="78" spans="1:9" ht="20.100000000000001" customHeight="1">
      <c r="A78" s="84" t="s">
        <v>156</v>
      </c>
      <c r="B78" s="85" t="s">
        <v>147</v>
      </c>
      <c r="C78" s="85" t="s">
        <v>142</v>
      </c>
      <c r="D78" s="86" t="s">
        <v>130</v>
      </c>
      <c r="E78" s="87">
        <v>14.62</v>
      </c>
      <c r="F78" s="87">
        <v>14.62</v>
      </c>
      <c r="G78" s="87">
        <v>14.62</v>
      </c>
      <c r="H78" s="87">
        <v>0</v>
      </c>
      <c r="I78" s="87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13" workbookViewId="0">
      <selection activeCell="A52" sqref="A52:XFD52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161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162</v>
      </c>
      <c r="B3" s="174"/>
      <c r="C3" s="171"/>
      <c r="D3" s="170" t="s">
        <v>163</v>
      </c>
      <c r="E3" s="174"/>
      <c r="F3" s="171"/>
      <c r="G3" s="183" t="s">
        <v>134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164</v>
      </c>
      <c r="R4" s="167" t="s">
        <v>165</v>
      </c>
      <c r="S4" s="170" t="s">
        <v>166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137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167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G8+G65</f>
        <v>323.77</v>
      </c>
      <c r="H7" s="76">
        <f t="shared" si="0"/>
        <v>323.77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168</v>
      </c>
      <c r="D8" s="74"/>
      <c r="E8" s="74"/>
      <c r="F8" s="74"/>
      <c r="G8" s="76">
        <f t="shared" ref="G8:V8" si="1">G9+G12+G14+G16+G18+G21+G24+G27+G30+G33+G36+G39+G42+G45+G48+G50+G52+G55+G58+G61+G63</f>
        <v>249.31</v>
      </c>
      <c r="H8" s="76">
        <f t="shared" si="1"/>
        <v>249.31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169</v>
      </c>
      <c r="D9" s="74"/>
      <c r="E9" s="74"/>
      <c r="F9" s="74"/>
      <c r="G9" s="76">
        <f t="shared" ref="G9:V9" si="2">SUM(G10:G11)</f>
        <v>38.590000000000003</v>
      </c>
      <c r="H9" s="76">
        <f t="shared" si="2"/>
        <v>38.590000000000003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170</v>
      </c>
      <c r="D10" s="74" t="s">
        <v>171</v>
      </c>
      <c r="E10" s="74" t="s">
        <v>60</v>
      </c>
      <c r="F10" s="74" t="s">
        <v>172</v>
      </c>
      <c r="G10" s="76">
        <v>23.56</v>
      </c>
      <c r="H10" s="76">
        <v>23.56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91</v>
      </c>
      <c r="C11" s="73" t="s">
        <v>173</v>
      </c>
      <c r="D11" s="74" t="s">
        <v>171</v>
      </c>
      <c r="E11" s="74" t="s">
        <v>60</v>
      </c>
      <c r="F11" s="74" t="s">
        <v>172</v>
      </c>
      <c r="G11" s="76">
        <v>15.03</v>
      </c>
      <c r="H11" s="76">
        <v>15.03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174</v>
      </c>
      <c r="D12" s="74"/>
      <c r="E12" s="74"/>
      <c r="F12" s="74"/>
      <c r="G12" s="76">
        <f t="shared" ref="G12:V12" si="3">G13</f>
        <v>50.03</v>
      </c>
      <c r="H12" s="76">
        <f t="shared" si="3"/>
        <v>50.03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170</v>
      </c>
      <c r="D13" s="74" t="s">
        <v>175</v>
      </c>
      <c r="E13" s="74" t="s">
        <v>60</v>
      </c>
      <c r="F13" s="74" t="s">
        <v>176</v>
      </c>
      <c r="G13" s="76">
        <v>50.03</v>
      </c>
      <c r="H13" s="76">
        <v>50.03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177</v>
      </c>
      <c r="D14" s="74"/>
      <c r="E14" s="74"/>
      <c r="F14" s="74"/>
      <c r="G14" s="76">
        <f t="shared" ref="G14:V14" si="4">G15</f>
        <v>20.77</v>
      </c>
      <c r="H14" s="76">
        <f t="shared" si="4"/>
        <v>20.77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109</v>
      </c>
      <c r="C15" s="73" t="s">
        <v>178</v>
      </c>
      <c r="D15" s="74" t="s">
        <v>175</v>
      </c>
      <c r="E15" s="74" t="s">
        <v>60</v>
      </c>
      <c r="F15" s="74" t="s">
        <v>176</v>
      </c>
      <c r="G15" s="76">
        <v>20.77</v>
      </c>
      <c r="H15" s="76">
        <v>20.77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179</v>
      </c>
      <c r="D16" s="74"/>
      <c r="E16" s="74"/>
      <c r="F16" s="74"/>
      <c r="G16" s="76">
        <f t="shared" ref="G16:V16" si="5">G17</f>
        <v>8.9</v>
      </c>
      <c r="H16" s="76">
        <f t="shared" si="5"/>
        <v>8.9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109</v>
      </c>
      <c r="C17" s="73" t="s">
        <v>178</v>
      </c>
      <c r="D17" s="74" t="s">
        <v>175</v>
      </c>
      <c r="E17" s="74" t="s">
        <v>60</v>
      </c>
      <c r="F17" s="74" t="s">
        <v>176</v>
      </c>
      <c r="G17" s="76">
        <v>8.9</v>
      </c>
      <c r="H17" s="76">
        <v>8.9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180</v>
      </c>
      <c r="D18" s="74"/>
      <c r="E18" s="74"/>
      <c r="F18" s="74"/>
      <c r="G18" s="76">
        <f t="shared" ref="G18:V18" si="6">SUM(G19:G20)</f>
        <v>10.16</v>
      </c>
      <c r="H18" s="76">
        <f t="shared" si="6"/>
        <v>10.16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181</v>
      </c>
      <c r="D19" s="74" t="s">
        <v>171</v>
      </c>
      <c r="E19" s="74" t="s">
        <v>60</v>
      </c>
      <c r="F19" s="74" t="s">
        <v>172</v>
      </c>
      <c r="G19" s="76">
        <v>3.36</v>
      </c>
      <c r="H19" s="76">
        <v>3.36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181</v>
      </c>
      <c r="D20" s="74" t="s">
        <v>175</v>
      </c>
      <c r="E20" s="74" t="s">
        <v>60</v>
      </c>
      <c r="F20" s="74" t="s">
        <v>176</v>
      </c>
      <c r="G20" s="76">
        <v>6.8</v>
      </c>
      <c r="H20" s="76">
        <v>6.8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182</v>
      </c>
      <c r="D21" s="74"/>
      <c r="E21" s="74"/>
      <c r="F21" s="74"/>
      <c r="G21" s="76">
        <f t="shared" ref="G21:V21" si="7">SUM(G22:G23)</f>
        <v>8.5299999999999994</v>
      </c>
      <c r="H21" s="76">
        <f t="shared" si="7"/>
        <v>8.5299999999999994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183</v>
      </c>
      <c r="C22" s="73" t="s">
        <v>184</v>
      </c>
      <c r="D22" s="74" t="s">
        <v>171</v>
      </c>
      <c r="E22" s="74" t="s">
        <v>91</v>
      </c>
      <c r="F22" s="74" t="s">
        <v>185</v>
      </c>
      <c r="G22" s="76">
        <v>2.82</v>
      </c>
      <c r="H22" s="76">
        <v>2.82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183</v>
      </c>
      <c r="C23" s="73" t="s">
        <v>184</v>
      </c>
      <c r="D23" s="74" t="s">
        <v>175</v>
      </c>
      <c r="E23" s="74" t="s">
        <v>60</v>
      </c>
      <c r="F23" s="74" t="s">
        <v>176</v>
      </c>
      <c r="G23" s="76">
        <v>5.71</v>
      </c>
      <c r="H23" s="76">
        <v>5.71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186</v>
      </c>
      <c r="D24" s="74"/>
      <c r="E24" s="74"/>
      <c r="F24" s="74"/>
      <c r="G24" s="76">
        <f t="shared" ref="G24:V24" si="8">SUM(G25:G26)</f>
        <v>24.37</v>
      </c>
      <c r="H24" s="76">
        <f t="shared" si="8"/>
        <v>24.37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85</v>
      </c>
      <c r="C25" s="73" t="s">
        <v>187</v>
      </c>
      <c r="D25" s="74" t="s">
        <v>171</v>
      </c>
      <c r="E25" s="74" t="s">
        <v>91</v>
      </c>
      <c r="F25" s="74" t="s">
        <v>185</v>
      </c>
      <c r="G25" s="76">
        <v>8.06</v>
      </c>
      <c r="H25" s="76">
        <v>8.06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85</v>
      </c>
      <c r="C26" s="73" t="s">
        <v>187</v>
      </c>
      <c r="D26" s="74" t="s">
        <v>175</v>
      </c>
      <c r="E26" s="74" t="s">
        <v>60</v>
      </c>
      <c r="F26" s="74" t="s">
        <v>176</v>
      </c>
      <c r="G26" s="76">
        <v>16.309999999999999</v>
      </c>
      <c r="H26" s="76">
        <v>16.309999999999999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188</v>
      </c>
      <c r="D27" s="74"/>
      <c r="E27" s="74"/>
      <c r="F27" s="74"/>
      <c r="G27" s="76">
        <f t="shared" ref="G27:V27" si="9">SUM(G28:G29)</f>
        <v>0.85</v>
      </c>
      <c r="H27" s="76">
        <f t="shared" si="9"/>
        <v>0.85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189</v>
      </c>
      <c r="C28" s="73" t="s">
        <v>190</v>
      </c>
      <c r="D28" s="74" t="s">
        <v>171</v>
      </c>
      <c r="E28" s="74" t="s">
        <v>91</v>
      </c>
      <c r="F28" s="74" t="s">
        <v>185</v>
      </c>
      <c r="G28" s="76">
        <v>0.28000000000000003</v>
      </c>
      <c r="H28" s="76">
        <v>0.28000000000000003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189</v>
      </c>
      <c r="C29" s="73" t="s">
        <v>190</v>
      </c>
      <c r="D29" s="74" t="s">
        <v>175</v>
      </c>
      <c r="E29" s="74" t="s">
        <v>60</v>
      </c>
      <c r="F29" s="74" t="s">
        <v>176</v>
      </c>
      <c r="G29" s="76">
        <v>0.56999999999999995</v>
      </c>
      <c r="H29" s="76">
        <v>0.56999999999999995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191</v>
      </c>
      <c r="D30" s="74"/>
      <c r="E30" s="74"/>
      <c r="F30" s="74"/>
      <c r="G30" s="76">
        <f t="shared" ref="G30:V30" si="10">SUM(G31:G32)</f>
        <v>0.85</v>
      </c>
      <c r="H30" s="76">
        <f t="shared" si="10"/>
        <v>0.85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189</v>
      </c>
      <c r="C31" s="73" t="s">
        <v>190</v>
      </c>
      <c r="D31" s="74" t="s">
        <v>171</v>
      </c>
      <c r="E31" s="74" t="s">
        <v>91</v>
      </c>
      <c r="F31" s="74" t="s">
        <v>185</v>
      </c>
      <c r="G31" s="76">
        <v>0.28000000000000003</v>
      </c>
      <c r="H31" s="76">
        <v>0.28000000000000003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189</v>
      </c>
      <c r="C32" s="73" t="s">
        <v>190</v>
      </c>
      <c r="D32" s="74" t="s">
        <v>175</v>
      </c>
      <c r="E32" s="74" t="s">
        <v>60</v>
      </c>
      <c r="F32" s="74" t="s">
        <v>176</v>
      </c>
      <c r="G32" s="76">
        <v>0.56999999999999995</v>
      </c>
      <c r="H32" s="76">
        <v>0.56999999999999995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192</v>
      </c>
      <c r="D33" s="74"/>
      <c r="E33" s="74"/>
      <c r="F33" s="74"/>
      <c r="G33" s="76">
        <f t="shared" ref="G33:V33" si="11">SUM(G34:G35)</f>
        <v>0.61</v>
      </c>
      <c r="H33" s="76">
        <f t="shared" si="11"/>
        <v>0.61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189</v>
      </c>
      <c r="C34" s="73" t="s">
        <v>190</v>
      </c>
      <c r="D34" s="74" t="s">
        <v>171</v>
      </c>
      <c r="E34" s="74" t="s">
        <v>91</v>
      </c>
      <c r="F34" s="74" t="s">
        <v>185</v>
      </c>
      <c r="G34" s="76">
        <v>0.2</v>
      </c>
      <c r="H34" s="76">
        <v>0.2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189</v>
      </c>
      <c r="C35" s="73" t="s">
        <v>190</v>
      </c>
      <c r="D35" s="74" t="s">
        <v>175</v>
      </c>
      <c r="E35" s="74" t="s">
        <v>60</v>
      </c>
      <c r="F35" s="74" t="s">
        <v>176</v>
      </c>
      <c r="G35" s="76">
        <v>0.41</v>
      </c>
      <c r="H35" s="76">
        <v>0.41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193</v>
      </c>
      <c r="D36" s="74"/>
      <c r="E36" s="74"/>
      <c r="F36" s="74"/>
      <c r="G36" s="76">
        <f t="shared" ref="G36:V36" si="12">SUM(G37:G38)</f>
        <v>14.62</v>
      </c>
      <c r="H36" s="76">
        <f t="shared" si="12"/>
        <v>14.62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84</v>
      </c>
      <c r="C37" s="73" t="s">
        <v>128</v>
      </c>
      <c r="D37" s="74" t="s">
        <v>171</v>
      </c>
      <c r="E37" s="74" t="s">
        <v>59</v>
      </c>
      <c r="F37" s="74" t="s">
        <v>194</v>
      </c>
      <c r="G37" s="76">
        <v>4.84</v>
      </c>
      <c r="H37" s="76">
        <v>4.84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84</v>
      </c>
      <c r="C38" s="73" t="s">
        <v>128</v>
      </c>
      <c r="D38" s="74" t="s">
        <v>175</v>
      </c>
      <c r="E38" s="74" t="s">
        <v>60</v>
      </c>
      <c r="F38" s="74" t="s">
        <v>176</v>
      </c>
      <c r="G38" s="76">
        <v>9.7799999999999994</v>
      </c>
      <c r="H38" s="76">
        <v>9.7799999999999994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195</v>
      </c>
      <c r="D39" s="74"/>
      <c r="E39" s="74"/>
      <c r="F39" s="74"/>
      <c r="G39" s="76">
        <f t="shared" ref="G39:V39" si="13">SUM(G40:G41)</f>
        <v>3.88</v>
      </c>
      <c r="H39" s="76">
        <f t="shared" si="13"/>
        <v>3.88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91</v>
      </c>
      <c r="C40" s="73" t="s">
        <v>173</v>
      </c>
      <c r="D40" s="74" t="s">
        <v>171</v>
      </c>
      <c r="E40" s="74" t="s">
        <v>60</v>
      </c>
      <c r="F40" s="74" t="s">
        <v>172</v>
      </c>
      <c r="G40" s="76">
        <v>1.26</v>
      </c>
      <c r="H40" s="76">
        <v>1.26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91</v>
      </c>
      <c r="C41" s="73" t="s">
        <v>173</v>
      </c>
      <c r="D41" s="74" t="s">
        <v>175</v>
      </c>
      <c r="E41" s="74" t="s">
        <v>60</v>
      </c>
      <c r="F41" s="74" t="s">
        <v>176</v>
      </c>
      <c r="G41" s="76">
        <v>2.62</v>
      </c>
      <c r="H41" s="76">
        <v>2.62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196</v>
      </c>
      <c r="D42" s="74"/>
      <c r="E42" s="74"/>
      <c r="F42" s="74"/>
      <c r="G42" s="76">
        <f t="shared" ref="G42:V42" si="14">SUM(G43:G44)</f>
        <v>10.16</v>
      </c>
      <c r="H42" s="76">
        <f t="shared" si="14"/>
        <v>10.16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181</v>
      </c>
      <c r="D43" s="74" t="s">
        <v>171</v>
      </c>
      <c r="E43" s="74" t="s">
        <v>60</v>
      </c>
      <c r="F43" s="74" t="s">
        <v>172</v>
      </c>
      <c r="G43" s="76">
        <v>3.36</v>
      </c>
      <c r="H43" s="76">
        <v>3.36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181</v>
      </c>
      <c r="D44" s="74" t="s">
        <v>175</v>
      </c>
      <c r="E44" s="74" t="s">
        <v>60</v>
      </c>
      <c r="F44" s="74" t="s">
        <v>176</v>
      </c>
      <c r="G44" s="76">
        <v>6.8</v>
      </c>
      <c r="H44" s="76">
        <v>6.8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197</v>
      </c>
      <c r="D45" s="74"/>
      <c r="E45" s="74"/>
      <c r="F45" s="74"/>
      <c r="G45" s="76">
        <f t="shared" ref="G45:V45" si="15">SUM(G46:G47)</f>
        <v>33.119999999999997</v>
      </c>
      <c r="H45" s="76">
        <f t="shared" si="15"/>
        <v>33.119999999999997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181</v>
      </c>
      <c r="D46" s="74" t="s">
        <v>171</v>
      </c>
      <c r="E46" s="74" t="s">
        <v>60</v>
      </c>
      <c r="F46" s="74" t="s">
        <v>172</v>
      </c>
      <c r="G46" s="76">
        <v>10.08</v>
      </c>
      <c r="H46" s="76">
        <v>10.08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181</v>
      </c>
      <c r="D47" s="74" t="s">
        <v>175</v>
      </c>
      <c r="E47" s="74" t="s">
        <v>60</v>
      </c>
      <c r="F47" s="74" t="s">
        <v>176</v>
      </c>
      <c r="G47" s="76">
        <v>23.04</v>
      </c>
      <c r="H47" s="76">
        <v>23.04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198</v>
      </c>
      <c r="D48" s="74"/>
      <c r="E48" s="74"/>
      <c r="F48" s="74"/>
      <c r="G48" s="76">
        <f t="shared" ref="G48:V48" si="16">G49</f>
        <v>1.3</v>
      </c>
      <c r="H48" s="76">
        <f t="shared" si="16"/>
        <v>1.3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91</v>
      </c>
      <c r="C49" s="73" t="s">
        <v>199</v>
      </c>
      <c r="D49" s="74" t="s">
        <v>200</v>
      </c>
      <c r="E49" s="74" t="s">
        <v>95</v>
      </c>
      <c r="F49" s="74" t="s">
        <v>201</v>
      </c>
      <c r="G49" s="76">
        <v>1.3</v>
      </c>
      <c r="H49" s="76">
        <v>1.3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202</v>
      </c>
      <c r="D50" s="74"/>
      <c r="E50" s="74"/>
      <c r="F50" s="74"/>
      <c r="G50" s="76">
        <f t="shared" ref="G50:V50" si="17">G51</f>
        <v>2.46</v>
      </c>
      <c r="H50" s="76">
        <f t="shared" si="17"/>
        <v>2.46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91</v>
      </c>
      <c r="C51" s="73" t="s">
        <v>199</v>
      </c>
      <c r="D51" s="74" t="s">
        <v>200</v>
      </c>
      <c r="E51" s="74" t="s">
        <v>95</v>
      </c>
      <c r="F51" s="74" t="s">
        <v>201</v>
      </c>
      <c r="G51" s="76">
        <v>2.46</v>
      </c>
      <c r="H51" s="76">
        <v>2.46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203</v>
      </c>
      <c r="D52" s="74"/>
      <c r="E52" s="74"/>
      <c r="F52" s="74"/>
      <c r="G52" s="76">
        <f t="shared" ref="G52:V52" si="18">SUM(G53:G54)</f>
        <v>3.55</v>
      </c>
      <c r="H52" s="76">
        <f t="shared" si="18"/>
        <v>3.55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121</v>
      </c>
      <c r="C53" s="73" t="s">
        <v>204</v>
      </c>
      <c r="D53" s="74" t="s">
        <v>171</v>
      </c>
      <c r="E53" s="74" t="s">
        <v>121</v>
      </c>
      <c r="F53" s="74" t="s">
        <v>205</v>
      </c>
      <c r="G53" s="76">
        <v>1.71</v>
      </c>
      <c r="H53" s="76">
        <v>1.71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121</v>
      </c>
      <c r="C54" s="73" t="s">
        <v>204</v>
      </c>
      <c r="D54" s="74" t="s">
        <v>175</v>
      </c>
      <c r="E54" s="74" t="s">
        <v>60</v>
      </c>
      <c r="F54" s="74" t="s">
        <v>176</v>
      </c>
      <c r="G54" s="76">
        <v>1.84</v>
      </c>
      <c r="H54" s="76">
        <v>1.84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206</v>
      </c>
      <c r="D55" s="74"/>
      <c r="E55" s="74"/>
      <c r="F55" s="74"/>
      <c r="G55" s="76">
        <f t="shared" ref="G55:V55" si="19">SUM(G56:G57)</f>
        <v>4.87</v>
      </c>
      <c r="H55" s="76">
        <f t="shared" si="19"/>
        <v>4.87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207</v>
      </c>
      <c r="C56" s="73" t="s">
        <v>208</v>
      </c>
      <c r="D56" s="74" t="s">
        <v>171</v>
      </c>
      <c r="E56" s="74" t="s">
        <v>91</v>
      </c>
      <c r="F56" s="74" t="s">
        <v>185</v>
      </c>
      <c r="G56" s="76">
        <v>1.61</v>
      </c>
      <c r="H56" s="76">
        <v>1.61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207</v>
      </c>
      <c r="C57" s="73" t="s">
        <v>208</v>
      </c>
      <c r="D57" s="74" t="s">
        <v>175</v>
      </c>
      <c r="E57" s="74" t="s">
        <v>60</v>
      </c>
      <c r="F57" s="74" t="s">
        <v>176</v>
      </c>
      <c r="G57" s="76">
        <v>3.26</v>
      </c>
      <c r="H57" s="76">
        <v>3.26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209</v>
      </c>
      <c r="D58" s="74"/>
      <c r="E58" s="74"/>
      <c r="F58" s="74"/>
      <c r="G58" s="76">
        <f t="shared" ref="G58:V58" si="20">SUM(G59:G60)</f>
        <v>2.44</v>
      </c>
      <c r="H58" s="76">
        <f t="shared" si="20"/>
        <v>2.44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210</v>
      </c>
      <c r="C59" s="73" t="s">
        <v>211</v>
      </c>
      <c r="D59" s="74" t="s">
        <v>212</v>
      </c>
      <c r="E59" s="74" t="s">
        <v>60</v>
      </c>
      <c r="F59" s="74" t="s">
        <v>213</v>
      </c>
      <c r="G59" s="76">
        <v>0.81</v>
      </c>
      <c r="H59" s="76">
        <v>0.81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210</v>
      </c>
      <c r="C60" s="73" t="s">
        <v>211</v>
      </c>
      <c r="D60" s="74" t="s">
        <v>175</v>
      </c>
      <c r="E60" s="74" t="s">
        <v>91</v>
      </c>
      <c r="F60" s="74" t="s">
        <v>214</v>
      </c>
      <c r="G60" s="76">
        <v>1.63</v>
      </c>
      <c r="H60" s="76">
        <v>1.63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215</v>
      </c>
      <c r="D61" s="74"/>
      <c r="E61" s="74"/>
      <c r="F61" s="74"/>
      <c r="G61" s="76">
        <f t="shared" ref="G61:V61" si="21">G62</f>
        <v>1.35</v>
      </c>
      <c r="H61" s="76">
        <f t="shared" si="21"/>
        <v>1.35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>
        <v>303</v>
      </c>
      <c r="B62" s="74" t="s">
        <v>95</v>
      </c>
      <c r="C62" s="73" t="s">
        <v>216</v>
      </c>
      <c r="D62" s="74" t="s">
        <v>200</v>
      </c>
      <c r="E62" s="74" t="s">
        <v>60</v>
      </c>
      <c r="F62" s="74" t="s">
        <v>217</v>
      </c>
      <c r="G62" s="76">
        <v>1.35</v>
      </c>
      <c r="H62" s="76">
        <v>1.35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/>
      <c r="B63" s="74"/>
      <c r="C63" s="73" t="s">
        <v>218</v>
      </c>
      <c r="D63" s="74"/>
      <c r="E63" s="74"/>
      <c r="F63" s="74"/>
      <c r="G63" s="76">
        <f t="shared" ref="G63:V63" si="22">G64</f>
        <v>7.9</v>
      </c>
      <c r="H63" s="76">
        <f t="shared" si="22"/>
        <v>7.9</v>
      </c>
      <c r="I63" s="76">
        <f t="shared" si="22"/>
        <v>0</v>
      </c>
      <c r="J63" s="76">
        <f t="shared" si="22"/>
        <v>0</v>
      </c>
      <c r="K63" s="76">
        <f t="shared" si="22"/>
        <v>0</v>
      </c>
      <c r="L63" s="76">
        <f t="shared" si="22"/>
        <v>0</v>
      </c>
      <c r="M63" s="76">
        <f t="shared" si="22"/>
        <v>0</v>
      </c>
      <c r="N63" s="76">
        <f t="shared" si="22"/>
        <v>0</v>
      </c>
      <c r="O63" s="76">
        <f t="shared" si="22"/>
        <v>0</v>
      </c>
      <c r="P63" s="76">
        <f t="shared" si="22"/>
        <v>0</v>
      </c>
      <c r="Q63" s="76">
        <f t="shared" si="22"/>
        <v>0</v>
      </c>
      <c r="R63" s="76">
        <f t="shared" si="22"/>
        <v>0</v>
      </c>
      <c r="S63" s="76">
        <f t="shared" si="22"/>
        <v>0</v>
      </c>
      <c r="T63" s="76">
        <f t="shared" si="22"/>
        <v>0</v>
      </c>
      <c r="U63" s="76">
        <f t="shared" si="22"/>
        <v>0</v>
      </c>
      <c r="V63" s="76">
        <f t="shared" si="22"/>
        <v>0</v>
      </c>
    </row>
    <row r="64" spans="1:22" ht="20.100000000000001" customHeight="1">
      <c r="A64" s="73">
        <v>301</v>
      </c>
      <c r="B64" s="74" t="s">
        <v>121</v>
      </c>
      <c r="C64" s="73" t="s">
        <v>204</v>
      </c>
      <c r="D64" s="74" t="s">
        <v>175</v>
      </c>
      <c r="E64" s="74" t="s">
        <v>60</v>
      </c>
      <c r="F64" s="74" t="s">
        <v>176</v>
      </c>
      <c r="G64" s="76">
        <v>7.9</v>
      </c>
      <c r="H64" s="76">
        <v>7.9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/>
      <c r="B65" s="74"/>
      <c r="C65" s="73" t="s">
        <v>219</v>
      </c>
      <c r="D65" s="74"/>
      <c r="E65" s="74"/>
      <c r="F65" s="74"/>
      <c r="G65" s="76">
        <f t="shared" ref="G65:V65" si="23">G66+G81+G83+G85</f>
        <v>74.459999999999994</v>
      </c>
      <c r="H65" s="76">
        <f t="shared" si="23"/>
        <v>74.459999999999994</v>
      </c>
      <c r="I65" s="76">
        <f t="shared" si="23"/>
        <v>0</v>
      </c>
      <c r="J65" s="76">
        <f t="shared" si="23"/>
        <v>0</v>
      </c>
      <c r="K65" s="76">
        <f t="shared" si="23"/>
        <v>0</v>
      </c>
      <c r="L65" s="76">
        <f t="shared" si="23"/>
        <v>0</v>
      </c>
      <c r="M65" s="76">
        <f t="shared" si="23"/>
        <v>0</v>
      </c>
      <c r="N65" s="76">
        <f t="shared" si="23"/>
        <v>0</v>
      </c>
      <c r="O65" s="76">
        <f t="shared" si="23"/>
        <v>0</v>
      </c>
      <c r="P65" s="76">
        <f t="shared" si="23"/>
        <v>0</v>
      </c>
      <c r="Q65" s="76">
        <f t="shared" si="23"/>
        <v>0</v>
      </c>
      <c r="R65" s="76">
        <f t="shared" si="23"/>
        <v>0</v>
      </c>
      <c r="S65" s="76">
        <f t="shared" si="23"/>
        <v>0</v>
      </c>
      <c r="T65" s="76">
        <f t="shared" si="23"/>
        <v>0</v>
      </c>
      <c r="U65" s="76">
        <f t="shared" si="23"/>
        <v>0</v>
      </c>
      <c r="V65" s="76">
        <f t="shared" si="23"/>
        <v>0</v>
      </c>
    </row>
    <row r="66" spans="1:22" ht="20.100000000000001" customHeight="1">
      <c r="A66" s="73"/>
      <c r="B66" s="74"/>
      <c r="C66" s="73" t="s">
        <v>220</v>
      </c>
      <c r="D66" s="74"/>
      <c r="E66" s="74"/>
      <c r="F66" s="74"/>
      <c r="G66" s="76">
        <f t="shared" ref="G66:V66" si="24">SUM(G67:G80)</f>
        <v>10.7</v>
      </c>
      <c r="H66" s="76">
        <f t="shared" si="24"/>
        <v>10.7</v>
      </c>
      <c r="I66" s="76">
        <f t="shared" si="24"/>
        <v>0</v>
      </c>
      <c r="J66" s="76">
        <f t="shared" si="24"/>
        <v>0</v>
      </c>
      <c r="K66" s="76">
        <f t="shared" si="24"/>
        <v>0</v>
      </c>
      <c r="L66" s="76">
        <f t="shared" si="24"/>
        <v>0</v>
      </c>
      <c r="M66" s="76">
        <f t="shared" si="24"/>
        <v>0</v>
      </c>
      <c r="N66" s="76">
        <f t="shared" si="24"/>
        <v>0</v>
      </c>
      <c r="O66" s="76">
        <f t="shared" si="24"/>
        <v>0</v>
      </c>
      <c r="P66" s="76">
        <f t="shared" si="24"/>
        <v>0</v>
      </c>
      <c r="Q66" s="76">
        <f t="shared" si="24"/>
        <v>0</v>
      </c>
      <c r="R66" s="76">
        <f t="shared" si="24"/>
        <v>0</v>
      </c>
      <c r="S66" s="76">
        <f t="shared" si="24"/>
        <v>0</v>
      </c>
      <c r="T66" s="76">
        <f t="shared" si="24"/>
        <v>0</v>
      </c>
      <c r="U66" s="76">
        <f t="shared" si="24"/>
        <v>0</v>
      </c>
      <c r="V66" s="76">
        <f t="shared" si="24"/>
        <v>0</v>
      </c>
    </row>
    <row r="67" spans="1:22" ht="20.100000000000001" customHeight="1">
      <c r="A67" s="73">
        <v>302</v>
      </c>
      <c r="B67" s="74" t="s">
        <v>60</v>
      </c>
      <c r="C67" s="73" t="s">
        <v>221</v>
      </c>
      <c r="D67" s="74" t="s">
        <v>212</v>
      </c>
      <c r="E67" s="74" t="s">
        <v>60</v>
      </c>
      <c r="F67" s="74" t="s">
        <v>213</v>
      </c>
      <c r="G67" s="76">
        <v>0.42</v>
      </c>
      <c r="H67" s="76">
        <v>0.42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60</v>
      </c>
      <c r="C68" s="73" t="s">
        <v>221</v>
      </c>
      <c r="D68" s="74" t="s">
        <v>175</v>
      </c>
      <c r="E68" s="74" t="s">
        <v>91</v>
      </c>
      <c r="F68" s="74" t="s">
        <v>214</v>
      </c>
      <c r="G68" s="76">
        <v>0.96</v>
      </c>
      <c r="H68" s="76">
        <v>0.96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95</v>
      </c>
      <c r="C69" s="73" t="s">
        <v>222</v>
      </c>
      <c r="D69" s="74" t="s">
        <v>212</v>
      </c>
      <c r="E69" s="74" t="s">
        <v>60</v>
      </c>
      <c r="F69" s="74" t="s">
        <v>213</v>
      </c>
      <c r="G69" s="76">
        <v>0.28000000000000003</v>
      </c>
      <c r="H69" s="76">
        <v>0.28000000000000003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95</v>
      </c>
      <c r="C70" s="73" t="s">
        <v>222</v>
      </c>
      <c r="D70" s="74" t="s">
        <v>175</v>
      </c>
      <c r="E70" s="74" t="s">
        <v>91</v>
      </c>
      <c r="F70" s="74" t="s">
        <v>214</v>
      </c>
      <c r="G70" s="76">
        <v>0.64</v>
      </c>
      <c r="H70" s="76">
        <v>0.64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109</v>
      </c>
      <c r="C71" s="73" t="s">
        <v>223</v>
      </c>
      <c r="D71" s="74" t="s">
        <v>212</v>
      </c>
      <c r="E71" s="74" t="s">
        <v>60</v>
      </c>
      <c r="F71" s="74" t="s">
        <v>213</v>
      </c>
      <c r="G71" s="76">
        <v>0.28000000000000003</v>
      </c>
      <c r="H71" s="76">
        <v>0.28000000000000003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109</v>
      </c>
      <c r="C72" s="73" t="s">
        <v>223</v>
      </c>
      <c r="D72" s="74" t="s">
        <v>175</v>
      </c>
      <c r="E72" s="74" t="s">
        <v>91</v>
      </c>
      <c r="F72" s="74" t="s">
        <v>214</v>
      </c>
      <c r="G72" s="76">
        <v>0.64</v>
      </c>
      <c r="H72" s="76">
        <v>0.64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85</v>
      </c>
      <c r="C73" s="73" t="s">
        <v>224</v>
      </c>
      <c r="D73" s="74" t="s">
        <v>212</v>
      </c>
      <c r="E73" s="74" t="s">
        <v>60</v>
      </c>
      <c r="F73" s="74" t="s">
        <v>213</v>
      </c>
      <c r="G73" s="76">
        <v>0.21</v>
      </c>
      <c r="H73" s="76">
        <v>0.21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85</v>
      </c>
      <c r="C74" s="73" t="s">
        <v>224</v>
      </c>
      <c r="D74" s="74" t="s">
        <v>175</v>
      </c>
      <c r="E74" s="74" t="s">
        <v>91</v>
      </c>
      <c r="F74" s="74" t="s">
        <v>214</v>
      </c>
      <c r="G74" s="76">
        <v>0.48</v>
      </c>
      <c r="H74" s="76">
        <v>0.48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114</v>
      </c>
      <c r="C75" s="73" t="s">
        <v>225</v>
      </c>
      <c r="D75" s="74" t="s">
        <v>212</v>
      </c>
      <c r="E75" s="74" t="s">
        <v>60</v>
      </c>
      <c r="F75" s="74" t="s">
        <v>213</v>
      </c>
      <c r="G75" s="76">
        <v>0.7</v>
      </c>
      <c r="H75" s="76">
        <v>0.7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114</v>
      </c>
      <c r="C76" s="73" t="s">
        <v>225</v>
      </c>
      <c r="D76" s="74" t="s">
        <v>175</v>
      </c>
      <c r="E76" s="74" t="s">
        <v>91</v>
      </c>
      <c r="F76" s="74" t="s">
        <v>214</v>
      </c>
      <c r="G76" s="76">
        <v>1.6</v>
      </c>
      <c r="H76" s="76">
        <v>1.6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>
        <v>302</v>
      </c>
      <c r="B77" s="74" t="s">
        <v>226</v>
      </c>
      <c r="C77" s="73" t="s">
        <v>227</v>
      </c>
      <c r="D77" s="74" t="s">
        <v>212</v>
      </c>
      <c r="E77" s="74" t="s">
        <v>59</v>
      </c>
      <c r="F77" s="74" t="s">
        <v>228</v>
      </c>
      <c r="G77" s="76">
        <v>0.35</v>
      </c>
      <c r="H77" s="76">
        <v>0.35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</row>
    <row r="78" spans="1:22" ht="20.100000000000001" customHeight="1">
      <c r="A78" s="73">
        <v>302</v>
      </c>
      <c r="B78" s="74" t="s">
        <v>226</v>
      </c>
      <c r="C78" s="73" t="s">
        <v>227</v>
      </c>
      <c r="D78" s="74" t="s">
        <v>175</v>
      </c>
      <c r="E78" s="74" t="s">
        <v>91</v>
      </c>
      <c r="F78" s="74" t="s">
        <v>214</v>
      </c>
      <c r="G78" s="76">
        <v>0.74</v>
      </c>
      <c r="H78" s="76">
        <v>0.74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>
        <v>302</v>
      </c>
      <c r="B79" s="74" t="s">
        <v>110</v>
      </c>
      <c r="C79" s="73" t="s">
        <v>229</v>
      </c>
      <c r="D79" s="74" t="s">
        <v>212</v>
      </c>
      <c r="E79" s="74" t="s">
        <v>230</v>
      </c>
      <c r="F79" s="74" t="s">
        <v>231</v>
      </c>
      <c r="G79" s="76">
        <v>1</v>
      </c>
      <c r="H79" s="76">
        <v>1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</row>
    <row r="80" spans="1:22" ht="20.100000000000001" customHeight="1">
      <c r="A80" s="73">
        <v>302</v>
      </c>
      <c r="B80" s="74" t="s">
        <v>232</v>
      </c>
      <c r="C80" s="73" t="s">
        <v>233</v>
      </c>
      <c r="D80" s="74" t="s">
        <v>212</v>
      </c>
      <c r="E80" s="74" t="s">
        <v>85</v>
      </c>
      <c r="F80" s="74" t="s">
        <v>234</v>
      </c>
      <c r="G80" s="76">
        <v>2.4</v>
      </c>
      <c r="H80" s="76">
        <v>2.4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/>
      <c r="B81" s="74"/>
      <c r="C81" s="73" t="s">
        <v>235</v>
      </c>
      <c r="D81" s="74"/>
      <c r="E81" s="74"/>
      <c r="F81" s="74"/>
      <c r="G81" s="76">
        <f t="shared" ref="G81:V81" si="25">G82</f>
        <v>0.72</v>
      </c>
      <c r="H81" s="76">
        <f t="shared" si="25"/>
        <v>0.72</v>
      </c>
      <c r="I81" s="76">
        <f t="shared" si="25"/>
        <v>0</v>
      </c>
      <c r="J81" s="76">
        <f t="shared" si="25"/>
        <v>0</v>
      </c>
      <c r="K81" s="76">
        <f t="shared" si="25"/>
        <v>0</v>
      </c>
      <c r="L81" s="76">
        <f t="shared" si="25"/>
        <v>0</v>
      </c>
      <c r="M81" s="76">
        <f t="shared" si="25"/>
        <v>0</v>
      </c>
      <c r="N81" s="76">
        <f t="shared" si="25"/>
        <v>0</v>
      </c>
      <c r="O81" s="76">
        <f t="shared" si="25"/>
        <v>0</v>
      </c>
      <c r="P81" s="76">
        <f t="shared" si="25"/>
        <v>0</v>
      </c>
      <c r="Q81" s="76">
        <f t="shared" si="25"/>
        <v>0</v>
      </c>
      <c r="R81" s="76">
        <f t="shared" si="25"/>
        <v>0</v>
      </c>
      <c r="S81" s="76">
        <f t="shared" si="25"/>
        <v>0</v>
      </c>
      <c r="T81" s="76">
        <f t="shared" si="25"/>
        <v>0</v>
      </c>
      <c r="U81" s="76">
        <f t="shared" si="25"/>
        <v>0</v>
      </c>
      <c r="V81" s="76">
        <f t="shared" si="25"/>
        <v>0</v>
      </c>
    </row>
    <row r="82" spans="1:22" ht="20.100000000000001" customHeight="1">
      <c r="A82" s="73">
        <v>302</v>
      </c>
      <c r="B82" s="74" t="s">
        <v>109</v>
      </c>
      <c r="C82" s="73" t="s">
        <v>223</v>
      </c>
      <c r="D82" s="74" t="s">
        <v>212</v>
      </c>
      <c r="E82" s="74" t="s">
        <v>60</v>
      </c>
      <c r="F82" s="74" t="s">
        <v>213</v>
      </c>
      <c r="G82" s="76">
        <v>0.72</v>
      </c>
      <c r="H82" s="76">
        <v>0.72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</row>
    <row r="83" spans="1:22" ht="20.100000000000001" customHeight="1">
      <c r="A83" s="73"/>
      <c r="B83" s="74"/>
      <c r="C83" s="73" t="s">
        <v>236</v>
      </c>
      <c r="D83" s="74"/>
      <c r="E83" s="74"/>
      <c r="F83" s="74"/>
      <c r="G83" s="76">
        <f t="shared" ref="G83:V83" si="26">G84</f>
        <v>5.46</v>
      </c>
      <c r="H83" s="76">
        <f t="shared" si="26"/>
        <v>5.46</v>
      </c>
      <c r="I83" s="76">
        <f t="shared" si="26"/>
        <v>0</v>
      </c>
      <c r="J83" s="76">
        <f t="shared" si="26"/>
        <v>0</v>
      </c>
      <c r="K83" s="76">
        <f t="shared" si="26"/>
        <v>0</v>
      </c>
      <c r="L83" s="76">
        <f t="shared" si="26"/>
        <v>0</v>
      </c>
      <c r="M83" s="76">
        <f t="shared" si="26"/>
        <v>0</v>
      </c>
      <c r="N83" s="76">
        <f t="shared" si="26"/>
        <v>0</v>
      </c>
      <c r="O83" s="76">
        <f t="shared" si="26"/>
        <v>0</v>
      </c>
      <c r="P83" s="76">
        <f t="shared" si="26"/>
        <v>0</v>
      </c>
      <c r="Q83" s="76">
        <f t="shared" si="26"/>
        <v>0</v>
      </c>
      <c r="R83" s="76">
        <f t="shared" si="26"/>
        <v>0</v>
      </c>
      <c r="S83" s="76">
        <f t="shared" si="26"/>
        <v>0</v>
      </c>
      <c r="T83" s="76">
        <f t="shared" si="26"/>
        <v>0</v>
      </c>
      <c r="U83" s="76">
        <f t="shared" si="26"/>
        <v>0</v>
      </c>
      <c r="V83" s="76">
        <f t="shared" si="26"/>
        <v>0</v>
      </c>
    </row>
    <row r="84" spans="1:22" ht="20.100000000000001" customHeight="1">
      <c r="A84" s="73">
        <v>302</v>
      </c>
      <c r="B84" s="74" t="s">
        <v>237</v>
      </c>
      <c r="C84" s="73" t="s">
        <v>238</v>
      </c>
      <c r="D84" s="74" t="s">
        <v>212</v>
      </c>
      <c r="E84" s="74" t="s">
        <v>60</v>
      </c>
      <c r="F84" s="74" t="s">
        <v>213</v>
      </c>
      <c r="G84" s="76">
        <v>5.46</v>
      </c>
      <c r="H84" s="76">
        <v>5.46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</row>
    <row r="85" spans="1:22" ht="20.100000000000001" customHeight="1">
      <c r="A85" s="73"/>
      <c r="B85" s="74"/>
      <c r="C85" s="73" t="s">
        <v>239</v>
      </c>
      <c r="D85" s="74"/>
      <c r="E85" s="74"/>
      <c r="F85" s="74"/>
      <c r="G85" s="76">
        <f t="shared" ref="G85:V85" si="27">SUM(G86:G87)</f>
        <v>57.58</v>
      </c>
      <c r="H85" s="76">
        <f t="shared" si="27"/>
        <v>57.58</v>
      </c>
      <c r="I85" s="76">
        <f t="shared" si="27"/>
        <v>0</v>
      </c>
      <c r="J85" s="76">
        <f t="shared" si="27"/>
        <v>0</v>
      </c>
      <c r="K85" s="76">
        <f t="shared" si="27"/>
        <v>0</v>
      </c>
      <c r="L85" s="76">
        <f t="shared" si="27"/>
        <v>0</v>
      </c>
      <c r="M85" s="76">
        <f t="shared" si="27"/>
        <v>0</v>
      </c>
      <c r="N85" s="76">
        <f t="shared" si="27"/>
        <v>0</v>
      </c>
      <c r="O85" s="76">
        <f t="shared" si="27"/>
        <v>0</v>
      </c>
      <c r="P85" s="76">
        <f t="shared" si="27"/>
        <v>0</v>
      </c>
      <c r="Q85" s="76">
        <f t="shared" si="27"/>
        <v>0</v>
      </c>
      <c r="R85" s="76">
        <f t="shared" si="27"/>
        <v>0</v>
      </c>
      <c r="S85" s="76">
        <f t="shared" si="27"/>
        <v>0</v>
      </c>
      <c r="T85" s="76">
        <f t="shared" si="27"/>
        <v>0</v>
      </c>
      <c r="U85" s="76">
        <f t="shared" si="27"/>
        <v>0</v>
      </c>
      <c r="V85" s="76">
        <f t="shared" si="27"/>
        <v>0</v>
      </c>
    </row>
    <row r="86" spans="1:22" ht="20.100000000000001" customHeight="1">
      <c r="A86" s="73">
        <v>302</v>
      </c>
      <c r="B86" s="74" t="s">
        <v>121</v>
      </c>
      <c r="C86" s="73" t="s">
        <v>240</v>
      </c>
      <c r="D86" s="74" t="s">
        <v>212</v>
      </c>
      <c r="E86" s="74" t="s">
        <v>121</v>
      </c>
      <c r="F86" s="74" t="s">
        <v>241</v>
      </c>
      <c r="G86" s="76">
        <v>14.64</v>
      </c>
      <c r="H86" s="76">
        <v>14.64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</row>
    <row r="87" spans="1:22" ht="20.100000000000001" customHeight="1">
      <c r="A87" s="73">
        <v>302</v>
      </c>
      <c r="B87" s="74" t="s">
        <v>121</v>
      </c>
      <c r="C87" s="73" t="s">
        <v>240</v>
      </c>
      <c r="D87" s="74" t="s">
        <v>175</v>
      </c>
      <c r="E87" s="74" t="s">
        <v>91</v>
      </c>
      <c r="F87" s="74" t="s">
        <v>214</v>
      </c>
      <c r="G87" s="76">
        <v>42.94</v>
      </c>
      <c r="H87" s="76">
        <v>42.94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242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243</v>
      </c>
      <c r="B3" s="62" t="s">
        <v>244</v>
      </c>
      <c r="C3" s="57"/>
    </row>
    <row r="4" spans="1:3" s="56" customFormat="1" ht="30" customHeight="1">
      <c r="A4" s="63" t="s">
        <v>245</v>
      </c>
      <c r="B4" s="64">
        <v>3.4</v>
      </c>
      <c r="C4" s="65"/>
    </row>
    <row r="5" spans="1:3" s="56" customFormat="1" ht="30" customHeight="1">
      <c r="A5" s="66" t="s">
        <v>246</v>
      </c>
      <c r="B5" s="64">
        <v>0</v>
      </c>
      <c r="C5" s="65"/>
    </row>
    <row r="6" spans="1:3" s="56" customFormat="1" ht="30" customHeight="1">
      <c r="A6" s="66" t="s">
        <v>247</v>
      </c>
      <c r="B6" s="64">
        <v>1</v>
      </c>
      <c r="C6" s="65"/>
    </row>
    <row r="7" spans="1:3" s="56" customFormat="1" ht="30" customHeight="1">
      <c r="A7" s="66" t="s">
        <v>248</v>
      </c>
      <c r="B7" s="64">
        <v>2.4</v>
      </c>
      <c r="C7" s="65"/>
    </row>
    <row r="8" spans="1:3" s="56" customFormat="1" ht="30" customHeight="1">
      <c r="A8" s="66" t="s">
        <v>249</v>
      </c>
      <c r="B8" s="64">
        <v>2.4</v>
      </c>
      <c r="C8" s="65"/>
    </row>
    <row r="9" spans="1:3" s="56" customFormat="1" ht="30" customHeight="1">
      <c r="A9" s="66" t="s">
        <v>250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251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252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132</v>
      </c>
      <c r="B3" s="190"/>
      <c r="C3" s="191"/>
      <c r="D3" s="196" t="s">
        <v>133</v>
      </c>
      <c r="E3" s="192" t="s">
        <v>134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135</v>
      </c>
      <c r="G4" s="193"/>
      <c r="H4" s="193"/>
      <c r="I4" s="43" t="s">
        <v>136</v>
      </c>
    </row>
    <row r="5" spans="1:9" s="34" customFormat="1" ht="37.5" customHeight="1">
      <c r="A5" s="194"/>
      <c r="B5" s="195"/>
      <c r="C5" s="195"/>
      <c r="D5" s="198"/>
      <c r="E5" s="199"/>
      <c r="F5" s="42" t="s">
        <v>137</v>
      </c>
      <c r="G5" s="42" t="s">
        <v>138</v>
      </c>
      <c r="H5" s="42" t="s">
        <v>139</v>
      </c>
      <c r="I5" s="42" t="s">
        <v>137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A20" sqref="A20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253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162</v>
      </c>
      <c r="B3" s="29" t="s">
        <v>163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74.459999999999994</v>
      </c>
      <c r="D4" s="33"/>
    </row>
    <row r="5" spans="1:4" ht="20.100000000000001" customHeight="1">
      <c r="A5" s="30" t="s">
        <v>214</v>
      </c>
      <c r="B5" s="31"/>
      <c r="C5" s="32">
        <f>SUM(C6:C22)</f>
        <v>74.459999999999994</v>
      </c>
    </row>
    <row r="6" spans="1:4" ht="20.100000000000001" customHeight="1">
      <c r="A6" s="30" t="s">
        <v>254</v>
      </c>
      <c r="B6" s="31" t="s">
        <v>213</v>
      </c>
      <c r="C6" s="32">
        <v>0.42</v>
      </c>
    </row>
    <row r="7" spans="1:4" ht="20.100000000000001" customHeight="1">
      <c r="A7" s="30" t="s">
        <v>254</v>
      </c>
      <c r="B7" s="31" t="s">
        <v>214</v>
      </c>
      <c r="C7" s="32">
        <v>0.96</v>
      </c>
    </row>
    <row r="8" spans="1:4" ht="20.100000000000001" customHeight="1">
      <c r="A8" s="30" t="s">
        <v>255</v>
      </c>
      <c r="B8" s="31" t="s">
        <v>213</v>
      </c>
      <c r="C8" s="32">
        <v>0.28000000000000003</v>
      </c>
    </row>
    <row r="9" spans="1:4" ht="20.100000000000001" customHeight="1">
      <c r="A9" s="30" t="s">
        <v>255</v>
      </c>
      <c r="B9" s="31" t="s">
        <v>214</v>
      </c>
      <c r="C9" s="32">
        <v>0.64</v>
      </c>
    </row>
    <row r="10" spans="1:4" ht="20.100000000000001" customHeight="1">
      <c r="A10" s="30" t="s">
        <v>256</v>
      </c>
      <c r="B10" s="31" t="s">
        <v>213</v>
      </c>
      <c r="C10" s="32">
        <v>1</v>
      </c>
    </row>
    <row r="11" spans="1:4" ht="20.100000000000001" customHeight="1">
      <c r="A11" s="30" t="s">
        <v>256</v>
      </c>
      <c r="B11" s="31" t="s">
        <v>214</v>
      </c>
      <c r="C11" s="32">
        <v>0.64</v>
      </c>
    </row>
    <row r="12" spans="1:4" ht="20.100000000000001" customHeight="1">
      <c r="A12" s="30" t="s">
        <v>257</v>
      </c>
      <c r="B12" s="31" t="s">
        <v>213</v>
      </c>
      <c r="C12" s="32">
        <v>0.21</v>
      </c>
    </row>
    <row r="13" spans="1:4" ht="20.100000000000001" customHeight="1">
      <c r="A13" s="30" t="s">
        <v>257</v>
      </c>
      <c r="B13" s="31" t="s">
        <v>214</v>
      </c>
      <c r="C13" s="32">
        <v>0.48</v>
      </c>
    </row>
    <row r="14" spans="1:4" ht="20.100000000000001" customHeight="1">
      <c r="A14" s="30" t="s">
        <v>258</v>
      </c>
      <c r="B14" s="31" t="s">
        <v>213</v>
      </c>
      <c r="C14" s="32">
        <v>0.7</v>
      </c>
    </row>
    <row r="15" spans="1:4" ht="20.100000000000001" customHeight="1">
      <c r="A15" s="30" t="s">
        <v>258</v>
      </c>
      <c r="B15" s="31" t="s">
        <v>214</v>
      </c>
      <c r="C15" s="32">
        <v>1.6</v>
      </c>
    </row>
    <row r="16" spans="1:4" ht="20.100000000000001" customHeight="1">
      <c r="A16" s="30" t="s">
        <v>259</v>
      </c>
      <c r="B16" s="31" t="s">
        <v>228</v>
      </c>
      <c r="C16" s="32">
        <v>0.35</v>
      </c>
    </row>
    <row r="17" spans="1:3" ht="20.100000000000001" customHeight="1">
      <c r="A17" s="30" t="s">
        <v>259</v>
      </c>
      <c r="B17" s="31" t="s">
        <v>214</v>
      </c>
      <c r="C17" s="32">
        <v>0.74</v>
      </c>
    </row>
    <row r="18" spans="1:3" ht="20.100000000000001" customHeight="1">
      <c r="A18" s="30" t="s">
        <v>260</v>
      </c>
      <c r="B18" s="31" t="s">
        <v>231</v>
      </c>
      <c r="C18" s="32">
        <v>1</v>
      </c>
    </row>
    <row r="19" spans="1:3" ht="20.100000000000001" customHeight="1">
      <c r="A19" s="30" t="s">
        <v>261</v>
      </c>
      <c r="B19" s="31" t="s">
        <v>234</v>
      </c>
      <c r="C19" s="32">
        <v>2.4</v>
      </c>
    </row>
    <row r="20" spans="1:3" ht="20.100000000000001" customHeight="1">
      <c r="A20" s="30" t="s">
        <v>321</v>
      </c>
      <c r="B20" s="31" t="s">
        <v>213</v>
      </c>
      <c r="C20" s="32">
        <v>5.46</v>
      </c>
    </row>
    <row r="21" spans="1:3" ht="20.100000000000001" customHeight="1">
      <c r="A21" s="30" t="s">
        <v>262</v>
      </c>
      <c r="B21" s="31" t="s">
        <v>214</v>
      </c>
      <c r="C21" s="32">
        <v>42.94</v>
      </c>
    </row>
    <row r="22" spans="1:3" ht="20.100000000000001" customHeight="1">
      <c r="A22" s="30" t="s">
        <v>262</v>
      </c>
      <c r="B22" s="31" t="s">
        <v>241</v>
      </c>
      <c r="C22" s="32">
        <v>14.64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2052-11.1.0.8214</vt:lpwstr>
  </property>
</Properties>
</file>