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'2部门收入总体情况表'!$A$1:$V$45</definedName>
    <definedName name="_xlnm.Print_Area" localSheetId="2">'3部门支出总体情况表'!$A$1:$J$43</definedName>
    <definedName name="_xlnm.Print_Area" localSheetId="3">'4部门财政拨款收支总体情况表'!$A$1:$D$19</definedName>
    <definedName name="_xlnm.Print_Area" localSheetId="4">'5一般公共预算支出情况表'!$A$1:$I$43</definedName>
    <definedName name="_xlnm.Print_Area" localSheetId="5">'6一般公共预算基本支出情况表'!$A$1:$V$46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'9机关运行经费'!$A$1:$C$11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5" i="57"/>
  <c r="U45"/>
  <c r="T45"/>
  <c r="S45"/>
  <c r="R45"/>
  <c r="Q45"/>
  <c r="P45"/>
  <c r="O45"/>
  <c r="N45"/>
  <c r="M45"/>
  <c r="L45"/>
  <c r="K45"/>
  <c r="J45"/>
  <c r="I45"/>
  <c r="H45"/>
  <c r="G45"/>
  <c r="V39"/>
  <c r="U39"/>
  <c r="T39"/>
  <c r="S39"/>
  <c r="R39"/>
  <c r="Q39"/>
  <c r="P39"/>
  <c r="O39"/>
  <c r="N39"/>
  <c r="M39"/>
  <c r="L39"/>
  <c r="K39"/>
  <c r="J39"/>
  <c r="I39"/>
  <c r="H39"/>
  <c r="G39"/>
  <c r="V38"/>
  <c r="U38"/>
  <c r="T38"/>
  <c r="S38"/>
  <c r="R38"/>
  <c r="Q38"/>
  <c r="P38"/>
  <c r="O38"/>
  <c r="N38"/>
  <c r="M38"/>
  <c r="L38"/>
  <c r="K38"/>
  <c r="J38"/>
  <c r="I38"/>
  <c r="H38"/>
  <c r="G38"/>
  <c r="V36"/>
  <c r="U36"/>
  <c r="T36"/>
  <c r="S36"/>
  <c r="R36"/>
  <c r="Q36"/>
  <c r="P36"/>
  <c r="O36"/>
  <c r="N36"/>
  <c r="M36"/>
  <c r="L36"/>
  <c r="K36"/>
  <c r="J36"/>
  <c r="I36"/>
  <c r="H36"/>
  <c r="G36"/>
  <c r="V34"/>
  <c r="U34"/>
  <c r="T34"/>
  <c r="S34"/>
  <c r="R34"/>
  <c r="Q34"/>
  <c r="P34"/>
  <c r="O34"/>
  <c r="N34"/>
  <c r="M34"/>
  <c r="L34"/>
  <c r="K34"/>
  <c r="J34"/>
  <c r="I34"/>
  <c r="H34"/>
  <c r="G34"/>
  <c r="V32"/>
  <c r="U32"/>
  <c r="T32"/>
  <c r="S32"/>
  <c r="R32"/>
  <c r="Q32"/>
  <c r="P32"/>
  <c r="O32"/>
  <c r="N32"/>
  <c r="M32"/>
  <c r="L32"/>
  <c r="K32"/>
  <c r="J32"/>
  <c r="I32"/>
  <c r="H32"/>
  <c r="G32"/>
  <c r="V30"/>
  <c r="U30"/>
  <c r="T30"/>
  <c r="S30"/>
  <c r="R30"/>
  <c r="Q30"/>
  <c r="P30"/>
  <c r="O30"/>
  <c r="N30"/>
  <c r="M30"/>
  <c r="L30"/>
  <c r="K30"/>
  <c r="J30"/>
  <c r="I30"/>
  <c r="H30"/>
  <c r="G30"/>
  <c r="V28"/>
  <c r="U28"/>
  <c r="T28"/>
  <c r="S28"/>
  <c r="R28"/>
  <c r="Q28"/>
  <c r="P28"/>
  <c r="O28"/>
  <c r="N28"/>
  <c r="M28"/>
  <c r="L28"/>
  <c r="K28"/>
  <c r="J28"/>
  <c r="I28"/>
  <c r="H28"/>
  <c r="G28"/>
  <c r="V26"/>
  <c r="U26"/>
  <c r="T26"/>
  <c r="S26"/>
  <c r="R26"/>
  <c r="Q26"/>
  <c r="P26"/>
  <c r="O26"/>
  <c r="N26"/>
  <c r="M26"/>
  <c r="L26"/>
  <c r="K26"/>
  <c r="J26"/>
  <c r="I26"/>
  <c r="H26"/>
  <c r="G26"/>
  <c r="V24"/>
  <c r="U24"/>
  <c r="T24"/>
  <c r="S24"/>
  <c r="R24"/>
  <c r="Q24"/>
  <c r="P24"/>
  <c r="O24"/>
  <c r="N24"/>
  <c r="M24"/>
  <c r="L24"/>
  <c r="K24"/>
  <c r="J24"/>
  <c r="I24"/>
  <c r="H24"/>
  <c r="G24"/>
  <c r="V22"/>
  <c r="U22"/>
  <c r="T22"/>
  <c r="S22"/>
  <c r="R22"/>
  <c r="Q22"/>
  <c r="P22"/>
  <c r="O22"/>
  <c r="N22"/>
  <c r="M22"/>
  <c r="L22"/>
  <c r="K22"/>
  <c r="J22"/>
  <c r="I22"/>
  <c r="H22"/>
  <c r="G22"/>
  <c r="V20"/>
  <c r="U20"/>
  <c r="T20"/>
  <c r="S20"/>
  <c r="R20"/>
  <c r="Q20"/>
  <c r="P20"/>
  <c r="O20"/>
  <c r="N20"/>
  <c r="M20"/>
  <c r="L20"/>
  <c r="K20"/>
  <c r="J20"/>
  <c r="I20"/>
  <c r="H20"/>
  <c r="G20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2" i="32"/>
  <c r="H42"/>
  <c r="G42"/>
  <c r="F42"/>
  <c r="E42"/>
  <c r="I41"/>
  <c r="H41"/>
  <c r="G41"/>
  <c r="F41"/>
  <c r="E41"/>
  <c r="I40"/>
  <c r="H40"/>
  <c r="G40"/>
  <c r="F40"/>
  <c r="E40"/>
  <c r="I38"/>
  <c r="H38"/>
  <c r="G38"/>
  <c r="F38"/>
  <c r="E38"/>
  <c r="I37"/>
  <c r="H37"/>
  <c r="G37"/>
  <c r="F37"/>
  <c r="E37"/>
  <c r="I36"/>
  <c r="H36"/>
  <c r="G36"/>
  <c r="F36"/>
  <c r="E36"/>
  <c r="I34"/>
  <c r="H34"/>
  <c r="G34"/>
  <c r="F34"/>
  <c r="E34"/>
  <c r="I32"/>
  <c r="H32"/>
  <c r="G32"/>
  <c r="F32"/>
  <c r="E32"/>
  <c r="I30"/>
  <c r="H30"/>
  <c r="G30"/>
  <c r="F30"/>
  <c r="E30"/>
  <c r="I29"/>
  <c r="H29"/>
  <c r="G29"/>
  <c r="F29"/>
  <c r="E29"/>
  <c r="I27"/>
  <c r="H27"/>
  <c r="G27"/>
  <c r="F27"/>
  <c r="E27"/>
  <c r="I26"/>
  <c r="H26"/>
  <c r="G26"/>
  <c r="F26"/>
  <c r="E26"/>
  <c r="I25"/>
  <c r="H25"/>
  <c r="G25"/>
  <c r="F25"/>
  <c r="E25"/>
  <c r="I23"/>
  <c r="H23"/>
  <c r="G23"/>
  <c r="F23"/>
  <c r="E23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2" i="9"/>
  <c r="I42"/>
  <c r="H42"/>
  <c r="G42"/>
  <c r="F42"/>
  <c r="E42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2"/>
  <c r="I32"/>
  <c r="H32"/>
  <c r="G32"/>
  <c r="F32"/>
  <c r="E32"/>
  <c r="J30"/>
  <c r="I30"/>
  <c r="H30"/>
  <c r="G30"/>
  <c r="F30"/>
  <c r="E30"/>
  <c r="J29"/>
  <c r="I29"/>
  <c r="H29"/>
  <c r="G29"/>
  <c r="F29"/>
  <c r="E29"/>
  <c r="J27"/>
  <c r="I27"/>
  <c r="H27"/>
  <c r="G27"/>
  <c r="F27"/>
  <c r="E27"/>
  <c r="J26"/>
  <c r="I26"/>
  <c r="H26"/>
  <c r="G26"/>
  <c r="F26"/>
  <c r="E26"/>
  <c r="J25"/>
  <c r="I25"/>
  <c r="H25"/>
  <c r="G25"/>
  <c r="F25"/>
  <c r="E25"/>
  <c r="J23"/>
  <c r="I23"/>
  <c r="H23"/>
  <c r="G23"/>
  <c r="F23"/>
  <c r="E2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3" i="5"/>
  <c r="U43"/>
  <c r="T43"/>
  <c r="S43"/>
  <c r="R43"/>
  <c r="Q43"/>
  <c r="P43"/>
  <c r="O43"/>
  <c r="N43"/>
  <c r="M43"/>
  <c r="L43"/>
  <c r="K43"/>
  <c r="J43"/>
  <c r="I43"/>
  <c r="H43"/>
  <c r="G43"/>
  <c r="F43"/>
  <c r="E43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<sst xmlns="http://schemas.openxmlformats.org/spreadsheetml/2006/main" count="723" uniqueCount="264">
  <si>
    <t>2019年部门收支总体情况表</t>
  </si>
  <si>
    <t>单位名称：中国共产党焦作市中站区团委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</si>
  <si>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</si>
  <si>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</si>
  <si>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</si>
  <si>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</si>
  <si>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</si>
  <si>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</si>
  <si>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</si>
  <si>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</si>
  <si>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</si>
  <si>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</si>
  <si>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</si>
  <si>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</si>
  <si>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</si>
  <si>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</si>
  <si>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</si>
  <si>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</si>
  <si>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</si>
  <si>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</si>
  <si>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</si>
  <si>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</si>
  <si>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</si>
  <si>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</si>
  <si>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</si>
  <si>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</si>
  <si>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</si>
  <si>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</si>
  <si>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</si>
  <si>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</si>
  <si>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</si>
  <si>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</si>
  <si>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</si>
  <si>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</si>
  <si>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</si>
  <si>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</si>
  <si>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</si>
  <si>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</si>
  <si>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</si>
  <si>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</si>
  <si>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</si>
  <si>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</si>
  <si>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</si>
  <si>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</si>
  <si>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</si>
  <si>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</si>
  <si>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</si>
  <si>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</si>
  <si>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</si>
  <si>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</si>
  <si>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</si>
  <si>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</si>
  <si>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</si>
  <si>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</si>
  <si>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</si>
  <si>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</si>
  <si>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群众团体事务</t>
  </si>
  <si>
    <t xml:space="preserve">    行政运行（群众团体事务）</t>
  </si>
  <si>
    <t>201</t>
  </si>
  <si>
    <t>29</t>
  </si>
  <si>
    <t>01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</si>
  <si>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</si>
  <si>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</si>
  <si>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</si>
  <si>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</si>
  <si>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</si>
  <si>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</si>
  <si>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</si>
  <si>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</si>
  <si>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</si>
  <si>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在职人员公用经费（公务交通）</t>
  </si>
  <si>
    <t xml:space="preserve">      五四青年节活动经费</t>
  </si>
  <si>
    <t xml:space="preserve">      春节、六一节活动经费</t>
  </si>
  <si>
    <t xml:space="preserve">    一般行政管理事务（群众团体事务）</t>
  </si>
  <si>
    <t>02</t>
  </si>
  <si>
    <t xml:space="preserve">      志愿亭服务活动经费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</si>
  <si>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</si>
  <si>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</si>
  <si>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</si>
  <si>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</si>
  <si>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</si>
  <si>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</si>
  <si>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</si>
  <si>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</si>
  <si>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</si>
  <si>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</si>
  <si>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</si>
  <si>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</si>
  <si>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</si>
  <si>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</si>
  <si>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</si>
  <si>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</si>
  <si>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</si>
  <si>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</si>
  <si>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</si>
  <si>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</si>
  <si>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</si>
  <si>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</si>
  <si>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</si>
  <si>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</si>
  <si>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</si>
  <si>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</si>
  <si>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</si>
  <si>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</si>
  <si>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</si>
  <si>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</si>
  <si>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</si>
  <si>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</si>
  <si>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</si>
  <si>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</si>
  <si>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</si>
  <si>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</si>
  <si>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29</t>
  </si>
  <si>
    <t xml:space="preserve">  01</t>
  </si>
  <si>
    <t xml:space="preserve">  02</t>
  </si>
  <si>
    <t xml:space="preserve">  208</t>
  </si>
  <si>
    <t xml:space="preserve">  05</t>
  </si>
  <si>
    <t xml:space="preserve">  27</t>
  </si>
  <si>
    <t xml:space="preserve">  03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</si>
  <si>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</si>
  <si>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</si>
  <si>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</si>
  <si>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</si>
  <si>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</si>
  <si>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</si>
  <si>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</si>
  <si>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</si>
  <si>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</si>
  <si>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</si>
  <si>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</si>
  <si>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</si>
  <si>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</si>
  <si>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</si>
  <si>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</si>
  <si>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</si>
  <si>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</si>
  <si>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</si>
  <si>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</si>
  <si>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</si>
  <si>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</si>
  <si>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</si>
  <si>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</si>
  <si>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</si>
  <si>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</si>
  <si>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</si>
  <si>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</si>
  <si>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</si>
  <si>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</si>
  <si>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</si>
  <si>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</si>
  <si>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</si>
  <si>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</si>
  <si>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</si>
  <si>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</si>
  <si>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</si>
  <si>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</si>
  <si>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</si>
  <si>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</si>
  <si>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</si>
  <si>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退休人员采暖补贴</t>
  </si>
  <si>
    <t>99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</si>
  <si>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</si>
  <si>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</si>
  <si>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</si>
  <si>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</si>
  <si>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</si>
  <si>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</si>
  <si>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</si>
  <si>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</si>
  <si>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</si>
  <si>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</si>
  <si>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公用支出</t>
  </si>
  <si>
    <t xml:space="preserve">  在职人员定额公用经费</t>
  </si>
  <si>
    <t xml:space="preserve">    办公费</t>
  </si>
  <si>
    <t>07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</si>
  <si>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</si>
  <si>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</si>
  <si>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</si>
  <si>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</si>
  <si>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</si>
  <si>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</si>
  <si>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</si>
  <si>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</si>
  <si>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</si>
  <si>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</si>
  <si>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</si>
  <si>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</si>
  <si>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</si>
  <si>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</si>
  <si>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</si>
  <si>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</si>
  <si>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</si>
  <si>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</si>
  <si>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</si>
  <si>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</si>
  <si>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</si>
  <si>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</si>
  <si>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</si>
  <si>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</si>
  <si>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>商品和服务支出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</si>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</sst>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0.00_);[Red]\(0.00\)"/>
    <numFmt numFmtId="178" formatCode="#,##0.00_ "/>
    <numFmt numFmtId="179" formatCode="#,##0_);[Red]\(#,##0\)"/>
    <numFmt numFmtId="180" formatCode="#,##0.0_);[Red]\(#,##0.0\)"/>
    <numFmt numFmtId="181" formatCode="0000"/>
    <numFmt numFmtId="182" formatCode="00"/>
    <numFmt numFmtId="183" formatCode="#,##0.0"/>
    <numFmt numFmtId="184" formatCode="#,##0.00_);[Red]\(#,##0.00\)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6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8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49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8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3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>
      <alignment horizontal="left" vertical="center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83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3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3" fontId="1" fillId="0" borderId="24" xfId="66" applyNumberFormat="1" applyFont="1" applyFill="1" applyBorder="1" applyAlignment="1">
      <alignment horizontal="left" vertical="center"/>
    </xf>
    <xf numFmtId="183" fontId="1" fillId="0" borderId="3" xfId="66" applyNumberFormat="1" applyFont="1" applyFill="1" applyBorder="1" applyAlignment="1" applyProtection="1">
      <alignment horizontal="left" vertical="center"/>
    </xf>
    <xf numFmtId="178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178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7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8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7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178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2" fontId="1" fillId="0" borderId="1" xfId="16" applyNumberFormat="1" applyFont="1" applyFill="1" applyBorder="1" applyAlignment="1" applyProtection="1">
      <alignment horizontal="center" vertical="center"/>
    </xf>
    <xf numFmtId="181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2" fontId="9" fillId="0" borderId="1" xfId="16" applyNumberFormat="1" applyFont="1" applyFill="1" applyBorder="1" applyAlignment="1" applyProtection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14.93</v>
      </c>
      <c r="C4" s="99" t="s">
        <v>7</v>
      </c>
      <c r="D4" s="100">
        <v>10.43</v>
      </c>
    </row>
    <row r="5" spans="1:10" s="89" customFormat="1" ht="23.25" customHeight="1">
      <c r="A5" s="97" t="s">
        <v>8</v>
      </c>
      <c r="B5" s="101">
        <v>14.93</v>
      </c>
      <c r="C5" s="99" t="s">
        <v>9</v>
      </c>
      <c r="D5" s="100">
        <v>9.4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1.03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4.5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14.93</v>
      </c>
      <c r="C15" s="121" t="s">
        <v>19</v>
      </c>
      <c r="D15" s="100">
        <v>14.93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14.93</v>
      </c>
      <c r="C19" s="127" t="s">
        <v>25</v>
      </c>
      <c r="D19" s="128">
        <v>14.93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2"/>
  <sheetViews>
    <sheetView showGridLines="0" showZeros="0" topLeftCell="A28" workbookViewId="0">
      <selection activeCell="A41" sqref="A41:XFD41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E9+E26+E37+E41</f>
        <v>14.93</v>
      </c>
      <c r="F8" s="139">
        <f t="shared" si="0"/>
        <v>14.93</v>
      </c>
      <c r="G8" s="140">
        <f t="shared" si="0"/>
        <v>14.93</v>
      </c>
      <c r="H8" s="140">
        <f t="shared" si="0"/>
        <v>14.93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>E10</f>
        <v>13</v>
      </c>
      <c r="F9" s="139">
        <f t="shared" ref="F9:V9" si="1">F10</f>
        <v>13</v>
      </c>
      <c r="G9" s="140">
        <f t="shared" si="1"/>
        <v>13</v>
      </c>
      <c r="H9" s="140">
        <f t="shared" si="1"/>
        <v>13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si="1"/>
        <v>0</v>
      </c>
      <c r="P9" s="139">
        <f t="shared" si="1"/>
        <v>0</v>
      </c>
      <c r="Q9" s="139">
        <f t="shared" si="1"/>
        <v>0</v>
      </c>
      <c r="R9" s="139">
        <f t="shared" si="1"/>
        <v>0</v>
      </c>
      <c r="S9" s="139">
        <f t="shared" si="1"/>
        <v>0</v>
      </c>
      <c r="T9" s="139">
        <f t="shared" si="1"/>
        <v>0</v>
      </c>
      <c r="U9" s="139">
        <f t="shared" si="1"/>
        <v>0</v>
      </c>
      <c r="V9" s="140">
        <f t="shared" si="1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ref="E10:V10" si="2">E11+E24</f>
        <v>13</v>
      </c>
      <c r="F10" s="139">
        <f t="shared" si="2"/>
        <v>13</v>
      </c>
      <c r="G10" s="140">
        <f t="shared" si="2"/>
        <v>13</v>
      </c>
      <c r="H10" s="140">
        <f t="shared" si="2"/>
        <v>13</v>
      </c>
      <c r="I10" s="140">
        <f t="shared" si="2"/>
        <v>0</v>
      </c>
      <c r="J10" s="140">
        <f t="shared" si="2"/>
        <v>0</v>
      </c>
      <c r="K10" s="139">
        <f t="shared" si="2"/>
        <v>0</v>
      </c>
      <c r="L10" s="139">
        <f t="shared" si="2"/>
        <v>0</v>
      </c>
      <c r="M10" s="139">
        <f t="shared" si="2"/>
        <v>0</v>
      </c>
      <c r="N10" s="139">
        <f t="shared" si="2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SUM(E12:E23)</f>
        <v>10</v>
      </c>
      <c r="F11" s="139">
        <f t="shared" si="3"/>
        <v>10</v>
      </c>
      <c r="G11" s="140">
        <f t="shared" si="3"/>
        <v>10</v>
      </c>
      <c r="H11" s="140">
        <f t="shared" si="3"/>
        <v>10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4.76</v>
      </c>
      <c r="F12" s="139">
        <v>4.76</v>
      </c>
      <c r="G12" s="140">
        <v>4.76</v>
      </c>
      <c r="H12" s="140">
        <v>4.76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0.4</v>
      </c>
      <c r="F13" s="139">
        <v>0.4</v>
      </c>
      <c r="G13" s="140">
        <v>0.4</v>
      </c>
      <c r="H13" s="140">
        <v>0.4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0.17</v>
      </c>
      <c r="F14" s="139">
        <v>0.17</v>
      </c>
      <c r="G14" s="140">
        <v>0.17</v>
      </c>
      <c r="H14" s="140">
        <v>0.17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0.4</v>
      </c>
      <c r="F15" s="139">
        <v>0.4</v>
      </c>
      <c r="G15" s="140">
        <v>0.4</v>
      </c>
      <c r="H15" s="140">
        <v>0.4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1.44</v>
      </c>
      <c r="F16" s="139">
        <v>1.44</v>
      </c>
      <c r="G16" s="140">
        <v>1.44</v>
      </c>
      <c r="H16" s="140">
        <v>1.44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0.01</v>
      </c>
      <c r="F17" s="139">
        <v>0.01</v>
      </c>
      <c r="G17" s="140">
        <v>0.01</v>
      </c>
      <c r="H17" s="140">
        <v>0.01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0.19</v>
      </c>
      <c r="F18" s="139">
        <v>0.19</v>
      </c>
      <c r="G18" s="140">
        <v>0.19</v>
      </c>
      <c r="H18" s="140">
        <v>0.19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0.1</v>
      </c>
      <c r="F19" s="139">
        <v>0.1</v>
      </c>
      <c r="G19" s="140">
        <v>0.1</v>
      </c>
      <c r="H19" s="140">
        <v>0.1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0.25</v>
      </c>
      <c r="F20" s="139">
        <v>0.25</v>
      </c>
      <c r="G20" s="140">
        <v>0.25</v>
      </c>
      <c r="H20" s="140">
        <v>0.25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0.78</v>
      </c>
      <c r="F21" s="139">
        <v>0.78</v>
      </c>
      <c r="G21" s="140">
        <v>0.78</v>
      </c>
      <c r="H21" s="140">
        <v>0.78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1</v>
      </c>
      <c r="F22" s="139">
        <v>1</v>
      </c>
      <c r="G22" s="140">
        <v>1</v>
      </c>
      <c r="H22" s="140">
        <v>1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0.5</v>
      </c>
      <c r="F23" s="139">
        <v>0.5</v>
      </c>
      <c r="G23" s="140">
        <v>0.5</v>
      </c>
      <c r="H23" s="140">
        <v>0.5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73</v>
      </c>
      <c r="E24" s="139">
        <f t="shared" ref="E24:V24" si="4">E25</f>
        <v>3</v>
      </c>
      <c r="F24" s="139">
        <f t="shared" si="4"/>
        <v>3</v>
      </c>
      <c r="G24" s="140">
        <f t="shared" si="4"/>
        <v>3</v>
      </c>
      <c r="H24" s="140">
        <f t="shared" si="4"/>
        <v>3</v>
      </c>
      <c r="I24" s="140">
        <f t="shared" si="4"/>
        <v>0</v>
      </c>
      <c r="J24" s="140">
        <f t="shared" si="4"/>
        <v>0</v>
      </c>
      <c r="K24" s="139">
        <f t="shared" si="4"/>
        <v>0</v>
      </c>
      <c r="L24" s="139">
        <f t="shared" si="4"/>
        <v>0</v>
      </c>
      <c r="M24" s="139">
        <f t="shared" si="4"/>
        <v>0</v>
      </c>
      <c r="N24" s="139">
        <f t="shared" si="4"/>
        <v>0</v>
      </c>
      <c r="O24" s="139">
        <f t="shared" si="4"/>
        <v>0</v>
      </c>
      <c r="P24" s="139">
        <f t="shared" si="4"/>
        <v>0</v>
      </c>
      <c r="Q24" s="139">
        <f t="shared" si="4"/>
        <v>0</v>
      </c>
      <c r="R24" s="139">
        <f t="shared" si="4"/>
        <v>0</v>
      </c>
      <c r="S24" s="139">
        <f t="shared" si="4"/>
        <v>0</v>
      </c>
      <c r="T24" s="139">
        <f t="shared" si="4"/>
        <v>0</v>
      </c>
      <c r="U24" s="139">
        <f t="shared" si="4"/>
        <v>0</v>
      </c>
      <c r="V24" s="140">
        <f t="shared" si="4"/>
        <v>0</v>
      </c>
    </row>
    <row r="25" spans="1:22" ht="20.100000000000001" customHeight="1">
      <c r="A25" s="137" t="s">
        <v>58</v>
      </c>
      <c r="B25" s="137" t="s">
        <v>59</v>
      </c>
      <c r="C25" s="137" t="s">
        <v>74</v>
      </c>
      <c r="D25" s="138" t="s">
        <v>75</v>
      </c>
      <c r="E25" s="139">
        <v>3</v>
      </c>
      <c r="F25" s="139">
        <v>3</v>
      </c>
      <c r="G25" s="140">
        <v>3</v>
      </c>
      <c r="H25" s="140">
        <v>3</v>
      </c>
      <c r="I25" s="140">
        <v>0</v>
      </c>
      <c r="J25" s="140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</row>
    <row r="26" spans="1:22" ht="20.100000000000001" customHeight="1">
      <c r="A26" s="137"/>
      <c r="B26" s="137"/>
      <c r="C26" s="137"/>
      <c r="D26" s="138" t="s">
        <v>76</v>
      </c>
      <c r="E26" s="139">
        <f t="shared" ref="E26:V26" si="5">E27+E30</f>
        <v>1.03</v>
      </c>
      <c r="F26" s="139">
        <f t="shared" si="5"/>
        <v>1.03</v>
      </c>
      <c r="G26" s="140">
        <f t="shared" si="5"/>
        <v>1.03</v>
      </c>
      <c r="H26" s="140">
        <f t="shared" si="5"/>
        <v>1.03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si="5"/>
        <v>0</v>
      </c>
      <c r="P26" s="139">
        <f t="shared" si="5"/>
        <v>0</v>
      </c>
      <c r="Q26" s="139">
        <f t="shared" si="5"/>
        <v>0</v>
      </c>
      <c r="R26" s="139">
        <f t="shared" si="5"/>
        <v>0</v>
      </c>
      <c r="S26" s="139">
        <f t="shared" si="5"/>
        <v>0</v>
      </c>
      <c r="T26" s="139">
        <f t="shared" si="5"/>
        <v>0</v>
      </c>
      <c r="U26" s="139">
        <f t="shared" si="5"/>
        <v>0</v>
      </c>
      <c r="V26" s="140">
        <f t="shared" si="5"/>
        <v>0</v>
      </c>
    </row>
    <row r="27" spans="1:22" ht="20.100000000000001" customHeight="1">
      <c r="A27" s="137"/>
      <c r="B27" s="137"/>
      <c r="C27" s="137"/>
      <c r="D27" s="138" t="s">
        <v>77</v>
      </c>
      <c r="E27" s="139">
        <f t="shared" ref="E27:N28" si="6">E28</f>
        <v>0.95</v>
      </c>
      <c r="F27" s="139">
        <f t="shared" si="6"/>
        <v>0.95</v>
      </c>
      <c r="G27" s="140">
        <f t="shared" si="6"/>
        <v>0.95</v>
      </c>
      <c r="H27" s="140">
        <f t="shared" si="6"/>
        <v>0.95</v>
      </c>
      <c r="I27" s="140">
        <f t="shared" si="6"/>
        <v>0</v>
      </c>
      <c r="J27" s="140">
        <f t="shared" si="6"/>
        <v>0</v>
      </c>
      <c r="K27" s="139">
        <f t="shared" si="6"/>
        <v>0</v>
      </c>
      <c r="L27" s="139">
        <f t="shared" si="6"/>
        <v>0</v>
      </c>
      <c r="M27" s="139">
        <f t="shared" si="6"/>
        <v>0</v>
      </c>
      <c r="N27" s="139">
        <f t="shared" si="6"/>
        <v>0</v>
      </c>
      <c r="O27" s="139">
        <f t="shared" ref="O27:V28" si="7">O28</f>
        <v>0</v>
      </c>
      <c r="P27" s="139">
        <f t="shared" si="7"/>
        <v>0</v>
      </c>
      <c r="Q27" s="139">
        <f t="shared" si="7"/>
        <v>0</v>
      </c>
      <c r="R27" s="139">
        <f t="shared" si="7"/>
        <v>0</v>
      </c>
      <c r="S27" s="139">
        <f t="shared" si="7"/>
        <v>0</v>
      </c>
      <c r="T27" s="139">
        <f t="shared" si="7"/>
        <v>0</v>
      </c>
      <c r="U27" s="139">
        <f t="shared" si="7"/>
        <v>0</v>
      </c>
      <c r="V27" s="140">
        <f t="shared" si="7"/>
        <v>0</v>
      </c>
    </row>
    <row r="28" spans="1:22" ht="20.100000000000001" customHeight="1">
      <c r="A28" s="137"/>
      <c r="B28" s="137"/>
      <c r="C28" s="137"/>
      <c r="D28" s="138" t="s">
        <v>78</v>
      </c>
      <c r="E28" s="139">
        <f t="shared" si="6"/>
        <v>0.95</v>
      </c>
      <c r="F28" s="139">
        <f t="shared" si="6"/>
        <v>0.95</v>
      </c>
      <c r="G28" s="140">
        <f t="shared" si="6"/>
        <v>0.95</v>
      </c>
      <c r="H28" s="140">
        <f t="shared" si="6"/>
        <v>0.95</v>
      </c>
      <c r="I28" s="140">
        <f t="shared" si="6"/>
        <v>0</v>
      </c>
      <c r="J28" s="140">
        <f t="shared" si="6"/>
        <v>0</v>
      </c>
      <c r="K28" s="139">
        <f t="shared" si="6"/>
        <v>0</v>
      </c>
      <c r="L28" s="139">
        <f t="shared" si="6"/>
        <v>0</v>
      </c>
      <c r="M28" s="139">
        <f t="shared" si="6"/>
        <v>0</v>
      </c>
      <c r="N28" s="139">
        <f t="shared" si="6"/>
        <v>0</v>
      </c>
      <c r="O28" s="139">
        <f t="shared" si="7"/>
        <v>0</v>
      </c>
      <c r="P28" s="139">
        <f t="shared" si="7"/>
        <v>0</v>
      </c>
      <c r="Q28" s="139">
        <f t="shared" si="7"/>
        <v>0</v>
      </c>
      <c r="R28" s="139">
        <f t="shared" si="7"/>
        <v>0</v>
      </c>
      <c r="S28" s="139">
        <f t="shared" si="7"/>
        <v>0</v>
      </c>
      <c r="T28" s="139">
        <f t="shared" si="7"/>
        <v>0</v>
      </c>
      <c r="U28" s="139">
        <f t="shared" si="7"/>
        <v>0</v>
      </c>
      <c r="V28" s="140">
        <f t="shared" si="7"/>
        <v>0</v>
      </c>
    </row>
    <row r="29" spans="1:22" ht="20.100000000000001" customHeight="1">
      <c r="A29" s="137" t="s">
        <v>79</v>
      </c>
      <c r="B29" s="137" t="s">
        <v>80</v>
      </c>
      <c r="C29" s="137" t="s">
        <v>80</v>
      </c>
      <c r="D29" s="138" t="s">
        <v>81</v>
      </c>
      <c r="E29" s="139">
        <v>0.95</v>
      </c>
      <c r="F29" s="139">
        <v>0.95</v>
      </c>
      <c r="G29" s="140">
        <v>0.95</v>
      </c>
      <c r="H29" s="140">
        <v>0.95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82</v>
      </c>
      <c r="E30" s="139">
        <f t="shared" ref="E30:V30" si="8">E31+E33+E35</f>
        <v>0.08</v>
      </c>
      <c r="F30" s="139">
        <f t="shared" si="8"/>
        <v>0.08</v>
      </c>
      <c r="G30" s="140">
        <f t="shared" si="8"/>
        <v>0.08</v>
      </c>
      <c r="H30" s="140">
        <f t="shared" si="8"/>
        <v>0.08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/>
      <c r="B31" s="137"/>
      <c r="C31" s="137"/>
      <c r="D31" s="138" t="s">
        <v>83</v>
      </c>
      <c r="E31" s="139">
        <f t="shared" ref="E31:V31" si="9">E32</f>
        <v>0.03</v>
      </c>
      <c r="F31" s="139">
        <f t="shared" si="9"/>
        <v>0.03</v>
      </c>
      <c r="G31" s="140">
        <f t="shared" si="9"/>
        <v>0.03</v>
      </c>
      <c r="H31" s="140">
        <f t="shared" si="9"/>
        <v>0.03</v>
      </c>
      <c r="I31" s="140">
        <f t="shared" si="9"/>
        <v>0</v>
      </c>
      <c r="J31" s="140">
        <f t="shared" si="9"/>
        <v>0</v>
      </c>
      <c r="K31" s="139">
        <f t="shared" si="9"/>
        <v>0</v>
      </c>
      <c r="L31" s="139">
        <f t="shared" si="9"/>
        <v>0</v>
      </c>
      <c r="M31" s="139">
        <f t="shared" si="9"/>
        <v>0</v>
      </c>
      <c r="N31" s="139">
        <f t="shared" si="9"/>
        <v>0</v>
      </c>
      <c r="O31" s="139">
        <f t="shared" si="9"/>
        <v>0</v>
      </c>
      <c r="P31" s="139">
        <f t="shared" si="9"/>
        <v>0</v>
      </c>
      <c r="Q31" s="139">
        <f t="shared" si="9"/>
        <v>0</v>
      </c>
      <c r="R31" s="139">
        <f t="shared" si="9"/>
        <v>0</v>
      </c>
      <c r="S31" s="139">
        <f t="shared" si="9"/>
        <v>0</v>
      </c>
      <c r="T31" s="139">
        <f t="shared" si="9"/>
        <v>0</v>
      </c>
      <c r="U31" s="139">
        <f t="shared" si="9"/>
        <v>0</v>
      </c>
      <c r="V31" s="140">
        <f t="shared" si="9"/>
        <v>0</v>
      </c>
    </row>
    <row r="32" spans="1:22" ht="20.100000000000001" customHeight="1">
      <c r="A32" s="137" t="s">
        <v>79</v>
      </c>
      <c r="B32" s="137" t="s">
        <v>84</v>
      </c>
      <c r="C32" s="137" t="s">
        <v>60</v>
      </c>
      <c r="D32" s="138" t="s">
        <v>85</v>
      </c>
      <c r="E32" s="139">
        <v>0.03</v>
      </c>
      <c r="F32" s="139">
        <v>0.03</v>
      </c>
      <c r="G32" s="140">
        <v>0.03</v>
      </c>
      <c r="H32" s="140">
        <v>0.03</v>
      </c>
      <c r="I32" s="140">
        <v>0</v>
      </c>
      <c r="J32" s="140">
        <v>0</v>
      </c>
      <c r="K32" s="139"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40">
        <v>0</v>
      </c>
    </row>
    <row r="33" spans="1:22" ht="20.100000000000001" customHeight="1">
      <c r="A33" s="137"/>
      <c r="B33" s="137"/>
      <c r="C33" s="137"/>
      <c r="D33" s="138" t="s">
        <v>86</v>
      </c>
      <c r="E33" s="139">
        <f t="shared" ref="E33:V33" si="10">E34</f>
        <v>0.03</v>
      </c>
      <c r="F33" s="139">
        <f t="shared" si="10"/>
        <v>0.03</v>
      </c>
      <c r="G33" s="140">
        <f t="shared" si="10"/>
        <v>0.03</v>
      </c>
      <c r="H33" s="140">
        <f t="shared" si="10"/>
        <v>0.03</v>
      </c>
      <c r="I33" s="140">
        <f t="shared" si="10"/>
        <v>0</v>
      </c>
      <c r="J33" s="140">
        <f t="shared" si="10"/>
        <v>0</v>
      </c>
      <c r="K33" s="139">
        <f t="shared" si="10"/>
        <v>0</v>
      </c>
      <c r="L33" s="139">
        <f t="shared" si="10"/>
        <v>0</v>
      </c>
      <c r="M33" s="139">
        <f t="shared" si="10"/>
        <v>0</v>
      </c>
      <c r="N33" s="139">
        <f t="shared" si="10"/>
        <v>0</v>
      </c>
      <c r="O33" s="139">
        <f t="shared" si="10"/>
        <v>0</v>
      </c>
      <c r="P33" s="139">
        <f t="shared" si="10"/>
        <v>0</v>
      </c>
      <c r="Q33" s="139">
        <f t="shared" si="10"/>
        <v>0</v>
      </c>
      <c r="R33" s="139">
        <f t="shared" si="10"/>
        <v>0</v>
      </c>
      <c r="S33" s="139">
        <f t="shared" si="10"/>
        <v>0</v>
      </c>
      <c r="T33" s="139">
        <f t="shared" si="10"/>
        <v>0</v>
      </c>
      <c r="U33" s="139">
        <f t="shared" si="10"/>
        <v>0</v>
      </c>
      <c r="V33" s="140">
        <f t="shared" si="10"/>
        <v>0</v>
      </c>
    </row>
    <row r="34" spans="1:22" ht="20.100000000000001" customHeight="1">
      <c r="A34" s="137" t="s">
        <v>79</v>
      </c>
      <c r="B34" s="137" t="s">
        <v>84</v>
      </c>
      <c r="C34" s="137" t="s">
        <v>74</v>
      </c>
      <c r="D34" s="138" t="s">
        <v>87</v>
      </c>
      <c r="E34" s="139">
        <v>0.03</v>
      </c>
      <c r="F34" s="139">
        <v>0.03</v>
      </c>
      <c r="G34" s="140">
        <v>0.03</v>
      </c>
      <c r="H34" s="140">
        <v>0.03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/>
      <c r="B35" s="137"/>
      <c r="C35" s="137"/>
      <c r="D35" s="138" t="s">
        <v>88</v>
      </c>
      <c r="E35" s="139">
        <f t="shared" ref="E35:V35" si="11">E36</f>
        <v>0.02</v>
      </c>
      <c r="F35" s="139">
        <f t="shared" si="11"/>
        <v>0.02</v>
      </c>
      <c r="G35" s="140">
        <f t="shared" si="11"/>
        <v>0.02</v>
      </c>
      <c r="H35" s="140">
        <f t="shared" si="11"/>
        <v>0.02</v>
      </c>
      <c r="I35" s="140">
        <f t="shared" si="11"/>
        <v>0</v>
      </c>
      <c r="J35" s="140">
        <f t="shared" si="11"/>
        <v>0</v>
      </c>
      <c r="K35" s="139">
        <f t="shared" si="11"/>
        <v>0</v>
      </c>
      <c r="L35" s="139">
        <f t="shared" si="11"/>
        <v>0</v>
      </c>
      <c r="M35" s="139">
        <f t="shared" si="11"/>
        <v>0</v>
      </c>
      <c r="N35" s="139">
        <f t="shared" si="11"/>
        <v>0</v>
      </c>
      <c r="O35" s="139">
        <f t="shared" si="11"/>
        <v>0</v>
      </c>
      <c r="P35" s="139">
        <f t="shared" si="11"/>
        <v>0</v>
      </c>
      <c r="Q35" s="139">
        <f t="shared" si="11"/>
        <v>0</v>
      </c>
      <c r="R35" s="139">
        <f t="shared" si="11"/>
        <v>0</v>
      </c>
      <c r="S35" s="139">
        <f t="shared" si="11"/>
        <v>0</v>
      </c>
      <c r="T35" s="139">
        <f t="shared" si="11"/>
        <v>0</v>
      </c>
      <c r="U35" s="139">
        <f t="shared" si="11"/>
        <v>0</v>
      </c>
      <c r="V35" s="140">
        <f t="shared" si="11"/>
        <v>0</v>
      </c>
    </row>
    <row r="36" spans="1:22" ht="20.100000000000001" customHeight="1">
      <c r="A36" s="137" t="s">
        <v>79</v>
      </c>
      <c r="B36" s="137" t="s">
        <v>84</v>
      </c>
      <c r="C36" s="137" t="s">
        <v>89</v>
      </c>
      <c r="D36" s="138" t="s">
        <v>90</v>
      </c>
      <c r="E36" s="139">
        <v>0.02</v>
      </c>
      <c r="F36" s="139">
        <v>0.02</v>
      </c>
      <c r="G36" s="140">
        <v>0.02</v>
      </c>
      <c r="H36" s="140">
        <v>0.02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/>
      <c r="B37" s="137"/>
      <c r="C37" s="137"/>
      <c r="D37" s="138" t="s">
        <v>91</v>
      </c>
      <c r="E37" s="139">
        <f t="shared" ref="E37:N39" si="12">E38</f>
        <v>0.33</v>
      </c>
      <c r="F37" s="139">
        <f t="shared" si="12"/>
        <v>0.33</v>
      </c>
      <c r="G37" s="140">
        <f t="shared" si="12"/>
        <v>0.33</v>
      </c>
      <c r="H37" s="140">
        <f t="shared" si="12"/>
        <v>0.33</v>
      </c>
      <c r="I37" s="140">
        <f t="shared" si="12"/>
        <v>0</v>
      </c>
      <c r="J37" s="140">
        <f t="shared" si="12"/>
        <v>0</v>
      </c>
      <c r="K37" s="139">
        <f t="shared" si="12"/>
        <v>0</v>
      </c>
      <c r="L37" s="139">
        <f t="shared" si="12"/>
        <v>0</v>
      </c>
      <c r="M37" s="139">
        <f t="shared" si="12"/>
        <v>0</v>
      </c>
      <c r="N37" s="139">
        <f t="shared" si="12"/>
        <v>0</v>
      </c>
      <c r="O37" s="139">
        <f t="shared" ref="O37:V39" si="13">O38</f>
        <v>0</v>
      </c>
      <c r="P37" s="139">
        <f t="shared" si="13"/>
        <v>0</v>
      </c>
      <c r="Q37" s="139">
        <f t="shared" si="13"/>
        <v>0</v>
      </c>
      <c r="R37" s="139">
        <f t="shared" si="13"/>
        <v>0</v>
      </c>
      <c r="S37" s="139">
        <f t="shared" si="13"/>
        <v>0</v>
      </c>
      <c r="T37" s="139">
        <f t="shared" si="13"/>
        <v>0</v>
      </c>
      <c r="U37" s="139">
        <f t="shared" si="13"/>
        <v>0</v>
      </c>
      <c r="V37" s="140">
        <f t="shared" si="13"/>
        <v>0</v>
      </c>
    </row>
    <row r="38" spans="1:22" ht="20.100000000000001" customHeight="1">
      <c r="A38" s="137"/>
      <c r="B38" s="137"/>
      <c r="C38" s="137"/>
      <c r="D38" s="138" t="s">
        <v>92</v>
      </c>
      <c r="E38" s="139">
        <f t="shared" si="12"/>
        <v>0.33</v>
      </c>
      <c r="F38" s="139">
        <f t="shared" si="12"/>
        <v>0.33</v>
      </c>
      <c r="G38" s="140">
        <f t="shared" si="12"/>
        <v>0.33</v>
      </c>
      <c r="H38" s="140">
        <f t="shared" si="12"/>
        <v>0.33</v>
      </c>
      <c r="I38" s="140">
        <f t="shared" si="12"/>
        <v>0</v>
      </c>
      <c r="J38" s="140">
        <f t="shared" si="12"/>
        <v>0</v>
      </c>
      <c r="K38" s="139">
        <f t="shared" si="12"/>
        <v>0</v>
      </c>
      <c r="L38" s="139">
        <f t="shared" si="12"/>
        <v>0</v>
      </c>
      <c r="M38" s="139">
        <f t="shared" si="12"/>
        <v>0</v>
      </c>
      <c r="N38" s="139">
        <f t="shared" si="12"/>
        <v>0</v>
      </c>
      <c r="O38" s="139">
        <f t="shared" si="13"/>
        <v>0</v>
      </c>
      <c r="P38" s="139">
        <f t="shared" si="13"/>
        <v>0</v>
      </c>
      <c r="Q38" s="139">
        <f t="shared" si="13"/>
        <v>0</v>
      </c>
      <c r="R38" s="139">
        <f t="shared" si="13"/>
        <v>0</v>
      </c>
      <c r="S38" s="139">
        <f t="shared" si="13"/>
        <v>0</v>
      </c>
      <c r="T38" s="139">
        <f t="shared" si="13"/>
        <v>0</v>
      </c>
      <c r="U38" s="139">
        <f t="shared" si="13"/>
        <v>0</v>
      </c>
      <c r="V38" s="140">
        <f t="shared" si="13"/>
        <v>0</v>
      </c>
    </row>
    <row r="39" spans="1:22" ht="20.100000000000001" customHeight="1">
      <c r="A39" s="137"/>
      <c r="B39" s="137"/>
      <c r="C39" s="137"/>
      <c r="D39" s="138" t="s">
        <v>93</v>
      </c>
      <c r="E39" s="139">
        <f t="shared" si="12"/>
        <v>0.33</v>
      </c>
      <c r="F39" s="139">
        <f t="shared" si="12"/>
        <v>0.33</v>
      </c>
      <c r="G39" s="140">
        <f t="shared" si="12"/>
        <v>0.33</v>
      </c>
      <c r="H39" s="140">
        <f t="shared" si="12"/>
        <v>0.33</v>
      </c>
      <c r="I39" s="140">
        <f t="shared" si="12"/>
        <v>0</v>
      </c>
      <c r="J39" s="140">
        <f t="shared" si="12"/>
        <v>0</v>
      </c>
      <c r="K39" s="139">
        <f t="shared" si="12"/>
        <v>0</v>
      </c>
      <c r="L39" s="139">
        <f t="shared" si="12"/>
        <v>0</v>
      </c>
      <c r="M39" s="139">
        <f t="shared" si="12"/>
        <v>0</v>
      </c>
      <c r="N39" s="139">
        <f t="shared" si="12"/>
        <v>0</v>
      </c>
      <c r="O39" s="139">
        <f t="shared" si="13"/>
        <v>0</v>
      </c>
      <c r="P39" s="139">
        <f t="shared" si="13"/>
        <v>0</v>
      </c>
      <c r="Q39" s="139">
        <f t="shared" si="13"/>
        <v>0</v>
      </c>
      <c r="R39" s="139">
        <f t="shared" si="13"/>
        <v>0</v>
      </c>
      <c r="S39" s="139">
        <f t="shared" si="13"/>
        <v>0</v>
      </c>
      <c r="T39" s="139">
        <f t="shared" si="13"/>
        <v>0</v>
      </c>
      <c r="U39" s="139">
        <f t="shared" si="13"/>
        <v>0</v>
      </c>
      <c r="V39" s="140">
        <f t="shared" si="13"/>
        <v>0</v>
      </c>
    </row>
    <row r="40" spans="1:22" ht="20.100000000000001" customHeight="1">
      <c r="A40" s="137" t="s">
        <v>94</v>
      </c>
      <c r="B40" s="137" t="s">
        <v>95</v>
      </c>
      <c r="C40" s="137" t="s">
        <v>60</v>
      </c>
      <c r="D40" s="138" t="s">
        <v>96</v>
      </c>
      <c r="E40" s="139">
        <v>0.33</v>
      </c>
      <c r="F40" s="139">
        <v>0.33</v>
      </c>
      <c r="G40" s="140">
        <v>0.33</v>
      </c>
      <c r="H40" s="140">
        <v>0.33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/>
      <c r="B41" s="137"/>
      <c r="C41" s="137"/>
      <c r="D41" s="138" t="s">
        <v>97</v>
      </c>
      <c r="E41" s="139">
        <f t="shared" ref="E41:N43" si="14">E42</f>
        <v>0.56999999999999995</v>
      </c>
      <c r="F41" s="139">
        <f t="shared" si="14"/>
        <v>0.56999999999999995</v>
      </c>
      <c r="G41" s="140">
        <f t="shared" si="14"/>
        <v>0.56999999999999995</v>
      </c>
      <c r="H41" s="140">
        <f t="shared" si="14"/>
        <v>0.56999999999999995</v>
      </c>
      <c r="I41" s="140">
        <f t="shared" si="14"/>
        <v>0</v>
      </c>
      <c r="J41" s="140">
        <f t="shared" si="14"/>
        <v>0</v>
      </c>
      <c r="K41" s="139">
        <f t="shared" si="14"/>
        <v>0</v>
      </c>
      <c r="L41" s="139">
        <f t="shared" si="14"/>
        <v>0</v>
      </c>
      <c r="M41" s="139">
        <f t="shared" si="14"/>
        <v>0</v>
      </c>
      <c r="N41" s="139">
        <f t="shared" si="14"/>
        <v>0</v>
      </c>
      <c r="O41" s="139">
        <f t="shared" ref="O41:V43" si="15">O42</f>
        <v>0</v>
      </c>
      <c r="P41" s="139">
        <f t="shared" si="15"/>
        <v>0</v>
      </c>
      <c r="Q41" s="139">
        <f t="shared" si="15"/>
        <v>0</v>
      </c>
      <c r="R41" s="139">
        <f t="shared" si="15"/>
        <v>0</v>
      </c>
      <c r="S41" s="139">
        <f t="shared" si="15"/>
        <v>0</v>
      </c>
      <c r="T41" s="139">
        <f t="shared" si="15"/>
        <v>0</v>
      </c>
      <c r="U41" s="139">
        <f t="shared" si="15"/>
        <v>0</v>
      </c>
      <c r="V41" s="140">
        <f t="shared" si="15"/>
        <v>0</v>
      </c>
    </row>
    <row r="42" spans="1:22" ht="20.100000000000001" customHeight="1">
      <c r="A42" s="137"/>
      <c r="B42" s="137"/>
      <c r="C42" s="137"/>
      <c r="D42" s="138" t="s">
        <v>98</v>
      </c>
      <c r="E42" s="139">
        <f t="shared" si="14"/>
        <v>0.56999999999999995</v>
      </c>
      <c r="F42" s="139">
        <f t="shared" si="14"/>
        <v>0.56999999999999995</v>
      </c>
      <c r="G42" s="140">
        <f t="shared" si="14"/>
        <v>0.56999999999999995</v>
      </c>
      <c r="H42" s="140">
        <f t="shared" si="14"/>
        <v>0.56999999999999995</v>
      </c>
      <c r="I42" s="140">
        <f t="shared" si="14"/>
        <v>0</v>
      </c>
      <c r="J42" s="140">
        <f t="shared" si="14"/>
        <v>0</v>
      </c>
      <c r="K42" s="139">
        <f t="shared" si="14"/>
        <v>0</v>
      </c>
      <c r="L42" s="139">
        <f t="shared" si="14"/>
        <v>0</v>
      </c>
      <c r="M42" s="139">
        <f t="shared" si="14"/>
        <v>0</v>
      </c>
      <c r="N42" s="139">
        <f t="shared" si="14"/>
        <v>0</v>
      </c>
      <c r="O42" s="139">
        <f t="shared" si="15"/>
        <v>0</v>
      </c>
      <c r="P42" s="139">
        <f t="shared" si="15"/>
        <v>0</v>
      </c>
      <c r="Q42" s="139">
        <f t="shared" si="15"/>
        <v>0</v>
      </c>
      <c r="R42" s="139">
        <f t="shared" si="15"/>
        <v>0</v>
      </c>
      <c r="S42" s="139">
        <f t="shared" si="15"/>
        <v>0</v>
      </c>
      <c r="T42" s="139">
        <f t="shared" si="15"/>
        <v>0</v>
      </c>
      <c r="U42" s="139">
        <f t="shared" si="15"/>
        <v>0</v>
      </c>
      <c r="V42" s="140">
        <f t="shared" si="15"/>
        <v>0</v>
      </c>
    </row>
    <row r="43" spans="1:22" ht="20.100000000000001" customHeight="1">
      <c r="A43" s="137"/>
      <c r="B43" s="137"/>
      <c r="C43" s="137"/>
      <c r="D43" s="138" t="s">
        <v>99</v>
      </c>
      <c r="E43" s="139">
        <f t="shared" si="14"/>
        <v>0.56999999999999995</v>
      </c>
      <c r="F43" s="139">
        <f t="shared" si="14"/>
        <v>0.56999999999999995</v>
      </c>
      <c r="G43" s="140">
        <f t="shared" si="14"/>
        <v>0.56999999999999995</v>
      </c>
      <c r="H43" s="140">
        <f t="shared" si="14"/>
        <v>0.56999999999999995</v>
      </c>
      <c r="I43" s="140">
        <f t="shared" si="14"/>
        <v>0</v>
      </c>
      <c r="J43" s="140">
        <f t="shared" si="14"/>
        <v>0</v>
      </c>
      <c r="K43" s="139">
        <f t="shared" si="14"/>
        <v>0</v>
      </c>
      <c r="L43" s="139">
        <f t="shared" si="14"/>
        <v>0</v>
      </c>
      <c r="M43" s="139">
        <f t="shared" si="14"/>
        <v>0</v>
      </c>
      <c r="N43" s="139">
        <f t="shared" si="14"/>
        <v>0</v>
      </c>
      <c r="O43" s="139">
        <f t="shared" si="15"/>
        <v>0</v>
      </c>
      <c r="P43" s="139">
        <f t="shared" si="15"/>
        <v>0</v>
      </c>
      <c r="Q43" s="139">
        <f t="shared" si="15"/>
        <v>0</v>
      </c>
      <c r="R43" s="139">
        <f t="shared" si="15"/>
        <v>0</v>
      </c>
      <c r="S43" s="139">
        <f t="shared" si="15"/>
        <v>0</v>
      </c>
      <c r="T43" s="139">
        <f t="shared" si="15"/>
        <v>0</v>
      </c>
      <c r="U43" s="139">
        <f t="shared" si="15"/>
        <v>0</v>
      </c>
      <c r="V43" s="140">
        <f t="shared" si="15"/>
        <v>0</v>
      </c>
    </row>
    <row r="44" spans="1:22" ht="20.100000000000001" customHeight="1">
      <c r="A44" s="137" t="s">
        <v>100</v>
      </c>
      <c r="B44" s="137" t="s">
        <v>74</v>
      </c>
      <c r="C44" s="137" t="s">
        <v>60</v>
      </c>
      <c r="D44" s="138" t="s">
        <v>101</v>
      </c>
      <c r="E44" s="139">
        <v>0.56999999999999995</v>
      </c>
      <c r="F44" s="139">
        <v>0.56999999999999995</v>
      </c>
      <c r="G44" s="140">
        <v>0.56999999999999995</v>
      </c>
      <c r="H44" s="140">
        <v>0.56999999999999995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102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103</v>
      </c>
      <c r="B3" s="157"/>
      <c r="C3" s="158"/>
      <c r="D3" s="163" t="s">
        <v>104</v>
      </c>
      <c r="E3" s="166" t="s">
        <v>29</v>
      </c>
      <c r="F3" s="159" t="s">
        <v>105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106</v>
      </c>
      <c r="H4" s="160"/>
      <c r="I4" s="160"/>
      <c r="J4" s="82" t="s">
        <v>107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108</v>
      </c>
      <c r="H5" s="79" t="s">
        <v>109</v>
      </c>
      <c r="I5" s="79" t="s">
        <v>110</v>
      </c>
      <c r="J5" s="79" t="s">
        <v>108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E8+E25+E36+E40</f>
        <v>14.93</v>
      </c>
      <c r="F7" s="87">
        <f t="shared" si="0"/>
        <v>14.93</v>
      </c>
      <c r="G7" s="87">
        <f t="shared" si="0"/>
        <v>10.43</v>
      </c>
      <c r="H7" s="87">
        <f t="shared" si="0"/>
        <v>9.4</v>
      </c>
      <c r="I7" s="87">
        <f t="shared" si="0"/>
        <v>1.03</v>
      </c>
      <c r="J7" s="87">
        <f t="shared" si="0"/>
        <v>4.5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8" si="1">E9</f>
        <v>13</v>
      </c>
      <c r="F8" s="87">
        <f t="shared" si="1"/>
        <v>13</v>
      </c>
      <c r="G8" s="87">
        <f t="shared" si="1"/>
        <v>8.5</v>
      </c>
      <c r="H8" s="87">
        <f t="shared" si="1"/>
        <v>7.47</v>
      </c>
      <c r="I8" s="87">
        <f t="shared" si="1"/>
        <v>1.03</v>
      </c>
      <c r="J8" s="87">
        <f t="shared" si="1"/>
        <v>4.5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ref="E9:J9" si="2">E10+E23</f>
        <v>13</v>
      </c>
      <c r="F9" s="87">
        <f t="shared" si="2"/>
        <v>13</v>
      </c>
      <c r="G9" s="87">
        <f t="shared" si="2"/>
        <v>8.5</v>
      </c>
      <c r="H9" s="87">
        <f t="shared" si="2"/>
        <v>7.47</v>
      </c>
      <c r="I9" s="87">
        <f t="shared" si="2"/>
        <v>1.03</v>
      </c>
      <c r="J9" s="87">
        <f t="shared" si="2"/>
        <v>4.5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3">SUM(E11:E22)</f>
        <v>10</v>
      </c>
      <c r="F10" s="87">
        <f t="shared" si="3"/>
        <v>10</v>
      </c>
      <c r="G10" s="87">
        <f t="shared" si="3"/>
        <v>8.5</v>
      </c>
      <c r="H10" s="87">
        <f t="shared" si="3"/>
        <v>7.47</v>
      </c>
      <c r="I10" s="87">
        <f t="shared" si="3"/>
        <v>1.03</v>
      </c>
      <c r="J10" s="87">
        <f t="shared" si="3"/>
        <v>1.5</v>
      </c>
    </row>
    <row r="11" spans="1:10" s="36" customFormat="1" ht="20.100000000000001" customHeight="1">
      <c r="A11" s="84" t="s">
        <v>111</v>
      </c>
      <c r="B11" s="85" t="s">
        <v>112</v>
      </c>
      <c r="C11" s="85" t="s">
        <v>113</v>
      </c>
      <c r="D11" s="85" t="s">
        <v>68</v>
      </c>
      <c r="E11" s="87">
        <v>0.1</v>
      </c>
      <c r="F11" s="87">
        <v>0.1</v>
      </c>
      <c r="G11" s="87">
        <v>0.1</v>
      </c>
      <c r="H11" s="87">
        <v>0.1</v>
      </c>
      <c r="I11" s="87">
        <v>0</v>
      </c>
      <c r="J11" s="87">
        <v>0</v>
      </c>
    </row>
    <row r="12" spans="1:10" s="36" customFormat="1" ht="20.100000000000001" customHeight="1">
      <c r="A12" s="84" t="s">
        <v>111</v>
      </c>
      <c r="B12" s="85" t="s">
        <v>112</v>
      </c>
      <c r="C12" s="85" t="s">
        <v>113</v>
      </c>
      <c r="D12" s="85" t="s">
        <v>66</v>
      </c>
      <c r="E12" s="87">
        <v>0.01</v>
      </c>
      <c r="F12" s="87">
        <v>0.01</v>
      </c>
      <c r="G12" s="87">
        <v>0.01</v>
      </c>
      <c r="H12" s="87">
        <v>0.01</v>
      </c>
      <c r="I12" s="87">
        <v>0</v>
      </c>
      <c r="J12" s="87">
        <v>0</v>
      </c>
    </row>
    <row r="13" spans="1:10" s="36" customFormat="1" ht="20.100000000000001" customHeight="1">
      <c r="A13" s="84" t="s">
        <v>111</v>
      </c>
      <c r="B13" s="85" t="s">
        <v>112</v>
      </c>
      <c r="C13" s="85" t="s">
        <v>113</v>
      </c>
      <c r="D13" s="85" t="s">
        <v>72</v>
      </c>
      <c r="E13" s="87">
        <v>0.5</v>
      </c>
      <c r="F13" s="87">
        <v>0.5</v>
      </c>
      <c r="G13" s="87">
        <v>0</v>
      </c>
      <c r="H13" s="87">
        <v>0</v>
      </c>
      <c r="I13" s="87">
        <v>0</v>
      </c>
      <c r="J13" s="87">
        <v>0.5</v>
      </c>
    </row>
    <row r="14" spans="1:10" s="36" customFormat="1" ht="20.100000000000001" customHeight="1">
      <c r="A14" s="84" t="s">
        <v>111</v>
      </c>
      <c r="B14" s="85" t="s">
        <v>112</v>
      </c>
      <c r="C14" s="85" t="s">
        <v>113</v>
      </c>
      <c r="D14" s="85" t="s">
        <v>62</v>
      </c>
      <c r="E14" s="87">
        <v>0.4</v>
      </c>
      <c r="F14" s="87">
        <v>0.4</v>
      </c>
      <c r="G14" s="87">
        <v>0.4</v>
      </c>
      <c r="H14" s="87">
        <v>0.4</v>
      </c>
      <c r="I14" s="87">
        <v>0</v>
      </c>
      <c r="J14" s="87">
        <v>0</v>
      </c>
    </row>
    <row r="15" spans="1:10" s="36" customFormat="1" ht="20.100000000000001" customHeight="1">
      <c r="A15" s="84" t="s">
        <v>111</v>
      </c>
      <c r="B15" s="85" t="s">
        <v>112</v>
      </c>
      <c r="C15" s="85" t="s">
        <v>113</v>
      </c>
      <c r="D15" s="85" t="s">
        <v>65</v>
      </c>
      <c r="E15" s="87">
        <v>1.44</v>
      </c>
      <c r="F15" s="87">
        <v>1.44</v>
      </c>
      <c r="G15" s="87">
        <v>1.44</v>
      </c>
      <c r="H15" s="87">
        <v>1.44</v>
      </c>
      <c r="I15" s="87">
        <v>0</v>
      </c>
      <c r="J15" s="87">
        <v>0</v>
      </c>
    </row>
    <row r="16" spans="1:10" s="36" customFormat="1" ht="20.100000000000001" customHeight="1">
      <c r="A16" s="84" t="s">
        <v>111</v>
      </c>
      <c r="B16" s="85" t="s">
        <v>112</v>
      </c>
      <c r="C16" s="85" t="s">
        <v>113</v>
      </c>
      <c r="D16" s="85" t="s">
        <v>63</v>
      </c>
      <c r="E16" s="87">
        <v>0.17</v>
      </c>
      <c r="F16" s="87">
        <v>0.17</v>
      </c>
      <c r="G16" s="87">
        <v>0.17</v>
      </c>
      <c r="H16" s="87">
        <v>0.17</v>
      </c>
      <c r="I16" s="87">
        <v>0</v>
      </c>
      <c r="J16" s="87">
        <v>0</v>
      </c>
    </row>
    <row r="17" spans="1:10" s="36" customFormat="1" ht="20.100000000000001" customHeight="1">
      <c r="A17" s="84" t="s">
        <v>111</v>
      </c>
      <c r="B17" s="85" t="s">
        <v>112</v>
      </c>
      <c r="C17" s="85" t="s">
        <v>113</v>
      </c>
      <c r="D17" s="85" t="s">
        <v>69</v>
      </c>
      <c r="E17" s="87">
        <v>0.25</v>
      </c>
      <c r="F17" s="87">
        <v>0.25</v>
      </c>
      <c r="G17" s="87">
        <v>0.25</v>
      </c>
      <c r="H17" s="87">
        <v>0</v>
      </c>
      <c r="I17" s="87">
        <v>0.25</v>
      </c>
      <c r="J17" s="87">
        <v>0</v>
      </c>
    </row>
    <row r="18" spans="1:10" s="36" customFormat="1" ht="20.100000000000001" customHeight="1">
      <c r="A18" s="84" t="s">
        <v>111</v>
      </c>
      <c r="B18" s="85" t="s">
        <v>112</v>
      </c>
      <c r="C18" s="85" t="s">
        <v>113</v>
      </c>
      <c r="D18" s="85" t="s">
        <v>71</v>
      </c>
      <c r="E18" s="87">
        <v>1</v>
      </c>
      <c r="F18" s="87">
        <v>1</v>
      </c>
      <c r="G18" s="87">
        <v>0</v>
      </c>
      <c r="H18" s="87">
        <v>0</v>
      </c>
      <c r="I18" s="87">
        <v>0</v>
      </c>
      <c r="J18" s="87">
        <v>1</v>
      </c>
    </row>
    <row r="19" spans="1:10" s="36" customFormat="1" ht="20.100000000000001" customHeight="1">
      <c r="A19" s="84" t="s">
        <v>111</v>
      </c>
      <c r="B19" s="85" t="s">
        <v>112</v>
      </c>
      <c r="C19" s="85" t="s">
        <v>113</v>
      </c>
      <c r="D19" s="85" t="s">
        <v>61</v>
      </c>
      <c r="E19" s="87">
        <v>4.76</v>
      </c>
      <c r="F19" s="87">
        <v>4.76</v>
      </c>
      <c r="G19" s="87">
        <v>4.76</v>
      </c>
      <c r="H19" s="87">
        <v>4.76</v>
      </c>
      <c r="I19" s="87">
        <v>0</v>
      </c>
      <c r="J19" s="87">
        <v>0</v>
      </c>
    </row>
    <row r="20" spans="1:10" s="36" customFormat="1" ht="20.100000000000001" customHeight="1">
      <c r="A20" s="84" t="s">
        <v>111</v>
      </c>
      <c r="B20" s="85" t="s">
        <v>112</v>
      </c>
      <c r="C20" s="85" t="s">
        <v>113</v>
      </c>
      <c r="D20" s="85" t="s">
        <v>70</v>
      </c>
      <c r="E20" s="87">
        <v>0.78</v>
      </c>
      <c r="F20" s="87">
        <v>0.78</v>
      </c>
      <c r="G20" s="87">
        <v>0.78</v>
      </c>
      <c r="H20" s="87">
        <v>0</v>
      </c>
      <c r="I20" s="87">
        <v>0.78</v>
      </c>
      <c r="J20" s="87">
        <v>0</v>
      </c>
    </row>
    <row r="21" spans="1:10" s="36" customFormat="1" ht="20.100000000000001" customHeight="1">
      <c r="A21" s="84" t="s">
        <v>111</v>
      </c>
      <c r="B21" s="85" t="s">
        <v>112</v>
      </c>
      <c r="C21" s="85" t="s">
        <v>113</v>
      </c>
      <c r="D21" s="85" t="s">
        <v>64</v>
      </c>
      <c r="E21" s="87">
        <v>0.4</v>
      </c>
      <c r="F21" s="87">
        <v>0.4</v>
      </c>
      <c r="G21" s="87">
        <v>0.4</v>
      </c>
      <c r="H21" s="87">
        <v>0.4</v>
      </c>
      <c r="I21" s="87">
        <v>0</v>
      </c>
      <c r="J21" s="87">
        <v>0</v>
      </c>
    </row>
    <row r="22" spans="1:10" s="36" customFormat="1" ht="20.100000000000001" customHeight="1">
      <c r="A22" s="84" t="s">
        <v>111</v>
      </c>
      <c r="B22" s="85" t="s">
        <v>112</v>
      </c>
      <c r="C22" s="85" t="s">
        <v>113</v>
      </c>
      <c r="D22" s="85" t="s">
        <v>67</v>
      </c>
      <c r="E22" s="87">
        <v>0.19</v>
      </c>
      <c r="F22" s="87">
        <v>0.19</v>
      </c>
      <c r="G22" s="87">
        <v>0.19</v>
      </c>
      <c r="H22" s="87">
        <v>0.19</v>
      </c>
      <c r="I22" s="87">
        <v>0</v>
      </c>
      <c r="J22" s="87">
        <v>0</v>
      </c>
    </row>
    <row r="23" spans="1:10" s="36" customFormat="1" ht="20.100000000000001" customHeight="1">
      <c r="A23" s="84"/>
      <c r="B23" s="85"/>
      <c r="C23" s="85" t="s">
        <v>74</v>
      </c>
      <c r="D23" s="85" t="s">
        <v>73</v>
      </c>
      <c r="E23" s="87">
        <f t="shared" ref="E23:J23" si="4">E24</f>
        <v>3</v>
      </c>
      <c r="F23" s="87">
        <f t="shared" si="4"/>
        <v>3</v>
      </c>
      <c r="G23" s="87">
        <f t="shared" si="4"/>
        <v>0</v>
      </c>
      <c r="H23" s="87">
        <f t="shared" si="4"/>
        <v>0</v>
      </c>
      <c r="I23" s="87">
        <f t="shared" si="4"/>
        <v>0</v>
      </c>
      <c r="J23" s="87">
        <f t="shared" si="4"/>
        <v>3</v>
      </c>
    </row>
    <row r="24" spans="1:10" s="36" customFormat="1" ht="20.100000000000001" customHeight="1">
      <c r="A24" s="84" t="s">
        <v>111</v>
      </c>
      <c r="B24" s="85" t="s">
        <v>112</v>
      </c>
      <c r="C24" s="85" t="s">
        <v>114</v>
      </c>
      <c r="D24" s="85" t="s">
        <v>75</v>
      </c>
      <c r="E24" s="87">
        <v>3</v>
      </c>
      <c r="F24" s="87">
        <v>3</v>
      </c>
      <c r="G24" s="87">
        <v>0</v>
      </c>
      <c r="H24" s="87">
        <v>0</v>
      </c>
      <c r="I24" s="87">
        <v>0</v>
      </c>
      <c r="J24" s="87">
        <v>3</v>
      </c>
    </row>
    <row r="25" spans="1:10" s="36" customFormat="1" ht="20.100000000000001" customHeight="1">
      <c r="A25" s="84" t="s">
        <v>79</v>
      </c>
      <c r="B25" s="85"/>
      <c r="C25" s="85"/>
      <c r="D25" s="85" t="s">
        <v>76</v>
      </c>
      <c r="E25" s="87">
        <f t="shared" ref="E25:J25" si="5">E26+E29</f>
        <v>1.03</v>
      </c>
      <c r="F25" s="87">
        <f t="shared" si="5"/>
        <v>1.03</v>
      </c>
      <c r="G25" s="87">
        <f t="shared" si="5"/>
        <v>1.03</v>
      </c>
      <c r="H25" s="87">
        <f t="shared" si="5"/>
        <v>1.03</v>
      </c>
      <c r="I25" s="87">
        <f t="shared" si="5"/>
        <v>0</v>
      </c>
      <c r="J25" s="87">
        <f t="shared" si="5"/>
        <v>0</v>
      </c>
    </row>
    <row r="26" spans="1:10" s="36" customFormat="1" ht="20.100000000000001" customHeight="1">
      <c r="A26" s="84"/>
      <c r="B26" s="85" t="s">
        <v>80</v>
      </c>
      <c r="C26" s="85"/>
      <c r="D26" s="85" t="s">
        <v>77</v>
      </c>
      <c r="E26" s="87">
        <f t="shared" ref="E26:J27" si="6">E27</f>
        <v>0.95</v>
      </c>
      <c r="F26" s="87">
        <f t="shared" si="6"/>
        <v>0.95</v>
      </c>
      <c r="G26" s="87">
        <f t="shared" si="6"/>
        <v>0.95</v>
      </c>
      <c r="H26" s="87">
        <f t="shared" si="6"/>
        <v>0.95</v>
      </c>
      <c r="I26" s="87">
        <f t="shared" si="6"/>
        <v>0</v>
      </c>
      <c r="J26" s="87">
        <f t="shared" si="6"/>
        <v>0</v>
      </c>
    </row>
    <row r="27" spans="1:10" s="36" customFormat="1" ht="20.100000000000001" customHeight="1">
      <c r="A27" s="84"/>
      <c r="B27" s="85"/>
      <c r="C27" s="85" t="s">
        <v>80</v>
      </c>
      <c r="D27" s="85" t="s">
        <v>78</v>
      </c>
      <c r="E27" s="87">
        <f t="shared" si="6"/>
        <v>0.95</v>
      </c>
      <c r="F27" s="87">
        <f t="shared" si="6"/>
        <v>0.95</v>
      </c>
      <c r="G27" s="87">
        <f t="shared" si="6"/>
        <v>0.95</v>
      </c>
      <c r="H27" s="87">
        <f t="shared" si="6"/>
        <v>0.95</v>
      </c>
      <c r="I27" s="87">
        <f t="shared" si="6"/>
        <v>0</v>
      </c>
      <c r="J27" s="87">
        <f t="shared" si="6"/>
        <v>0</v>
      </c>
    </row>
    <row r="28" spans="1:10" s="36" customFormat="1" ht="20.100000000000001" customHeight="1">
      <c r="A28" s="84" t="s">
        <v>115</v>
      </c>
      <c r="B28" s="85" t="s">
        <v>116</v>
      </c>
      <c r="C28" s="85" t="s">
        <v>116</v>
      </c>
      <c r="D28" s="85" t="s">
        <v>81</v>
      </c>
      <c r="E28" s="87">
        <v>0.95</v>
      </c>
      <c r="F28" s="87">
        <v>0.95</v>
      </c>
      <c r="G28" s="87">
        <v>0.95</v>
      </c>
      <c r="H28" s="87">
        <v>0.95</v>
      </c>
      <c r="I28" s="87">
        <v>0</v>
      </c>
      <c r="J28" s="87">
        <v>0</v>
      </c>
    </row>
    <row r="29" spans="1:10" s="36" customFormat="1" ht="20.100000000000001" customHeight="1">
      <c r="A29" s="84"/>
      <c r="B29" s="85" t="s">
        <v>84</v>
      </c>
      <c r="C29" s="85"/>
      <c r="D29" s="85" t="s">
        <v>82</v>
      </c>
      <c r="E29" s="87">
        <f t="shared" ref="E29:J29" si="7">E30+E32+E34</f>
        <v>0.08</v>
      </c>
      <c r="F29" s="87">
        <f t="shared" si="7"/>
        <v>0.08</v>
      </c>
      <c r="G29" s="87">
        <f t="shared" si="7"/>
        <v>0.08</v>
      </c>
      <c r="H29" s="87">
        <f t="shared" si="7"/>
        <v>0.08</v>
      </c>
      <c r="I29" s="87">
        <f t="shared" si="7"/>
        <v>0</v>
      </c>
      <c r="J29" s="87">
        <f t="shared" si="7"/>
        <v>0</v>
      </c>
    </row>
    <row r="30" spans="1:10" s="36" customFormat="1" ht="20.100000000000001" customHeight="1">
      <c r="A30" s="84"/>
      <c r="B30" s="85"/>
      <c r="C30" s="85" t="s">
        <v>60</v>
      </c>
      <c r="D30" s="85" t="s">
        <v>83</v>
      </c>
      <c r="E30" s="87">
        <f t="shared" ref="E30:J30" si="8">E31</f>
        <v>0.03</v>
      </c>
      <c r="F30" s="87">
        <f t="shared" si="8"/>
        <v>0.03</v>
      </c>
      <c r="G30" s="87">
        <f t="shared" si="8"/>
        <v>0.03</v>
      </c>
      <c r="H30" s="87">
        <f t="shared" si="8"/>
        <v>0.03</v>
      </c>
      <c r="I30" s="87">
        <f t="shared" si="8"/>
        <v>0</v>
      </c>
      <c r="J30" s="87">
        <f t="shared" si="8"/>
        <v>0</v>
      </c>
    </row>
    <row r="31" spans="1:10" s="36" customFormat="1" ht="20.100000000000001" customHeight="1">
      <c r="A31" s="84" t="s">
        <v>115</v>
      </c>
      <c r="B31" s="85" t="s">
        <v>117</v>
      </c>
      <c r="C31" s="85" t="s">
        <v>113</v>
      </c>
      <c r="D31" s="85" t="s">
        <v>85</v>
      </c>
      <c r="E31" s="87">
        <v>0.03</v>
      </c>
      <c r="F31" s="87">
        <v>0.03</v>
      </c>
      <c r="G31" s="87">
        <v>0.03</v>
      </c>
      <c r="H31" s="87">
        <v>0.03</v>
      </c>
      <c r="I31" s="87">
        <v>0</v>
      </c>
      <c r="J31" s="87">
        <v>0</v>
      </c>
    </row>
    <row r="32" spans="1:10" ht="20.100000000000001" customHeight="1">
      <c r="A32" s="84"/>
      <c r="B32" s="85"/>
      <c r="C32" s="85" t="s">
        <v>74</v>
      </c>
      <c r="D32" s="85" t="s">
        <v>86</v>
      </c>
      <c r="E32" s="87">
        <f t="shared" ref="E32:J32" si="9">E33</f>
        <v>0.03</v>
      </c>
      <c r="F32" s="87">
        <f t="shared" si="9"/>
        <v>0.03</v>
      </c>
      <c r="G32" s="87">
        <f t="shared" si="9"/>
        <v>0.03</v>
      </c>
      <c r="H32" s="87">
        <f t="shared" si="9"/>
        <v>0.03</v>
      </c>
      <c r="I32" s="87">
        <f t="shared" si="9"/>
        <v>0</v>
      </c>
      <c r="J32" s="87">
        <f t="shared" si="9"/>
        <v>0</v>
      </c>
    </row>
    <row r="33" spans="1:10" ht="20.100000000000001" customHeight="1">
      <c r="A33" s="84" t="s">
        <v>115</v>
      </c>
      <c r="B33" s="85" t="s">
        <v>117</v>
      </c>
      <c r="C33" s="85" t="s">
        <v>114</v>
      </c>
      <c r="D33" s="85" t="s">
        <v>87</v>
      </c>
      <c r="E33" s="87">
        <v>0.03</v>
      </c>
      <c r="F33" s="87">
        <v>0.03</v>
      </c>
      <c r="G33" s="87">
        <v>0.03</v>
      </c>
      <c r="H33" s="87">
        <v>0.03</v>
      </c>
      <c r="I33" s="87">
        <v>0</v>
      </c>
      <c r="J33" s="87">
        <v>0</v>
      </c>
    </row>
    <row r="34" spans="1:10" ht="20.100000000000001" customHeight="1">
      <c r="A34" s="84"/>
      <c r="B34" s="85"/>
      <c r="C34" s="85" t="s">
        <v>89</v>
      </c>
      <c r="D34" s="85" t="s">
        <v>88</v>
      </c>
      <c r="E34" s="87">
        <f t="shared" ref="E34:J34" si="10">E35</f>
        <v>0.02</v>
      </c>
      <c r="F34" s="87">
        <f t="shared" si="10"/>
        <v>0.02</v>
      </c>
      <c r="G34" s="87">
        <f t="shared" si="10"/>
        <v>0.02</v>
      </c>
      <c r="H34" s="87">
        <f t="shared" si="10"/>
        <v>0.02</v>
      </c>
      <c r="I34" s="87">
        <f t="shared" si="10"/>
        <v>0</v>
      </c>
      <c r="J34" s="87">
        <f t="shared" si="10"/>
        <v>0</v>
      </c>
    </row>
    <row r="35" spans="1:10" ht="20.100000000000001" customHeight="1">
      <c r="A35" s="84" t="s">
        <v>115</v>
      </c>
      <c r="B35" s="85" t="s">
        <v>117</v>
      </c>
      <c r="C35" s="85" t="s">
        <v>118</v>
      </c>
      <c r="D35" s="85" t="s">
        <v>90</v>
      </c>
      <c r="E35" s="87">
        <v>0.02</v>
      </c>
      <c r="F35" s="87">
        <v>0.02</v>
      </c>
      <c r="G35" s="87">
        <v>0.02</v>
      </c>
      <c r="H35" s="87">
        <v>0.02</v>
      </c>
      <c r="I35" s="87">
        <v>0</v>
      </c>
      <c r="J35" s="87">
        <v>0</v>
      </c>
    </row>
    <row r="36" spans="1:10" ht="20.100000000000001" customHeight="1">
      <c r="A36" s="84" t="s">
        <v>94</v>
      </c>
      <c r="B36" s="85"/>
      <c r="C36" s="85"/>
      <c r="D36" s="85" t="s">
        <v>91</v>
      </c>
      <c r="E36" s="87">
        <f t="shared" ref="E36:J38" si="11">E37</f>
        <v>0.33</v>
      </c>
      <c r="F36" s="87">
        <f t="shared" si="11"/>
        <v>0.33</v>
      </c>
      <c r="G36" s="87">
        <f t="shared" si="11"/>
        <v>0.33</v>
      </c>
      <c r="H36" s="87">
        <f t="shared" si="11"/>
        <v>0.33</v>
      </c>
      <c r="I36" s="87">
        <f t="shared" si="11"/>
        <v>0</v>
      </c>
      <c r="J36" s="87">
        <f t="shared" si="11"/>
        <v>0</v>
      </c>
    </row>
    <row r="37" spans="1:10" ht="20.100000000000001" customHeight="1">
      <c r="A37" s="84"/>
      <c r="B37" s="85" t="s">
        <v>95</v>
      </c>
      <c r="C37" s="85"/>
      <c r="D37" s="85" t="s">
        <v>92</v>
      </c>
      <c r="E37" s="87">
        <f t="shared" si="11"/>
        <v>0.33</v>
      </c>
      <c r="F37" s="87">
        <f t="shared" si="11"/>
        <v>0.33</v>
      </c>
      <c r="G37" s="87">
        <f t="shared" si="11"/>
        <v>0.33</v>
      </c>
      <c r="H37" s="87">
        <f t="shared" si="11"/>
        <v>0.33</v>
      </c>
      <c r="I37" s="87">
        <f t="shared" si="11"/>
        <v>0</v>
      </c>
      <c r="J37" s="87">
        <f t="shared" si="11"/>
        <v>0</v>
      </c>
    </row>
    <row r="38" spans="1:10" ht="20.100000000000001" customHeight="1">
      <c r="A38" s="84"/>
      <c r="B38" s="85"/>
      <c r="C38" s="85" t="s">
        <v>60</v>
      </c>
      <c r="D38" s="85" t="s">
        <v>93</v>
      </c>
      <c r="E38" s="87">
        <f t="shared" si="11"/>
        <v>0.33</v>
      </c>
      <c r="F38" s="87">
        <f t="shared" si="11"/>
        <v>0.33</v>
      </c>
      <c r="G38" s="87">
        <f t="shared" si="11"/>
        <v>0.33</v>
      </c>
      <c r="H38" s="87">
        <f t="shared" si="11"/>
        <v>0.33</v>
      </c>
      <c r="I38" s="87">
        <f t="shared" si="11"/>
        <v>0</v>
      </c>
      <c r="J38" s="87">
        <f t="shared" si="11"/>
        <v>0</v>
      </c>
    </row>
    <row r="39" spans="1:10" ht="20.100000000000001" customHeight="1">
      <c r="A39" s="84" t="s">
        <v>119</v>
      </c>
      <c r="B39" s="85" t="s">
        <v>120</v>
      </c>
      <c r="C39" s="85" t="s">
        <v>113</v>
      </c>
      <c r="D39" s="85" t="s">
        <v>96</v>
      </c>
      <c r="E39" s="87">
        <v>0.33</v>
      </c>
      <c r="F39" s="87">
        <v>0.33</v>
      </c>
      <c r="G39" s="87">
        <v>0.33</v>
      </c>
      <c r="H39" s="87">
        <v>0.33</v>
      </c>
      <c r="I39" s="87">
        <v>0</v>
      </c>
      <c r="J39" s="87">
        <v>0</v>
      </c>
    </row>
    <row r="40" spans="1:10" ht="20.100000000000001" customHeight="1">
      <c r="A40" s="84" t="s">
        <v>100</v>
      </c>
      <c r="B40" s="85"/>
      <c r="C40" s="85"/>
      <c r="D40" s="85" t="s">
        <v>97</v>
      </c>
      <c r="E40" s="87">
        <f t="shared" ref="E40:J42" si="12">E41</f>
        <v>0.56999999999999995</v>
      </c>
      <c r="F40" s="87">
        <f t="shared" si="12"/>
        <v>0.56999999999999995</v>
      </c>
      <c r="G40" s="87">
        <f t="shared" si="12"/>
        <v>0.56999999999999995</v>
      </c>
      <c r="H40" s="87">
        <f t="shared" si="12"/>
        <v>0.56999999999999995</v>
      </c>
      <c r="I40" s="87">
        <f t="shared" si="12"/>
        <v>0</v>
      </c>
      <c r="J40" s="87">
        <f t="shared" si="12"/>
        <v>0</v>
      </c>
    </row>
    <row r="41" spans="1:10" ht="20.100000000000001" customHeight="1">
      <c r="A41" s="84"/>
      <c r="B41" s="85" t="s">
        <v>74</v>
      </c>
      <c r="C41" s="85"/>
      <c r="D41" s="85" t="s">
        <v>98</v>
      </c>
      <c r="E41" s="87">
        <f t="shared" si="12"/>
        <v>0.56999999999999995</v>
      </c>
      <c r="F41" s="87">
        <f t="shared" si="12"/>
        <v>0.56999999999999995</v>
      </c>
      <c r="G41" s="87">
        <f t="shared" si="12"/>
        <v>0.56999999999999995</v>
      </c>
      <c r="H41" s="87">
        <f t="shared" si="12"/>
        <v>0.56999999999999995</v>
      </c>
      <c r="I41" s="87">
        <f t="shared" si="12"/>
        <v>0</v>
      </c>
      <c r="J41" s="87">
        <f t="shared" si="12"/>
        <v>0</v>
      </c>
    </row>
    <row r="42" spans="1:10" ht="20.100000000000001" customHeight="1">
      <c r="A42" s="84"/>
      <c r="B42" s="85"/>
      <c r="C42" s="85" t="s">
        <v>60</v>
      </c>
      <c r="D42" s="85" t="s">
        <v>99</v>
      </c>
      <c r="E42" s="87">
        <f t="shared" si="12"/>
        <v>0.56999999999999995</v>
      </c>
      <c r="F42" s="87">
        <f t="shared" si="12"/>
        <v>0.56999999999999995</v>
      </c>
      <c r="G42" s="87">
        <f t="shared" si="12"/>
        <v>0.56999999999999995</v>
      </c>
      <c r="H42" s="87">
        <f t="shared" si="12"/>
        <v>0.56999999999999995</v>
      </c>
      <c r="I42" s="87">
        <f t="shared" si="12"/>
        <v>0</v>
      </c>
      <c r="J42" s="87">
        <f t="shared" si="12"/>
        <v>0</v>
      </c>
    </row>
    <row r="43" spans="1:10" ht="20.100000000000001" customHeight="1">
      <c r="A43" s="84" t="s">
        <v>121</v>
      </c>
      <c r="B43" s="85" t="s">
        <v>114</v>
      </c>
      <c r="C43" s="85" t="s">
        <v>113</v>
      </c>
      <c r="D43" s="85" t="s">
        <v>101</v>
      </c>
      <c r="E43" s="87">
        <v>0.56999999999999995</v>
      </c>
      <c r="F43" s="87">
        <v>0.56999999999999995</v>
      </c>
      <c r="G43" s="87">
        <v>0.56999999999999995</v>
      </c>
      <c r="H43" s="87">
        <v>0.56999999999999995</v>
      </c>
      <c r="I43" s="87">
        <v>0</v>
      </c>
      <c r="J43" s="87">
        <v>0</v>
      </c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scale="6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122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14.93</v>
      </c>
      <c r="C4" s="99" t="s">
        <v>7</v>
      </c>
      <c r="D4" s="100">
        <v>10.43</v>
      </c>
    </row>
    <row r="5" spans="1:10" s="89" customFormat="1" ht="23.25" customHeight="1">
      <c r="A5" s="97" t="s">
        <v>8</v>
      </c>
      <c r="B5" s="101">
        <v>14.93</v>
      </c>
      <c r="C5" s="99" t="s">
        <v>9</v>
      </c>
      <c r="D5" s="100">
        <v>9.4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1.03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4.5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14.93</v>
      </c>
      <c r="C15" s="121" t="s">
        <v>19</v>
      </c>
      <c r="D15" s="100">
        <v>14.93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123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124</v>
      </c>
      <c r="D18" s="124">
        <v>0</v>
      </c>
    </row>
    <row r="19" spans="1:10" s="89" customFormat="1" ht="20.100000000000001" customHeight="1">
      <c r="A19" s="126" t="s">
        <v>24</v>
      </c>
      <c r="B19" s="106">
        <v>14.93</v>
      </c>
      <c r="C19" s="127" t="s">
        <v>25</v>
      </c>
      <c r="D19" s="128">
        <v>14.93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1"/>
  <sheetViews>
    <sheetView showGridLines="0" showZeros="0" topLeftCell="A7" workbookViewId="0">
      <selection activeCell="E15" sqref="E15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125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103</v>
      </c>
      <c r="B3" s="157"/>
      <c r="C3" s="158"/>
      <c r="D3" s="163" t="s">
        <v>104</v>
      </c>
      <c r="E3" s="166" t="s">
        <v>29</v>
      </c>
      <c r="F3" s="159" t="s">
        <v>105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106</v>
      </c>
      <c r="G4" s="160"/>
      <c r="H4" s="160"/>
      <c r="I4" s="82" t="s">
        <v>107</v>
      </c>
    </row>
    <row r="5" spans="1:9" s="77" customFormat="1" ht="37.5" customHeight="1">
      <c r="A5" s="161"/>
      <c r="B5" s="162"/>
      <c r="C5" s="162"/>
      <c r="D5" s="165"/>
      <c r="E5" s="166"/>
      <c r="F5" s="79" t="s">
        <v>108</v>
      </c>
      <c r="G5" s="79" t="s">
        <v>109</v>
      </c>
      <c r="H5" s="79" t="s">
        <v>110</v>
      </c>
      <c r="I5" s="79" t="s">
        <v>108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E8+E25+E36+E40</f>
        <v>14.93</v>
      </c>
      <c r="F7" s="87">
        <f>F8+F25+F36+F40</f>
        <v>10.43</v>
      </c>
      <c r="G7" s="87">
        <f>G8+G25+G36+G40</f>
        <v>9.4</v>
      </c>
      <c r="H7" s="87">
        <f>H8+H25+H36+H40</f>
        <v>1.03</v>
      </c>
      <c r="I7" s="87">
        <f>I8+I25+I36+I40</f>
        <v>4.5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>E9</f>
        <v>13</v>
      </c>
      <c r="F8" s="87">
        <f>F9</f>
        <v>8.5</v>
      </c>
      <c r="G8" s="87">
        <f>G9</f>
        <v>7.47</v>
      </c>
      <c r="H8" s="87">
        <f>H9</f>
        <v>1.03</v>
      </c>
      <c r="I8" s="87">
        <f>I9</f>
        <v>4.5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>E10+E23</f>
        <v>13</v>
      </c>
      <c r="F9" s="87">
        <f>F10+F23</f>
        <v>8.5</v>
      </c>
      <c r="G9" s="87">
        <f>G10+G23</f>
        <v>7.47</v>
      </c>
      <c r="H9" s="87">
        <f>H10+H23</f>
        <v>1.03</v>
      </c>
      <c r="I9" s="87">
        <f>I10+I23</f>
        <v>4.5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SUM(E11:E22)</f>
        <v>10</v>
      </c>
      <c r="F10" s="87">
        <f>SUM(F11:F22)</f>
        <v>8.5</v>
      </c>
      <c r="G10" s="87">
        <f>SUM(G11:G22)</f>
        <v>7.47</v>
      </c>
      <c r="H10" s="87">
        <f>SUM(H11:H22)</f>
        <v>1.03</v>
      </c>
      <c r="I10" s="87">
        <f>SUM(I11:I22)</f>
        <v>1.5</v>
      </c>
    </row>
    <row r="11" spans="1:9" s="36" customFormat="1" ht="20.100000000000001" customHeight="1">
      <c r="A11" s="84" t="s">
        <v>111</v>
      </c>
      <c r="B11" s="85" t="s">
        <v>112</v>
      </c>
      <c r="C11" s="85" t="s">
        <v>113</v>
      </c>
      <c r="D11" s="86" t="s">
        <v>66</v>
      </c>
      <c r="E11" s="87">
        <v>0.01</v>
      </c>
      <c r="F11" s="87">
        <v>0.01</v>
      </c>
      <c r="G11" s="87">
        <v>0.01</v>
      </c>
      <c r="H11" s="87">
        <v>0</v>
      </c>
      <c r="I11" s="87">
        <v>0</v>
      </c>
    </row>
    <row r="12" spans="1:9" s="36" customFormat="1" ht="20.100000000000001" customHeight="1">
      <c r="A12" s="84" t="s">
        <v>111</v>
      </c>
      <c r="B12" s="85" t="s">
        <v>112</v>
      </c>
      <c r="C12" s="85" t="s">
        <v>113</v>
      </c>
      <c r="D12" s="86" t="s">
        <v>64</v>
      </c>
      <c r="E12" s="87">
        <v>0.4</v>
      </c>
      <c r="F12" s="87">
        <v>0.4</v>
      </c>
      <c r="G12" s="87">
        <v>0.4</v>
      </c>
      <c r="H12" s="87">
        <v>0</v>
      </c>
      <c r="I12" s="87">
        <v>0</v>
      </c>
    </row>
    <row r="13" spans="1:9" s="36" customFormat="1" ht="20.100000000000001" customHeight="1">
      <c r="A13" s="84" t="s">
        <v>111</v>
      </c>
      <c r="B13" s="85" t="s">
        <v>112</v>
      </c>
      <c r="C13" s="85" t="s">
        <v>113</v>
      </c>
      <c r="D13" s="86" t="s">
        <v>62</v>
      </c>
      <c r="E13" s="87">
        <v>0.4</v>
      </c>
      <c r="F13" s="87">
        <v>0.4</v>
      </c>
      <c r="G13" s="87">
        <v>0.4</v>
      </c>
      <c r="H13" s="87">
        <v>0</v>
      </c>
      <c r="I13" s="87">
        <v>0</v>
      </c>
    </row>
    <row r="14" spans="1:9" s="36" customFormat="1" ht="20.100000000000001" customHeight="1">
      <c r="A14" s="84" t="s">
        <v>111</v>
      </c>
      <c r="B14" s="85" t="s">
        <v>112</v>
      </c>
      <c r="C14" s="85" t="s">
        <v>113</v>
      </c>
      <c r="D14" s="86" t="s">
        <v>71</v>
      </c>
      <c r="E14" s="87">
        <v>1</v>
      </c>
      <c r="F14" s="87">
        <v>0</v>
      </c>
      <c r="G14" s="87">
        <v>0</v>
      </c>
      <c r="H14" s="87">
        <v>0</v>
      </c>
      <c r="I14" s="87">
        <v>1</v>
      </c>
    </row>
    <row r="15" spans="1:9" s="36" customFormat="1" ht="20.100000000000001" customHeight="1">
      <c r="A15" s="84" t="s">
        <v>111</v>
      </c>
      <c r="B15" s="85" t="s">
        <v>112</v>
      </c>
      <c r="C15" s="85" t="s">
        <v>113</v>
      </c>
      <c r="D15" s="86" t="s">
        <v>61</v>
      </c>
      <c r="E15" s="87">
        <v>4.76</v>
      </c>
      <c r="F15" s="87">
        <v>4.76</v>
      </c>
      <c r="G15" s="87">
        <v>4.76</v>
      </c>
      <c r="H15" s="87">
        <v>0</v>
      </c>
      <c r="I15" s="87">
        <v>0</v>
      </c>
    </row>
    <row r="16" spans="1:9" s="36" customFormat="1" ht="20.100000000000001" customHeight="1">
      <c r="A16" s="84" t="s">
        <v>111</v>
      </c>
      <c r="B16" s="85" t="s">
        <v>112</v>
      </c>
      <c r="C16" s="85" t="s">
        <v>113</v>
      </c>
      <c r="D16" s="86" t="s">
        <v>69</v>
      </c>
      <c r="E16" s="87">
        <v>0.25</v>
      </c>
      <c r="F16" s="87">
        <v>0.25</v>
      </c>
      <c r="G16" s="87">
        <v>0</v>
      </c>
      <c r="H16" s="87">
        <v>0.25</v>
      </c>
      <c r="I16" s="87">
        <v>0</v>
      </c>
    </row>
    <row r="17" spans="1:9" s="36" customFormat="1" ht="20.100000000000001" customHeight="1">
      <c r="A17" s="84" t="s">
        <v>111</v>
      </c>
      <c r="B17" s="85" t="s">
        <v>112</v>
      </c>
      <c r="C17" s="85" t="s">
        <v>113</v>
      </c>
      <c r="D17" s="86" t="s">
        <v>63</v>
      </c>
      <c r="E17" s="87">
        <v>0.17</v>
      </c>
      <c r="F17" s="87">
        <v>0.17</v>
      </c>
      <c r="G17" s="87">
        <v>0.17</v>
      </c>
      <c r="H17" s="87">
        <v>0</v>
      </c>
      <c r="I17" s="87">
        <v>0</v>
      </c>
    </row>
    <row r="18" spans="1:9" s="36" customFormat="1" ht="20.100000000000001" customHeight="1">
      <c r="A18" s="84" t="s">
        <v>111</v>
      </c>
      <c r="B18" s="85" t="s">
        <v>112</v>
      </c>
      <c r="C18" s="85" t="s">
        <v>113</v>
      </c>
      <c r="D18" s="86" t="s">
        <v>72</v>
      </c>
      <c r="E18" s="87">
        <v>0.5</v>
      </c>
      <c r="F18" s="87">
        <v>0</v>
      </c>
      <c r="G18" s="87">
        <v>0</v>
      </c>
      <c r="H18" s="87">
        <v>0</v>
      </c>
      <c r="I18" s="87">
        <v>0.5</v>
      </c>
    </row>
    <row r="19" spans="1:9" s="36" customFormat="1" ht="20.100000000000001" customHeight="1">
      <c r="A19" s="84" t="s">
        <v>111</v>
      </c>
      <c r="B19" s="85" t="s">
        <v>112</v>
      </c>
      <c r="C19" s="85" t="s">
        <v>113</v>
      </c>
      <c r="D19" s="86" t="s">
        <v>68</v>
      </c>
      <c r="E19" s="87">
        <v>0.1</v>
      </c>
      <c r="F19" s="87">
        <v>0.1</v>
      </c>
      <c r="G19" s="87">
        <v>0.1</v>
      </c>
      <c r="H19" s="87">
        <v>0</v>
      </c>
      <c r="I19" s="87">
        <v>0</v>
      </c>
    </row>
    <row r="20" spans="1:9" s="36" customFormat="1" ht="20.100000000000001" customHeight="1">
      <c r="A20" s="84" t="s">
        <v>111</v>
      </c>
      <c r="B20" s="85" t="s">
        <v>112</v>
      </c>
      <c r="C20" s="85" t="s">
        <v>113</v>
      </c>
      <c r="D20" s="86" t="s">
        <v>67</v>
      </c>
      <c r="E20" s="87">
        <v>0.19</v>
      </c>
      <c r="F20" s="87">
        <v>0.19</v>
      </c>
      <c r="G20" s="87">
        <v>0.19</v>
      </c>
      <c r="H20" s="87">
        <v>0</v>
      </c>
      <c r="I20" s="87">
        <v>0</v>
      </c>
    </row>
    <row r="21" spans="1:9" s="36" customFormat="1" ht="20.100000000000001" customHeight="1">
      <c r="A21" s="84" t="s">
        <v>111</v>
      </c>
      <c r="B21" s="85" t="s">
        <v>112</v>
      </c>
      <c r="C21" s="85" t="s">
        <v>113</v>
      </c>
      <c r="D21" s="86" t="s">
        <v>70</v>
      </c>
      <c r="E21" s="87">
        <v>0.78</v>
      </c>
      <c r="F21" s="87">
        <v>0.78</v>
      </c>
      <c r="G21" s="87">
        <v>0</v>
      </c>
      <c r="H21" s="87">
        <v>0.78</v>
      </c>
      <c r="I21" s="87">
        <v>0</v>
      </c>
    </row>
    <row r="22" spans="1:9" s="36" customFormat="1" ht="20.100000000000001" customHeight="1">
      <c r="A22" s="84" t="s">
        <v>111</v>
      </c>
      <c r="B22" s="85" t="s">
        <v>112</v>
      </c>
      <c r="C22" s="85" t="s">
        <v>113</v>
      </c>
      <c r="D22" s="86" t="s">
        <v>65</v>
      </c>
      <c r="E22" s="87">
        <v>1.44</v>
      </c>
      <c r="F22" s="87">
        <v>1.44</v>
      </c>
      <c r="G22" s="87">
        <v>1.44</v>
      </c>
      <c r="H22" s="87">
        <v>0</v>
      </c>
      <c r="I22" s="87">
        <v>0</v>
      </c>
    </row>
    <row r="23" spans="1:9" s="36" customFormat="1" ht="20.100000000000001" customHeight="1">
      <c r="A23" s="84"/>
      <c r="B23" s="85"/>
      <c r="C23" s="85" t="s">
        <v>74</v>
      </c>
      <c r="D23" s="86" t="s">
        <v>73</v>
      </c>
      <c r="E23" s="87">
        <f>E24</f>
        <v>3</v>
      </c>
      <c r="F23" s="87">
        <f>F24</f>
        <v>0</v>
      </c>
      <c r="G23" s="87">
        <f>G24</f>
        <v>0</v>
      </c>
      <c r="H23" s="87">
        <f>H24</f>
        <v>0</v>
      </c>
      <c r="I23" s="87">
        <f>I24</f>
        <v>3</v>
      </c>
    </row>
    <row r="24" spans="1:9" s="36" customFormat="1" ht="20.100000000000001" customHeight="1">
      <c r="A24" s="84" t="s">
        <v>111</v>
      </c>
      <c r="B24" s="85" t="s">
        <v>112</v>
      </c>
      <c r="C24" s="85" t="s">
        <v>114</v>
      </c>
      <c r="D24" s="86" t="s">
        <v>75</v>
      </c>
      <c r="E24" s="87">
        <v>3</v>
      </c>
      <c r="F24" s="87">
        <v>0</v>
      </c>
      <c r="G24" s="87">
        <v>0</v>
      </c>
      <c r="H24" s="87">
        <v>0</v>
      </c>
      <c r="I24" s="87">
        <v>3</v>
      </c>
    </row>
    <row r="25" spans="1:9" s="36" customFormat="1" ht="20.100000000000001" customHeight="1">
      <c r="A25" s="84" t="s">
        <v>79</v>
      </c>
      <c r="B25" s="85"/>
      <c r="C25" s="85"/>
      <c r="D25" s="86" t="s">
        <v>76</v>
      </c>
      <c r="E25" s="87">
        <f>E26+E29</f>
        <v>1.03</v>
      </c>
      <c r="F25" s="87">
        <f>F26+F29</f>
        <v>1.03</v>
      </c>
      <c r="G25" s="87">
        <f>G26+G29</f>
        <v>1.03</v>
      </c>
      <c r="H25" s="87">
        <f>H26+H29</f>
        <v>0</v>
      </c>
      <c r="I25" s="87">
        <f>I26+I29</f>
        <v>0</v>
      </c>
    </row>
    <row r="26" spans="1:9" s="36" customFormat="1" ht="20.100000000000001" customHeight="1">
      <c r="A26" s="84"/>
      <c r="B26" s="85" t="s">
        <v>80</v>
      </c>
      <c r="C26" s="85"/>
      <c r="D26" s="86" t="s">
        <v>77</v>
      </c>
      <c r="E26" s="87">
        <f t="shared" ref="E26:I27" si="0">E27</f>
        <v>0.95</v>
      </c>
      <c r="F26" s="87">
        <f t="shared" si="0"/>
        <v>0.95</v>
      </c>
      <c r="G26" s="87">
        <f t="shared" si="0"/>
        <v>0.95</v>
      </c>
      <c r="H26" s="87">
        <f t="shared" si="0"/>
        <v>0</v>
      </c>
      <c r="I26" s="87">
        <f t="shared" si="0"/>
        <v>0</v>
      </c>
    </row>
    <row r="27" spans="1:9" s="36" customFormat="1" ht="20.100000000000001" customHeight="1">
      <c r="A27" s="84"/>
      <c r="B27" s="85"/>
      <c r="C27" s="85" t="s">
        <v>80</v>
      </c>
      <c r="D27" s="86" t="s">
        <v>78</v>
      </c>
      <c r="E27" s="87">
        <f t="shared" si="0"/>
        <v>0.95</v>
      </c>
      <c r="F27" s="87">
        <f t="shared" si="0"/>
        <v>0.95</v>
      </c>
      <c r="G27" s="87">
        <f t="shared" si="0"/>
        <v>0.95</v>
      </c>
      <c r="H27" s="87">
        <f t="shared" si="0"/>
        <v>0</v>
      </c>
      <c r="I27" s="87">
        <f t="shared" si="0"/>
        <v>0</v>
      </c>
    </row>
    <row r="28" spans="1:9" s="36" customFormat="1" ht="20.100000000000001" customHeight="1">
      <c r="A28" s="84" t="s">
        <v>115</v>
      </c>
      <c r="B28" s="85" t="s">
        <v>116</v>
      </c>
      <c r="C28" s="85" t="s">
        <v>116</v>
      </c>
      <c r="D28" s="86" t="s">
        <v>81</v>
      </c>
      <c r="E28" s="87">
        <v>0.95</v>
      </c>
      <c r="F28" s="87">
        <v>0.95</v>
      </c>
      <c r="G28" s="87">
        <v>0.95</v>
      </c>
      <c r="H28" s="87">
        <v>0</v>
      </c>
      <c r="I28" s="87">
        <v>0</v>
      </c>
    </row>
    <row r="29" spans="1:9" s="36" customFormat="1" ht="20.100000000000001" customHeight="1">
      <c r="A29" s="84"/>
      <c r="B29" s="85" t="s">
        <v>84</v>
      </c>
      <c r="C29" s="85"/>
      <c r="D29" s="86" t="s">
        <v>82</v>
      </c>
      <c r="E29" s="87">
        <f>E30+E32+E34</f>
        <v>0.08</v>
      </c>
      <c r="F29" s="87">
        <f>F30+F32+F34</f>
        <v>0.08</v>
      </c>
      <c r="G29" s="87">
        <f>G30+G32+G34</f>
        <v>0.08</v>
      </c>
      <c r="H29" s="87">
        <f>H30+H32+H34</f>
        <v>0</v>
      </c>
      <c r="I29" s="87">
        <f>I30+I32+I34</f>
        <v>0</v>
      </c>
    </row>
    <row r="30" spans="1:9" s="36" customFormat="1" ht="20.100000000000001" customHeight="1">
      <c r="A30" s="84"/>
      <c r="B30" s="85"/>
      <c r="C30" s="85" t="s">
        <v>60</v>
      </c>
      <c r="D30" s="86" t="s">
        <v>83</v>
      </c>
      <c r="E30" s="87">
        <f>E31</f>
        <v>0.03</v>
      </c>
      <c r="F30" s="87">
        <f>F31</f>
        <v>0.03</v>
      </c>
      <c r="G30" s="87">
        <f>G31</f>
        <v>0.03</v>
      </c>
      <c r="H30" s="87">
        <f>H31</f>
        <v>0</v>
      </c>
      <c r="I30" s="87">
        <f>I31</f>
        <v>0</v>
      </c>
    </row>
    <row r="31" spans="1:9" s="36" customFormat="1" ht="20.100000000000001" customHeight="1">
      <c r="A31" s="84" t="s">
        <v>115</v>
      </c>
      <c r="B31" s="85" t="s">
        <v>117</v>
      </c>
      <c r="C31" s="85" t="s">
        <v>113</v>
      </c>
      <c r="D31" s="86" t="s">
        <v>85</v>
      </c>
      <c r="E31" s="87">
        <v>0.03</v>
      </c>
      <c r="F31" s="87">
        <v>0.03</v>
      </c>
      <c r="G31" s="87">
        <v>0.03</v>
      </c>
      <c r="H31" s="87">
        <v>0</v>
      </c>
      <c r="I31" s="87">
        <v>0</v>
      </c>
    </row>
    <row r="32" spans="1:9" ht="20.100000000000001" customHeight="1">
      <c r="A32" s="84"/>
      <c r="B32" s="85"/>
      <c r="C32" s="85" t="s">
        <v>74</v>
      </c>
      <c r="D32" s="86" t="s">
        <v>86</v>
      </c>
      <c r="E32" s="87">
        <f>E33</f>
        <v>0.03</v>
      </c>
      <c r="F32" s="87">
        <f>F33</f>
        <v>0.03</v>
      </c>
      <c r="G32" s="87">
        <f>G33</f>
        <v>0.03</v>
      </c>
      <c r="H32" s="87">
        <f>H33</f>
        <v>0</v>
      </c>
      <c r="I32" s="87">
        <f>I33</f>
        <v>0</v>
      </c>
    </row>
    <row r="33" spans="1:9" ht="20.100000000000001" customHeight="1">
      <c r="A33" s="84" t="s">
        <v>115</v>
      </c>
      <c r="B33" s="85" t="s">
        <v>117</v>
      </c>
      <c r="C33" s="85" t="s">
        <v>114</v>
      </c>
      <c r="D33" s="86" t="s">
        <v>87</v>
      </c>
      <c r="E33" s="87">
        <v>0.03</v>
      </c>
      <c r="F33" s="87">
        <v>0.03</v>
      </c>
      <c r="G33" s="87">
        <v>0.03</v>
      </c>
      <c r="H33" s="87">
        <v>0</v>
      </c>
      <c r="I33" s="87">
        <v>0</v>
      </c>
    </row>
    <row r="34" spans="1:9" ht="20.100000000000001" customHeight="1">
      <c r="A34" s="84"/>
      <c r="B34" s="85"/>
      <c r="C34" s="85" t="s">
        <v>89</v>
      </c>
      <c r="D34" s="86" t="s">
        <v>88</v>
      </c>
      <c r="E34" s="87">
        <f>E35</f>
        <v>0.02</v>
      </c>
      <c r="F34" s="87">
        <f>F35</f>
        <v>0.02</v>
      </c>
      <c r="G34" s="87">
        <f>G35</f>
        <v>0.02</v>
      </c>
      <c r="H34" s="87">
        <f>H35</f>
        <v>0</v>
      </c>
      <c r="I34" s="87">
        <f>I35</f>
        <v>0</v>
      </c>
    </row>
    <row r="35" spans="1:9" ht="20.100000000000001" customHeight="1">
      <c r="A35" s="84" t="s">
        <v>115</v>
      </c>
      <c r="B35" s="85" t="s">
        <v>117</v>
      </c>
      <c r="C35" s="85" t="s">
        <v>118</v>
      </c>
      <c r="D35" s="86" t="s">
        <v>90</v>
      </c>
      <c r="E35" s="87">
        <v>0.02</v>
      </c>
      <c r="F35" s="87">
        <v>0.02</v>
      </c>
      <c r="G35" s="87">
        <v>0.02</v>
      </c>
      <c r="H35" s="87">
        <v>0</v>
      </c>
      <c r="I35" s="87">
        <v>0</v>
      </c>
    </row>
    <row r="36" spans="1:9" ht="20.100000000000001" customHeight="1">
      <c r="A36" s="84" t="s">
        <v>94</v>
      </c>
      <c r="B36" s="85"/>
      <c r="C36" s="85"/>
      <c r="D36" s="86" t="s">
        <v>91</v>
      </c>
      <c r="E36" s="87">
        <f t="shared" ref="E36:I38" si="1">E37</f>
        <v>0.33</v>
      </c>
      <c r="F36" s="87">
        <f t="shared" si="1"/>
        <v>0.33</v>
      </c>
      <c r="G36" s="87">
        <f t="shared" si="1"/>
        <v>0.33</v>
      </c>
      <c r="H36" s="87">
        <f t="shared" si="1"/>
        <v>0</v>
      </c>
      <c r="I36" s="87">
        <f t="shared" si="1"/>
        <v>0</v>
      </c>
    </row>
    <row r="37" spans="1:9" ht="20.100000000000001" customHeight="1">
      <c r="A37" s="84"/>
      <c r="B37" s="85" t="s">
        <v>95</v>
      </c>
      <c r="C37" s="85"/>
      <c r="D37" s="86" t="s">
        <v>92</v>
      </c>
      <c r="E37" s="87">
        <f t="shared" si="1"/>
        <v>0.33</v>
      </c>
      <c r="F37" s="87">
        <f t="shared" si="1"/>
        <v>0.33</v>
      </c>
      <c r="G37" s="87">
        <f t="shared" si="1"/>
        <v>0.33</v>
      </c>
      <c r="H37" s="87">
        <f t="shared" si="1"/>
        <v>0</v>
      </c>
      <c r="I37" s="87">
        <f t="shared" si="1"/>
        <v>0</v>
      </c>
    </row>
    <row r="38" spans="1:9" ht="20.100000000000001" customHeight="1">
      <c r="A38" s="84"/>
      <c r="B38" s="85"/>
      <c r="C38" s="85" t="s">
        <v>60</v>
      </c>
      <c r="D38" s="86" t="s">
        <v>93</v>
      </c>
      <c r="E38" s="87">
        <f t="shared" si="1"/>
        <v>0.33</v>
      </c>
      <c r="F38" s="87">
        <f t="shared" si="1"/>
        <v>0.33</v>
      </c>
      <c r="G38" s="87">
        <f t="shared" si="1"/>
        <v>0.33</v>
      </c>
      <c r="H38" s="87">
        <f t="shared" si="1"/>
        <v>0</v>
      </c>
      <c r="I38" s="87">
        <f t="shared" si="1"/>
        <v>0</v>
      </c>
    </row>
    <row r="39" spans="1:9" ht="20.100000000000001" customHeight="1">
      <c r="A39" s="84" t="s">
        <v>119</v>
      </c>
      <c r="B39" s="85" t="s">
        <v>120</v>
      </c>
      <c r="C39" s="85" t="s">
        <v>113</v>
      </c>
      <c r="D39" s="86" t="s">
        <v>96</v>
      </c>
      <c r="E39" s="87">
        <v>0.33</v>
      </c>
      <c r="F39" s="87">
        <v>0.33</v>
      </c>
      <c r="G39" s="87">
        <v>0.33</v>
      </c>
      <c r="H39" s="87">
        <v>0</v>
      </c>
      <c r="I39" s="87">
        <v>0</v>
      </c>
    </row>
    <row r="40" spans="1:9" ht="20.100000000000001" customHeight="1">
      <c r="A40" s="84" t="s">
        <v>100</v>
      </c>
      <c r="B40" s="85"/>
      <c r="C40" s="85"/>
      <c r="D40" s="86" t="s">
        <v>97</v>
      </c>
      <c r="E40" s="87">
        <f t="shared" ref="E40:I42" si="2">E41</f>
        <v>0.56999999999999995</v>
      </c>
      <c r="F40" s="87">
        <f t="shared" si="2"/>
        <v>0.56999999999999995</v>
      </c>
      <c r="G40" s="87">
        <f t="shared" si="2"/>
        <v>0.56999999999999995</v>
      </c>
      <c r="H40" s="87">
        <f t="shared" si="2"/>
        <v>0</v>
      </c>
      <c r="I40" s="87">
        <f t="shared" si="2"/>
        <v>0</v>
      </c>
    </row>
    <row r="41" spans="1:9" ht="20.100000000000001" customHeight="1">
      <c r="A41" s="84"/>
      <c r="B41" s="85" t="s">
        <v>74</v>
      </c>
      <c r="C41" s="85"/>
      <c r="D41" s="86" t="s">
        <v>98</v>
      </c>
      <c r="E41" s="87">
        <f t="shared" si="2"/>
        <v>0.56999999999999995</v>
      </c>
      <c r="F41" s="87">
        <f t="shared" si="2"/>
        <v>0.56999999999999995</v>
      </c>
      <c r="G41" s="87">
        <f t="shared" si="2"/>
        <v>0.56999999999999995</v>
      </c>
      <c r="H41" s="87">
        <f t="shared" si="2"/>
        <v>0</v>
      </c>
      <c r="I41" s="87">
        <f t="shared" si="2"/>
        <v>0</v>
      </c>
    </row>
    <row r="42" spans="1:9" ht="20.100000000000001" customHeight="1">
      <c r="A42" s="84"/>
      <c r="B42" s="85"/>
      <c r="C42" s="85" t="s">
        <v>60</v>
      </c>
      <c r="D42" s="86" t="s">
        <v>99</v>
      </c>
      <c r="E42" s="87">
        <f t="shared" si="2"/>
        <v>0.56999999999999995</v>
      </c>
      <c r="F42" s="87">
        <f t="shared" si="2"/>
        <v>0.56999999999999995</v>
      </c>
      <c r="G42" s="87">
        <f t="shared" si="2"/>
        <v>0.56999999999999995</v>
      </c>
      <c r="H42" s="87">
        <f t="shared" si="2"/>
        <v>0</v>
      </c>
      <c r="I42" s="87">
        <f t="shared" si="2"/>
        <v>0</v>
      </c>
    </row>
    <row r="43" spans="1:9" ht="20.100000000000001" customHeight="1">
      <c r="A43" s="84" t="s">
        <v>121</v>
      </c>
      <c r="B43" s="85" t="s">
        <v>114</v>
      </c>
      <c r="C43" s="85" t="s">
        <v>113</v>
      </c>
      <c r="D43" s="86" t="s">
        <v>101</v>
      </c>
      <c r="E43" s="87">
        <v>0.56999999999999995</v>
      </c>
      <c r="F43" s="87">
        <v>0.56999999999999995</v>
      </c>
      <c r="G43" s="87">
        <v>0.56999999999999995</v>
      </c>
      <c r="H43" s="87">
        <v>0</v>
      </c>
      <c r="I43" s="87">
        <v>0</v>
      </c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77"/>
  <sheetViews>
    <sheetView showGridLines="0" showZeros="0" workbookViewId="0">
      <selection activeCell="A10" sqref="A10:XFD10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126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127</v>
      </c>
      <c r="B3" s="171"/>
      <c r="C3" s="172"/>
      <c r="D3" s="170" t="s">
        <v>128</v>
      </c>
      <c r="E3" s="171"/>
      <c r="F3" s="172"/>
      <c r="G3" s="183" t="s">
        <v>105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3"/>
      <c r="B4" s="174"/>
      <c r="C4" s="175"/>
      <c r="D4" s="173"/>
      <c r="E4" s="174"/>
      <c r="F4" s="175"/>
      <c r="G4" s="167" t="s">
        <v>35</v>
      </c>
      <c r="H4" s="170" t="s">
        <v>36</v>
      </c>
      <c r="I4" s="172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129</v>
      </c>
      <c r="R4" s="167" t="s">
        <v>130</v>
      </c>
      <c r="S4" s="170" t="s">
        <v>131</v>
      </c>
      <c r="T4" s="172"/>
      <c r="U4" s="167" t="s">
        <v>32</v>
      </c>
      <c r="V4" s="167" t="s">
        <v>33</v>
      </c>
    </row>
    <row r="5" spans="1:22" s="68" customFormat="1" ht="22.5" customHeight="1">
      <c r="A5" s="176"/>
      <c r="B5" s="177"/>
      <c r="C5" s="178"/>
      <c r="D5" s="176"/>
      <c r="E5" s="177"/>
      <c r="F5" s="178"/>
      <c r="G5" s="168"/>
      <c r="H5" s="176"/>
      <c r="I5" s="178"/>
      <c r="J5" s="186" t="s">
        <v>108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6"/>
      <c r="T5" s="178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132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G8+G38</f>
        <v>10.43</v>
      </c>
      <c r="H7" s="76">
        <f t="shared" si="0"/>
        <v>10.43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133</v>
      </c>
      <c r="D8" s="74"/>
      <c r="E8" s="74"/>
      <c r="F8" s="74"/>
      <c r="G8" s="76">
        <f t="shared" ref="G8:V8" si="1">G9+G12+G14+G16+G18+G20+G22+G24+G26+G28+G30+G32+G34+G36</f>
        <v>9.4</v>
      </c>
      <c r="H8" s="76">
        <f t="shared" si="1"/>
        <v>9.4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134</v>
      </c>
      <c r="D9" s="74"/>
      <c r="E9" s="74"/>
      <c r="F9" s="74"/>
      <c r="G9" s="76">
        <f t="shared" ref="G9:V9" si="2">SUM(G10:G11)</f>
        <v>4.76</v>
      </c>
      <c r="H9" s="76">
        <f t="shared" si="2"/>
        <v>4.76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60</v>
      </c>
      <c r="C10" s="73" t="s">
        <v>135</v>
      </c>
      <c r="D10" s="74" t="s">
        <v>136</v>
      </c>
      <c r="E10" s="74" t="s">
        <v>60</v>
      </c>
      <c r="F10" s="74" t="s">
        <v>137</v>
      </c>
      <c r="G10" s="76">
        <v>2.76</v>
      </c>
      <c r="H10" s="76">
        <v>2.76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74</v>
      </c>
      <c r="C11" s="73" t="s">
        <v>138</v>
      </c>
      <c r="D11" s="74" t="s">
        <v>136</v>
      </c>
      <c r="E11" s="74" t="s">
        <v>60</v>
      </c>
      <c r="F11" s="74" t="s">
        <v>137</v>
      </c>
      <c r="G11" s="76">
        <v>2</v>
      </c>
      <c r="H11" s="76">
        <v>2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139</v>
      </c>
      <c r="D12" s="74"/>
      <c r="E12" s="74"/>
      <c r="F12" s="74"/>
      <c r="G12" s="76">
        <f t="shared" ref="G12:V12" si="3">G13</f>
        <v>0.4</v>
      </c>
      <c r="H12" s="76">
        <f t="shared" si="3"/>
        <v>0.4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89</v>
      </c>
      <c r="C13" s="73" t="s">
        <v>140</v>
      </c>
      <c r="D13" s="74" t="s">
        <v>136</v>
      </c>
      <c r="E13" s="74" t="s">
        <v>60</v>
      </c>
      <c r="F13" s="74" t="s">
        <v>137</v>
      </c>
      <c r="G13" s="76">
        <v>0.4</v>
      </c>
      <c r="H13" s="76">
        <v>0.4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141</v>
      </c>
      <c r="D14" s="74"/>
      <c r="E14" s="74"/>
      <c r="F14" s="74"/>
      <c r="G14" s="76">
        <f t="shared" ref="G14:V14" si="4">G15</f>
        <v>0.33</v>
      </c>
      <c r="H14" s="76">
        <f t="shared" si="4"/>
        <v>0.33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142</v>
      </c>
      <c r="C15" s="73" t="s">
        <v>143</v>
      </c>
      <c r="D15" s="74" t="s">
        <v>136</v>
      </c>
      <c r="E15" s="74" t="s">
        <v>74</v>
      </c>
      <c r="F15" s="74" t="s">
        <v>144</v>
      </c>
      <c r="G15" s="76">
        <v>0.33</v>
      </c>
      <c r="H15" s="76">
        <v>0.33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145</v>
      </c>
      <c r="D16" s="74"/>
      <c r="E16" s="74"/>
      <c r="F16" s="74"/>
      <c r="G16" s="76">
        <f t="shared" ref="G16:V16" si="5">G17</f>
        <v>0.95</v>
      </c>
      <c r="H16" s="76">
        <f t="shared" si="5"/>
        <v>0.95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146</v>
      </c>
      <c r="C17" s="73" t="s">
        <v>147</v>
      </c>
      <c r="D17" s="74" t="s">
        <v>136</v>
      </c>
      <c r="E17" s="74" t="s">
        <v>74</v>
      </c>
      <c r="F17" s="74" t="s">
        <v>144</v>
      </c>
      <c r="G17" s="76">
        <v>0.95</v>
      </c>
      <c r="H17" s="76">
        <v>0.95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148</v>
      </c>
      <c r="D18" s="74"/>
      <c r="E18" s="74"/>
      <c r="F18" s="74"/>
      <c r="G18" s="76">
        <f t="shared" ref="G18:V18" si="6">G19</f>
        <v>0.03</v>
      </c>
      <c r="H18" s="76">
        <f t="shared" si="6"/>
        <v>0.03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149</v>
      </c>
      <c r="C19" s="73" t="s">
        <v>150</v>
      </c>
      <c r="D19" s="74" t="s">
        <v>136</v>
      </c>
      <c r="E19" s="74" t="s">
        <v>74</v>
      </c>
      <c r="F19" s="74" t="s">
        <v>144</v>
      </c>
      <c r="G19" s="76">
        <v>0.03</v>
      </c>
      <c r="H19" s="76">
        <v>0.03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/>
      <c r="B20" s="74"/>
      <c r="C20" s="73" t="s">
        <v>151</v>
      </c>
      <c r="D20" s="74"/>
      <c r="E20" s="74"/>
      <c r="F20" s="74"/>
      <c r="G20" s="76">
        <f t="shared" ref="G20:V20" si="7">G21</f>
        <v>0.03</v>
      </c>
      <c r="H20" s="76">
        <f t="shared" si="7"/>
        <v>0.03</v>
      </c>
      <c r="I20" s="76">
        <f t="shared" si="7"/>
        <v>0</v>
      </c>
      <c r="J20" s="76">
        <f t="shared" si="7"/>
        <v>0</v>
      </c>
      <c r="K20" s="76">
        <f t="shared" si="7"/>
        <v>0</v>
      </c>
      <c r="L20" s="76">
        <f t="shared" si="7"/>
        <v>0</v>
      </c>
      <c r="M20" s="76">
        <f t="shared" si="7"/>
        <v>0</v>
      </c>
      <c r="N20" s="76">
        <f t="shared" si="7"/>
        <v>0</v>
      </c>
      <c r="O20" s="76">
        <f t="shared" si="7"/>
        <v>0</v>
      </c>
      <c r="P20" s="76">
        <f t="shared" si="7"/>
        <v>0</v>
      </c>
      <c r="Q20" s="76">
        <f t="shared" si="7"/>
        <v>0</v>
      </c>
      <c r="R20" s="76">
        <f t="shared" si="7"/>
        <v>0</v>
      </c>
      <c r="S20" s="76">
        <f t="shared" si="7"/>
        <v>0</v>
      </c>
      <c r="T20" s="76">
        <f t="shared" si="7"/>
        <v>0</v>
      </c>
      <c r="U20" s="76">
        <f t="shared" si="7"/>
        <v>0</v>
      </c>
      <c r="V20" s="76">
        <f t="shared" si="7"/>
        <v>0</v>
      </c>
    </row>
    <row r="21" spans="1:22" ht="20.100000000000001" customHeight="1">
      <c r="A21" s="73">
        <v>301</v>
      </c>
      <c r="B21" s="74" t="s">
        <v>149</v>
      </c>
      <c r="C21" s="73" t="s">
        <v>150</v>
      </c>
      <c r="D21" s="74" t="s">
        <v>136</v>
      </c>
      <c r="E21" s="74" t="s">
        <v>74</v>
      </c>
      <c r="F21" s="74" t="s">
        <v>144</v>
      </c>
      <c r="G21" s="76">
        <v>0.03</v>
      </c>
      <c r="H21" s="76">
        <v>0.03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</row>
    <row r="22" spans="1:22" ht="20.100000000000001" customHeight="1">
      <c r="A22" s="73"/>
      <c r="B22" s="74"/>
      <c r="C22" s="73" t="s">
        <v>152</v>
      </c>
      <c r="D22" s="74"/>
      <c r="E22" s="74"/>
      <c r="F22" s="74"/>
      <c r="G22" s="76">
        <f t="shared" ref="G22:V22" si="8">G23</f>
        <v>0.02</v>
      </c>
      <c r="H22" s="76">
        <f t="shared" si="8"/>
        <v>0.02</v>
      </c>
      <c r="I22" s="76">
        <f t="shared" si="8"/>
        <v>0</v>
      </c>
      <c r="J22" s="76">
        <f t="shared" si="8"/>
        <v>0</v>
      </c>
      <c r="K22" s="76">
        <f t="shared" si="8"/>
        <v>0</v>
      </c>
      <c r="L22" s="76">
        <f t="shared" si="8"/>
        <v>0</v>
      </c>
      <c r="M22" s="76">
        <f t="shared" si="8"/>
        <v>0</v>
      </c>
      <c r="N22" s="76">
        <f t="shared" si="8"/>
        <v>0</v>
      </c>
      <c r="O22" s="76">
        <f t="shared" si="8"/>
        <v>0</v>
      </c>
      <c r="P22" s="76">
        <f t="shared" si="8"/>
        <v>0</v>
      </c>
      <c r="Q22" s="76">
        <f t="shared" si="8"/>
        <v>0</v>
      </c>
      <c r="R22" s="76">
        <f t="shared" si="8"/>
        <v>0</v>
      </c>
      <c r="S22" s="76">
        <f t="shared" si="8"/>
        <v>0</v>
      </c>
      <c r="T22" s="76">
        <f t="shared" si="8"/>
        <v>0</v>
      </c>
      <c r="U22" s="76">
        <f t="shared" si="8"/>
        <v>0</v>
      </c>
      <c r="V22" s="76">
        <f t="shared" si="8"/>
        <v>0</v>
      </c>
    </row>
    <row r="23" spans="1:22" ht="20.100000000000001" customHeight="1">
      <c r="A23" s="73">
        <v>301</v>
      </c>
      <c r="B23" s="74" t="s">
        <v>149</v>
      </c>
      <c r="C23" s="73" t="s">
        <v>150</v>
      </c>
      <c r="D23" s="74" t="s">
        <v>136</v>
      </c>
      <c r="E23" s="74" t="s">
        <v>74</v>
      </c>
      <c r="F23" s="74" t="s">
        <v>144</v>
      </c>
      <c r="G23" s="76">
        <v>0.02</v>
      </c>
      <c r="H23" s="76">
        <v>0.02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153</v>
      </c>
      <c r="D24" s="74"/>
      <c r="E24" s="74"/>
      <c r="F24" s="74"/>
      <c r="G24" s="76">
        <f t="shared" ref="G24:V24" si="9">G25</f>
        <v>0.56999999999999995</v>
      </c>
      <c r="H24" s="76">
        <f t="shared" si="9"/>
        <v>0.56999999999999995</v>
      </c>
      <c r="I24" s="76">
        <f t="shared" si="9"/>
        <v>0</v>
      </c>
      <c r="J24" s="76">
        <f t="shared" si="9"/>
        <v>0</v>
      </c>
      <c r="K24" s="76">
        <f t="shared" si="9"/>
        <v>0</v>
      </c>
      <c r="L24" s="76">
        <f t="shared" si="9"/>
        <v>0</v>
      </c>
      <c r="M24" s="76">
        <f t="shared" si="9"/>
        <v>0</v>
      </c>
      <c r="N24" s="76">
        <f t="shared" si="9"/>
        <v>0</v>
      </c>
      <c r="O24" s="76">
        <f t="shared" si="9"/>
        <v>0</v>
      </c>
      <c r="P24" s="76">
        <f t="shared" si="9"/>
        <v>0</v>
      </c>
      <c r="Q24" s="76">
        <f t="shared" si="9"/>
        <v>0</v>
      </c>
      <c r="R24" s="76">
        <f t="shared" si="9"/>
        <v>0</v>
      </c>
      <c r="S24" s="76">
        <f t="shared" si="9"/>
        <v>0</v>
      </c>
      <c r="T24" s="76">
        <f t="shared" si="9"/>
        <v>0</v>
      </c>
      <c r="U24" s="76">
        <f t="shared" si="9"/>
        <v>0</v>
      </c>
      <c r="V24" s="76">
        <f t="shared" si="9"/>
        <v>0</v>
      </c>
    </row>
    <row r="25" spans="1:22" ht="20.100000000000001" customHeight="1">
      <c r="A25" s="73">
        <v>301</v>
      </c>
      <c r="B25" s="74" t="s">
        <v>154</v>
      </c>
      <c r="C25" s="73" t="s">
        <v>99</v>
      </c>
      <c r="D25" s="74" t="s">
        <v>136</v>
      </c>
      <c r="E25" s="74" t="s">
        <v>89</v>
      </c>
      <c r="F25" s="74" t="s">
        <v>155</v>
      </c>
      <c r="G25" s="76">
        <v>0.56999999999999995</v>
      </c>
      <c r="H25" s="76">
        <v>0.56999999999999995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/>
      <c r="B26" s="74"/>
      <c r="C26" s="73" t="s">
        <v>156</v>
      </c>
      <c r="D26" s="74"/>
      <c r="E26" s="74"/>
      <c r="F26" s="74"/>
      <c r="G26" s="76">
        <f t="shared" ref="G26:V26" si="10">G27</f>
        <v>0.17</v>
      </c>
      <c r="H26" s="76">
        <f t="shared" si="10"/>
        <v>0.17</v>
      </c>
      <c r="I26" s="76">
        <f t="shared" si="10"/>
        <v>0</v>
      </c>
      <c r="J26" s="76">
        <f t="shared" si="10"/>
        <v>0</v>
      </c>
      <c r="K26" s="76">
        <f t="shared" si="10"/>
        <v>0</v>
      </c>
      <c r="L26" s="76">
        <f t="shared" si="10"/>
        <v>0</v>
      </c>
      <c r="M26" s="76">
        <f t="shared" si="10"/>
        <v>0</v>
      </c>
      <c r="N26" s="76">
        <f t="shared" si="10"/>
        <v>0</v>
      </c>
      <c r="O26" s="76">
        <f t="shared" si="10"/>
        <v>0</v>
      </c>
      <c r="P26" s="76">
        <f t="shared" si="10"/>
        <v>0</v>
      </c>
      <c r="Q26" s="76">
        <f t="shared" si="10"/>
        <v>0</v>
      </c>
      <c r="R26" s="76">
        <f t="shared" si="10"/>
        <v>0</v>
      </c>
      <c r="S26" s="76">
        <f t="shared" si="10"/>
        <v>0</v>
      </c>
      <c r="T26" s="76">
        <f t="shared" si="10"/>
        <v>0</v>
      </c>
      <c r="U26" s="76">
        <f t="shared" si="10"/>
        <v>0</v>
      </c>
      <c r="V26" s="76">
        <f t="shared" si="10"/>
        <v>0</v>
      </c>
    </row>
    <row r="27" spans="1:22" ht="20.100000000000001" customHeight="1">
      <c r="A27" s="73">
        <v>301</v>
      </c>
      <c r="B27" s="74" t="s">
        <v>74</v>
      </c>
      <c r="C27" s="73" t="s">
        <v>138</v>
      </c>
      <c r="D27" s="74" t="s">
        <v>136</v>
      </c>
      <c r="E27" s="74" t="s">
        <v>60</v>
      </c>
      <c r="F27" s="74" t="s">
        <v>137</v>
      </c>
      <c r="G27" s="76">
        <v>0.17</v>
      </c>
      <c r="H27" s="76">
        <v>0.17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</row>
    <row r="28" spans="1:22" ht="20.100000000000001" customHeight="1">
      <c r="A28" s="73"/>
      <c r="B28" s="74"/>
      <c r="C28" s="73" t="s">
        <v>157</v>
      </c>
      <c r="D28" s="74"/>
      <c r="E28" s="74"/>
      <c r="F28" s="74"/>
      <c r="G28" s="76">
        <f t="shared" ref="G28:V28" si="11">G29</f>
        <v>0.4</v>
      </c>
      <c r="H28" s="76">
        <f t="shared" si="11"/>
        <v>0.4</v>
      </c>
      <c r="I28" s="76">
        <f t="shared" si="11"/>
        <v>0</v>
      </c>
      <c r="J28" s="76">
        <f t="shared" si="11"/>
        <v>0</v>
      </c>
      <c r="K28" s="76">
        <f t="shared" si="11"/>
        <v>0</v>
      </c>
      <c r="L28" s="76">
        <f t="shared" si="11"/>
        <v>0</v>
      </c>
      <c r="M28" s="76">
        <f t="shared" si="11"/>
        <v>0</v>
      </c>
      <c r="N28" s="76">
        <f t="shared" si="11"/>
        <v>0</v>
      </c>
      <c r="O28" s="76">
        <f t="shared" si="11"/>
        <v>0</v>
      </c>
      <c r="P28" s="76">
        <f t="shared" si="11"/>
        <v>0</v>
      </c>
      <c r="Q28" s="76">
        <f t="shared" si="11"/>
        <v>0</v>
      </c>
      <c r="R28" s="76">
        <f t="shared" si="11"/>
        <v>0</v>
      </c>
      <c r="S28" s="76">
        <f t="shared" si="11"/>
        <v>0</v>
      </c>
      <c r="T28" s="76">
        <f t="shared" si="11"/>
        <v>0</v>
      </c>
      <c r="U28" s="76">
        <f t="shared" si="11"/>
        <v>0</v>
      </c>
      <c r="V28" s="76">
        <f t="shared" si="11"/>
        <v>0</v>
      </c>
    </row>
    <row r="29" spans="1:22" ht="20.100000000000001" customHeight="1">
      <c r="A29" s="73">
        <v>301</v>
      </c>
      <c r="B29" s="74" t="s">
        <v>89</v>
      </c>
      <c r="C29" s="73" t="s">
        <v>140</v>
      </c>
      <c r="D29" s="74" t="s">
        <v>136</v>
      </c>
      <c r="E29" s="74" t="s">
        <v>60</v>
      </c>
      <c r="F29" s="74" t="s">
        <v>137</v>
      </c>
      <c r="G29" s="76">
        <v>0.4</v>
      </c>
      <c r="H29" s="76">
        <v>0.4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158</v>
      </c>
      <c r="D30" s="74"/>
      <c r="E30" s="74"/>
      <c r="F30" s="74"/>
      <c r="G30" s="76">
        <f t="shared" ref="G30:V30" si="12">G31</f>
        <v>1.44</v>
      </c>
      <c r="H30" s="76">
        <f t="shared" si="12"/>
        <v>1.44</v>
      </c>
      <c r="I30" s="76">
        <f t="shared" si="12"/>
        <v>0</v>
      </c>
      <c r="J30" s="76">
        <f t="shared" si="12"/>
        <v>0</v>
      </c>
      <c r="K30" s="76">
        <f t="shared" si="12"/>
        <v>0</v>
      </c>
      <c r="L30" s="76">
        <f t="shared" si="12"/>
        <v>0</v>
      </c>
      <c r="M30" s="76">
        <f t="shared" si="12"/>
        <v>0</v>
      </c>
      <c r="N30" s="76">
        <f t="shared" si="12"/>
        <v>0</v>
      </c>
      <c r="O30" s="76">
        <f t="shared" si="12"/>
        <v>0</v>
      </c>
      <c r="P30" s="76">
        <f t="shared" si="12"/>
        <v>0</v>
      </c>
      <c r="Q30" s="76">
        <f t="shared" si="12"/>
        <v>0</v>
      </c>
      <c r="R30" s="76">
        <f t="shared" si="12"/>
        <v>0</v>
      </c>
      <c r="S30" s="76">
        <f t="shared" si="12"/>
        <v>0</v>
      </c>
      <c r="T30" s="76">
        <f t="shared" si="12"/>
        <v>0</v>
      </c>
      <c r="U30" s="76">
        <f t="shared" si="12"/>
        <v>0</v>
      </c>
      <c r="V30" s="76">
        <f t="shared" si="12"/>
        <v>0</v>
      </c>
    </row>
    <row r="31" spans="1:22" ht="20.100000000000001" customHeight="1">
      <c r="A31" s="73">
        <v>301</v>
      </c>
      <c r="B31" s="74" t="s">
        <v>89</v>
      </c>
      <c r="C31" s="73" t="s">
        <v>140</v>
      </c>
      <c r="D31" s="74" t="s">
        <v>136</v>
      </c>
      <c r="E31" s="74" t="s">
        <v>60</v>
      </c>
      <c r="F31" s="74" t="s">
        <v>137</v>
      </c>
      <c r="G31" s="76">
        <v>1.44</v>
      </c>
      <c r="H31" s="76">
        <v>1.44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/>
      <c r="B32" s="74"/>
      <c r="C32" s="73" t="s">
        <v>159</v>
      </c>
      <c r="D32" s="74"/>
      <c r="E32" s="74"/>
      <c r="F32" s="74"/>
      <c r="G32" s="76">
        <f t="shared" ref="G32:V32" si="13">G33</f>
        <v>0.01</v>
      </c>
      <c r="H32" s="76">
        <f t="shared" si="13"/>
        <v>0.01</v>
      </c>
      <c r="I32" s="76">
        <f t="shared" si="13"/>
        <v>0</v>
      </c>
      <c r="J32" s="76">
        <f t="shared" si="13"/>
        <v>0</v>
      </c>
      <c r="K32" s="76">
        <f t="shared" si="13"/>
        <v>0</v>
      </c>
      <c r="L32" s="76">
        <f t="shared" si="13"/>
        <v>0</v>
      </c>
      <c r="M32" s="76">
        <f t="shared" si="13"/>
        <v>0</v>
      </c>
      <c r="N32" s="76">
        <f t="shared" si="13"/>
        <v>0</v>
      </c>
      <c r="O32" s="76">
        <f t="shared" si="13"/>
        <v>0</v>
      </c>
      <c r="P32" s="76">
        <f t="shared" si="13"/>
        <v>0</v>
      </c>
      <c r="Q32" s="76">
        <f t="shared" si="13"/>
        <v>0</v>
      </c>
      <c r="R32" s="76">
        <f t="shared" si="13"/>
        <v>0</v>
      </c>
      <c r="S32" s="76">
        <f t="shared" si="13"/>
        <v>0</v>
      </c>
      <c r="T32" s="76">
        <f t="shared" si="13"/>
        <v>0</v>
      </c>
      <c r="U32" s="76">
        <f t="shared" si="13"/>
        <v>0</v>
      </c>
      <c r="V32" s="76">
        <f t="shared" si="13"/>
        <v>0</v>
      </c>
    </row>
    <row r="33" spans="1:22" ht="20.100000000000001" customHeight="1">
      <c r="A33" s="73">
        <v>301</v>
      </c>
      <c r="B33" s="74" t="s">
        <v>160</v>
      </c>
      <c r="C33" s="73" t="s">
        <v>161</v>
      </c>
      <c r="D33" s="74" t="s">
        <v>136</v>
      </c>
      <c r="E33" s="74" t="s">
        <v>160</v>
      </c>
      <c r="F33" s="74" t="s">
        <v>162</v>
      </c>
      <c r="G33" s="76">
        <v>0.01</v>
      </c>
      <c r="H33" s="76">
        <v>0.01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</row>
    <row r="34" spans="1:22" ht="20.100000000000001" customHeight="1">
      <c r="A34" s="73"/>
      <c r="B34" s="74"/>
      <c r="C34" s="73" t="s">
        <v>163</v>
      </c>
      <c r="D34" s="74"/>
      <c r="E34" s="74"/>
      <c r="F34" s="74"/>
      <c r="G34" s="76">
        <f t="shared" ref="G34:V34" si="14">G35</f>
        <v>0.19</v>
      </c>
      <c r="H34" s="76">
        <f t="shared" si="14"/>
        <v>0.19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0</v>
      </c>
      <c r="M34" s="76">
        <f t="shared" si="14"/>
        <v>0</v>
      </c>
      <c r="N34" s="76">
        <f t="shared" si="14"/>
        <v>0</v>
      </c>
      <c r="O34" s="76">
        <f t="shared" si="14"/>
        <v>0</v>
      </c>
      <c r="P34" s="76">
        <f t="shared" si="14"/>
        <v>0</v>
      </c>
      <c r="Q34" s="76">
        <f t="shared" si="14"/>
        <v>0</v>
      </c>
      <c r="R34" s="76">
        <f t="shared" si="14"/>
        <v>0</v>
      </c>
      <c r="S34" s="76">
        <f t="shared" si="14"/>
        <v>0</v>
      </c>
      <c r="T34" s="76">
        <f t="shared" si="14"/>
        <v>0</v>
      </c>
      <c r="U34" s="76">
        <f t="shared" si="14"/>
        <v>0</v>
      </c>
      <c r="V34" s="76">
        <f t="shared" si="14"/>
        <v>0</v>
      </c>
    </row>
    <row r="35" spans="1:22" ht="20.100000000000001" customHeight="1">
      <c r="A35" s="73">
        <v>301</v>
      </c>
      <c r="B35" s="74" t="s">
        <v>164</v>
      </c>
      <c r="C35" s="73" t="s">
        <v>165</v>
      </c>
      <c r="D35" s="74" t="s">
        <v>136</v>
      </c>
      <c r="E35" s="74" t="s">
        <v>74</v>
      </c>
      <c r="F35" s="74" t="s">
        <v>144</v>
      </c>
      <c r="G35" s="76">
        <v>0.19</v>
      </c>
      <c r="H35" s="76">
        <v>0.19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166</v>
      </c>
      <c r="D36" s="74"/>
      <c r="E36" s="74"/>
      <c r="F36" s="74"/>
      <c r="G36" s="76">
        <f t="shared" ref="G36:V36" si="15">G37</f>
        <v>0.1</v>
      </c>
      <c r="H36" s="76">
        <f t="shared" si="15"/>
        <v>0.1</v>
      </c>
      <c r="I36" s="76">
        <f t="shared" si="15"/>
        <v>0</v>
      </c>
      <c r="J36" s="76">
        <f t="shared" si="15"/>
        <v>0</v>
      </c>
      <c r="K36" s="76">
        <f t="shared" si="15"/>
        <v>0</v>
      </c>
      <c r="L36" s="76">
        <f t="shared" si="15"/>
        <v>0</v>
      </c>
      <c r="M36" s="76">
        <f t="shared" si="15"/>
        <v>0</v>
      </c>
      <c r="N36" s="76">
        <f t="shared" si="15"/>
        <v>0</v>
      </c>
      <c r="O36" s="76">
        <f t="shared" si="15"/>
        <v>0</v>
      </c>
      <c r="P36" s="76">
        <f t="shared" si="15"/>
        <v>0</v>
      </c>
      <c r="Q36" s="76">
        <f t="shared" si="15"/>
        <v>0</v>
      </c>
      <c r="R36" s="76">
        <f t="shared" si="15"/>
        <v>0</v>
      </c>
      <c r="S36" s="76">
        <f t="shared" si="15"/>
        <v>0</v>
      </c>
      <c r="T36" s="76">
        <f t="shared" si="15"/>
        <v>0</v>
      </c>
      <c r="U36" s="76">
        <f t="shared" si="15"/>
        <v>0</v>
      </c>
      <c r="V36" s="76">
        <f t="shared" si="15"/>
        <v>0</v>
      </c>
    </row>
    <row r="37" spans="1:22" ht="20.100000000000001" customHeight="1">
      <c r="A37" s="73">
        <v>302</v>
      </c>
      <c r="B37" s="74" t="s">
        <v>167</v>
      </c>
      <c r="C37" s="73" t="s">
        <v>168</v>
      </c>
      <c r="D37" s="74" t="s">
        <v>169</v>
      </c>
      <c r="E37" s="74" t="s">
        <v>60</v>
      </c>
      <c r="F37" s="74" t="s">
        <v>170</v>
      </c>
      <c r="G37" s="76">
        <v>0.1</v>
      </c>
      <c r="H37" s="76">
        <v>0.1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/>
      <c r="B38" s="74"/>
      <c r="C38" s="73" t="s">
        <v>171</v>
      </c>
      <c r="D38" s="74"/>
      <c r="E38" s="74"/>
      <c r="F38" s="74"/>
      <c r="G38" s="76">
        <f t="shared" ref="G38:V38" si="16">G39+G45</f>
        <v>1.03</v>
      </c>
      <c r="H38" s="76">
        <f t="shared" si="16"/>
        <v>1.03</v>
      </c>
      <c r="I38" s="76">
        <f t="shared" si="16"/>
        <v>0</v>
      </c>
      <c r="J38" s="76">
        <f t="shared" si="16"/>
        <v>0</v>
      </c>
      <c r="K38" s="76">
        <f t="shared" si="16"/>
        <v>0</v>
      </c>
      <c r="L38" s="76">
        <f t="shared" si="16"/>
        <v>0</v>
      </c>
      <c r="M38" s="76">
        <f t="shared" si="16"/>
        <v>0</v>
      </c>
      <c r="N38" s="76">
        <f t="shared" si="16"/>
        <v>0</v>
      </c>
      <c r="O38" s="76">
        <f t="shared" si="16"/>
        <v>0</v>
      </c>
      <c r="P38" s="76">
        <f t="shared" si="16"/>
        <v>0</v>
      </c>
      <c r="Q38" s="76">
        <f t="shared" si="16"/>
        <v>0</v>
      </c>
      <c r="R38" s="76">
        <f t="shared" si="16"/>
        <v>0</v>
      </c>
      <c r="S38" s="76">
        <f t="shared" si="16"/>
        <v>0</v>
      </c>
      <c r="T38" s="76">
        <f t="shared" si="16"/>
        <v>0</v>
      </c>
      <c r="U38" s="76">
        <f t="shared" si="16"/>
        <v>0</v>
      </c>
      <c r="V38" s="76">
        <f t="shared" si="16"/>
        <v>0</v>
      </c>
    </row>
    <row r="39" spans="1:22" ht="20.100000000000001" customHeight="1">
      <c r="A39" s="73"/>
      <c r="B39" s="74"/>
      <c r="C39" s="73" t="s">
        <v>172</v>
      </c>
      <c r="D39" s="74"/>
      <c r="E39" s="74"/>
      <c r="F39" s="74"/>
      <c r="G39" s="76">
        <f t="shared" ref="G39:V39" si="17">SUM(G40:G44)</f>
        <v>0.25</v>
      </c>
      <c r="H39" s="76">
        <f t="shared" si="17"/>
        <v>0.25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302</v>
      </c>
      <c r="B40" s="74" t="s">
        <v>60</v>
      </c>
      <c r="C40" s="73" t="s">
        <v>173</v>
      </c>
      <c r="D40" s="74" t="s">
        <v>169</v>
      </c>
      <c r="E40" s="74" t="s">
        <v>60</v>
      </c>
      <c r="F40" s="74" t="s">
        <v>170</v>
      </c>
      <c r="G40" s="76">
        <v>0.06</v>
      </c>
      <c r="H40" s="76">
        <v>0.06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302</v>
      </c>
      <c r="B41" s="74" t="s">
        <v>174</v>
      </c>
      <c r="C41" s="73" t="s">
        <v>175</v>
      </c>
      <c r="D41" s="74" t="s">
        <v>169</v>
      </c>
      <c r="E41" s="74" t="s">
        <v>60</v>
      </c>
      <c r="F41" s="74" t="s">
        <v>170</v>
      </c>
      <c r="G41" s="76">
        <v>0.04</v>
      </c>
      <c r="H41" s="76">
        <v>0.04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>
        <v>302</v>
      </c>
      <c r="B42" s="74" t="s">
        <v>95</v>
      </c>
      <c r="C42" s="73" t="s">
        <v>176</v>
      </c>
      <c r="D42" s="74" t="s">
        <v>169</v>
      </c>
      <c r="E42" s="74" t="s">
        <v>60</v>
      </c>
      <c r="F42" s="74" t="s">
        <v>170</v>
      </c>
      <c r="G42" s="76">
        <v>0.1</v>
      </c>
      <c r="H42" s="76">
        <v>0.1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>
        <v>302</v>
      </c>
      <c r="B43" s="74" t="s">
        <v>177</v>
      </c>
      <c r="C43" s="73" t="s">
        <v>178</v>
      </c>
      <c r="D43" s="74" t="s">
        <v>169</v>
      </c>
      <c r="E43" s="74" t="s">
        <v>89</v>
      </c>
      <c r="F43" s="74" t="s">
        <v>179</v>
      </c>
      <c r="G43" s="76">
        <v>0.04</v>
      </c>
      <c r="H43" s="76">
        <v>0.04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302</v>
      </c>
      <c r="B44" s="74" t="s">
        <v>180</v>
      </c>
      <c r="C44" s="73" t="s">
        <v>181</v>
      </c>
      <c r="D44" s="74" t="s">
        <v>169</v>
      </c>
      <c r="E44" s="74" t="s">
        <v>182</v>
      </c>
      <c r="F44" s="74" t="s">
        <v>183</v>
      </c>
      <c r="G44" s="76">
        <v>0.01</v>
      </c>
      <c r="H44" s="76">
        <v>0.01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184</v>
      </c>
      <c r="D45" s="74"/>
      <c r="E45" s="74"/>
      <c r="F45" s="74"/>
      <c r="G45" s="76">
        <f t="shared" ref="G45:V45" si="18">G46</f>
        <v>0.78</v>
      </c>
      <c r="H45" s="76">
        <f t="shared" si="18"/>
        <v>0.78</v>
      </c>
      <c r="I45" s="76">
        <f t="shared" si="18"/>
        <v>0</v>
      </c>
      <c r="J45" s="76">
        <f t="shared" si="18"/>
        <v>0</v>
      </c>
      <c r="K45" s="76">
        <f t="shared" si="18"/>
        <v>0</v>
      </c>
      <c r="L45" s="76">
        <f t="shared" si="18"/>
        <v>0</v>
      </c>
      <c r="M45" s="76">
        <f t="shared" si="18"/>
        <v>0</v>
      </c>
      <c r="N45" s="76">
        <f t="shared" si="18"/>
        <v>0</v>
      </c>
      <c r="O45" s="76">
        <f t="shared" si="18"/>
        <v>0</v>
      </c>
      <c r="P45" s="76">
        <f t="shared" si="18"/>
        <v>0</v>
      </c>
      <c r="Q45" s="76">
        <f t="shared" si="18"/>
        <v>0</v>
      </c>
      <c r="R45" s="76">
        <f t="shared" si="18"/>
        <v>0</v>
      </c>
      <c r="S45" s="76">
        <f t="shared" si="18"/>
        <v>0</v>
      </c>
      <c r="T45" s="76">
        <f t="shared" si="18"/>
        <v>0</v>
      </c>
      <c r="U45" s="76">
        <f t="shared" si="18"/>
        <v>0</v>
      </c>
      <c r="V45" s="76">
        <f t="shared" si="18"/>
        <v>0</v>
      </c>
    </row>
    <row r="46" spans="1:22" ht="20.100000000000001" customHeight="1">
      <c r="A46" s="73">
        <v>302</v>
      </c>
      <c r="B46" s="74" t="s">
        <v>185</v>
      </c>
      <c r="C46" s="73" t="s">
        <v>186</v>
      </c>
      <c r="D46" s="74" t="s">
        <v>169</v>
      </c>
      <c r="E46" s="74" t="s">
        <v>60</v>
      </c>
      <c r="F46" s="74" t="s">
        <v>170</v>
      </c>
      <c r="G46" s="76">
        <v>0.78</v>
      </c>
      <c r="H46" s="76">
        <v>0.78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7" right="0.7" top="0.75" bottom="0.75" header="0.3" footer="0.3"/>
  <pageSetup paperSize="9" scale="5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187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188</v>
      </c>
      <c r="B3" s="62" t="s">
        <v>189</v>
      </c>
      <c r="C3" s="57"/>
    </row>
    <row r="4" spans="1:3" s="56" customFormat="1" ht="30" customHeight="1">
      <c r="A4" s="63" t="s">
        <v>190</v>
      </c>
      <c r="B4" s="64">
        <v>0.01</v>
      </c>
      <c r="C4" s="65"/>
    </row>
    <row r="5" spans="1:3" s="56" customFormat="1" ht="30" customHeight="1">
      <c r="A5" s="66" t="s">
        <v>191</v>
      </c>
      <c r="B5" s="64">
        <v>0</v>
      </c>
      <c r="C5" s="65"/>
    </row>
    <row r="6" spans="1:3" s="56" customFormat="1" ht="30" customHeight="1">
      <c r="A6" s="66" t="s">
        <v>192</v>
      </c>
      <c r="B6" s="64">
        <v>0.01</v>
      </c>
      <c r="C6" s="65"/>
    </row>
    <row r="7" spans="1:3" s="56" customFormat="1" ht="30" customHeight="1">
      <c r="A7" s="66" t="s">
        <v>193</v>
      </c>
      <c r="B7" s="64">
        <v>0</v>
      </c>
      <c r="C7" s="65"/>
    </row>
    <row r="8" spans="1:3" s="56" customFormat="1" ht="30" customHeight="1">
      <c r="A8" s="66" t="s">
        <v>194</v>
      </c>
      <c r="B8" s="64">
        <v>0</v>
      </c>
      <c r="C8" s="65"/>
    </row>
    <row r="9" spans="1:3" s="56" customFormat="1" ht="30" customHeight="1">
      <c r="A9" s="66" t="s">
        <v>195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196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8" bottom="0.98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197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103</v>
      </c>
      <c r="B3" s="190"/>
      <c r="C3" s="191"/>
      <c r="D3" s="196" t="s">
        <v>104</v>
      </c>
      <c r="E3" s="192" t="s">
        <v>105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106</v>
      </c>
      <c r="G4" s="193"/>
      <c r="H4" s="193"/>
      <c r="I4" s="43" t="s">
        <v>107</v>
      </c>
    </row>
    <row r="5" spans="1:9" s="34" customFormat="1" ht="37.5" customHeight="1">
      <c r="A5" s="194"/>
      <c r="B5" s="195"/>
      <c r="C5" s="195"/>
      <c r="D5" s="198"/>
      <c r="E5" s="199"/>
      <c r="F5" s="42" t="s">
        <v>108</v>
      </c>
      <c r="G5" s="42" t="s">
        <v>109</v>
      </c>
      <c r="H5" s="42" t="s">
        <v>110</v>
      </c>
      <c r="I5" s="42" t="s">
        <v>108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6"/>
  <sheetViews>
    <sheetView showGridLines="0" showZeros="0" workbookViewId="0">
      <selection activeCell="C6" sqref="C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198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127</v>
      </c>
      <c r="B3" s="29" t="s">
        <v>128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1.03</v>
      </c>
      <c r="D4" s="33"/>
    </row>
    <row r="5" spans="1:4" ht="20.100000000000001" customHeight="1">
      <c r="A5" s="30" t="s">
        <v>199</v>
      </c>
      <c r="B5" s="31"/>
      <c r="C5" s="32">
        <f>SUM(C6:C11)</f>
        <v>1.03</v>
      </c>
    </row>
    <row r="6" spans="1:4" ht="20.100000000000001" customHeight="1">
      <c r="A6" s="30" t="s">
        <v>200</v>
      </c>
      <c r="B6" s="31" t="s">
        <v>170</v>
      </c>
      <c r="C6" s="32">
        <v>0.06</v>
      </c>
    </row>
    <row r="7" spans="1:4" ht="20.100000000000001" customHeight="1">
      <c r="A7" s="30" t="s">
        <v>201</v>
      </c>
      <c r="B7" s="31" t="s">
        <v>170</v>
      </c>
      <c r="C7" s="32">
        <v>0.04</v>
      </c>
    </row>
    <row r="8" spans="1:4" ht="20.100000000000001" customHeight="1">
      <c r="A8" s="30" t="s">
        <v>202</v>
      </c>
      <c r="B8" s="31" t="s">
        <v>170</v>
      </c>
      <c r="C8" s="32">
        <v>0.1</v>
      </c>
    </row>
    <row r="9" spans="1:4" ht="20.100000000000001" customHeight="1">
      <c r="A9" s="30" t="s">
        <v>203</v>
      </c>
      <c r="B9" s="31" t="s">
        <v>179</v>
      </c>
      <c r="C9" s="32">
        <v>0.04</v>
      </c>
    </row>
    <row r="10" spans="1:4" ht="20.100000000000001" customHeight="1">
      <c r="A10" s="30" t="s">
        <v>204</v>
      </c>
      <c r="B10" s="31" t="s">
        <v>183</v>
      </c>
      <c r="C10" s="32">
        <v>0.01</v>
      </c>
    </row>
    <row r="11" spans="1:4" ht="20.100000000000001" customHeight="1">
      <c r="A11" s="30" t="s">
        <v>205</v>
      </c>
      <c r="B11" s="31" t="s">
        <v>170</v>
      </c>
      <c r="C11" s="32">
        <v>0.78</v>
      </c>
    </row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4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207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208</v>
      </c>
      <c r="B4" s="201"/>
      <c r="C4" s="201"/>
      <c r="D4" s="201"/>
      <c r="E4" s="201"/>
      <c r="F4" s="201"/>
      <c r="G4" s="201"/>
      <c r="H4" s="201"/>
      <c r="I4" s="201"/>
      <c r="J4" s="201" t="s">
        <v>209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210</v>
      </c>
      <c r="B5" s="201" t="s">
        <v>211</v>
      </c>
      <c r="C5" s="201"/>
      <c r="D5" s="201"/>
      <c r="E5" s="201"/>
      <c r="F5" s="201"/>
      <c r="G5" s="201"/>
      <c r="H5" s="201"/>
      <c r="I5" s="201"/>
      <c r="J5" s="201" t="s">
        <v>212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213</v>
      </c>
      <c r="C6" s="201"/>
      <c r="D6" s="201"/>
      <c r="E6" s="201"/>
      <c r="F6" s="201"/>
      <c r="G6" s="201"/>
      <c r="H6" s="201"/>
      <c r="I6" s="201"/>
      <c r="J6" s="201" t="s">
        <v>214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215</v>
      </c>
      <c r="C7" s="205"/>
      <c r="D7" s="205"/>
      <c r="E7" s="205"/>
      <c r="F7" s="205"/>
      <c r="G7" s="205"/>
      <c r="H7" s="23" t="s">
        <v>216</v>
      </c>
      <c r="I7" s="23"/>
      <c r="J7" s="205" t="s">
        <v>217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218</v>
      </c>
      <c r="C8" s="201"/>
      <c r="D8" s="201"/>
      <c r="E8" s="201"/>
      <c r="F8" s="201"/>
      <c r="G8" s="201"/>
      <c r="H8" s="22" t="s">
        <v>105</v>
      </c>
      <c r="I8" s="22"/>
      <c r="J8" s="201" t="s">
        <v>219</v>
      </c>
      <c r="K8" s="201"/>
      <c r="L8" s="201"/>
      <c r="M8" s="201"/>
      <c r="N8" s="201"/>
      <c r="O8" s="201"/>
      <c r="P8" s="201"/>
      <c r="Q8" s="22" t="s">
        <v>220</v>
      </c>
      <c r="R8" s="201"/>
      <c r="S8" s="201"/>
      <c r="T8" s="201"/>
    </row>
    <row r="9" spans="1:20" ht="20.100000000000001" customHeight="1">
      <c r="A9" s="201"/>
      <c r="B9" s="201" t="s">
        <v>221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222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223</v>
      </c>
      <c r="B11" s="201" t="s">
        <v>224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225</v>
      </c>
      <c r="C12" s="201"/>
      <c r="D12" s="201" t="s">
        <v>226</v>
      </c>
      <c r="E12" s="201"/>
      <c r="F12" s="201" t="s">
        <v>227</v>
      </c>
      <c r="G12" s="201"/>
      <c r="H12" s="201" t="s">
        <v>228</v>
      </c>
      <c r="I12" s="201"/>
      <c r="J12" s="201"/>
      <c r="K12" s="201"/>
      <c r="L12" s="201"/>
      <c r="M12" s="201"/>
      <c r="N12" s="201"/>
      <c r="O12" s="201"/>
      <c r="P12" s="201" t="s">
        <v>229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230</v>
      </c>
      <c r="E13" s="201"/>
      <c r="F13" s="201" t="s">
        <v>231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232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233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234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235</v>
      </c>
      <c r="E17" s="201"/>
      <c r="F17" s="201" t="s">
        <v>236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237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238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239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240</v>
      </c>
      <c r="E21" s="201"/>
      <c r="F21" s="201" t="s">
        <v>241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242</v>
      </c>
      <c r="B22" s="202"/>
      <c r="C22" s="202"/>
      <c r="D22" s="202"/>
      <c r="E22" s="202"/>
      <c r="F22" s="202"/>
      <c r="G22" s="202"/>
      <c r="H22" s="203" t="s">
        <v>243</v>
      </c>
      <c r="I22" s="203"/>
      <c r="J22" s="204"/>
      <c r="K22" s="204"/>
      <c r="L22" s="204" t="s">
        <v>244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D13:E16"/>
    <mergeCell ref="B12:C21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245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246</v>
      </c>
      <c r="B3" s="7" t="s">
        <v>247</v>
      </c>
      <c r="C3" s="6" t="s">
        <v>246</v>
      </c>
      <c r="D3" s="7" t="s">
        <v>248</v>
      </c>
    </row>
    <row r="4" spans="1:4" s="1" customFormat="1" ht="30" customHeight="1">
      <c r="A4" s="8" t="s">
        <v>249</v>
      </c>
      <c r="B4" s="9"/>
      <c r="C4" s="10" t="s">
        <v>250</v>
      </c>
      <c r="D4" s="11">
        <v>0</v>
      </c>
    </row>
    <row r="5" spans="1:4" s="1" customFormat="1" ht="30" customHeight="1">
      <c r="A5" s="8" t="s">
        <v>251</v>
      </c>
      <c r="B5" s="9"/>
      <c r="C5" s="10" t="s">
        <v>252</v>
      </c>
      <c r="D5" s="9"/>
    </row>
    <row r="6" spans="1:4" s="1" customFormat="1" ht="30" customHeight="1">
      <c r="A6" s="8" t="s">
        <v>253</v>
      </c>
      <c r="B6" s="9"/>
      <c r="C6" s="10" t="s">
        <v>254</v>
      </c>
      <c r="D6" s="9"/>
    </row>
    <row r="7" spans="1:4" s="1" customFormat="1" ht="30" customHeight="1">
      <c r="A7" s="8" t="s">
        <v>255</v>
      </c>
      <c r="B7" s="9"/>
      <c r="C7" s="10" t="s">
        <v>256</v>
      </c>
      <c r="D7" s="9"/>
    </row>
    <row r="8" spans="1:4" s="1" customFormat="1" ht="30" customHeight="1">
      <c r="A8" s="8" t="s">
        <v>257</v>
      </c>
      <c r="B8" s="9"/>
      <c r="C8" s="10" t="s">
        <v>258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259</v>
      </c>
      <c r="B10" s="13"/>
      <c r="C10" s="14" t="s">
        <v>260</v>
      </c>
      <c r="D10" s="13"/>
    </row>
    <row r="11" spans="1:4" s="1" customFormat="1" ht="30" customHeight="1">
      <c r="A11" s="15" t="s">
        <v>261</v>
      </c>
      <c r="B11" s="9"/>
      <c r="C11" s="16" t="s">
        <v>262</v>
      </c>
      <c r="D11" s="9"/>
    </row>
    <row r="12" spans="1:4" s="1" customFormat="1" ht="30" customHeight="1">
      <c r="A12" s="16" t="s">
        <v>263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2052-11.1.0.8524</vt:lpwstr>
  </property>
</Properties>
</file>