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115" windowHeight="5955" tabRatio="902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'2部门收入总体情况表'!$A$1:$V$63</definedName>
    <definedName name="_xlnm.Print_Area" localSheetId="2">'3部门支出总体情况表'!$A$1:$J$61</definedName>
    <definedName name="_xlnm.Print_Area" localSheetId="3">'4部门财政拨款收支总体情况表'!$A$1:$D$19</definedName>
    <definedName name="_xlnm.Print_Area" localSheetId="4">'5一般公共预算支出情况表'!$A$1:$I$61</definedName>
    <definedName name="_xlnm.Print_Area" localSheetId="5">'6一般公共预算基本支出情况表'!$A$1:$V$55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'9机关运行经费'!$A$1:$C$12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 s="1"/>
  <c r="V54" i="57"/>
  <c r="U54"/>
  <c r="T54"/>
  <c r="S54"/>
  <c r="R54"/>
  <c r="Q54"/>
  <c r="P54"/>
  <c r="O54"/>
  <c r="N54"/>
  <c r="M54"/>
  <c r="L54"/>
  <c r="K54"/>
  <c r="J54"/>
  <c r="I54"/>
  <c r="H54"/>
  <c r="G54"/>
  <c r="V52"/>
  <c r="U52"/>
  <c r="T52"/>
  <c r="S52"/>
  <c r="R52"/>
  <c r="Q52"/>
  <c r="P52"/>
  <c r="O52"/>
  <c r="N52"/>
  <c r="M52"/>
  <c r="L52"/>
  <c r="K52"/>
  <c r="J52"/>
  <c r="I52"/>
  <c r="H52"/>
  <c r="G52"/>
  <c r="V45"/>
  <c r="U45"/>
  <c r="T45"/>
  <c r="S45"/>
  <c r="R45"/>
  <c r="Q45"/>
  <c r="P45"/>
  <c r="O45"/>
  <c r="N45"/>
  <c r="M45"/>
  <c r="L45"/>
  <c r="K45"/>
  <c r="J45"/>
  <c r="I45"/>
  <c r="H45"/>
  <c r="G45"/>
  <c r="V44"/>
  <c r="U44"/>
  <c r="T44"/>
  <c r="S44"/>
  <c r="R44"/>
  <c r="Q44"/>
  <c r="P44"/>
  <c r="O44"/>
  <c r="N44"/>
  <c r="M44"/>
  <c r="L44"/>
  <c r="K44"/>
  <c r="J44"/>
  <c r="I44"/>
  <c r="H44"/>
  <c r="G44"/>
  <c r="V42"/>
  <c r="U42"/>
  <c r="T42"/>
  <c r="S42"/>
  <c r="R42"/>
  <c r="Q42"/>
  <c r="P42"/>
  <c r="O42"/>
  <c r="N42"/>
  <c r="M42"/>
  <c r="L42"/>
  <c r="K42"/>
  <c r="J42"/>
  <c r="I42"/>
  <c r="H42"/>
  <c r="G42"/>
  <c r="V40"/>
  <c r="U40"/>
  <c r="T40"/>
  <c r="S40"/>
  <c r="R40"/>
  <c r="Q40"/>
  <c r="P40"/>
  <c r="O40"/>
  <c r="N40"/>
  <c r="M40"/>
  <c r="L40"/>
  <c r="K40"/>
  <c r="J40"/>
  <c r="I40"/>
  <c r="H40"/>
  <c r="G40"/>
  <c r="V38"/>
  <c r="U38"/>
  <c r="T38"/>
  <c r="S38"/>
  <c r="R38"/>
  <c r="Q38"/>
  <c r="P38"/>
  <c r="O38"/>
  <c r="N38"/>
  <c r="M38"/>
  <c r="L38"/>
  <c r="K38"/>
  <c r="J38"/>
  <c r="I38"/>
  <c r="H38"/>
  <c r="G38"/>
  <c r="V36"/>
  <c r="U36"/>
  <c r="T36"/>
  <c r="S36"/>
  <c r="R36"/>
  <c r="Q36"/>
  <c r="P36"/>
  <c r="O36"/>
  <c r="N36"/>
  <c r="M36"/>
  <c r="L36"/>
  <c r="K36"/>
  <c r="J36"/>
  <c r="I36"/>
  <c r="H36"/>
  <c r="G36"/>
  <c r="V34"/>
  <c r="U34"/>
  <c r="T34"/>
  <c r="S34"/>
  <c r="R34"/>
  <c r="Q34"/>
  <c r="P34"/>
  <c r="O34"/>
  <c r="N34"/>
  <c r="M34"/>
  <c r="L34"/>
  <c r="K34"/>
  <c r="J34"/>
  <c r="I34"/>
  <c r="H34"/>
  <c r="G34"/>
  <c r="V32"/>
  <c r="U32"/>
  <c r="T32"/>
  <c r="S32"/>
  <c r="R32"/>
  <c r="Q32"/>
  <c r="P32"/>
  <c r="O32"/>
  <c r="N32"/>
  <c r="M32"/>
  <c r="L32"/>
  <c r="K32"/>
  <c r="J32"/>
  <c r="I32"/>
  <c r="H32"/>
  <c r="G32"/>
  <c r="V30"/>
  <c r="U30"/>
  <c r="T30"/>
  <c r="S30"/>
  <c r="R30"/>
  <c r="Q30"/>
  <c r="P30"/>
  <c r="O30"/>
  <c r="N30"/>
  <c r="M30"/>
  <c r="L30"/>
  <c r="K30"/>
  <c r="J30"/>
  <c r="I30"/>
  <c r="H30"/>
  <c r="G30"/>
  <c r="V28"/>
  <c r="U28"/>
  <c r="T28"/>
  <c r="S28"/>
  <c r="R28"/>
  <c r="Q28"/>
  <c r="P28"/>
  <c r="O28"/>
  <c r="N28"/>
  <c r="M28"/>
  <c r="L28"/>
  <c r="K28"/>
  <c r="J28"/>
  <c r="I28"/>
  <c r="H28"/>
  <c r="G28"/>
  <c r="V26"/>
  <c r="U26"/>
  <c r="T26"/>
  <c r="S26"/>
  <c r="R26"/>
  <c r="Q26"/>
  <c r="P26"/>
  <c r="O26"/>
  <c r="N26"/>
  <c r="M26"/>
  <c r="L26"/>
  <c r="K26"/>
  <c r="J26"/>
  <c r="I26"/>
  <c r="H26"/>
  <c r="G26"/>
  <c r="V24"/>
  <c r="U24"/>
  <c r="T24"/>
  <c r="S24"/>
  <c r="R24"/>
  <c r="Q24"/>
  <c r="P24"/>
  <c r="O24"/>
  <c r="N24"/>
  <c r="M24"/>
  <c r="L24"/>
  <c r="K24"/>
  <c r="J24"/>
  <c r="I24"/>
  <c r="H24"/>
  <c r="G24"/>
  <c r="V22"/>
  <c r="U22"/>
  <c r="T22"/>
  <c r="S22"/>
  <c r="R22"/>
  <c r="Q22"/>
  <c r="P22"/>
  <c r="O22"/>
  <c r="N22"/>
  <c r="M22"/>
  <c r="L22"/>
  <c r="K22"/>
  <c r="J22"/>
  <c r="I22"/>
  <c r="H22"/>
  <c r="G22"/>
  <c r="V20"/>
  <c r="U20"/>
  <c r="T20"/>
  <c r="S20"/>
  <c r="R20"/>
  <c r="Q20"/>
  <c r="P20"/>
  <c r="O20"/>
  <c r="N20"/>
  <c r="M20"/>
  <c r="L20"/>
  <c r="K20"/>
  <c r="J20"/>
  <c r="I20"/>
  <c r="H20"/>
  <c r="G20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60" i="32"/>
  <c r="I59" s="1"/>
  <c r="I58" s="1"/>
  <c r="H60"/>
  <c r="H59" s="1"/>
  <c r="H58" s="1"/>
  <c r="G60"/>
  <c r="G59" s="1"/>
  <c r="G58" s="1"/>
  <c r="F60"/>
  <c r="F59" s="1"/>
  <c r="F58" s="1"/>
  <c r="E60"/>
  <c r="E59" s="1"/>
  <c r="E58" s="1"/>
  <c r="I56"/>
  <c r="I55" s="1"/>
  <c r="I54" s="1"/>
  <c r="H56"/>
  <c r="G56"/>
  <c r="G55" s="1"/>
  <c r="G54" s="1"/>
  <c r="F56"/>
  <c r="F55" s="1"/>
  <c r="F54" s="1"/>
  <c r="E56"/>
  <c r="H55"/>
  <c r="E55"/>
  <c r="E54" s="1"/>
  <c r="H54"/>
  <c r="I52"/>
  <c r="H52"/>
  <c r="G52"/>
  <c r="F52"/>
  <c r="E52"/>
  <c r="I50"/>
  <c r="H50"/>
  <c r="G50"/>
  <c r="F50"/>
  <c r="E50"/>
  <c r="I48"/>
  <c r="H48"/>
  <c r="G48"/>
  <c r="F48"/>
  <c r="E48"/>
  <c r="E47" s="1"/>
  <c r="I47"/>
  <c r="H47"/>
  <c r="I45"/>
  <c r="I44" s="1"/>
  <c r="H45"/>
  <c r="H44" s="1"/>
  <c r="G45"/>
  <c r="G44" s="1"/>
  <c r="F45"/>
  <c r="E45"/>
  <c r="E44" s="1"/>
  <c r="F44"/>
  <c r="I39"/>
  <c r="I38" s="1"/>
  <c r="H39"/>
  <c r="H38" s="1"/>
  <c r="G39"/>
  <c r="G38" s="1"/>
  <c r="F39"/>
  <c r="F38" s="1"/>
  <c r="E39"/>
  <c r="E38" s="1"/>
  <c r="I36"/>
  <c r="H36"/>
  <c r="G36"/>
  <c r="F36"/>
  <c r="E36"/>
  <c r="I30"/>
  <c r="H30"/>
  <c r="G30"/>
  <c r="F30"/>
  <c r="E30"/>
  <c r="I13"/>
  <c r="H13"/>
  <c r="G13"/>
  <c r="F13"/>
  <c r="E13"/>
  <c r="I10"/>
  <c r="I9" s="1"/>
  <c r="H10"/>
  <c r="H9" s="1"/>
  <c r="G10"/>
  <c r="G9" s="1"/>
  <c r="F10"/>
  <c r="F9" s="1"/>
  <c r="E10"/>
  <c r="E9" s="1"/>
  <c r="J60" i="9"/>
  <c r="I60"/>
  <c r="H60"/>
  <c r="G60"/>
  <c r="F60"/>
  <c r="E60"/>
  <c r="J59"/>
  <c r="I59"/>
  <c r="H59"/>
  <c r="G59"/>
  <c r="F59"/>
  <c r="E59"/>
  <c r="J58"/>
  <c r="I58"/>
  <c r="H58"/>
  <c r="G58"/>
  <c r="F58"/>
  <c r="E58"/>
  <c r="J56"/>
  <c r="I56"/>
  <c r="H56"/>
  <c r="G56"/>
  <c r="F56"/>
  <c r="E56"/>
  <c r="J55"/>
  <c r="I55"/>
  <c r="H55"/>
  <c r="G55"/>
  <c r="F55"/>
  <c r="E55"/>
  <c r="J54"/>
  <c r="I54"/>
  <c r="H54"/>
  <c r="G54"/>
  <c r="F54"/>
  <c r="E54"/>
  <c r="J52"/>
  <c r="I52"/>
  <c r="H52"/>
  <c r="G52"/>
  <c r="F52"/>
  <c r="E52"/>
  <c r="J50"/>
  <c r="I50"/>
  <c r="H50"/>
  <c r="G50"/>
  <c r="F50"/>
  <c r="E50"/>
  <c r="J48"/>
  <c r="I48"/>
  <c r="H48"/>
  <c r="G48"/>
  <c r="F48"/>
  <c r="E48"/>
  <c r="J47"/>
  <c r="I47"/>
  <c r="H47"/>
  <c r="G47"/>
  <c r="F47"/>
  <c r="E47"/>
  <c r="J45"/>
  <c r="I45"/>
  <c r="H45"/>
  <c r="G45"/>
  <c r="F45"/>
  <c r="E45"/>
  <c r="J44"/>
  <c r="I44"/>
  <c r="H44"/>
  <c r="G44"/>
  <c r="F44"/>
  <c r="E44"/>
  <c r="J43"/>
  <c r="I43"/>
  <c r="H43"/>
  <c r="G43"/>
  <c r="F43"/>
  <c r="E43"/>
  <c r="J39"/>
  <c r="I39"/>
  <c r="H39"/>
  <c r="G39"/>
  <c r="F39"/>
  <c r="E39"/>
  <c r="J38"/>
  <c r="I38"/>
  <c r="H38"/>
  <c r="G38"/>
  <c r="F38"/>
  <c r="E38"/>
  <c r="J36"/>
  <c r="I36"/>
  <c r="H36"/>
  <c r="G36"/>
  <c r="F36"/>
  <c r="E36"/>
  <c r="J30"/>
  <c r="I30"/>
  <c r="H30"/>
  <c r="G30"/>
  <c r="F30"/>
  <c r="E30"/>
  <c r="J13"/>
  <c r="I13"/>
  <c r="H13"/>
  <c r="G13"/>
  <c r="F13"/>
  <c r="E13"/>
  <c r="J12"/>
  <c r="I12"/>
  <c r="H12"/>
  <c r="G12"/>
  <c r="F12"/>
  <c r="E12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61" i="5"/>
  <c r="U61"/>
  <c r="T61"/>
  <c r="S61"/>
  <c r="R61"/>
  <c r="Q61"/>
  <c r="P61"/>
  <c r="O61"/>
  <c r="N61"/>
  <c r="M61"/>
  <c r="L61"/>
  <c r="K61"/>
  <c r="J61"/>
  <c r="I61"/>
  <c r="H61"/>
  <c r="G61"/>
  <c r="F61"/>
  <c r="E61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E45" s="1"/>
  <c r="E44" s="1"/>
  <c r="V45"/>
  <c r="U45"/>
  <c r="U44" s="1"/>
  <c r="T45"/>
  <c r="S45"/>
  <c r="S44" s="1"/>
  <c r="R45"/>
  <c r="Q45"/>
  <c r="Q44" s="1"/>
  <c r="P45"/>
  <c r="O45"/>
  <c r="O44" s="1"/>
  <c r="N45"/>
  <c r="N44" s="1"/>
  <c r="M45"/>
  <c r="M44" s="1"/>
  <c r="L45"/>
  <c r="K45"/>
  <c r="K44" s="1"/>
  <c r="J45"/>
  <c r="I45"/>
  <c r="H45"/>
  <c r="G45"/>
  <c r="G44" s="1"/>
  <c r="F45"/>
  <c r="V44"/>
  <c r="T44"/>
  <c r="R44"/>
  <c r="P44"/>
  <c r="L44"/>
  <c r="J44"/>
  <c r="I44"/>
  <c r="H44"/>
  <c r="F44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V8" s="1"/>
  <c r="U9"/>
  <c r="T9"/>
  <c r="T8" s="1"/>
  <c r="S9"/>
  <c r="R9"/>
  <c r="R8" s="1"/>
  <c r="Q9"/>
  <c r="P9"/>
  <c r="P8" s="1"/>
  <c r="O9"/>
  <c r="N9"/>
  <c r="M9"/>
  <c r="L9"/>
  <c r="L8" s="1"/>
  <c r="K9"/>
  <c r="J9"/>
  <c r="J8" s="1"/>
  <c r="I9"/>
  <c r="I8" s="1"/>
  <c r="H9"/>
  <c r="H8" s="1"/>
  <c r="G9"/>
  <c r="F9"/>
  <c r="F8" s="1"/>
  <c r="E9"/>
  <c r="F7"/>
  <c r="G7" s="1"/>
  <c r="H7" s="1"/>
  <c r="I7" s="1"/>
  <c r="J7" s="1"/>
  <c r="K7" s="1"/>
  <c r="L7" s="1"/>
  <c r="M7" s="1"/>
  <c r="N7" s="1"/>
  <c r="O7" s="1"/>
  <c r="P7" s="1"/>
  <c r="Q7" s="1"/>
  <c r="R7" s="1"/>
  <c r="S7" s="1"/>
  <c r="T7" s="1"/>
  <c r="U7" s="1"/>
  <c r="V7" s="1"/>
  <c r="G47" i="32" l="1"/>
  <c r="O8" i="5"/>
  <c r="U8"/>
  <c r="N8"/>
  <c r="I43" i="32"/>
  <c r="F47"/>
  <c r="F43" s="1"/>
  <c r="H43"/>
  <c r="G43"/>
  <c r="E43"/>
  <c r="I12"/>
  <c r="I8" s="1"/>
  <c r="I7" s="1"/>
  <c r="H12"/>
  <c r="H8" s="1"/>
  <c r="H7" s="1"/>
  <c r="G12"/>
  <c r="F12"/>
  <c r="F8" s="1"/>
  <c r="E12"/>
  <c r="G8"/>
  <c r="G7" s="1"/>
  <c r="E8"/>
  <c r="S8" i="5"/>
  <c r="Q8"/>
  <c r="M8"/>
  <c r="K8"/>
  <c r="G8"/>
  <c r="E8"/>
  <c r="F7" i="32" l="1"/>
  <c r="E7"/>
</calcChain>
</file>

<file path=xl/sharedStrings.xml><?xml version="1.0" encoding="utf-8"?>
<sst xmlns="http://schemas.openxmlformats.org/spreadsheetml/2006/main" count="935" uniqueCount="344">
  <si>
    <t>收入项目</t>
  </si>
  <si>
    <t>金额</t>
  </si>
  <si>
    <t>支出项目</t>
  </si>
  <si>
    <t>一、一般公共预算收入</t>
  </si>
  <si>
    <t>一、基本支出</t>
  </si>
  <si>
    <t>二、项目支出</t>
  </si>
  <si>
    <t>当年收入合计</t>
  </si>
  <si>
    <t>当年支出合计</t>
  </si>
  <si>
    <t>三、上年结转结余支出</t>
  </si>
  <si>
    <t xml:space="preserve">   1、一般公共预算结转结余</t>
  </si>
  <si>
    <t xml:space="preserve">   2、基金结转结余</t>
  </si>
  <si>
    <t>收入总计</t>
  </si>
  <si>
    <t>支出总计</t>
  </si>
  <si>
    <t>单位名称</t>
    <phoneticPr fontId="2" type="noConversion"/>
  </si>
  <si>
    <t>科目代码</t>
  </si>
  <si>
    <t>总计</t>
  </si>
  <si>
    <t>一般公共预算支出</t>
  </si>
  <si>
    <t>政府性基金支出</t>
  </si>
  <si>
    <t>本年预拨数</t>
  </si>
  <si>
    <t>合计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</si>
  <si>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</si>
  <si>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</si>
  <si>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</si>
  <si>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</si>
  <si>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</si>
  <si>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</si>
  <si>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</si>
  <si>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专项收入</t>
  </si>
  <si>
    <t>行政事业性收费</t>
  </si>
  <si>
    <t>罚没收入</t>
  </si>
  <si>
    <t>国有资源资产有偿使用收入</t>
  </si>
  <si>
    <t>**</t>
  </si>
  <si>
    <t>**</t>
    <phoneticPr fontId="2" type="noConversion"/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</si>
  <si>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</si>
  <si>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</si>
  <si>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</si>
  <si>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</si>
  <si>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</si>
  <si>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</si>
  <si>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</si>
  <si>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金额</t>
    <phoneticPr fontId="2" type="noConversion"/>
  </si>
  <si>
    <t>部门预算经济分类</t>
    <phoneticPr fontId="2" type="noConversion"/>
  </si>
  <si>
    <t>政府预算经济分类</t>
    <phoneticPr fontId="2" type="noConversion"/>
  </si>
  <si>
    <t>单位：万元</t>
    <phoneticPr fontId="2" type="noConversion"/>
  </si>
  <si>
    <t>单位名称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</si>
  <si>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</si>
  <si>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</si>
  <si>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</si>
  <si>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</si>
  <si>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</si>
  <si>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</si>
  <si>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</si>
  <si>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</si>
  <si>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</si>
  <si>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</si>
  <si>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</si>
  <si>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</si>
  <si>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2019年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</si>
  <si>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</si>
  <si>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</si>
  <si>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</si>
  <si>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</si>
  <si>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</si>
  <si>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</si>
  <si>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</si>
  <si>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</si>
  <si>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</si>
  <si>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</si>
  <si>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</si>
  <si>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</si>
  <si>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</si>
  <si>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</si>
  <si>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</si>
  <si>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</si>
  <si>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</si>
  <si>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</si>
  <si>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</si>
  <si>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</si>
  <si>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</si>
  <si>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</si>
  <si>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</si>
  <si>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</si>
  <si>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单位：万元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</si>
  <si>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</si>
  <si>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</si>
  <si>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</si>
  <si>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</si>
  <si>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</si>
  <si>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</si>
  <si>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</si>
  <si>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</si>
  <si>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</si>
  <si>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</si>
  <si>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</si>
  <si>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</si>
  <si>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</si>
  <si>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</si>
  <si>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</si>
  <si>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</si>
  <si>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</si>
  <si>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</si>
  <si>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</si>
  <si>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</si>
  <si>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</si>
  <si>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</si>
  <si>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</si>
  <si>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</si>
  <si>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</si>
  <si>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</si>
  <si>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单位名称</t>
    <phoneticPr fontId="2" type="noConversion"/>
  </si>
  <si>
    <t>单位：万元</t>
    <phoneticPr fontId="2" type="noConversion"/>
  </si>
  <si>
    <t xml:space="preserve">    财政拨款</t>
    <phoneticPr fontId="2" type="noConversion"/>
  </si>
  <si>
    <t xml:space="preserve">    人员支出</t>
    <phoneticPr fontId="2" type="noConversion"/>
  </si>
  <si>
    <t xml:space="preserve">    非税收入</t>
    <phoneticPr fontId="2" type="noConversion"/>
  </si>
  <si>
    <t xml:space="preserve">    公用支出</t>
    <phoneticPr fontId="2" type="noConversion"/>
  </si>
  <si>
    <t xml:space="preserve">    上级专项转移支付收入</t>
    <phoneticPr fontId="2" type="noConversion"/>
  </si>
  <si>
    <t>二、政府性基金预算</t>
    <phoneticPr fontId="2" type="noConversion"/>
  </si>
  <si>
    <t>三、纳入财政专户管理的行政事业性收费</t>
    <phoneticPr fontId="2" type="noConversion"/>
  </si>
  <si>
    <t>四、国有资本经营预算收入</t>
    <phoneticPr fontId="2" type="noConversion"/>
  </si>
  <si>
    <t>五、其他资金</t>
    <phoneticPr fontId="2" type="noConversion"/>
  </si>
  <si>
    <t>六、上年结转结余</t>
    <phoneticPr fontId="2" type="noConversion"/>
  </si>
  <si>
    <t xml:space="preserve">    一般公共预算结转结余</t>
    <phoneticPr fontId="2" type="noConversion"/>
  </si>
  <si>
    <t xml:space="preserve">    基金结转结余</t>
    <phoneticPr fontId="2" type="noConversion"/>
  </si>
  <si>
    <t>单位：万元</t>
    <phoneticPr fontId="2" type="noConversion"/>
  </si>
  <si>
    <t xml:space="preserve">    财政拨款</t>
    <phoneticPr fontId="2" type="noConversion"/>
  </si>
  <si>
    <t xml:space="preserve">    人员支出</t>
    <phoneticPr fontId="2" type="noConversion"/>
  </si>
  <si>
    <t xml:space="preserve">    非税收入</t>
    <phoneticPr fontId="2" type="noConversion"/>
  </si>
  <si>
    <t xml:space="preserve">    公用支出</t>
    <phoneticPr fontId="2" type="noConversion"/>
  </si>
  <si>
    <t xml:space="preserve">    上级专项转移支付收入</t>
    <phoneticPr fontId="2" type="noConversion"/>
  </si>
  <si>
    <t>二、政府性基金预算</t>
    <phoneticPr fontId="2" type="noConversion"/>
  </si>
  <si>
    <t>三、纳入财政专户管理的行政事业性收费</t>
    <phoneticPr fontId="2" type="noConversion"/>
  </si>
  <si>
    <t>四、国有资本经营预算收入</t>
    <phoneticPr fontId="2" type="noConversion"/>
  </si>
  <si>
    <t>五、其他资金</t>
    <phoneticPr fontId="2" type="noConversion"/>
  </si>
  <si>
    <t>六、上年结转结余</t>
    <phoneticPr fontId="2" type="noConversion"/>
  </si>
  <si>
    <t xml:space="preserve">    一般公共预算结转结余</t>
    <phoneticPr fontId="2" type="noConversion"/>
  </si>
  <si>
    <t xml:space="preserve">    基金结转结余</t>
    <phoneticPr fontId="2" type="noConversion"/>
  </si>
  <si>
    <t>单位：万元</t>
    <phoneticPr fontId="2" type="noConversion"/>
  </si>
  <si>
    <t>科目名称</t>
    <phoneticPr fontId="2" type="noConversion"/>
  </si>
  <si>
    <t>纳入财政专户管理的行政事业性收费</t>
    <phoneticPr fontId="2" type="noConversion"/>
  </si>
  <si>
    <t>其他资金</t>
    <phoneticPr fontId="2" type="noConversion"/>
  </si>
  <si>
    <t>财政拨款</t>
    <phoneticPr fontId="2" type="noConversion"/>
  </si>
  <si>
    <t>非税收入</t>
    <phoneticPr fontId="2" type="noConversion"/>
  </si>
  <si>
    <t>财拨（小计）</t>
    <phoneticPr fontId="2" type="noConversion"/>
  </si>
  <si>
    <t>本级财力</t>
    <phoneticPr fontId="2" type="noConversion"/>
  </si>
  <si>
    <t>一般转移支付</t>
    <phoneticPr fontId="2" type="noConversion"/>
  </si>
  <si>
    <t>非税（小计）</t>
    <phoneticPr fontId="2" type="noConversion"/>
  </si>
  <si>
    <t>其他非税收入</t>
    <phoneticPr fontId="2" type="noConversion"/>
  </si>
  <si>
    <t>**</t>
    <phoneticPr fontId="2" type="noConversion"/>
  </si>
  <si>
    <t>单位：万元</t>
    <phoneticPr fontId="2" type="noConversion"/>
  </si>
  <si>
    <t>部门预算经济分类</t>
    <phoneticPr fontId="2" type="noConversion"/>
  </si>
  <si>
    <t>政府预算经济分类</t>
    <phoneticPr fontId="2" type="noConversion"/>
  </si>
  <si>
    <t>合计</t>
    <phoneticPr fontId="2" type="noConversion"/>
  </si>
  <si>
    <t>财政拨款</t>
    <phoneticPr fontId="2" type="noConversion"/>
  </si>
  <si>
    <t>非税收入</t>
    <phoneticPr fontId="2" type="noConversion"/>
  </si>
  <si>
    <t>上级专项转移支付</t>
    <phoneticPr fontId="2" type="noConversion"/>
  </si>
  <si>
    <t>上年一般公共预算结转</t>
    <phoneticPr fontId="2" type="noConversion"/>
  </si>
  <si>
    <t>国有资本经营预算</t>
    <phoneticPr fontId="2" type="noConversion"/>
  </si>
  <si>
    <t>政府性基金预算</t>
    <phoneticPr fontId="2" type="noConversion"/>
  </si>
  <si>
    <t>纳入财政专户管理的行政事业性收费</t>
    <phoneticPr fontId="2" type="noConversion"/>
  </si>
  <si>
    <t>其他资金</t>
    <phoneticPr fontId="2" type="noConversion"/>
  </si>
  <si>
    <t>小计</t>
    <phoneticPr fontId="2" type="noConversion"/>
  </si>
  <si>
    <t>专项收入</t>
    <phoneticPr fontId="2" type="noConversion"/>
  </si>
  <si>
    <t>行政事业性收费</t>
    <phoneticPr fontId="2" type="noConversion"/>
  </si>
  <si>
    <t>罚没收入</t>
    <phoneticPr fontId="2" type="noConversion"/>
  </si>
  <si>
    <t>国有资源资产有偿使用收入</t>
    <phoneticPr fontId="2" type="noConversion"/>
  </si>
  <si>
    <t>其他非税收入</t>
    <phoneticPr fontId="2" type="noConversion"/>
  </si>
  <si>
    <t>类</t>
    <phoneticPr fontId="2" type="noConversion"/>
  </si>
  <si>
    <t>款</t>
    <phoneticPr fontId="2" type="noConversion"/>
  </si>
  <si>
    <t>科目名称</t>
    <phoneticPr fontId="2" type="noConversion"/>
  </si>
  <si>
    <t>本级财力</t>
    <phoneticPr fontId="2" type="noConversion"/>
  </si>
  <si>
    <t>一般转移支付</t>
    <phoneticPr fontId="2" type="noConversion"/>
  </si>
  <si>
    <t>当年基金收入</t>
    <phoneticPr fontId="2" type="noConversion"/>
  </si>
  <si>
    <t>上年结余结转</t>
    <phoneticPr fontId="2" type="noConversion"/>
  </si>
  <si>
    <t>单位：万元</t>
    <phoneticPr fontId="2" type="noConversion"/>
  </si>
  <si>
    <t xml:space="preserve">    一般公共预算结转结余</t>
    <phoneticPr fontId="2" type="noConversion"/>
  </si>
  <si>
    <t xml:space="preserve">    基金结转结余</t>
    <phoneticPr fontId="2" type="noConversion"/>
  </si>
  <si>
    <t>2019年部门收支总体情况表</t>
    <phoneticPr fontId="2" type="noConversion"/>
  </si>
  <si>
    <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  <phoneticPr fontId="2" type="noConversion"/>
  </si>
  <si>
    <r>
      <t>201</t>
    </r>
    <r>
      <rPr>
        <b/>
        <sz val="20"/>
        <rFont val="宋体"/>
        <family val="3"/>
        <charset val="134"/>
      </rPr>
      <t>9年部门支出总体情况表</t>
    </r>
    <phoneticPr fontId="2" type="noConversion"/>
  </si>
  <si>
    <t>2019年</t>
    <phoneticPr fontId="2" type="noConversion"/>
  </si>
  <si>
    <t>2019年部门财政拨款收支总体情况表</t>
    <phoneticPr fontId="2" type="noConversion"/>
  </si>
  <si>
    <r>
      <t>201</t>
    </r>
    <r>
      <rPr>
        <b/>
        <sz val="20"/>
        <rFont val="宋体"/>
        <family val="3"/>
        <charset val="134"/>
      </rPr>
      <t>9年部门一般公共预算支出情况表</t>
    </r>
    <phoneticPr fontId="2" type="noConversion"/>
  </si>
  <si>
    <t>2019年一般公共预算“三公”经费支出情况表</t>
  </si>
  <si>
    <t>2019年部门政府性基金支出情况表</t>
  </si>
  <si>
    <t>2019年机关运行经费</t>
  </si>
  <si>
    <t>2019年预算项目支出绩效目标表</t>
  </si>
  <si>
    <t>2021年</t>
    <phoneticPr fontId="2" type="noConversion"/>
  </si>
  <si>
    <t>2020年</t>
    <phoneticPr fontId="2" type="noConversion"/>
  </si>
  <si>
    <t>2019年国有资本经营预算收支表</t>
  </si>
  <si>
    <t>2019年“三公”经费预算数</t>
    <phoneticPr fontId="2" type="noConversion"/>
  </si>
  <si>
    <t>2019年一般公共预算基本支出情况表</t>
    <phoneticPr fontId="2" type="noConversion"/>
  </si>
  <si>
    <t>单位名称：中国共产党焦作市中站区委员会办公室</t>
    <phoneticPr fontId="2" type="noConversion"/>
  </si>
  <si>
    <t>一般公共服务支出</t>
  </si>
  <si>
    <t xml:space="preserve">  纪检监察事务</t>
  </si>
  <si>
    <t xml:space="preserve">    派驻派出机构</t>
  </si>
  <si>
    <t>201</t>
  </si>
  <si>
    <t>11</t>
  </si>
  <si>
    <t>05</t>
  </si>
  <si>
    <t xml:space="preserve">      纪委派驻纪检组工作经费</t>
  </si>
  <si>
    <t xml:space="preserve">  党委办公厅（室）及相关机构事务</t>
  </si>
  <si>
    <t xml:space="preserve">    行政运行（党委办公厅（室）及相关机构事务）</t>
  </si>
  <si>
    <t>31</t>
  </si>
  <si>
    <t>01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</si>
  <si>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</si>
  <si>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</si>
  <si>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</si>
  <si>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</si>
  <si>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</si>
  <si>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</si>
  <si>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</si>
  <si>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离休人员采暖补贴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</si>
  <si>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</si>
  <si>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</si>
  <si>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</si>
  <si>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</si>
  <si>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</si>
  <si>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</si>
  <si>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 xml:space="preserve">      文件资料印刷费</t>
  </si>
  <si>
    <t xml:space="preserve">      党务内网设备维护费</t>
  </si>
  <si>
    <t xml:space="preserve">    一般行政管理事务（党委办公厅（室）及相关机构事务）</t>
  </si>
  <si>
    <t>02</t>
  </si>
  <si>
    <t xml:space="preserve">      视频会商系统升级改造及维护费</t>
  </si>
  <si>
    <t xml:space="preserve">      《学习》专刊编印费</t>
  </si>
  <si>
    <t xml:space="preserve">      短信平台经费</t>
  </si>
  <si>
    <t xml:space="preserve">      党的规范性文件清理备案经费</t>
  </si>
  <si>
    <t xml:space="preserve">      各类补助、补贴（值班补助、专项活动补助）</t>
  </si>
  <si>
    <t xml:space="preserve">    专项业务（党委办公厅（室）及相关机构事务）</t>
  </si>
  <si>
    <t xml:space="preserve">      招商引资</t>
  </si>
  <si>
    <t xml:space="preserve">  其他共产党事务支出</t>
  </si>
  <si>
    <t xml:space="preserve">    一般行政管理事务（其他共产党事务支出）</t>
  </si>
  <si>
    <t>36</t>
  </si>
  <si>
    <t xml:space="preserve">      全年综合性会议经费</t>
  </si>
  <si>
    <t xml:space="preserve">      报刊杂志费</t>
  </si>
  <si>
    <t xml:space="preserve">      重大活动中心工作保障经费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</si>
  <si>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</si>
  <si>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</si>
  <si>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</si>
  <si>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</si>
  <si>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</si>
  <si>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</si>
  <si>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</si>
  <si>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</si>
  <si>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</si>
  <si>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</si>
  <si>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</si>
  <si>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</si>
  <si>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</si>
  <si>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</si>
  <si>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</si>
  <si>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</si>
  <si>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行政单位医疗</t>
  </si>
  <si>
    <t>210</t>
  </si>
  <si>
    <t xml:space="preserve">      医疗保险金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</si>
  <si>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</si>
  <si>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</si>
  <si>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</si>
  <si>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</si>
  <si>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</si>
  <si>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 xml:space="preserve">  201</t>
  </si>
  <si>
    <t xml:space="preserve">  11</t>
  </si>
  <si>
    <t xml:space="preserve">  05</t>
  </si>
  <si>
    <t xml:space="preserve">  31</t>
  </si>
  <si>
    <t xml:space="preserve">  01</t>
  </si>
  <si>
    <t xml:space="preserve">  02</t>
  </si>
  <si>
    <t xml:space="preserve">  36</t>
  </si>
  <si>
    <t xml:space="preserve">  208</t>
  </si>
  <si>
    <t xml:space="preserve">  27</t>
  </si>
  <si>
    <t xml:space="preserve">  03</t>
  </si>
  <si>
    <t xml:space="preserve">  210</t>
  </si>
  <si>
    <t xml:space="preserve">  221</t>
  </si>
  <si>
    <t>单位名称：中国共产党焦作市中站区委员会办公室</t>
    <phoneticPr fontId="2" type="noConversion"/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</si>
  <si>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</si>
  <si>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</si>
  <si>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</si>
  <si>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</si>
  <si>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</si>
  <si>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</si>
  <si>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</si>
  <si>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</si>
  <si>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</si>
  <si>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</si>
  <si>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</si>
  <si>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</si>
  <si>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</si>
  <si>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</si>
  <si>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</si>
  <si>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</si>
  <si>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</si>
  <si>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</si>
  <si>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</si>
  <si>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</si>
  <si>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</si>
  <si>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</si>
  <si>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</si>
  <si>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</si>
  <si>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</si>
  <si>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</si>
  <si>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</si>
  <si>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</si>
  <si>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</si>
  <si>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</si>
  <si>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</si>
  <si>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离休人员健康休养费</t>
  </si>
  <si>
    <t xml:space="preserve">    离休费</t>
  </si>
  <si>
    <t xml:space="preserve">  退休人员采暖补贴</t>
  </si>
  <si>
    <t>99</t>
  </si>
  <si>
    <t xml:space="preserve">    其他工资福利支出</t>
  </si>
  <si>
    <t>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</si>
  <si>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</si>
  <si>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</si>
  <si>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</si>
  <si>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</si>
  <si>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</si>
  <si>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</si>
  <si>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</si>
  <si>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</si>
  <si>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公用支出</t>
  </si>
  <si>
    <t xml:space="preserve">  在职人员定额公用经费</t>
  </si>
  <si>
    <t xml:space="preserve">    办公费</t>
  </si>
  <si>
    <t>07</t>
  </si>
  <si>
    <t xml:space="preserve">    邮电费</t>
  </si>
  <si>
    <t xml:space="preserve">    差旅费</t>
  </si>
  <si>
    <t>16</t>
  </si>
  <si>
    <t xml:space="preserve">    培训费</t>
  </si>
  <si>
    <t>培训费</t>
  </si>
  <si>
    <t>17</t>
  </si>
  <si>
    <t xml:space="preserve">    公务接待费</t>
  </si>
  <si>
    <t>06</t>
  </si>
  <si>
    <t>公务接待费</t>
  </si>
  <si>
    <t xml:space="preserve">    公务用车运行维护费</t>
  </si>
  <si>
    <t>公务用车运行维护费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</si>
  <si>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</si>
  <si>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</si>
  <si>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</si>
  <si>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</si>
  <si>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商品和服务支出</t>
  </si>
  <si>
    <t xml:space="preserve">  办公费</t>
  </si>
  <si>
    <t xml:space="preserve">  邮电费</t>
  </si>
  <si>
    <t xml:space="preserve">  差旅费</t>
  </si>
  <si>
    <t xml:space="preserve">  培训费</t>
  </si>
  <si>
    <t xml:space="preserve">  公务接待费</t>
  </si>
  <si>
    <t xml:space="preserve">  公务用车运行维护费</t>
  </si>
  <si>
    <t xml:space="preserve">  其他交通费用</t>
  </si>
  <si>
    <t>单位名称：中国共产党焦作市中站区委员会办公室</t>
    <phoneticPr fontId="2" type="noConversion"/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</si>
</sst>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#,##0.0"/>
    <numFmt numFmtId="178" formatCode="#,##0.00_ "/>
    <numFmt numFmtId="179" formatCode="#,##0_);[Red]\(#,##0\)"/>
    <numFmt numFmtId="180" formatCode="#,##0.00_);[Red]\(#,##0.00\)"/>
    <numFmt numFmtId="181" formatCode="0.00_);[Red]\(0.00\)"/>
    <numFmt numFmtId="182" formatCode="00"/>
    <numFmt numFmtId="183" formatCode="0000"/>
    <numFmt numFmtId="184" formatCode="#,##0.0_);[Red]\(#,##0.0\)"/>
  </numFmts>
  <fonts count="46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20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307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0" borderId="0"/>
    <xf numFmtId="0" fontId="37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5" borderId="9" applyNumberFormat="0" applyFont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5" fillId="0" borderId="0"/>
    <xf numFmtId="0" fontId="44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45" fillId="0" borderId="0"/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5" fillId="0" borderId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5" fillId="0" borderId="0">
      <alignment vertical="center"/>
    </xf>
    <xf numFmtId="0" fontId="39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5" fillId="0" borderId="0"/>
    <xf numFmtId="0" fontId="44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45" fillId="0" borderId="0"/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5" fillId="0" borderId="0">
      <alignment vertical="center"/>
    </xf>
    <xf numFmtId="0" fontId="39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5" fillId="0" borderId="0"/>
    <xf numFmtId="0" fontId="44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45" fillId="0" borderId="0"/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</cellStyleXfs>
  <cellXfs count="223">
    <xf numFmtId="0" fontId="0" fillId="0" borderId="0" xfId="0">
      <alignment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0" fontId="2" fillId="0" borderId="0" xfId="66"/>
    <xf numFmtId="0" fontId="2" fillId="0" borderId="0" xfId="66" applyFill="1"/>
    <xf numFmtId="0" fontId="2" fillId="0" borderId="0" xfId="67"/>
    <xf numFmtId="184" fontId="20" fillId="0" borderId="0" xfId="70" applyNumberFormat="1" applyFont="1" applyFill="1" applyAlignment="1" applyProtection="1">
      <alignment vertical="center"/>
    </xf>
    <xf numFmtId="0" fontId="2" fillId="0" borderId="0" xfId="68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0" fillId="0" borderId="0" xfId="68" applyFont="1">
      <alignment vertical="center"/>
    </xf>
    <xf numFmtId="0" fontId="1" fillId="0" borderId="0" xfId="68" applyFont="1">
      <alignment vertical="center"/>
    </xf>
    <xf numFmtId="0" fontId="22" fillId="0" borderId="10" xfId="0" applyFont="1" applyBorder="1" applyAlignment="1">
      <alignment horizontal="center" vertical="center"/>
    </xf>
    <xf numFmtId="0" fontId="3" fillId="0" borderId="0" xfId="59">
      <alignment vertical="center"/>
    </xf>
    <xf numFmtId="0" fontId="0" fillId="0" borderId="0" xfId="0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0" xfId="64" applyFill="1" applyAlignment="1">
      <alignment vertical="center"/>
    </xf>
    <xf numFmtId="0" fontId="29" fillId="0" borderId="0" xfId="64" applyFont="1" applyFill="1" applyAlignment="1">
      <alignment vertical="center"/>
    </xf>
    <xf numFmtId="179" fontId="1" fillId="0" borderId="0" xfId="64" applyNumberFormat="1" applyFill="1" applyAlignment="1">
      <alignment vertical="center"/>
    </xf>
    <xf numFmtId="0" fontId="30" fillId="0" borderId="12" xfId="59" applyFont="1" applyBorder="1" applyAlignment="1">
      <alignment horizontal="center" vertical="center" wrapText="1"/>
    </xf>
    <xf numFmtId="0" fontId="1" fillId="0" borderId="0" xfId="69">
      <alignment vertical="center"/>
    </xf>
    <xf numFmtId="0" fontId="21" fillId="0" borderId="0" xfId="69" applyFont="1" applyAlignment="1">
      <alignment vertical="center"/>
    </xf>
    <xf numFmtId="0" fontId="31" fillId="0" borderId="0" xfId="69" applyFont="1">
      <alignment vertical="center"/>
    </xf>
    <xf numFmtId="0" fontId="1" fillId="0" borderId="0" xfId="69" applyFont="1">
      <alignment vertical="center"/>
    </xf>
    <xf numFmtId="0" fontId="1" fillId="0" borderId="0" xfId="69" applyFill="1">
      <alignment vertical="center"/>
    </xf>
    <xf numFmtId="0" fontId="1" fillId="0" borderId="0" xfId="69" applyFont="1" applyFill="1">
      <alignment vertical="center"/>
    </xf>
    <xf numFmtId="0" fontId="2" fillId="0" borderId="10" xfId="69" applyFont="1" applyBorder="1" applyAlignment="1">
      <alignment horizontal="center" vertical="center"/>
    </xf>
    <xf numFmtId="0" fontId="2" fillId="0" borderId="10" xfId="69" applyFont="1" applyBorder="1" applyAlignment="1">
      <alignment horizontal="center" vertical="center" wrapText="1"/>
    </xf>
    <xf numFmtId="0" fontId="2" fillId="0" borderId="10" xfId="69" applyFont="1" applyFill="1" applyBorder="1" applyAlignment="1">
      <alignment horizontal="center" vertical="center"/>
    </xf>
    <xf numFmtId="0" fontId="2" fillId="0" borderId="10" xfId="69" applyFont="1" applyFill="1" applyBorder="1">
      <alignment vertical="center"/>
    </xf>
    <xf numFmtId="0" fontId="2" fillId="0" borderId="0" xfId="69" applyFont="1" applyAlignment="1">
      <alignment horizontal="right" vertical="center"/>
    </xf>
    <xf numFmtId="0" fontId="28" fillId="0" borderId="0" xfId="0" applyFont="1" applyBorder="1" applyAlignment="1">
      <alignment horizontal="right" vertical="center" wrapText="1"/>
    </xf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0" xfId="67" applyFont="1" applyFill="1" applyAlignment="1">
      <alignment vertical="center"/>
    </xf>
    <xf numFmtId="0" fontId="2" fillId="0" borderId="0" xfId="67" applyFont="1"/>
    <xf numFmtId="0" fontId="2" fillId="0" borderId="0" xfId="67" applyFont="1" applyFill="1" applyAlignment="1">
      <alignment horizontal="right" vertical="center"/>
    </xf>
    <xf numFmtId="0" fontId="2" fillId="0" borderId="15" xfId="67" applyFont="1" applyBorder="1" applyAlignment="1">
      <alignment horizontal="center" vertical="center"/>
    </xf>
    <xf numFmtId="0" fontId="2" fillId="0" borderId="15" xfId="67" applyFont="1" applyFill="1" applyBorder="1" applyAlignment="1">
      <alignment horizontal="center" vertical="center"/>
    </xf>
    <xf numFmtId="0" fontId="2" fillId="0" borderId="0" xfId="68" applyFont="1">
      <alignment vertical="center"/>
    </xf>
    <xf numFmtId="0" fontId="2" fillId="0" borderId="10" xfId="68" applyFont="1" applyBorder="1" applyAlignment="1">
      <alignment horizontal="center" vertical="center"/>
    </xf>
    <xf numFmtId="0" fontId="24" fillId="0" borderId="0" xfId="59" applyFont="1" applyBorder="1" applyAlignment="1">
      <alignment vertical="center"/>
    </xf>
    <xf numFmtId="0" fontId="30" fillId="0" borderId="20" xfId="59" applyFont="1" applyBorder="1" applyAlignment="1">
      <alignment horizontal="center" vertical="center"/>
    </xf>
    <xf numFmtId="0" fontId="30" fillId="0" borderId="0" xfId="59" applyFont="1">
      <alignment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32" fillId="0" borderId="10" xfId="64" applyFont="1" applyFill="1" applyBorder="1" applyAlignment="1">
      <alignment horizontal="center" vertical="center" wrapText="1"/>
    </xf>
    <xf numFmtId="0" fontId="32" fillId="0" borderId="10" xfId="65" applyFont="1" applyFill="1" applyBorder="1" applyAlignment="1">
      <alignment horizontal="center" vertical="center" wrapText="1"/>
    </xf>
    <xf numFmtId="0" fontId="2" fillId="0" borderId="0" xfId="64" applyFont="1" applyFill="1" applyAlignment="1">
      <alignment vertical="center"/>
    </xf>
    <xf numFmtId="0" fontId="2" fillId="0" borderId="10" xfId="65" applyFont="1" applyFill="1" applyBorder="1" applyAlignment="1">
      <alignment vertical="center" wrapText="1"/>
    </xf>
    <xf numFmtId="179" fontId="2" fillId="0" borderId="10" xfId="64" applyNumberFormat="1" applyFont="1" applyFill="1" applyBorder="1" applyAlignment="1">
      <alignment horizontal="right" vertical="center" wrapText="1"/>
    </xf>
    <xf numFmtId="0" fontId="2" fillId="0" borderId="10" xfId="57" applyFont="1" applyFill="1" applyBorder="1" applyAlignment="1">
      <alignment vertical="center"/>
    </xf>
    <xf numFmtId="0" fontId="32" fillId="0" borderId="10" xfId="65" applyFont="1" applyFill="1" applyBorder="1" applyAlignment="1">
      <alignment horizontal="center" vertical="center"/>
    </xf>
    <xf numFmtId="179" fontId="32" fillId="0" borderId="10" xfId="64" applyNumberFormat="1" applyFont="1" applyFill="1" applyBorder="1" applyAlignment="1">
      <alignment horizontal="right" vertical="center" wrapText="1"/>
    </xf>
    <xf numFmtId="0" fontId="32" fillId="0" borderId="10" xfId="64" applyFont="1" applyFill="1" applyBorder="1" applyAlignment="1">
      <alignment horizontal="center" vertical="center"/>
    </xf>
    <xf numFmtId="0" fontId="32" fillId="0" borderId="0" xfId="64" applyFont="1" applyFill="1" applyAlignment="1">
      <alignment vertical="center"/>
    </xf>
    <xf numFmtId="0" fontId="2" fillId="0" borderId="10" xfId="65" applyFont="1" applyFill="1" applyBorder="1" applyAlignment="1">
      <alignment horizontal="left" vertical="center"/>
    </xf>
    <xf numFmtId="0" fontId="2" fillId="0" borderId="10" xfId="64" applyFont="1" applyFill="1" applyBorder="1" applyAlignment="1">
      <alignment vertical="center"/>
    </xf>
    <xf numFmtId="0" fontId="2" fillId="0" borderId="0" xfId="64" applyFont="1" applyFill="1" applyAlignment="1">
      <alignment horizontal="right" vertical="center"/>
    </xf>
    <xf numFmtId="0" fontId="28" fillId="0" borderId="11" xfId="0" applyFont="1" applyBorder="1" applyAlignment="1">
      <alignment horizontal="left" vertical="center" wrapText="1"/>
    </xf>
    <xf numFmtId="0" fontId="34" fillId="0" borderId="17" xfId="66" applyFont="1" applyFill="1" applyBorder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right" vertical="center"/>
    </xf>
    <xf numFmtId="180" fontId="2" fillId="0" borderId="15" xfId="66" applyNumberFormat="1" applyFont="1" applyFill="1" applyBorder="1" applyAlignment="1" applyProtection="1">
      <alignment horizontal="right" vertical="center" wrapText="1"/>
    </xf>
    <xf numFmtId="178" fontId="2" fillId="0" borderId="15" xfId="66" applyNumberFormat="1" applyFont="1" applyFill="1" applyBorder="1" applyAlignment="1" applyProtection="1">
      <alignment horizontal="right" vertical="center" wrapText="1"/>
    </xf>
    <xf numFmtId="180" fontId="2" fillId="0" borderId="10" xfId="66" applyNumberFormat="1" applyFont="1" applyFill="1" applyBorder="1" applyAlignment="1" applyProtection="1">
      <alignment horizontal="right" vertical="center" wrapText="1"/>
    </xf>
    <xf numFmtId="180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0" xfId="0" applyFont="1" applyFill="1" applyBorder="1">
      <alignment vertical="center"/>
    </xf>
    <xf numFmtId="180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4" xfId="0" applyFont="1" applyFill="1" applyBorder="1">
      <alignment vertical="center"/>
    </xf>
    <xf numFmtId="178" fontId="2" fillId="0" borderId="10" xfId="66" applyNumberFormat="1" applyFont="1" applyFill="1" applyBorder="1"/>
    <xf numFmtId="178" fontId="2" fillId="0" borderId="10" xfId="66" applyNumberFormat="1" applyFont="1" applyFill="1" applyBorder="1" applyAlignment="1" applyProtection="1">
      <alignment horizontal="right" vertical="center" wrapText="1"/>
    </xf>
    <xf numFmtId="178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Fill="1" applyBorder="1" applyAlignment="1">
      <alignment horizontal="center" vertical="center"/>
    </xf>
    <xf numFmtId="178" fontId="2" fillId="0" borderId="13" xfId="66" applyNumberFormat="1" applyFont="1" applyFill="1" applyBorder="1" applyAlignment="1" applyProtection="1">
      <alignment horizontal="right" vertical="center" wrapText="1"/>
    </xf>
    <xf numFmtId="49" fontId="2" fillId="0" borderId="11" xfId="66" applyNumberFormat="1" applyFont="1" applyFill="1" applyBorder="1" applyAlignment="1" applyProtection="1">
      <alignment vertical="center"/>
    </xf>
    <xf numFmtId="49" fontId="2" fillId="0" borderId="10" xfId="67" applyNumberFormat="1" applyFont="1" applyFill="1" applyBorder="1" applyAlignment="1" applyProtection="1">
      <alignment horizontal="left" vertical="center"/>
    </xf>
    <xf numFmtId="49" fontId="2" fillId="0" borderId="16" xfId="67" applyNumberFormat="1" applyFont="1" applyFill="1" applyBorder="1" applyAlignment="1" applyProtection="1">
      <alignment horizontal="left" vertical="center"/>
    </xf>
    <xf numFmtId="0" fontId="2" fillId="0" borderId="0" xfId="67" applyFont="1" applyFill="1"/>
    <xf numFmtId="180" fontId="2" fillId="0" borderId="16" xfId="67" applyNumberFormat="1" applyFont="1" applyFill="1" applyBorder="1" applyAlignment="1" applyProtection="1">
      <alignment horizontal="right" vertical="center" wrapText="1"/>
    </xf>
    <xf numFmtId="180" fontId="2" fillId="0" borderId="10" xfId="67" applyNumberFormat="1" applyFont="1" applyFill="1" applyBorder="1" applyAlignment="1" applyProtection="1">
      <alignment horizontal="right" vertical="center" wrapText="1"/>
    </xf>
    <xf numFmtId="49" fontId="2" fillId="0" borderId="10" xfId="68" applyNumberFormat="1" applyFont="1" applyFill="1" applyBorder="1" applyAlignment="1">
      <alignment horizontal="left" vertical="center"/>
    </xf>
    <xf numFmtId="49" fontId="2" fillId="0" borderId="10" xfId="70" applyNumberFormat="1" applyFont="1" applyFill="1" applyBorder="1" applyAlignment="1">
      <alignment horizontal="left" vertical="center"/>
    </xf>
    <xf numFmtId="180" fontId="2" fillId="0" borderId="10" xfId="70" applyNumberFormat="1" applyFont="1" applyFill="1" applyBorder="1" applyAlignment="1">
      <alignment horizontal="right" vertical="center"/>
    </xf>
    <xf numFmtId="0" fontId="2" fillId="0" borderId="0" xfId="68" applyFont="1" applyFill="1">
      <alignment vertical="center"/>
    </xf>
    <xf numFmtId="49" fontId="2" fillId="0" borderId="10" xfId="70" applyNumberFormat="1" applyFont="1" applyFill="1" applyBorder="1" applyAlignment="1">
      <alignment horizontal="left" vertical="center" wrapText="1"/>
    </xf>
    <xf numFmtId="0" fontId="30" fillId="0" borderId="0" xfId="59" applyFont="1" applyFill="1">
      <alignment vertical="center"/>
    </xf>
    <xf numFmtId="0" fontId="30" fillId="0" borderId="12" xfId="59" applyNumberFormat="1" applyFont="1" applyFill="1" applyBorder="1" applyAlignment="1">
      <alignment horizontal="left" vertical="center" wrapText="1"/>
    </xf>
    <xf numFmtId="49" fontId="30" fillId="0" borderId="12" xfId="59" applyNumberFormat="1" applyFont="1" applyFill="1" applyBorder="1" applyAlignment="1">
      <alignment horizontal="left" vertical="center" wrapText="1"/>
    </xf>
    <xf numFmtId="4" fontId="30" fillId="0" borderId="12" xfId="59" applyNumberFormat="1" applyFont="1" applyFill="1" applyBorder="1" applyAlignment="1">
      <alignment horizontal="right" vertical="center" wrapText="1"/>
    </xf>
    <xf numFmtId="0" fontId="30" fillId="0" borderId="12" xfId="59" applyNumberFormat="1" applyFont="1" applyFill="1" applyBorder="1" applyAlignment="1">
      <alignment horizontal="center" vertical="center" wrapText="1"/>
    </xf>
    <xf numFmtId="178" fontId="2" fillId="0" borderId="10" xfId="69" applyNumberFormat="1" applyFont="1" applyFill="1" applyBorder="1" applyAlignment="1">
      <alignment horizontal="right" vertical="center"/>
    </xf>
    <xf numFmtId="49" fontId="20" fillId="0" borderId="11" xfId="66" applyNumberFormat="1" applyFont="1" applyFill="1" applyBorder="1" applyAlignment="1" applyProtection="1">
      <alignment vertical="center"/>
    </xf>
    <xf numFmtId="176" fontId="2" fillId="0" borderId="10" xfId="64" applyNumberFormat="1" applyFont="1" applyFill="1" applyBorder="1" applyAlignment="1">
      <alignment horizontal="right" vertical="center" wrapText="1"/>
    </xf>
    <xf numFmtId="0" fontId="33" fillId="0" borderId="11" xfId="0" applyFont="1" applyFill="1" applyBorder="1" applyAlignment="1">
      <alignment horizontal="left" vertical="center"/>
    </xf>
    <xf numFmtId="0" fontId="0" fillId="0" borderId="0" xfId="0" applyFill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vertical="center"/>
    </xf>
    <xf numFmtId="49" fontId="23" fillId="0" borderId="10" xfId="0" applyNumberFormat="1" applyFont="1" applyFill="1" applyBorder="1" applyAlignment="1">
      <alignment horizontal="left" vertical="center" wrapText="1"/>
    </xf>
    <xf numFmtId="0" fontId="23" fillId="0" borderId="10" xfId="0" applyNumberFormat="1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4" fontId="23" fillId="0" borderId="10" xfId="0" applyNumberFormat="1" applyFont="1" applyFill="1" applyBorder="1" applyAlignment="1">
      <alignment horizontal="right" vertical="center"/>
    </xf>
    <xf numFmtId="0" fontId="20" fillId="0" borderId="0" xfId="68" applyFont="1" applyFill="1">
      <alignment vertical="center"/>
    </xf>
    <xf numFmtId="176" fontId="20" fillId="0" borderId="10" xfId="70" applyNumberFormat="1" applyFont="1" applyFill="1" applyBorder="1" applyAlignment="1">
      <alignment horizontal="right" vertical="center"/>
    </xf>
    <xf numFmtId="4" fontId="20" fillId="0" borderId="10" xfId="70" applyNumberFormat="1" applyFont="1" applyFill="1" applyBorder="1" applyAlignment="1">
      <alignment horizontal="right" vertical="center"/>
    </xf>
    <xf numFmtId="178" fontId="20" fillId="0" borderId="10" xfId="70" applyNumberFormat="1" applyFont="1" applyFill="1" applyBorder="1" applyAlignment="1">
      <alignment horizontal="right" vertical="center"/>
    </xf>
    <xf numFmtId="49" fontId="20" fillId="0" borderId="10" xfId="70" applyNumberFormat="1" applyFont="1" applyFill="1" applyBorder="1" applyAlignment="1">
      <alignment vertical="center" wrapText="1"/>
    </xf>
    <xf numFmtId="49" fontId="20" fillId="0" borderId="10" xfId="70" applyNumberFormat="1" applyFont="1" applyFill="1" applyBorder="1" applyAlignment="1">
      <alignment vertical="center"/>
    </xf>
    <xf numFmtId="49" fontId="20" fillId="0" borderId="10" xfId="68" applyNumberFormat="1" applyFont="1" applyFill="1" applyBorder="1" applyAlignment="1">
      <alignment vertical="center"/>
    </xf>
    <xf numFmtId="184" fontId="20" fillId="0" borderId="0" xfId="70" applyNumberFormat="1" applyFont="1" applyFill="1" applyAlignment="1" applyProtection="1">
      <alignment vertical="center"/>
    </xf>
    <xf numFmtId="0" fontId="2" fillId="0" borderId="0" xfId="68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1" fillId="0" borderId="0" xfId="70" applyFont="1" applyFill="1"/>
    <xf numFmtId="0" fontId="1" fillId="0" borderId="0" xfId="70" applyFont="1"/>
    <xf numFmtId="0" fontId="1" fillId="0" borderId="0" xfId="68" applyFont="1">
      <alignment vertical="center"/>
    </xf>
    <xf numFmtId="0" fontId="0" fillId="0" borderId="0" xfId="0" applyNumberFormat="1" applyFill="1">
      <alignment vertical="center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0" fontId="20" fillId="0" borderId="10" xfId="68" applyFont="1" applyBorder="1" applyAlignment="1">
      <alignment horizontal="center" vertical="center"/>
    </xf>
    <xf numFmtId="0" fontId="20" fillId="0" borderId="10" xfId="70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2" fillId="0" borderId="0" xfId="64" applyFont="1" applyFill="1" applyAlignment="1">
      <alignment vertical="center"/>
    </xf>
    <xf numFmtId="0" fontId="2" fillId="0" borderId="10" xfId="65" applyFont="1" applyFill="1" applyBorder="1" applyAlignment="1">
      <alignment vertical="center" wrapText="1"/>
    </xf>
    <xf numFmtId="179" fontId="2" fillId="0" borderId="10" xfId="64" applyNumberFormat="1" applyFont="1" applyFill="1" applyBorder="1" applyAlignment="1">
      <alignment horizontal="right" vertical="center" wrapText="1"/>
    </xf>
    <xf numFmtId="0" fontId="2" fillId="0" borderId="10" xfId="57" applyFont="1" applyFill="1" applyBorder="1" applyAlignment="1">
      <alignment vertical="center"/>
    </xf>
    <xf numFmtId="0" fontId="21" fillId="0" borderId="0" xfId="66" applyFont="1" applyAlignment="1">
      <alignment horizontal="center" vertical="center"/>
    </xf>
    <xf numFmtId="0" fontId="2" fillId="0" borderId="11" xfId="67" applyFont="1" applyFill="1" applyBorder="1" applyAlignment="1">
      <alignment vertical="center"/>
    </xf>
    <xf numFmtId="0" fontId="21" fillId="0" borderId="0" xfId="67" applyNumberFormat="1" applyFont="1" applyFill="1" applyAlignment="1" applyProtection="1">
      <alignment horizontal="center" vertical="center"/>
    </xf>
    <xf numFmtId="0" fontId="35" fillId="0" borderId="0" xfId="67" applyNumberFormat="1" applyFont="1" applyFill="1" applyAlignment="1" applyProtection="1">
      <alignment horizontal="center" vertical="center"/>
    </xf>
    <xf numFmtId="49" fontId="2" fillId="26" borderId="10" xfId="67" applyNumberFormat="1" applyFont="1" applyFill="1" applyBorder="1" applyAlignment="1">
      <alignment horizontal="center" vertical="center" wrapText="1"/>
    </xf>
    <xf numFmtId="0" fontId="2" fillId="0" borderId="10" xfId="67" applyNumberFormat="1" applyFont="1" applyFill="1" applyBorder="1" applyAlignment="1" applyProtection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49" fontId="2" fillId="26" borderId="15" xfId="67" applyNumberFormat="1" applyFont="1" applyFill="1" applyBorder="1" applyAlignment="1">
      <alignment horizontal="center" vertical="center" wrapText="1"/>
    </xf>
    <xf numFmtId="49" fontId="2" fillId="26" borderId="13" xfId="67" applyNumberFormat="1" applyFont="1" applyFill="1" applyBorder="1" applyAlignment="1">
      <alignment horizontal="center" vertical="center" wrapText="1"/>
    </xf>
    <xf numFmtId="49" fontId="2" fillId="26" borderId="16" xfId="67" applyNumberFormat="1" applyFont="1" applyFill="1" applyBorder="1" applyAlignment="1">
      <alignment horizontal="center" vertical="center" wrapText="1"/>
    </xf>
    <xf numFmtId="49" fontId="2" fillId="26" borderId="17" xfId="67" applyNumberFormat="1" applyFont="1" applyFill="1" applyBorder="1" applyAlignment="1">
      <alignment horizontal="center" vertical="center" wrapText="1"/>
    </xf>
    <xf numFmtId="49" fontId="2" fillId="26" borderId="19" xfId="67" applyNumberFormat="1" applyFont="1" applyFill="1" applyBorder="1" applyAlignment="1">
      <alignment horizontal="center" vertical="center" wrapText="1"/>
    </xf>
    <xf numFmtId="0" fontId="21" fillId="0" borderId="0" xfId="70" applyNumberFormat="1" applyFont="1" applyFill="1" applyAlignment="1" applyProtection="1">
      <alignment horizontal="center" vertical="center"/>
    </xf>
    <xf numFmtId="0" fontId="2" fillId="0" borderId="16" xfId="70" applyNumberFormat="1" applyFont="1" applyFill="1" applyBorder="1" applyAlignment="1" applyProtection="1">
      <alignment horizontal="center" vertical="center"/>
    </xf>
    <xf numFmtId="0" fontId="2" fillId="0" borderId="17" xfId="70" applyNumberFormat="1" applyFont="1" applyFill="1" applyBorder="1" applyAlignment="1" applyProtection="1">
      <alignment horizontal="center" vertical="center"/>
    </xf>
    <xf numFmtId="0" fontId="2" fillId="0" borderId="19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5" xfId="70" applyNumberFormat="1" applyFont="1" applyFill="1" applyBorder="1" applyAlignment="1" applyProtection="1">
      <alignment horizontal="center" vertical="center"/>
    </xf>
    <xf numFmtId="0" fontId="2" fillId="0" borderId="14" xfId="70" applyNumberFormat="1" applyFont="1" applyFill="1" applyBorder="1" applyAlignment="1" applyProtection="1">
      <alignment horizontal="center" vertical="center"/>
    </xf>
    <xf numFmtId="0" fontId="2" fillId="0" borderId="13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182" fontId="2" fillId="0" borderId="10" xfId="70" applyNumberFormat="1" applyFont="1" applyFill="1" applyBorder="1" applyAlignment="1" applyProtection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Font="1" applyBorder="1" applyAlignment="1">
      <alignment horizontal="center" vertical="center"/>
    </xf>
    <xf numFmtId="0" fontId="2" fillId="0" borderId="11" xfId="68" applyFill="1" applyBorder="1">
      <alignment vertical="center"/>
    </xf>
    <xf numFmtId="0" fontId="2" fillId="0" borderId="11" xfId="68" applyBorder="1">
      <alignment vertical="center"/>
    </xf>
    <xf numFmtId="0" fontId="30" fillId="0" borderId="12" xfId="59" applyFont="1" applyBorder="1" applyAlignment="1">
      <alignment horizontal="center" vertical="center" wrapText="1"/>
    </xf>
    <xf numFmtId="0" fontId="30" fillId="0" borderId="25" xfId="59" applyFont="1" applyBorder="1" applyAlignment="1">
      <alignment horizontal="center" vertical="center" wrapText="1"/>
    </xf>
    <xf numFmtId="0" fontId="30" fillId="0" borderId="26" xfId="59" applyFont="1" applyBorder="1" applyAlignment="1">
      <alignment horizontal="center" vertical="center" wrapText="1"/>
    </xf>
    <xf numFmtId="0" fontId="30" fillId="0" borderId="27" xfId="59" applyFont="1" applyBorder="1" applyAlignment="1">
      <alignment horizontal="center" vertical="center" wrapText="1"/>
    </xf>
    <xf numFmtId="0" fontId="30" fillId="0" borderId="20" xfId="59" applyFont="1" applyBorder="1" applyAlignment="1">
      <alignment horizontal="right" vertical="center"/>
    </xf>
    <xf numFmtId="0" fontId="30" fillId="0" borderId="21" xfId="59" applyFont="1" applyBorder="1" applyAlignment="1">
      <alignment horizontal="center" vertical="center" wrapText="1"/>
    </xf>
    <xf numFmtId="0" fontId="30" fillId="0" borderId="22" xfId="59" applyFont="1" applyBorder="1" applyAlignment="1">
      <alignment horizontal="center" vertical="center" wrapText="1"/>
    </xf>
    <xf numFmtId="0" fontId="30" fillId="0" borderId="23" xfId="59" applyFont="1" applyBorder="1" applyAlignment="1">
      <alignment horizontal="center" vertical="center" wrapText="1"/>
    </xf>
    <xf numFmtId="0" fontId="30" fillId="0" borderId="24" xfId="59" applyFont="1" applyBorder="1" applyAlignment="1">
      <alignment horizontal="center" vertical="center" wrapText="1"/>
    </xf>
    <xf numFmtId="0" fontId="24" fillId="0" borderId="0" xfId="59" applyFont="1" applyBorder="1" applyAlignment="1">
      <alignment horizontal="center" vertical="center"/>
    </xf>
    <xf numFmtId="0" fontId="30" fillId="0" borderId="28" xfId="59" applyFont="1" applyBorder="1" applyAlignment="1">
      <alignment horizontal="center" vertical="center" wrapText="1"/>
    </xf>
    <xf numFmtId="0" fontId="30" fillId="0" borderId="29" xfId="59" applyFont="1" applyBorder="1" applyAlignment="1">
      <alignment horizontal="center" vertical="center" wrapText="1"/>
    </xf>
    <xf numFmtId="0" fontId="30" fillId="0" borderId="0" xfId="59" applyFont="1" applyBorder="1" applyAlignment="1">
      <alignment horizontal="center" vertical="center" wrapText="1"/>
    </xf>
    <xf numFmtId="0" fontId="30" fillId="0" borderId="30" xfId="59" applyFont="1" applyBorder="1" applyAlignment="1">
      <alignment horizontal="center" vertical="center" wrapText="1"/>
    </xf>
    <xf numFmtId="0" fontId="30" fillId="0" borderId="20" xfId="59" applyFont="1" applyBorder="1" applyAlignment="1">
      <alignment horizontal="center" vertical="center" wrapText="1"/>
    </xf>
    <xf numFmtId="0" fontId="30" fillId="0" borderId="31" xfId="59" applyFont="1" applyBorder="1" applyAlignment="1">
      <alignment horizontal="center" vertical="center"/>
    </xf>
    <xf numFmtId="0" fontId="30" fillId="0" borderId="32" xfId="59" applyFont="1" applyBorder="1" applyAlignment="1">
      <alignment horizontal="center" vertical="center"/>
    </xf>
    <xf numFmtId="0" fontId="30" fillId="0" borderId="33" xfId="59" applyFont="1" applyBorder="1" applyAlignment="1">
      <alignment horizontal="center" vertical="center"/>
    </xf>
    <xf numFmtId="0" fontId="30" fillId="0" borderId="20" xfId="59" applyFont="1" applyFill="1" applyBorder="1" applyAlignment="1">
      <alignment vertical="center"/>
    </xf>
    <xf numFmtId="0" fontId="30" fillId="2" borderId="20" xfId="59" applyFont="1" applyFill="1" applyBorder="1" applyAlignment="1">
      <alignment vertical="center"/>
    </xf>
    <xf numFmtId="0" fontId="21" fillId="0" borderId="0" xfId="69" applyFont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20" fillId="0" borderId="16" xfId="70" applyNumberFormat="1" applyFont="1" applyFill="1" applyBorder="1" applyAlignment="1" applyProtection="1">
      <alignment horizontal="center" vertical="center"/>
    </xf>
    <xf numFmtId="0" fontId="20" fillId="0" borderId="17" xfId="70" applyNumberFormat="1" applyFont="1" applyFill="1" applyBorder="1" applyAlignment="1" applyProtection="1">
      <alignment horizontal="center" vertical="center"/>
    </xf>
    <xf numFmtId="0" fontId="20" fillId="0" borderId="19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5" xfId="70" applyNumberFormat="1" applyFont="1" applyFill="1" applyBorder="1" applyAlignment="1" applyProtection="1">
      <alignment horizontal="center" vertical="center"/>
    </xf>
    <xf numFmtId="0" fontId="20" fillId="0" borderId="14" xfId="70" applyNumberFormat="1" applyFont="1" applyFill="1" applyBorder="1" applyAlignment="1" applyProtection="1">
      <alignment horizontal="center" vertical="center"/>
    </xf>
    <xf numFmtId="0" fontId="20" fillId="0" borderId="13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182" fontId="20" fillId="0" borderId="10" xfId="70" applyNumberFormat="1" applyFont="1" applyFill="1" applyBorder="1" applyAlignment="1" applyProtection="1">
      <alignment horizontal="center" vertical="center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right" vertical="center" wrapText="1"/>
    </xf>
    <xf numFmtId="0" fontId="3" fillId="0" borderId="10" xfId="0" applyFont="1" applyFill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right" vertical="center" wrapText="1"/>
    </xf>
    <xf numFmtId="0" fontId="21" fillId="0" borderId="0" xfId="64" applyFont="1" applyFill="1" applyBorder="1" applyAlignment="1">
      <alignment horizontal="center" vertical="center" wrapText="1"/>
    </xf>
  </cellXfs>
  <cellStyles count="307">
    <cellStyle name="20% - 着色 1 2" xfId="1"/>
    <cellStyle name="20% - 着色 1 2 2" xfId="2"/>
    <cellStyle name="20% - 着色 1 2 2 2" xfId="254"/>
    <cellStyle name="20% - 着色 1 2 2 3" xfId="185"/>
    <cellStyle name="20% - 着色 1 2 2 4" xfId="111"/>
    <cellStyle name="20% - 着色 1 2 3" xfId="245"/>
    <cellStyle name="20% - 着色 1 2 4" xfId="176"/>
    <cellStyle name="20% - 着色 1 2 5" xfId="102"/>
    <cellStyle name="20% - 着色 1 3" xfId="3"/>
    <cellStyle name="20% - 着色 1 3 2" xfId="255"/>
    <cellStyle name="20% - 着色 1 3 3" xfId="186"/>
    <cellStyle name="20% - 着色 1 3 4" xfId="112"/>
    <cellStyle name="20% - 着色 2 2" xfId="4"/>
    <cellStyle name="20% - 着色 2 2 2" xfId="5"/>
    <cellStyle name="20% - 着色 2 2 2 2" xfId="237"/>
    <cellStyle name="20% - 着色 2 2 2 3" xfId="168"/>
    <cellStyle name="20% - 着色 2 2 2 4" xfId="94"/>
    <cellStyle name="20% - 着色 2 2 3" xfId="249"/>
    <cellStyle name="20% - 着色 2 2 4" xfId="180"/>
    <cellStyle name="20% - 着色 2 2 5" xfId="106"/>
    <cellStyle name="20% - 着色 2 3" xfId="6"/>
    <cellStyle name="20% - 着色 2 3 2" xfId="250"/>
    <cellStyle name="20% - 着色 2 3 3" xfId="181"/>
    <cellStyle name="20% - 着色 2 3 4" xfId="107"/>
    <cellStyle name="20% - 着色 3 2" xfId="7"/>
    <cellStyle name="20% - 着色 3 2 2" xfId="8"/>
    <cellStyle name="20% - 着色 3 2 2 2" xfId="257"/>
    <cellStyle name="20% - 着色 3 2 2 3" xfId="188"/>
    <cellStyle name="20% - 着色 3 2 2 4" xfId="114"/>
    <cellStyle name="20% - 着色 3 2 3" xfId="253"/>
    <cellStyle name="20% - 着色 3 2 4" xfId="184"/>
    <cellStyle name="20% - 着色 3 2 5" xfId="110"/>
    <cellStyle name="20% - 着色 3 3" xfId="9"/>
    <cellStyle name="20% - 着色 3 3 2" xfId="238"/>
    <cellStyle name="20% - 着色 3 3 3" xfId="169"/>
    <cellStyle name="20% - 着色 3 3 4" xfId="95"/>
    <cellStyle name="20% - 着色 4 2" xfId="10"/>
    <cellStyle name="20% - 着色 4 2 2" xfId="11"/>
    <cellStyle name="20% - 着色 4 2 2 2" xfId="241"/>
    <cellStyle name="20% - 着色 4 2 2 3" xfId="170"/>
    <cellStyle name="20% - 着色 4 2 2 4" xfId="96"/>
    <cellStyle name="20% - 着色 4 2 3" xfId="258"/>
    <cellStyle name="20% - 着色 4 2 4" xfId="189"/>
    <cellStyle name="20% - 着色 4 2 5" xfId="115"/>
    <cellStyle name="20% - 着色 4 3" xfId="12"/>
    <cellStyle name="20% - 着色 4 3 2" xfId="256"/>
    <cellStyle name="20% - 着色 4 3 3" xfId="187"/>
    <cellStyle name="20% - 着色 4 3 4" xfId="113"/>
    <cellStyle name="20% - 着色 5 2" xfId="13"/>
    <cellStyle name="20% - 着色 5 2 2" xfId="14"/>
    <cellStyle name="20% - 着色 5 2 2 2" xfId="242"/>
    <cellStyle name="20% - 着色 5 2 2 3" xfId="173"/>
    <cellStyle name="20% - 着色 5 2 2 4" xfId="99"/>
    <cellStyle name="20% - 着色 5 2 3" xfId="260"/>
    <cellStyle name="20% - 着色 5 2 4" xfId="190"/>
    <cellStyle name="20% - 着色 5 2 5" xfId="116"/>
    <cellStyle name="20% - 着色 5 3" xfId="15"/>
    <cellStyle name="20% - 着色 5 3 2" xfId="261"/>
    <cellStyle name="20% - 着色 5 3 3" xfId="192"/>
    <cellStyle name="20% - 着色 5 3 4" xfId="118"/>
    <cellStyle name="20% - 着色 6 2" xfId="16"/>
    <cellStyle name="20% - 着色 6 2 2" xfId="17"/>
    <cellStyle name="20% - 着色 6 2 2 2" xfId="262"/>
    <cellStyle name="20% - 着色 6 2 2 3" xfId="193"/>
    <cellStyle name="20% - 着色 6 2 2 4" xfId="119"/>
    <cellStyle name="20% - 着色 6 2 3" xfId="240"/>
    <cellStyle name="20% - 着色 6 2 4" xfId="172"/>
    <cellStyle name="20% - 着色 6 2 5" xfId="98"/>
    <cellStyle name="20% - 着色 6 3" xfId="18"/>
    <cellStyle name="20% - 着色 6 3 2" xfId="263"/>
    <cellStyle name="20% - 着色 6 3 3" xfId="194"/>
    <cellStyle name="20% - 着色 6 3 4" xfId="120"/>
    <cellStyle name="40% - 着色 1 2" xfId="19"/>
    <cellStyle name="40% - 着色 1 2 2" xfId="20"/>
    <cellStyle name="40% - 着色 1 2 2 2" xfId="266"/>
    <cellStyle name="40% - 着色 1 2 2 3" xfId="196"/>
    <cellStyle name="40% - 着色 1 2 2 4" xfId="122"/>
    <cellStyle name="40% - 着色 1 2 3" xfId="264"/>
    <cellStyle name="40% - 着色 1 2 4" xfId="195"/>
    <cellStyle name="40% - 着色 1 2 5" xfId="121"/>
    <cellStyle name="40% - 着色 1 3" xfId="21"/>
    <cellStyle name="40% - 着色 1 3 2" xfId="267"/>
    <cellStyle name="40% - 着色 1 3 3" xfId="198"/>
    <cellStyle name="40% - 着色 1 3 4" xfId="124"/>
    <cellStyle name="40% - 着色 2 2" xfId="22"/>
    <cellStyle name="40% - 着色 2 2 2" xfId="23"/>
    <cellStyle name="40% - 着色 2 2 2 2" xfId="269"/>
    <cellStyle name="40% - 着色 2 2 2 3" xfId="200"/>
    <cellStyle name="40% - 着色 2 2 2 4" xfId="126"/>
    <cellStyle name="40% - 着色 2 2 3" xfId="268"/>
    <cellStyle name="40% - 着色 2 2 4" xfId="199"/>
    <cellStyle name="40% - 着色 2 2 5" xfId="125"/>
    <cellStyle name="40% - 着色 2 3" xfId="24"/>
    <cellStyle name="40% - 着色 2 3 2" xfId="265"/>
    <cellStyle name="40% - 着色 2 3 3" xfId="197"/>
    <cellStyle name="40% - 着色 2 3 4" xfId="123"/>
    <cellStyle name="40% - 着色 3 2" xfId="25"/>
    <cellStyle name="40% - 着色 3 2 2" xfId="26"/>
    <cellStyle name="40% - 着色 3 2 2 2" xfId="271"/>
    <cellStyle name="40% - 着色 3 2 2 3" xfId="202"/>
    <cellStyle name="40% - 着色 3 2 2 4" xfId="128"/>
    <cellStyle name="40% - 着色 3 2 3" xfId="270"/>
    <cellStyle name="40% - 着色 3 2 4" xfId="201"/>
    <cellStyle name="40% - 着色 3 2 5" xfId="127"/>
    <cellStyle name="40% - 着色 3 3" xfId="27"/>
    <cellStyle name="40% - 着色 3 3 2" xfId="243"/>
    <cellStyle name="40% - 着色 3 3 3" xfId="175"/>
    <cellStyle name="40% - 着色 3 3 4" xfId="101"/>
    <cellStyle name="40% - 着色 4 2" xfId="28"/>
    <cellStyle name="40% - 着色 4 2 2" xfId="29"/>
    <cellStyle name="40% - 着色 4 2 2 2" xfId="273"/>
    <cellStyle name="40% - 着色 4 2 2 3" xfId="204"/>
    <cellStyle name="40% - 着色 4 2 2 4" xfId="130"/>
    <cellStyle name="40% - 着色 4 2 3" xfId="272"/>
    <cellStyle name="40% - 着色 4 2 4" xfId="203"/>
    <cellStyle name="40% - 着色 4 2 5" xfId="129"/>
    <cellStyle name="40% - 着色 4 3" xfId="30"/>
    <cellStyle name="40% - 着色 4 3 2" xfId="274"/>
    <cellStyle name="40% - 着色 4 3 3" xfId="205"/>
    <cellStyle name="40% - 着色 4 3 4" xfId="131"/>
    <cellStyle name="40% - 着色 5 2" xfId="31"/>
    <cellStyle name="40% - 着色 5 2 2" xfId="32"/>
    <cellStyle name="40% - 着色 5 2 2 2" xfId="275"/>
    <cellStyle name="40% - 着色 5 2 2 3" xfId="206"/>
    <cellStyle name="40% - 着色 5 2 2 4" xfId="132"/>
    <cellStyle name="40% - 着色 5 2 3" xfId="247"/>
    <cellStyle name="40% - 着色 5 2 4" xfId="178"/>
    <cellStyle name="40% - 着色 5 2 5" xfId="104"/>
    <cellStyle name="40% - 着色 5 3" xfId="33"/>
    <cellStyle name="40% - 着色 5 3 2" xfId="276"/>
    <cellStyle name="40% - 着色 5 3 3" xfId="207"/>
    <cellStyle name="40% - 着色 5 3 4" xfId="133"/>
    <cellStyle name="40% - 着色 6 2" xfId="34"/>
    <cellStyle name="40% - 着色 6 2 2" xfId="35"/>
    <cellStyle name="40% - 着色 6 2 2 2" xfId="278"/>
    <cellStyle name="40% - 着色 6 2 2 3" xfId="209"/>
    <cellStyle name="40% - 着色 6 2 2 4" xfId="135"/>
    <cellStyle name="40% - 着色 6 2 3" xfId="277"/>
    <cellStyle name="40% - 着色 6 2 4" xfId="208"/>
    <cellStyle name="40% - 着色 6 2 5" xfId="134"/>
    <cellStyle name="40% - 着色 6 3" xfId="36"/>
    <cellStyle name="40% - 着色 6 3 2" xfId="279"/>
    <cellStyle name="40% - 着色 6 3 3" xfId="210"/>
    <cellStyle name="40% - 着色 6 3 4" xfId="136"/>
    <cellStyle name="60% - 着色 1 2" xfId="37"/>
    <cellStyle name="60% - 着色 1 2 2" xfId="280"/>
    <cellStyle name="60% - 着色 1 2 3" xfId="211"/>
    <cellStyle name="60% - 着色 1 2 4" xfId="137"/>
    <cellStyle name="60% - 着色 2 2" xfId="38"/>
    <cellStyle name="60% - 着色 2 2 2" xfId="281"/>
    <cellStyle name="60% - 着色 2 2 3" xfId="212"/>
    <cellStyle name="60% - 着色 2 2 4" xfId="138"/>
    <cellStyle name="60% - 着色 3 2" xfId="39"/>
    <cellStyle name="60% - 着色 3 2 2" xfId="282"/>
    <cellStyle name="60% - 着色 3 2 3" xfId="213"/>
    <cellStyle name="60% - 着色 3 2 4" xfId="139"/>
    <cellStyle name="60% - 着色 4 2" xfId="40"/>
    <cellStyle name="60% - 着色 4 2 2" xfId="283"/>
    <cellStyle name="60% - 着色 4 2 3" xfId="214"/>
    <cellStyle name="60% - 着色 4 2 4" xfId="140"/>
    <cellStyle name="60% - 着色 5 2" xfId="41"/>
    <cellStyle name="60% - 着色 5 2 2" xfId="284"/>
    <cellStyle name="60% - 着色 5 2 3" xfId="215"/>
    <cellStyle name="60% - 着色 5 2 4" xfId="141"/>
    <cellStyle name="60% - 着色 6 2" xfId="42"/>
    <cellStyle name="60% - 着色 6 2 2" xfId="251"/>
    <cellStyle name="60% - 着色 6 2 3" xfId="182"/>
    <cellStyle name="60% - 着色 6 2 4" xfId="108"/>
    <cellStyle name="标题" xfId="43" builtinId="15" customBuiltin="1"/>
    <cellStyle name="标题 1" xfId="44" builtinId="16" customBuiltin="1"/>
    <cellStyle name="标题 2" xfId="45" builtinId="17" customBuiltin="1"/>
    <cellStyle name="标题 3" xfId="46" builtinId="18" customBuiltin="1"/>
    <cellStyle name="标题 4" xfId="47" builtinId="19" customBuiltin="1"/>
    <cellStyle name="差" xfId="48" builtinId="27" customBuiltin="1"/>
    <cellStyle name="差_16号附件" xfId="163"/>
    <cellStyle name="差_2017预算公开表_(010010010)中国共产党焦作市委员会办公室" xfId="164"/>
    <cellStyle name="差_4901A573031A00CCE0530A08AF0800CC" xfId="49"/>
    <cellStyle name="差_4901A573031A00CCE0530A08AF0800CC 2" xfId="285"/>
    <cellStyle name="差_4901A573031A00CCE0530A08AF0800CC 3" xfId="216"/>
    <cellStyle name="差_4901A573031A00CCE0530A08AF0800CC 4" xfId="142"/>
    <cellStyle name="差_4901E49D450800C2E0530A08AF0800C2" xfId="50"/>
    <cellStyle name="差_4901E49D450800C2E0530A08AF0800C2 2" xfId="286"/>
    <cellStyle name="差_4901E49D450800C2E0530A08AF0800C2 3" xfId="217"/>
    <cellStyle name="差_4901E49D450800C2E0530A08AF0800C2 4" xfId="143"/>
    <cellStyle name="差_615D2EB13C93010EE0530A0804CC5EB5" xfId="51"/>
    <cellStyle name="差_615D2EB13C93010EE0530A0804CC5EB5 2" xfId="287"/>
    <cellStyle name="差_615D2EB13C93010EE0530A0804CC5EB5 3" xfId="218"/>
    <cellStyle name="差_615D2EB13C93010EE0530A0804CC5EB5 4" xfId="144"/>
    <cellStyle name="差_61F0C7FF6ABA0038E0530A0804CC3487" xfId="52"/>
    <cellStyle name="差_61F0C7FF6ABA0038E0530A0804CC3487 2" xfId="288"/>
    <cellStyle name="差_61F0C7FF6ABA0038E0530A0804CC3487 3" xfId="219"/>
    <cellStyle name="差_61F0C7FF6ABA0038E0530A0804CC3487 4" xfId="145"/>
    <cellStyle name="差_64242C78E6F3009AE0530A08AF09009A" xfId="53"/>
    <cellStyle name="差_64242C78E6F3009AE0530A08AF09009A 2" xfId="289"/>
    <cellStyle name="差_64242C78E6F3009AE0530A08AF09009A 3" xfId="220"/>
    <cellStyle name="差_64242C78E6F3009AE0530A08AF09009A 4" xfId="146"/>
    <cellStyle name="差_64242C78E6F6009AE0530A08AF09009A" xfId="54"/>
    <cellStyle name="差_64242C78E6F6009AE0530A08AF09009A 2" xfId="244"/>
    <cellStyle name="差_64242C78E6F6009AE0530A08AF09009A 3" xfId="174"/>
    <cellStyle name="差_64242C78E6F6009AE0530A08AF09009A 4" xfId="100"/>
    <cellStyle name="差_64242C78E6FB009AE0530A08AF09009A" xfId="55"/>
    <cellStyle name="差_64242C78E6FB009AE0530A08AF09009A 2" xfId="248"/>
    <cellStyle name="差_64242C78E6FB009AE0530A08AF09009A 3" xfId="179"/>
    <cellStyle name="差_64242C78E6FB009AE0530A08AF09009A 4" xfId="105"/>
    <cellStyle name="差_67D34CE2EC6AAB52E050080A1CAF164B" xfId="56"/>
    <cellStyle name="差_67D34CE2EC6AAB52E050080A1CAF164B 2" xfId="246"/>
    <cellStyle name="差_67D34CE2EC6AAB52E050080A1CAF164B 3" xfId="177"/>
    <cellStyle name="差_67D34CE2EC6AAB52E050080A1CAF164B 4" xfId="103"/>
    <cellStyle name="常规" xfId="0" builtinId="0"/>
    <cellStyle name="常规 10" xfId="306"/>
    <cellStyle name="常规 11" xfId="57"/>
    <cellStyle name="常规 11 2" xfId="290"/>
    <cellStyle name="常规 11 3" xfId="221"/>
    <cellStyle name="常规 11 4" xfId="147"/>
    <cellStyle name="常规 2" xfId="58"/>
    <cellStyle name="常规 2 2" xfId="291"/>
    <cellStyle name="常规 2 3" xfId="222"/>
    <cellStyle name="常规 2 4" xfId="148"/>
    <cellStyle name="常规 2_67D34CE2EC6AAB52E050080A1CAF164B" xfId="59"/>
    <cellStyle name="常规 3" xfId="60"/>
    <cellStyle name="常规 3 2" xfId="61"/>
    <cellStyle name="常规 3 2 2" xfId="293"/>
    <cellStyle name="常规 3 2 3" xfId="224"/>
    <cellStyle name="常规 3 2 4" xfId="150"/>
    <cellStyle name="常规 3 3" xfId="292"/>
    <cellStyle name="常规 3 4" xfId="223"/>
    <cellStyle name="常规 3 5" xfId="149"/>
    <cellStyle name="常规 3_6162030C6A600132E0530A0804CCAD99_c" xfId="62"/>
    <cellStyle name="常规 4" xfId="63"/>
    <cellStyle name="常规 4 2" xfId="294"/>
    <cellStyle name="常规 4 3" xfId="225"/>
    <cellStyle name="常规 4 4" xfId="151"/>
    <cellStyle name="常规 5" xfId="64"/>
    <cellStyle name="常规 5 2" xfId="295"/>
    <cellStyle name="常规 5 3" xfId="226"/>
    <cellStyle name="常规 5 4" xfId="152"/>
    <cellStyle name="常规 6" xfId="162"/>
    <cellStyle name="常规 7" xfId="305"/>
    <cellStyle name="常规 8" xfId="236"/>
    <cellStyle name="常规 9" xfId="167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69"/>
    <cellStyle name="常规_新报表页" xfId="70"/>
    <cellStyle name="好" xfId="71" builtinId="26" customBuiltin="1"/>
    <cellStyle name="好_16号附件" xfId="165"/>
    <cellStyle name="好_2017预算公开表_(010010010)中国共产党焦作市委员会办公室" xfId="166"/>
    <cellStyle name="好_4901A573031A00CCE0530A08AF0800CC" xfId="72"/>
    <cellStyle name="好_4901A573031A00CCE0530A08AF0800CC 2" xfId="296"/>
    <cellStyle name="好_4901A573031A00CCE0530A08AF0800CC 3" xfId="227"/>
    <cellStyle name="好_4901A573031A00CCE0530A08AF0800CC 4" xfId="153"/>
    <cellStyle name="好_4901E49D450800C2E0530A08AF0800C2" xfId="73"/>
    <cellStyle name="好_4901E49D450800C2E0530A08AF0800C2 2" xfId="297"/>
    <cellStyle name="好_4901E49D450800C2E0530A08AF0800C2 3" xfId="228"/>
    <cellStyle name="好_4901E49D450800C2E0530A08AF0800C2 4" xfId="154"/>
    <cellStyle name="好_615D2EB13C93010EE0530A0804CC5EB5" xfId="74"/>
    <cellStyle name="好_615D2EB13C93010EE0530A0804CC5EB5 2" xfId="298"/>
    <cellStyle name="好_615D2EB13C93010EE0530A0804CC5EB5 3" xfId="229"/>
    <cellStyle name="好_615D2EB13C93010EE0530A0804CC5EB5 4" xfId="155"/>
    <cellStyle name="好_61F0C7FF6ABA0038E0530A0804CC3487" xfId="75"/>
    <cellStyle name="好_61F0C7FF6ABA0038E0530A0804CC3487 2" xfId="299"/>
    <cellStyle name="好_61F0C7FF6ABA0038E0530A0804CC3487 3" xfId="230"/>
    <cellStyle name="好_61F0C7FF6ABA0038E0530A0804CC3487 4" xfId="156"/>
    <cellStyle name="好_64242C78E6F6009AE0530A08AF09009A" xfId="76"/>
    <cellStyle name="好_64242C78E6F6009AE0530A08AF09009A 2" xfId="300"/>
    <cellStyle name="好_64242C78E6F6009AE0530A08AF09009A 3" xfId="231"/>
    <cellStyle name="好_64242C78E6F6009AE0530A08AF09009A 4" xfId="157"/>
    <cellStyle name="好_67D34CE2EC6AAB52E050080A1CAF164B" xfId="77"/>
    <cellStyle name="好_67D34CE2EC6AAB52E050080A1CAF164B 2" xfId="301"/>
    <cellStyle name="好_67D34CE2EC6AAB52E050080A1CAF164B 3" xfId="232"/>
    <cellStyle name="好_67D34CE2EC6AAB52E050080A1CAF164B 4" xfId="158"/>
    <cellStyle name="汇总" xfId="78" builtinId="25" customBuiltin="1"/>
    <cellStyle name="计算" xfId="79" builtinId="22" customBuiltin="1"/>
    <cellStyle name="检查单元格" xfId="80" builtinId="23" customBuiltin="1"/>
    <cellStyle name="解释性文本" xfId="81" builtinId="53" customBuiltin="1"/>
    <cellStyle name="警告文本" xfId="82" builtinId="11" customBuiltin="1"/>
    <cellStyle name="链接单元格" xfId="83" builtinId="24" customBuiltin="1"/>
    <cellStyle name="适中" xfId="84" builtinId="28" customBuiltin="1"/>
    <cellStyle name="输出" xfId="85" builtinId="21" customBuiltin="1"/>
    <cellStyle name="输入" xfId="86" builtinId="20" customBuiltin="1"/>
    <cellStyle name="着色 1 2" xfId="87"/>
    <cellStyle name="着色 1 2 2" xfId="259"/>
    <cellStyle name="着色 1 2 3" xfId="191"/>
    <cellStyle name="着色 1 2 4" xfId="117"/>
    <cellStyle name="着色 2 2" xfId="88"/>
    <cellStyle name="着色 2 2 2" xfId="239"/>
    <cellStyle name="着色 2 2 3" xfId="171"/>
    <cellStyle name="着色 2 2 4" xfId="97"/>
    <cellStyle name="着色 3 2" xfId="89"/>
    <cellStyle name="着色 3 2 2" xfId="302"/>
    <cellStyle name="着色 3 2 3" xfId="233"/>
    <cellStyle name="着色 3 2 4" xfId="159"/>
    <cellStyle name="着色 4 2" xfId="90"/>
    <cellStyle name="着色 4 2 2" xfId="303"/>
    <cellStyle name="着色 4 2 3" xfId="234"/>
    <cellStyle name="着色 4 2 4" xfId="160"/>
    <cellStyle name="着色 5 2" xfId="91"/>
    <cellStyle name="着色 5 2 2" xfId="252"/>
    <cellStyle name="着色 5 2 3" xfId="183"/>
    <cellStyle name="着色 5 2 4" xfId="109"/>
    <cellStyle name="着色 6 2" xfId="92"/>
    <cellStyle name="着色 6 2 2" xfId="304"/>
    <cellStyle name="着色 6 2 3" xfId="235"/>
    <cellStyle name="着色 6 2 4" xfId="161"/>
    <cellStyle name="注释" xfId="93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ColWidth="6.875" defaultRowHeight="11.25"/>
  <cols>
    <col min="1" max="1" width="31.5" style="6" customWidth="1"/>
    <col min="2" max="2" width="23.125" style="6" customWidth="1"/>
    <col min="3" max="3" width="31.5" style="6" customWidth="1"/>
    <col min="4" max="4" width="24.25" style="6" customWidth="1"/>
    <col min="5" max="16384" width="6.875" style="6"/>
  </cols>
  <sheetData>
    <row r="1" spans="1:10" ht="42" customHeight="1">
      <c r="A1" s="152" t="s">
        <v>176</v>
      </c>
      <c r="B1" s="152"/>
      <c r="C1" s="152"/>
      <c r="D1" s="152"/>
    </row>
    <row r="2" spans="1:10" s="36" customFormat="1" ht="20.100000000000001" customHeight="1">
      <c r="A2" s="101" t="s">
        <v>191</v>
      </c>
      <c r="B2" s="34"/>
      <c r="C2" s="34"/>
      <c r="D2" s="35" t="s">
        <v>123</v>
      </c>
    </row>
    <row r="3" spans="1:10" s="36" customFormat="1" ht="27.75" customHeight="1">
      <c r="A3" s="37" t="s">
        <v>0</v>
      </c>
      <c r="B3" s="38" t="s">
        <v>1</v>
      </c>
      <c r="C3" s="37" t="s">
        <v>2</v>
      </c>
      <c r="D3" s="39" t="s">
        <v>1</v>
      </c>
    </row>
    <row r="4" spans="1:10" s="42" customFormat="1" ht="23.25" customHeight="1">
      <c r="A4" s="40" t="s">
        <v>3</v>
      </c>
      <c r="B4" s="89">
        <v>247.81</v>
      </c>
      <c r="C4" s="41" t="s">
        <v>4</v>
      </c>
      <c r="D4" s="90">
        <v>91.41</v>
      </c>
    </row>
    <row r="5" spans="1:10" s="42" customFormat="1" ht="23.25" customHeight="1">
      <c r="A5" s="40" t="s">
        <v>124</v>
      </c>
      <c r="B5" s="91">
        <v>247.81</v>
      </c>
      <c r="C5" s="41" t="s">
        <v>125</v>
      </c>
      <c r="D5" s="90">
        <v>56.7</v>
      </c>
    </row>
    <row r="6" spans="1:10" s="42" customFormat="1" ht="23.25" customHeight="1">
      <c r="A6" s="40" t="s">
        <v>126</v>
      </c>
      <c r="B6" s="92">
        <v>0</v>
      </c>
      <c r="C6" s="43" t="s">
        <v>127</v>
      </c>
      <c r="D6" s="90">
        <v>34.71</v>
      </c>
    </row>
    <row r="7" spans="1:10" s="42" customFormat="1" ht="23.25" customHeight="1">
      <c r="A7" s="40" t="s">
        <v>128</v>
      </c>
      <c r="B7" s="89">
        <v>0</v>
      </c>
      <c r="C7" s="43" t="s">
        <v>5</v>
      </c>
      <c r="D7" s="90">
        <v>156.4</v>
      </c>
    </row>
    <row r="8" spans="1:10" s="42" customFormat="1" ht="23.25" customHeight="1">
      <c r="A8" s="40" t="s">
        <v>129</v>
      </c>
      <c r="B8" s="91">
        <v>0</v>
      </c>
      <c r="C8" s="41"/>
      <c r="D8" s="93"/>
    </row>
    <row r="9" spans="1:10" s="42" customFormat="1" ht="23.25" customHeight="1">
      <c r="A9" s="44" t="s">
        <v>130</v>
      </c>
      <c r="B9" s="94">
        <v>0</v>
      </c>
      <c r="C9" s="43"/>
      <c r="D9" s="95"/>
    </row>
    <row r="10" spans="1:10" s="42" customFormat="1" ht="23.25" customHeight="1">
      <c r="A10" s="45" t="s">
        <v>131</v>
      </c>
      <c r="B10" s="92">
        <v>0</v>
      </c>
      <c r="C10" s="46"/>
      <c r="D10" s="96"/>
    </row>
    <row r="11" spans="1:10" s="42" customFormat="1" ht="19.350000000000001" customHeight="1">
      <c r="A11" s="48" t="s">
        <v>132</v>
      </c>
      <c r="B11" s="89">
        <v>0</v>
      </c>
      <c r="C11" s="46"/>
      <c r="D11" s="96"/>
    </row>
    <row r="12" spans="1:10" s="36" customFormat="1" ht="19.350000000000001" customHeight="1">
      <c r="A12" s="48"/>
      <c r="B12" s="49"/>
      <c r="C12" s="46"/>
      <c r="D12" s="47"/>
      <c r="E12" s="42"/>
      <c r="F12" s="42"/>
      <c r="G12" s="42"/>
      <c r="I12" s="42"/>
    </row>
    <row r="13" spans="1:10" s="36" customFormat="1" ht="19.350000000000001" customHeight="1">
      <c r="A13" s="50"/>
      <c r="B13" s="51"/>
      <c r="C13" s="52"/>
      <c r="D13" s="53"/>
      <c r="E13" s="42"/>
      <c r="F13" s="42"/>
      <c r="G13" s="42"/>
    </row>
    <row r="14" spans="1:10" s="36" customFormat="1" ht="19.350000000000001" customHeight="1">
      <c r="A14" s="54"/>
      <c r="B14" s="55"/>
      <c r="C14" s="56"/>
      <c r="D14" s="53"/>
      <c r="E14" s="42"/>
      <c r="G14" s="42"/>
      <c r="I14" s="42"/>
      <c r="J14" s="42"/>
    </row>
    <row r="15" spans="1:10" s="42" customFormat="1" ht="20.100000000000001" customHeight="1">
      <c r="A15" s="57" t="s">
        <v>6</v>
      </c>
      <c r="B15" s="89">
        <v>247.81</v>
      </c>
      <c r="C15" s="57" t="s">
        <v>7</v>
      </c>
      <c r="D15" s="90">
        <v>247.81</v>
      </c>
    </row>
    <row r="16" spans="1:10" s="42" customFormat="1" ht="20.100000000000001" customHeight="1">
      <c r="A16" s="58" t="s">
        <v>133</v>
      </c>
      <c r="B16" s="91">
        <v>0</v>
      </c>
      <c r="C16" s="59" t="s">
        <v>8</v>
      </c>
      <c r="D16" s="97">
        <v>0</v>
      </c>
    </row>
    <row r="17" spans="1:10" s="42" customFormat="1" ht="20.100000000000001" customHeight="1">
      <c r="A17" s="58" t="s">
        <v>134</v>
      </c>
      <c r="B17" s="94">
        <v>0</v>
      </c>
      <c r="C17" s="86" t="s">
        <v>174</v>
      </c>
      <c r="D17" s="98">
        <v>0</v>
      </c>
    </row>
    <row r="18" spans="1:10" s="42" customFormat="1" ht="20.100000000000001" customHeight="1">
      <c r="A18" s="58" t="s">
        <v>135</v>
      </c>
      <c r="B18" s="94">
        <v>0</v>
      </c>
      <c r="C18" s="86" t="s">
        <v>175</v>
      </c>
      <c r="D18" s="97">
        <v>0</v>
      </c>
    </row>
    <row r="19" spans="1:10" s="42" customFormat="1" ht="20.100000000000001" customHeight="1">
      <c r="A19" s="99" t="s">
        <v>11</v>
      </c>
      <c r="B19" s="94">
        <v>247.81</v>
      </c>
      <c r="C19" s="60" t="s">
        <v>12</v>
      </c>
      <c r="D19" s="100">
        <v>247.81</v>
      </c>
    </row>
    <row r="20" spans="1:10" ht="9.75" customHeight="1">
      <c r="B20" s="7"/>
    </row>
    <row r="21" spans="1:10">
      <c r="H21" s="7"/>
    </row>
    <row r="24" spans="1:10">
      <c r="C24" s="7"/>
    </row>
    <row r="25" spans="1:10">
      <c r="B25" s="7"/>
    </row>
    <row r="31" spans="1:10">
      <c r="J31" s="7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zoomScaleSheetLayoutView="100" workbookViewId="0">
      <selection sqref="A1:T1"/>
    </sheetView>
  </sheetViews>
  <sheetFormatPr defaultRowHeight="14.25"/>
  <cols>
    <col min="1" max="1" width="3.125" style="16" customWidth="1"/>
    <col min="2" max="2" width="2.875" style="16" customWidth="1"/>
    <col min="3" max="3" width="0.875" style="16" hidden="1" customWidth="1"/>
    <col min="4" max="4" width="3.75" style="16" customWidth="1"/>
    <col min="5" max="5" width="1" style="16" customWidth="1"/>
    <col min="6" max="6" width="6.625" style="16" customWidth="1"/>
    <col min="7" max="7" width="2.25" style="16" customWidth="1"/>
    <col min="8" max="8" width="9" style="16"/>
    <col min="9" max="9" width="7.25" style="16" customWidth="1"/>
    <col min="10" max="10" width="8.25" style="16" customWidth="1"/>
    <col min="11" max="11" width="1.25" style="16" hidden="1" customWidth="1"/>
    <col min="12" max="12" width="9" style="16" hidden="1" customWidth="1"/>
    <col min="13" max="13" width="0.125" style="16" customWidth="1"/>
    <col min="14" max="14" width="8.125" style="16" customWidth="1"/>
    <col min="15" max="15" width="1.375" style="16" customWidth="1"/>
    <col min="16" max="16" width="1.875" style="16" customWidth="1"/>
    <col min="17" max="17" width="9" style="16"/>
    <col min="18" max="18" width="5.5" style="16" customWidth="1"/>
    <col min="19" max="19" width="9" style="16" hidden="1" customWidth="1"/>
    <col min="20" max="20" width="4.625" style="16" customWidth="1"/>
    <col min="21" max="16384" width="9" style="16"/>
  </cols>
  <sheetData>
    <row r="1" spans="1:20" ht="42" customHeight="1">
      <c r="A1" s="220" t="s">
        <v>185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</row>
    <row r="2" spans="1:20" ht="20.100000000000001" customHeight="1">
      <c r="A2" s="120" t="s">
        <v>343</v>
      </c>
      <c r="B2" s="85"/>
      <c r="C2" s="85"/>
      <c r="D2" s="85"/>
      <c r="E2" s="85"/>
      <c r="F2" s="85"/>
      <c r="G2" s="85"/>
      <c r="H2" s="85"/>
      <c r="I2" s="33"/>
      <c r="J2" s="33"/>
      <c r="K2" s="33"/>
      <c r="L2" s="33"/>
      <c r="M2" s="33"/>
      <c r="N2" s="33"/>
      <c r="O2" s="33"/>
      <c r="P2" s="33"/>
      <c r="Q2" s="221" t="s">
        <v>173</v>
      </c>
      <c r="R2" s="221"/>
      <c r="S2" s="221"/>
      <c r="T2" s="221"/>
    </row>
    <row r="3" spans="1:20" ht="20.100000000000001" customHeight="1">
      <c r="A3" s="212" t="s">
        <v>39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</row>
    <row r="4" spans="1:20" ht="20.100000000000001" customHeight="1">
      <c r="A4" s="212" t="s">
        <v>45</v>
      </c>
      <c r="B4" s="212"/>
      <c r="C4" s="212"/>
      <c r="D4" s="212"/>
      <c r="E4" s="212"/>
      <c r="F4" s="212"/>
      <c r="G4" s="212"/>
      <c r="H4" s="212"/>
      <c r="I4" s="212"/>
      <c r="J4" s="212" t="s">
        <v>46</v>
      </c>
      <c r="K4" s="212"/>
      <c r="L4" s="212"/>
      <c r="M4" s="212"/>
      <c r="N4" s="212"/>
      <c r="O4" s="212"/>
      <c r="P4" s="212"/>
      <c r="Q4" s="212"/>
      <c r="R4" s="212"/>
      <c r="S4" s="212"/>
      <c r="T4" s="212"/>
    </row>
    <row r="5" spans="1:20" ht="20.100000000000001" customHeight="1">
      <c r="A5" s="212" t="s">
        <v>47</v>
      </c>
      <c r="B5" s="212" t="s">
        <v>48</v>
      </c>
      <c r="C5" s="212"/>
      <c r="D5" s="212"/>
      <c r="E5" s="212"/>
      <c r="F5" s="212"/>
      <c r="G5" s="212"/>
      <c r="H5" s="212"/>
      <c r="I5" s="212"/>
      <c r="J5" s="212" t="s">
        <v>49</v>
      </c>
      <c r="K5" s="212"/>
      <c r="L5" s="212"/>
      <c r="M5" s="212"/>
      <c r="N5" s="212"/>
      <c r="O5" s="212"/>
      <c r="P5" s="212"/>
      <c r="Q5" s="212"/>
      <c r="R5" s="212"/>
      <c r="S5" s="212"/>
      <c r="T5" s="212"/>
    </row>
    <row r="6" spans="1:20" ht="39.950000000000003" customHeight="1">
      <c r="A6" s="212"/>
      <c r="B6" s="212" t="s">
        <v>50</v>
      </c>
      <c r="C6" s="212"/>
      <c r="D6" s="212"/>
      <c r="E6" s="212"/>
      <c r="F6" s="212"/>
      <c r="G6" s="212"/>
      <c r="H6" s="212"/>
      <c r="I6" s="212"/>
      <c r="J6" s="212" t="s">
        <v>51</v>
      </c>
      <c r="K6" s="212"/>
      <c r="L6" s="212"/>
      <c r="M6" s="212"/>
      <c r="N6" s="212"/>
      <c r="O6" s="212"/>
      <c r="P6" s="212"/>
      <c r="Q6" s="212"/>
      <c r="R6" s="212"/>
      <c r="S6" s="212"/>
      <c r="T6" s="212"/>
    </row>
    <row r="7" spans="1:20" s="121" customFormat="1" ht="60" customHeight="1">
      <c r="A7" s="212"/>
      <c r="B7" s="216" t="s">
        <v>52</v>
      </c>
      <c r="C7" s="216"/>
      <c r="D7" s="216"/>
      <c r="E7" s="216"/>
      <c r="F7" s="216"/>
      <c r="G7" s="216"/>
      <c r="H7" s="122" t="s">
        <v>53</v>
      </c>
      <c r="I7" s="122"/>
      <c r="J7" s="216" t="s">
        <v>54</v>
      </c>
      <c r="K7" s="216"/>
      <c r="L7" s="216"/>
      <c r="M7" s="216"/>
      <c r="N7" s="216"/>
      <c r="O7" s="216"/>
      <c r="P7" s="216"/>
      <c r="Q7" s="122" t="s">
        <v>55</v>
      </c>
      <c r="R7" s="217">
        <v>0</v>
      </c>
      <c r="S7" s="218"/>
      <c r="T7" s="219"/>
    </row>
    <row r="8" spans="1:20" ht="39.950000000000003" customHeight="1">
      <c r="A8" s="212"/>
      <c r="B8" s="212" t="s">
        <v>56</v>
      </c>
      <c r="C8" s="212"/>
      <c r="D8" s="212"/>
      <c r="E8" s="212"/>
      <c r="F8" s="212"/>
      <c r="G8" s="212"/>
      <c r="H8" s="17" t="s">
        <v>57</v>
      </c>
      <c r="I8" s="17"/>
      <c r="J8" s="212" t="s">
        <v>187</v>
      </c>
      <c r="K8" s="212"/>
      <c r="L8" s="212"/>
      <c r="M8" s="212"/>
      <c r="N8" s="212"/>
      <c r="O8" s="212"/>
      <c r="P8" s="212"/>
      <c r="Q8" s="17" t="s">
        <v>186</v>
      </c>
      <c r="R8" s="212"/>
      <c r="S8" s="212"/>
      <c r="T8" s="212"/>
    </row>
    <row r="9" spans="1:20" ht="20.100000000000001" customHeight="1">
      <c r="A9" s="212"/>
      <c r="B9" s="212" t="s">
        <v>58</v>
      </c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</row>
    <row r="10" spans="1:20" ht="20.100000000000001" customHeight="1">
      <c r="A10" s="212"/>
      <c r="B10" s="212" t="s">
        <v>59</v>
      </c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</row>
    <row r="11" spans="1:20" ht="20.100000000000001" customHeight="1">
      <c r="A11" s="212" t="s">
        <v>60</v>
      </c>
      <c r="B11" s="212" t="s">
        <v>61</v>
      </c>
      <c r="C11" s="212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</row>
    <row r="12" spans="1:20" ht="39.950000000000003" customHeight="1">
      <c r="A12" s="212"/>
      <c r="B12" s="212" t="s">
        <v>62</v>
      </c>
      <c r="C12" s="212"/>
      <c r="D12" s="212" t="s">
        <v>63</v>
      </c>
      <c r="E12" s="212"/>
      <c r="F12" s="212" t="s">
        <v>64</v>
      </c>
      <c r="G12" s="212"/>
      <c r="H12" s="212" t="s">
        <v>65</v>
      </c>
      <c r="I12" s="212"/>
      <c r="J12" s="212"/>
      <c r="K12" s="212"/>
      <c r="L12" s="212"/>
      <c r="M12" s="212"/>
      <c r="N12" s="212"/>
      <c r="O12" s="212"/>
      <c r="P12" s="212" t="s">
        <v>66</v>
      </c>
      <c r="Q12" s="212"/>
      <c r="R12" s="212"/>
      <c r="S12" s="212"/>
      <c r="T12" s="212"/>
    </row>
    <row r="13" spans="1:20" ht="20.100000000000001" customHeight="1">
      <c r="A13" s="212"/>
      <c r="B13" s="212"/>
      <c r="C13" s="212"/>
      <c r="D13" s="212" t="s">
        <v>67</v>
      </c>
      <c r="E13" s="212"/>
      <c r="F13" s="212" t="s">
        <v>68</v>
      </c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</row>
    <row r="14" spans="1:20" ht="20.100000000000001" customHeight="1">
      <c r="A14" s="212"/>
      <c r="B14" s="212"/>
      <c r="C14" s="212"/>
      <c r="D14" s="212"/>
      <c r="E14" s="212"/>
      <c r="F14" s="212" t="s">
        <v>69</v>
      </c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</row>
    <row r="15" spans="1:20" ht="20.100000000000001" customHeight="1">
      <c r="A15" s="212"/>
      <c r="B15" s="212"/>
      <c r="C15" s="212"/>
      <c r="D15" s="212"/>
      <c r="E15" s="212"/>
      <c r="F15" s="212" t="s">
        <v>70</v>
      </c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</row>
    <row r="16" spans="1:20" ht="20.100000000000001" customHeight="1">
      <c r="A16" s="212"/>
      <c r="B16" s="212"/>
      <c r="C16" s="212"/>
      <c r="D16" s="212"/>
      <c r="E16" s="212"/>
      <c r="F16" s="212" t="s">
        <v>71</v>
      </c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</row>
    <row r="17" spans="1:20" ht="39.950000000000003" customHeight="1">
      <c r="A17" s="212"/>
      <c r="B17" s="212"/>
      <c r="C17" s="212"/>
      <c r="D17" s="212" t="s">
        <v>72</v>
      </c>
      <c r="E17" s="212"/>
      <c r="F17" s="212" t="s">
        <v>73</v>
      </c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</row>
    <row r="18" spans="1:20" ht="39.950000000000003" customHeight="1">
      <c r="A18" s="212"/>
      <c r="B18" s="212"/>
      <c r="C18" s="212"/>
      <c r="D18" s="212"/>
      <c r="E18" s="212"/>
      <c r="F18" s="212" t="s">
        <v>74</v>
      </c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</row>
    <row r="19" spans="1:20" ht="39.950000000000003" customHeight="1">
      <c r="A19" s="212"/>
      <c r="B19" s="212"/>
      <c r="C19" s="212"/>
      <c r="D19" s="212"/>
      <c r="E19" s="212"/>
      <c r="F19" s="212" t="s">
        <v>75</v>
      </c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</row>
    <row r="20" spans="1:20" ht="39.950000000000003" customHeight="1">
      <c r="A20" s="212"/>
      <c r="B20" s="212"/>
      <c r="C20" s="212"/>
      <c r="D20" s="212"/>
      <c r="E20" s="212"/>
      <c r="F20" s="212" t="s">
        <v>76</v>
      </c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</row>
    <row r="21" spans="1:20" ht="60" customHeight="1">
      <c r="A21" s="212"/>
      <c r="B21" s="212"/>
      <c r="C21" s="212"/>
      <c r="D21" s="212" t="s">
        <v>77</v>
      </c>
      <c r="E21" s="212"/>
      <c r="F21" s="212" t="s">
        <v>78</v>
      </c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</row>
    <row r="22" spans="1:20" ht="14.25" customHeight="1">
      <c r="A22" s="214" t="s">
        <v>79</v>
      </c>
      <c r="B22" s="214"/>
      <c r="C22" s="214"/>
      <c r="D22" s="214"/>
      <c r="E22" s="214"/>
      <c r="F22" s="214"/>
      <c r="G22" s="214"/>
      <c r="H22" s="215" t="s">
        <v>80</v>
      </c>
      <c r="I22" s="215"/>
      <c r="J22" s="213"/>
      <c r="K22" s="213"/>
      <c r="L22" s="213" t="s">
        <v>81</v>
      </c>
      <c r="M22" s="213"/>
      <c r="N22" s="213"/>
      <c r="O22" s="213"/>
      <c r="P22" s="213"/>
      <c r="Q22" s="213"/>
      <c r="R22" s="213"/>
      <c r="S22" s="213"/>
      <c r="T22" s="213"/>
    </row>
  </sheetData>
  <sheetProtection formatCells="0" formatColumns="0" formatRows="0"/>
  <mergeCells count="72">
    <mergeCell ref="A5:A10"/>
    <mergeCell ref="B5:G5"/>
    <mergeCell ref="H5:I5"/>
    <mergeCell ref="J5:M5"/>
    <mergeCell ref="B7:G7"/>
    <mergeCell ref="B6:G6"/>
    <mergeCell ref="H6:I6"/>
    <mergeCell ref="A1:T1"/>
    <mergeCell ref="A3:G3"/>
    <mergeCell ref="H3:T3"/>
    <mergeCell ref="Q2:T2"/>
    <mergeCell ref="A4:G4"/>
    <mergeCell ref="H4:I4"/>
    <mergeCell ref="J4:M4"/>
    <mergeCell ref="N4:T4"/>
    <mergeCell ref="H10:T10"/>
    <mergeCell ref="R8:T8"/>
    <mergeCell ref="B10:G10"/>
    <mergeCell ref="N8:P8"/>
    <mergeCell ref="N5:T5"/>
    <mergeCell ref="J7:M7"/>
    <mergeCell ref="B9:G9"/>
    <mergeCell ref="H9:T9"/>
    <mergeCell ref="J6:M6"/>
    <mergeCell ref="N6:T6"/>
    <mergeCell ref="J8:M8"/>
    <mergeCell ref="P21:T21"/>
    <mergeCell ref="D17:E20"/>
    <mergeCell ref="N7:P7"/>
    <mergeCell ref="R7:T7"/>
    <mergeCell ref="B8:G8"/>
    <mergeCell ref="B11:G11"/>
    <mergeCell ref="H11:T11"/>
    <mergeCell ref="B12:C21"/>
    <mergeCell ref="D12:E12"/>
    <mergeCell ref="D13:E16"/>
    <mergeCell ref="F13:G13"/>
    <mergeCell ref="H13:O13"/>
    <mergeCell ref="P13:T13"/>
    <mergeCell ref="F14:G14"/>
    <mergeCell ref="H14:O14"/>
    <mergeCell ref="P14:T14"/>
    <mergeCell ref="P20:T20"/>
    <mergeCell ref="F15:G15"/>
    <mergeCell ref="H15:O15"/>
    <mergeCell ref="P15:T15"/>
    <mergeCell ref="P12:T12"/>
    <mergeCell ref="P16:T16"/>
    <mergeCell ref="F12:G12"/>
    <mergeCell ref="H12:O12"/>
    <mergeCell ref="P17:T17"/>
    <mergeCell ref="F18:G18"/>
    <mergeCell ref="H18:O18"/>
    <mergeCell ref="P18:T18"/>
    <mergeCell ref="H19:O19"/>
    <mergeCell ref="P19:T19"/>
    <mergeCell ref="P22:T22"/>
    <mergeCell ref="A22:G22"/>
    <mergeCell ref="H22:I22"/>
    <mergeCell ref="J22:K22"/>
    <mergeCell ref="L22:O22"/>
    <mergeCell ref="A11:A21"/>
    <mergeCell ref="F16:G16"/>
    <mergeCell ref="H16:O16"/>
    <mergeCell ref="F19:G19"/>
    <mergeCell ref="F20:G20"/>
    <mergeCell ref="H20:O20"/>
    <mergeCell ref="F17:G17"/>
    <mergeCell ref="H17:O17"/>
    <mergeCell ref="D21:E21"/>
    <mergeCell ref="H21:O21"/>
    <mergeCell ref="F21:G21"/>
  </mergeCells>
  <phoneticPr fontId="2" type="noConversion"/>
  <pageMargins left="1" right="1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RowHeight="14.25"/>
  <cols>
    <col min="1" max="1" width="24" style="18" customWidth="1"/>
    <col min="2" max="2" width="12.5" style="18" customWidth="1"/>
    <col min="3" max="3" width="29" style="18" customWidth="1"/>
    <col min="4" max="4" width="12.5" style="18" customWidth="1"/>
    <col min="5" max="16384" width="9" style="18"/>
  </cols>
  <sheetData>
    <row r="1" spans="1:4" ht="42" customHeight="1">
      <c r="A1" s="222" t="s">
        <v>188</v>
      </c>
      <c r="B1" s="222"/>
      <c r="C1" s="222"/>
      <c r="D1" s="222"/>
    </row>
    <row r="2" spans="1:4" ht="21.75" customHeight="1">
      <c r="A2" s="148" t="s">
        <v>343</v>
      </c>
      <c r="B2" s="74"/>
      <c r="C2" s="74"/>
      <c r="D2" s="84" t="s">
        <v>82</v>
      </c>
    </row>
    <row r="3" spans="1:4" s="74" customFormat="1" ht="30" customHeight="1">
      <c r="A3" s="72" t="s">
        <v>83</v>
      </c>
      <c r="B3" s="73" t="s">
        <v>84</v>
      </c>
      <c r="C3" s="72" t="s">
        <v>83</v>
      </c>
      <c r="D3" s="73" t="s">
        <v>85</v>
      </c>
    </row>
    <row r="4" spans="1:4" s="148" customFormat="1" ht="30" customHeight="1">
      <c r="A4" s="149" t="s">
        <v>86</v>
      </c>
      <c r="B4" s="150"/>
      <c r="C4" s="151" t="s">
        <v>87</v>
      </c>
      <c r="D4" s="119">
        <v>0</v>
      </c>
    </row>
    <row r="5" spans="1:4" s="74" customFormat="1" ht="30" customHeight="1">
      <c r="A5" s="75" t="s">
        <v>88</v>
      </c>
      <c r="B5" s="76"/>
      <c r="C5" s="77" t="s">
        <v>89</v>
      </c>
      <c r="D5" s="76"/>
    </row>
    <row r="6" spans="1:4" s="74" customFormat="1" ht="30" customHeight="1">
      <c r="A6" s="75" t="s">
        <v>90</v>
      </c>
      <c r="B6" s="76"/>
      <c r="C6" s="77" t="s">
        <v>91</v>
      </c>
      <c r="D6" s="76"/>
    </row>
    <row r="7" spans="1:4" s="74" customFormat="1" ht="30" customHeight="1">
      <c r="A7" s="75" t="s">
        <v>92</v>
      </c>
      <c r="B7" s="76"/>
      <c r="C7" s="77" t="s">
        <v>93</v>
      </c>
      <c r="D7" s="76"/>
    </row>
    <row r="8" spans="1:4" s="74" customFormat="1" ht="30" customHeight="1">
      <c r="A8" s="75" t="s">
        <v>94</v>
      </c>
      <c r="B8" s="76"/>
      <c r="C8" s="77" t="s">
        <v>95</v>
      </c>
      <c r="D8" s="76"/>
    </row>
    <row r="9" spans="1:4" s="74" customFormat="1" ht="30" customHeight="1">
      <c r="A9" s="75"/>
      <c r="B9" s="76"/>
      <c r="C9" s="77"/>
      <c r="D9" s="76"/>
    </row>
    <row r="10" spans="1:4" s="81" customFormat="1" ht="30" customHeight="1">
      <c r="A10" s="78" t="s">
        <v>96</v>
      </c>
      <c r="B10" s="79"/>
      <c r="C10" s="80" t="s">
        <v>97</v>
      </c>
      <c r="D10" s="79"/>
    </row>
    <row r="11" spans="1:4" s="74" customFormat="1" ht="30" customHeight="1">
      <c r="A11" s="82" t="s">
        <v>98</v>
      </c>
      <c r="B11" s="76"/>
      <c r="C11" s="83" t="s">
        <v>99</v>
      </c>
      <c r="D11" s="76"/>
    </row>
    <row r="12" spans="1:4" s="74" customFormat="1" ht="30" customHeight="1">
      <c r="A12" s="83" t="s">
        <v>100</v>
      </c>
      <c r="B12" s="76"/>
      <c r="C12" s="82"/>
      <c r="D12" s="76"/>
    </row>
    <row r="13" spans="1:4" s="74" customFormat="1" ht="30" customHeight="1">
      <c r="A13" s="83"/>
      <c r="B13" s="76"/>
      <c r="C13" s="82"/>
      <c r="D13" s="76"/>
    </row>
    <row r="14" spans="1:4" s="74" customFormat="1" ht="30" customHeight="1">
      <c r="A14" s="78" t="s">
        <v>11</v>
      </c>
      <c r="B14" s="79"/>
      <c r="C14" s="80" t="s">
        <v>12</v>
      </c>
      <c r="D14" s="79"/>
    </row>
    <row r="15" spans="1:4" s="19" customFormat="1" ht="21" customHeight="1">
      <c r="A15" s="18"/>
      <c r="B15" s="18"/>
      <c r="C15" s="18"/>
      <c r="D15" s="18"/>
    </row>
    <row r="16" spans="1:4">
      <c r="D16" s="20"/>
    </row>
    <row r="17" spans="2:2">
      <c r="B17" s="20">
        <v>0</v>
      </c>
    </row>
  </sheetData>
  <sheetProtection formatCells="0" formatColumns="0" formatRows="0"/>
  <mergeCells count="1">
    <mergeCell ref="A1:D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2"/>
  <sheetViews>
    <sheetView showGridLines="0" showZeros="0" topLeftCell="A46" workbookViewId="0">
      <selection activeCell="A59" sqref="A59:XFD59"/>
    </sheetView>
  </sheetViews>
  <sheetFormatPr defaultColWidth="6.875" defaultRowHeight="11.25"/>
  <cols>
    <col min="1" max="1" width="5.125" style="8" customWidth="1"/>
    <col min="2" max="3" width="4.125" style="8" customWidth="1"/>
    <col min="4" max="4" width="19.75" style="8" customWidth="1"/>
    <col min="5" max="6" width="13.625" style="8" customWidth="1"/>
    <col min="7" max="16" width="11.5" style="8" customWidth="1"/>
    <col min="17" max="17" width="6.875" style="8" customWidth="1"/>
    <col min="18" max="18" width="10.375" style="8" customWidth="1"/>
    <col min="19" max="19" width="9.625" style="8" customWidth="1"/>
    <col min="20" max="251" width="6.875" style="8" customWidth="1"/>
    <col min="252" max="16384" width="6.875" style="8"/>
  </cols>
  <sheetData>
    <row r="1" spans="1:22" ht="42" customHeight="1">
      <c r="A1" s="154" t="s">
        <v>177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s="62" customFormat="1" ht="20.100000000000001" customHeight="1">
      <c r="A2" s="153" t="s">
        <v>191</v>
      </c>
      <c r="B2" s="153"/>
      <c r="C2" s="153"/>
      <c r="D2" s="153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V2" s="63" t="s">
        <v>136</v>
      </c>
    </row>
    <row r="3" spans="1:22" s="62" customFormat="1" ht="20.100000000000001" customHeight="1">
      <c r="A3" s="158" t="s">
        <v>14</v>
      </c>
      <c r="B3" s="158"/>
      <c r="C3" s="158"/>
      <c r="D3" s="157" t="s">
        <v>137</v>
      </c>
      <c r="E3" s="156" t="s">
        <v>15</v>
      </c>
      <c r="F3" s="161" t="s">
        <v>16</v>
      </c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3"/>
      <c r="R3" s="156" t="s">
        <v>17</v>
      </c>
      <c r="S3" s="156"/>
      <c r="T3" s="156" t="s">
        <v>138</v>
      </c>
      <c r="U3" s="156" t="s">
        <v>139</v>
      </c>
      <c r="V3" s="156" t="s">
        <v>18</v>
      </c>
    </row>
    <row r="4" spans="1:22" s="62" customFormat="1" ht="20.100000000000001" customHeight="1">
      <c r="A4" s="158"/>
      <c r="B4" s="158"/>
      <c r="C4" s="158"/>
      <c r="D4" s="157"/>
      <c r="E4" s="156"/>
      <c r="F4" s="156" t="s">
        <v>19</v>
      </c>
      <c r="G4" s="161" t="s">
        <v>140</v>
      </c>
      <c r="H4" s="162"/>
      <c r="I4" s="163"/>
      <c r="J4" s="161" t="s">
        <v>141</v>
      </c>
      <c r="K4" s="162"/>
      <c r="L4" s="162"/>
      <c r="M4" s="162"/>
      <c r="N4" s="162"/>
      <c r="O4" s="163"/>
      <c r="P4" s="156" t="s">
        <v>20</v>
      </c>
      <c r="Q4" s="156" t="s">
        <v>21</v>
      </c>
      <c r="R4" s="156" t="s">
        <v>22</v>
      </c>
      <c r="S4" s="156" t="s">
        <v>23</v>
      </c>
      <c r="T4" s="156"/>
      <c r="U4" s="156"/>
      <c r="V4" s="156"/>
    </row>
    <row r="5" spans="1:22" s="62" customFormat="1" ht="20.100000000000001" customHeight="1">
      <c r="A5" s="157" t="s">
        <v>24</v>
      </c>
      <c r="B5" s="157" t="s">
        <v>25</v>
      </c>
      <c r="C5" s="157" t="s">
        <v>26</v>
      </c>
      <c r="D5" s="157"/>
      <c r="E5" s="156"/>
      <c r="F5" s="156"/>
      <c r="G5" s="159" t="s">
        <v>142</v>
      </c>
      <c r="H5" s="159" t="s">
        <v>143</v>
      </c>
      <c r="I5" s="159" t="s">
        <v>144</v>
      </c>
      <c r="J5" s="156" t="s">
        <v>145</v>
      </c>
      <c r="K5" s="156" t="s">
        <v>27</v>
      </c>
      <c r="L5" s="156" t="s">
        <v>28</v>
      </c>
      <c r="M5" s="156" t="s">
        <v>29</v>
      </c>
      <c r="N5" s="156" t="s">
        <v>30</v>
      </c>
      <c r="O5" s="156" t="s">
        <v>146</v>
      </c>
      <c r="P5" s="156"/>
      <c r="Q5" s="156"/>
      <c r="R5" s="156"/>
      <c r="S5" s="156"/>
      <c r="T5" s="156"/>
      <c r="U5" s="156"/>
      <c r="V5" s="156"/>
    </row>
    <row r="6" spans="1:22" s="62" customFormat="1" ht="30" customHeight="1">
      <c r="A6" s="157"/>
      <c r="B6" s="157"/>
      <c r="C6" s="157"/>
      <c r="D6" s="157"/>
      <c r="E6" s="156"/>
      <c r="F6" s="156"/>
      <c r="G6" s="160"/>
      <c r="H6" s="160"/>
      <c r="I6" s="160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</row>
    <row r="7" spans="1:22" s="62" customFormat="1" ht="20.100000000000001" customHeight="1">
      <c r="A7" s="5" t="s">
        <v>31</v>
      </c>
      <c r="B7" s="5" t="s">
        <v>31</v>
      </c>
      <c r="C7" s="5" t="s">
        <v>31</v>
      </c>
      <c r="D7" s="5" t="s">
        <v>31</v>
      </c>
      <c r="E7" s="64">
        <v>1</v>
      </c>
      <c r="F7" s="65">
        <f t="shared" ref="F7:V7" si="0">E7+1</f>
        <v>2</v>
      </c>
      <c r="G7" s="65">
        <f t="shared" si="0"/>
        <v>3</v>
      </c>
      <c r="H7" s="65">
        <f t="shared" si="0"/>
        <v>4</v>
      </c>
      <c r="I7" s="65">
        <f t="shared" si="0"/>
        <v>5</v>
      </c>
      <c r="J7" s="65">
        <f t="shared" si="0"/>
        <v>6</v>
      </c>
      <c r="K7" s="65">
        <f t="shared" si="0"/>
        <v>7</v>
      </c>
      <c r="L7" s="65">
        <f t="shared" si="0"/>
        <v>8</v>
      </c>
      <c r="M7" s="65">
        <f t="shared" si="0"/>
        <v>9</v>
      </c>
      <c r="N7" s="65">
        <f t="shared" si="0"/>
        <v>10</v>
      </c>
      <c r="O7" s="65">
        <f t="shared" si="0"/>
        <v>11</v>
      </c>
      <c r="P7" s="65">
        <f t="shared" si="0"/>
        <v>12</v>
      </c>
      <c r="Q7" s="65">
        <f t="shared" si="0"/>
        <v>13</v>
      </c>
      <c r="R7" s="65">
        <f t="shared" si="0"/>
        <v>14</v>
      </c>
      <c r="S7" s="65">
        <f t="shared" si="0"/>
        <v>15</v>
      </c>
      <c r="T7" s="65">
        <f t="shared" si="0"/>
        <v>16</v>
      </c>
      <c r="U7" s="65">
        <f t="shared" si="0"/>
        <v>17</v>
      </c>
      <c r="V7" s="65">
        <f t="shared" si="0"/>
        <v>18</v>
      </c>
    </row>
    <row r="8" spans="1:22" s="104" customFormat="1" ht="20.100000000000001" customHeight="1">
      <c r="A8" s="102"/>
      <c r="B8" s="102"/>
      <c r="C8" s="102"/>
      <c r="D8" s="103" t="s">
        <v>19</v>
      </c>
      <c r="E8" s="105">
        <f t="shared" ref="E8:V8" si="1">E9+E44+E55+E59</f>
        <v>247.81</v>
      </c>
      <c r="F8" s="105">
        <f t="shared" si="1"/>
        <v>247.81</v>
      </c>
      <c r="G8" s="106">
        <f t="shared" si="1"/>
        <v>247.81</v>
      </c>
      <c r="H8" s="106">
        <f t="shared" si="1"/>
        <v>247.81</v>
      </c>
      <c r="I8" s="106">
        <f t="shared" si="1"/>
        <v>0</v>
      </c>
      <c r="J8" s="106">
        <f t="shared" si="1"/>
        <v>0</v>
      </c>
      <c r="K8" s="105">
        <f t="shared" si="1"/>
        <v>0</v>
      </c>
      <c r="L8" s="105">
        <f t="shared" si="1"/>
        <v>0</v>
      </c>
      <c r="M8" s="105">
        <f t="shared" si="1"/>
        <v>0</v>
      </c>
      <c r="N8" s="105">
        <f t="shared" si="1"/>
        <v>0</v>
      </c>
      <c r="O8" s="105">
        <f t="shared" si="1"/>
        <v>0</v>
      </c>
      <c r="P8" s="105">
        <f t="shared" si="1"/>
        <v>0</v>
      </c>
      <c r="Q8" s="105">
        <f t="shared" si="1"/>
        <v>0</v>
      </c>
      <c r="R8" s="105">
        <f t="shared" si="1"/>
        <v>0</v>
      </c>
      <c r="S8" s="105">
        <f t="shared" si="1"/>
        <v>0</v>
      </c>
      <c r="T8" s="105">
        <f t="shared" si="1"/>
        <v>0</v>
      </c>
      <c r="U8" s="105">
        <f t="shared" si="1"/>
        <v>0</v>
      </c>
      <c r="V8" s="106">
        <f t="shared" si="1"/>
        <v>0</v>
      </c>
    </row>
    <row r="9" spans="1:22" ht="20.100000000000001" customHeight="1">
      <c r="A9" s="102"/>
      <c r="B9" s="102"/>
      <c r="C9" s="102"/>
      <c r="D9" s="103" t="s">
        <v>192</v>
      </c>
      <c r="E9" s="105">
        <f t="shared" ref="E9:V9" si="2">E10+E13+E39</f>
        <v>238.09</v>
      </c>
      <c r="F9" s="105">
        <f t="shared" si="2"/>
        <v>238.09</v>
      </c>
      <c r="G9" s="106">
        <f t="shared" si="2"/>
        <v>238.09</v>
      </c>
      <c r="H9" s="106">
        <f t="shared" si="2"/>
        <v>238.09</v>
      </c>
      <c r="I9" s="106">
        <f t="shared" si="2"/>
        <v>0</v>
      </c>
      <c r="J9" s="106">
        <f t="shared" si="2"/>
        <v>0</v>
      </c>
      <c r="K9" s="105">
        <f t="shared" si="2"/>
        <v>0</v>
      </c>
      <c r="L9" s="105">
        <f t="shared" si="2"/>
        <v>0</v>
      </c>
      <c r="M9" s="105">
        <f t="shared" si="2"/>
        <v>0</v>
      </c>
      <c r="N9" s="105">
        <f t="shared" si="2"/>
        <v>0</v>
      </c>
      <c r="O9" s="105">
        <f t="shared" si="2"/>
        <v>0</v>
      </c>
      <c r="P9" s="105">
        <f t="shared" si="2"/>
        <v>0</v>
      </c>
      <c r="Q9" s="105">
        <f t="shared" si="2"/>
        <v>0</v>
      </c>
      <c r="R9" s="105">
        <f t="shared" si="2"/>
        <v>0</v>
      </c>
      <c r="S9" s="105">
        <f t="shared" si="2"/>
        <v>0</v>
      </c>
      <c r="T9" s="105">
        <f t="shared" si="2"/>
        <v>0</v>
      </c>
      <c r="U9" s="105">
        <f t="shared" si="2"/>
        <v>0</v>
      </c>
      <c r="V9" s="106">
        <f t="shared" si="2"/>
        <v>0</v>
      </c>
    </row>
    <row r="10" spans="1:22" ht="20.100000000000001" customHeight="1">
      <c r="A10" s="102"/>
      <c r="B10" s="102"/>
      <c r="C10" s="102"/>
      <c r="D10" s="103" t="s">
        <v>193</v>
      </c>
      <c r="E10" s="105">
        <f t="shared" ref="E10:N11" si="3">E11</f>
        <v>6.4</v>
      </c>
      <c r="F10" s="105">
        <f t="shared" si="3"/>
        <v>6.4</v>
      </c>
      <c r="G10" s="106">
        <f t="shared" si="3"/>
        <v>6.4</v>
      </c>
      <c r="H10" s="106">
        <f t="shared" si="3"/>
        <v>6.4</v>
      </c>
      <c r="I10" s="106">
        <f t="shared" si="3"/>
        <v>0</v>
      </c>
      <c r="J10" s="106">
        <f t="shared" si="3"/>
        <v>0</v>
      </c>
      <c r="K10" s="105">
        <f t="shared" si="3"/>
        <v>0</v>
      </c>
      <c r="L10" s="105">
        <f t="shared" si="3"/>
        <v>0</v>
      </c>
      <c r="M10" s="105">
        <f t="shared" si="3"/>
        <v>0</v>
      </c>
      <c r="N10" s="105">
        <f t="shared" si="3"/>
        <v>0</v>
      </c>
      <c r="O10" s="105">
        <f t="shared" ref="O10:V11" si="4">O11</f>
        <v>0</v>
      </c>
      <c r="P10" s="105">
        <f t="shared" si="4"/>
        <v>0</v>
      </c>
      <c r="Q10" s="105">
        <f t="shared" si="4"/>
        <v>0</v>
      </c>
      <c r="R10" s="105">
        <f t="shared" si="4"/>
        <v>0</v>
      </c>
      <c r="S10" s="105">
        <f t="shared" si="4"/>
        <v>0</v>
      </c>
      <c r="T10" s="105">
        <f t="shared" si="4"/>
        <v>0</v>
      </c>
      <c r="U10" s="105">
        <f t="shared" si="4"/>
        <v>0</v>
      </c>
      <c r="V10" s="106">
        <f t="shared" si="4"/>
        <v>0</v>
      </c>
    </row>
    <row r="11" spans="1:22" ht="20.100000000000001" customHeight="1">
      <c r="A11" s="102"/>
      <c r="B11" s="102"/>
      <c r="C11" s="102"/>
      <c r="D11" s="103" t="s">
        <v>194</v>
      </c>
      <c r="E11" s="105">
        <f t="shared" si="3"/>
        <v>6.4</v>
      </c>
      <c r="F11" s="105">
        <f t="shared" si="3"/>
        <v>6.4</v>
      </c>
      <c r="G11" s="106">
        <f t="shared" si="3"/>
        <v>6.4</v>
      </c>
      <c r="H11" s="106">
        <f t="shared" si="3"/>
        <v>6.4</v>
      </c>
      <c r="I11" s="106">
        <f t="shared" si="3"/>
        <v>0</v>
      </c>
      <c r="J11" s="106">
        <f t="shared" si="3"/>
        <v>0</v>
      </c>
      <c r="K11" s="105">
        <f t="shared" si="3"/>
        <v>0</v>
      </c>
      <c r="L11" s="105">
        <f t="shared" si="3"/>
        <v>0</v>
      </c>
      <c r="M11" s="105">
        <f t="shared" si="3"/>
        <v>0</v>
      </c>
      <c r="N11" s="105">
        <f t="shared" si="3"/>
        <v>0</v>
      </c>
      <c r="O11" s="105">
        <f t="shared" si="4"/>
        <v>0</v>
      </c>
      <c r="P11" s="105">
        <f t="shared" si="4"/>
        <v>0</v>
      </c>
      <c r="Q11" s="105">
        <f t="shared" si="4"/>
        <v>0</v>
      </c>
      <c r="R11" s="105">
        <f t="shared" si="4"/>
        <v>0</v>
      </c>
      <c r="S11" s="105">
        <f t="shared" si="4"/>
        <v>0</v>
      </c>
      <c r="T11" s="105">
        <f t="shared" si="4"/>
        <v>0</v>
      </c>
      <c r="U11" s="105">
        <f t="shared" si="4"/>
        <v>0</v>
      </c>
      <c r="V11" s="106">
        <f t="shared" si="4"/>
        <v>0</v>
      </c>
    </row>
    <row r="12" spans="1:22" ht="20.100000000000001" customHeight="1">
      <c r="A12" s="102" t="s">
        <v>195</v>
      </c>
      <c r="B12" s="102" t="s">
        <v>196</v>
      </c>
      <c r="C12" s="102" t="s">
        <v>197</v>
      </c>
      <c r="D12" s="103" t="s">
        <v>198</v>
      </c>
      <c r="E12" s="105">
        <v>6.4</v>
      </c>
      <c r="F12" s="105">
        <v>6.4</v>
      </c>
      <c r="G12" s="106">
        <v>6.4</v>
      </c>
      <c r="H12" s="106">
        <v>6.4</v>
      </c>
      <c r="I12" s="106">
        <v>0</v>
      </c>
      <c r="J12" s="106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  <c r="P12" s="105">
        <v>0</v>
      </c>
      <c r="Q12" s="105">
        <v>0</v>
      </c>
      <c r="R12" s="105">
        <v>0</v>
      </c>
      <c r="S12" s="105">
        <v>0</v>
      </c>
      <c r="T12" s="105">
        <v>0</v>
      </c>
      <c r="U12" s="105">
        <v>0</v>
      </c>
      <c r="V12" s="106">
        <v>0</v>
      </c>
    </row>
    <row r="13" spans="1:22" ht="20.100000000000001" customHeight="1">
      <c r="A13" s="102"/>
      <c r="B13" s="102"/>
      <c r="C13" s="102"/>
      <c r="D13" s="103" t="s">
        <v>199</v>
      </c>
      <c r="E13" s="105">
        <f t="shared" ref="E13:V13" si="5">E14+E31+E37</f>
        <v>197.69</v>
      </c>
      <c r="F13" s="105">
        <f t="shared" si="5"/>
        <v>197.69</v>
      </c>
      <c r="G13" s="106">
        <f t="shared" si="5"/>
        <v>197.69</v>
      </c>
      <c r="H13" s="106">
        <f t="shared" si="5"/>
        <v>197.69</v>
      </c>
      <c r="I13" s="106">
        <f t="shared" si="5"/>
        <v>0</v>
      </c>
      <c r="J13" s="106">
        <f t="shared" si="5"/>
        <v>0</v>
      </c>
      <c r="K13" s="105">
        <f t="shared" si="5"/>
        <v>0</v>
      </c>
      <c r="L13" s="105">
        <f t="shared" si="5"/>
        <v>0</v>
      </c>
      <c r="M13" s="105">
        <f t="shared" si="5"/>
        <v>0</v>
      </c>
      <c r="N13" s="105">
        <f t="shared" si="5"/>
        <v>0</v>
      </c>
      <c r="O13" s="105">
        <f t="shared" si="5"/>
        <v>0</v>
      </c>
      <c r="P13" s="105">
        <f t="shared" si="5"/>
        <v>0</v>
      </c>
      <c r="Q13" s="105">
        <f t="shared" si="5"/>
        <v>0</v>
      </c>
      <c r="R13" s="105">
        <f t="shared" si="5"/>
        <v>0</v>
      </c>
      <c r="S13" s="105">
        <f t="shared" si="5"/>
        <v>0</v>
      </c>
      <c r="T13" s="105">
        <f t="shared" si="5"/>
        <v>0</v>
      </c>
      <c r="U13" s="105">
        <f t="shared" si="5"/>
        <v>0</v>
      </c>
      <c r="V13" s="106">
        <f t="shared" si="5"/>
        <v>0</v>
      </c>
    </row>
    <row r="14" spans="1:22" ht="20.100000000000001" customHeight="1">
      <c r="A14" s="102"/>
      <c r="B14" s="102"/>
      <c r="C14" s="102"/>
      <c r="D14" s="103" t="s">
        <v>200</v>
      </c>
      <c r="E14" s="105">
        <f t="shared" ref="E14:V14" si="6">SUM(E15:E30)</f>
        <v>96.69</v>
      </c>
      <c r="F14" s="105">
        <f t="shared" si="6"/>
        <v>96.69</v>
      </c>
      <c r="G14" s="106">
        <f t="shared" si="6"/>
        <v>96.69</v>
      </c>
      <c r="H14" s="106">
        <f t="shared" si="6"/>
        <v>96.69</v>
      </c>
      <c r="I14" s="106">
        <f t="shared" si="6"/>
        <v>0</v>
      </c>
      <c r="J14" s="106">
        <f t="shared" si="6"/>
        <v>0</v>
      </c>
      <c r="K14" s="105">
        <f t="shared" si="6"/>
        <v>0</v>
      </c>
      <c r="L14" s="105">
        <f t="shared" si="6"/>
        <v>0</v>
      </c>
      <c r="M14" s="105">
        <f t="shared" si="6"/>
        <v>0</v>
      </c>
      <c r="N14" s="105">
        <f t="shared" si="6"/>
        <v>0</v>
      </c>
      <c r="O14" s="105">
        <f t="shared" si="6"/>
        <v>0</v>
      </c>
      <c r="P14" s="105">
        <f t="shared" si="6"/>
        <v>0</v>
      </c>
      <c r="Q14" s="105">
        <f t="shared" si="6"/>
        <v>0</v>
      </c>
      <c r="R14" s="105">
        <f t="shared" si="6"/>
        <v>0</v>
      </c>
      <c r="S14" s="105">
        <f t="shared" si="6"/>
        <v>0</v>
      </c>
      <c r="T14" s="105">
        <f t="shared" si="6"/>
        <v>0</v>
      </c>
      <c r="U14" s="105">
        <f t="shared" si="6"/>
        <v>0</v>
      </c>
      <c r="V14" s="106">
        <f t="shared" si="6"/>
        <v>0</v>
      </c>
    </row>
    <row r="15" spans="1:22" ht="20.100000000000001" customHeight="1">
      <c r="A15" s="102" t="s">
        <v>195</v>
      </c>
      <c r="B15" s="102" t="s">
        <v>201</v>
      </c>
      <c r="C15" s="102" t="s">
        <v>202</v>
      </c>
      <c r="D15" s="103" t="s">
        <v>203</v>
      </c>
      <c r="E15" s="105">
        <v>23.74</v>
      </c>
      <c r="F15" s="105">
        <v>23.74</v>
      </c>
      <c r="G15" s="106">
        <v>23.74</v>
      </c>
      <c r="H15" s="106">
        <v>23.74</v>
      </c>
      <c r="I15" s="106">
        <v>0</v>
      </c>
      <c r="J15" s="106">
        <v>0</v>
      </c>
      <c r="K15" s="105">
        <v>0</v>
      </c>
      <c r="L15" s="105">
        <v>0</v>
      </c>
      <c r="M15" s="105">
        <v>0</v>
      </c>
      <c r="N15" s="105">
        <v>0</v>
      </c>
      <c r="O15" s="105">
        <v>0</v>
      </c>
      <c r="P15" s="105">
        <v>0</v>
      </c>
      <c r="Q15" s="105">
        <v>0</v>
      </c>
      <c r="R15" s="105">
        <v>0</v>
      </c>
      <c r="S15" s="105">
        <v>0</v>
      </c>
      <c r="T15" s="105">
        <v>0</v>
      </c>
      <c r="U15" s="105">
        <v>0</v>
      </c>
      <c r="V15" s="106">
        <v>0</v>
      </c>
    </row>
    <row r="16" spans="1:22" ht="20.100000000000001" customHeight="1">
      <c r="A16" s="102" t="s">
        <v>195</v>
      </c>
      <c r="B16" s="102" t="s">
        <v>201</v>
      </c>
      <c r="C16" s="102" t="s">
        <v>202</v>
      </c>
      <c r="D16" s="103" t="s">
        <v>204</v>
      </c>
      <c r="E16" s="105">
        <v>1.98</v>
      </c>
      <c r="F16" s="105">
        <v>1.98</v>
      </c>
      <c r="G16" s="106">
        <v>1.98</v>
      </c>
      <c r="H16" s="106">
        <v>1.98</v>
      </c>
      <c r="I16" s="106">
        <v>0</v>
      </c>
      <c r="J16" s="106">
        <v>0</v>
      </c>
      <c r="K16" s="105">
        <v>0</v>
      </c>
      <c r="L16" s="105">
        <v>0</v>
      </c>
      <c r="M16" s="105">
        <v>0</v>
      </c>
      <c r="N16" s="105">
        <v>0</v>
      </c>
      <c r="O16" s="105">
        <v>0</v>
      </c>
      <c r="P16" s="105">
        <v>0</v>
      </c>
      <c r="Q16" s="105">
        <v>0</v>
      </c>
      <c r="R16" s="105">
        <v>0</v>
      </c>
      <c r="S16" s="105">
        <v>0</v>
      </c>
      <c r="T16" s="105">
        <v>0</v>
      </c>
      <c r="U16" s="105">
        <v>0</v>
      </c>
      <c r="V16" s="106">
        <v>0</v>
      </c>
    </row>
    <row r="17" spans="1:22" ht="20.100000000000001" customHeight="1">
      <c r="A17" s="102" t="s">
        <v>195</v>
      </c>
      <c r="B17" s="102" t="s">
        <v>201</v>
      </c>
      <c r="C17" s="102" t="s">
        <v>202</v>
      </c>
      <c r="D17" s="103" t="s">
        <v>205</v>
      </c>
      <c r="E17" s="105">
        <v>1.24</v>
      </c>
      <c r="F17" s="105">
        <v>1.24</v>
      </c>
      <c r="G17" s="106">
        <v>1.24</v>
      </c>
      <c r="H17" s="106">
        <v>1.24</v>
      </c>
      <c r="I17" s="106">
        <v>0</v>
      </c>
      <c r="J17" s="106">
        <v>0</v>
      </c>
      <c r="K17" s="105">
        <v>0</v>
      </c>
      <c r="L17" s="105">
        <v>0</v>
      </c>
      <c r="M17" s="105">
        <v>0</v>
      </c>
      <c r="N17" s="105">
        <v>0</v>
      </c>
      <c r="O17" s="105">
        <v>0</v>
      </c>
      <c r="P17" s="105">
        <v>0</v>
      </c>
      <c r="Q17" s="105">
        <v>0</v>
      </c>
      <c r="R17" s="105">
        <v>0</v>
      </c>
      <c r="S17" s="105">
        <v>0</v>
      </c>
      <c r="T17" s="105">
        <v>0</v>
      </c>
      <c r="U17" s="105">
        <v>0</v>
      </c>
      <c r="V17" s="106">
        <v>0</v>
      </c>
    </row>
    <row r="18" spans="1:22" ht="20.100000000000001" customHeight="1">
      <c r="A18" s="102" t="s">
        <v>195</v>
      </c>
      <c r="B18" s="102" t="s">
        <v>201</v>
      </c>
      <c r="C18" s="102" t="s">
        <v>202</v>
      </c>
      <c r="D18" s="103" t="s">
        <v>206</v>
      </c>
      <c r="E18" s="105">
        <v>1.98</v>
      </c>
      <c r="F18" s="105">
        <v>1.98</v>
      </c>
      <c r="G18" s="106">
        <v>1.98</v>
      </c>
      <c r="H18" s="106">
        <v>1.98</v>
      </c>
      <c r="I18" s="106">
        <v>0</v>
      </c>
      <c r="J18" s="106">
        <v>0</v>
      </c>
      <c r="K18" s="105">
        <v>0</v>
      </c>
      <c r="L18" s="105">
        <v>0</v>
      </c>
      <c r="M18" s="105">
        <v>0</v>
      </c>
      <c r="N18" s="105">
        <v>0</v>
      </c>
      <c r="O18" s="105">
        <v>0</v>
      </c>
      <c r="P18" s="105">
        <v>0</v>
      </c>
      <c r="Q18" s="105">
        <v>0</v>
      </c>
      <c r="R18" s="105">
        <v>0</v>
      </c>
      <c r="S18" s="105">
        <v>0</v>
      </c>
      <c r="T18" s="105">
        <v>0</v>
      </c>
      <c r="U18" s="105">
        <v>0</v>
      </c>
      <c r="V18" s="106">
        <v>0</v>
      </c>
    </row>
    <row r="19" spans="1:22" ht="20.100000000000001" customHeight="1">
      <c r="A19" s="102" t="s">
        <v>195</v>
      </c>
      <c r="B19" s="102" t="s">
        <v>201</v>
      </c>
      <c r="C19" s="102" t="s">
        <v>202</v>
      </c>
      <c r="D19" s="103" t="s">
        <v>207</v>
      </c>
      <c r="E19" s="105">
        <v>14.4</v>
      </c>
      <c r="F19" s="105">
        <v>14.4</v>
      </c>
      <c r="G19" s="106">
        <v>14.4</v>
      </c>
      <c r="H19" s="106">
        <v>14.4</v>
      </c>
      <c r="I19" s="106">
        <v>0</v>
      </c>
      <c r="J19" s="106">
        <v>0</v>
      </c>
      <c r="K19" s="105">
        <v>0</v>
      </c>
      <c r="L19" s="105">
        <v>0</v>
      </c>
      <c r="M19" s="105">
        <v>0</v>
      </c>
      <c r="N19" s="105">
        <v>0</v>
      </c>
      <c r="O19" s="105">
        <v>0</v>
      </c>
      <c r="P19" s="105">
        <v>0</v>
      </c>
      <c r="Q19" s="105">
        <v>0</v>
      </c>
      <c r="R19" s="105">
        <v>0</v>
      </c>
      <c r="S19" s="105">
        <v>0</v>
      </c>
      <c r="T19" s="105">
        <v>0</v>
      </c>
      <c r="U19" s="105">
        <v>0</v>
      </c>
      <c r="V19" s="106">
        <v>0</v>
      </c>
    </row>
    <row r="20" spans="1:22" ht="20.100000000000001" customHeight="1">
      <c r="A20" s="102" t="s">
        <v>195</v>
      </c>
      <c r="B20" s="102" t="s">
        <v>201</v>
      </c>
      <c r="C20" s="102" t="s">
        <v>202</v>
      </c>
      <c r="D20" s="103" t="s">
        <v>208</v>
      </c>
      <c r="E20" s="105">
        <v>0.76</v>
      </c>
      <c r="F20" s="105">
        <v>0.76</v>
      </c>
      <c r="G20" s="106">
        <v>0.76</v>
      </c>
      <c r="H20" s="106">
        <v>0.76</v>
      </c>
      <c r="I20" s="106">
        <v>0</v>
      </c>
      <c r="J20" s="106">
        <v>0</v>
      </c>
      <c r="K20" s="105">
        <v>0</v>
      </c>
      <c r="L20" s="105">
        <v>0</v>
      </c>
      <c r="M20" s="105">
        <v>0</v>
      </c>
      <c r="N20" s="105">
        <v>0</v>
      </c>
      <c r="O20" s="105">
        <v>0</v>
      </c>
      <c r="P20" s="105">
        <v>0</v>
      </c>
      <c r="Q20" s="105">
        <v>0</v>
      </c>
      <c r="R20" s="105">
        <v>0</v>
      </c>
      <c r="S20" s="105">
        <v>0</v>
      </c>
      <c r="T20" s="105">
        <v>0</v>
      </c>
      <c r="U20" s="105">
        <v>0</v>
      </c>
      <c r="V20" s="106">
        <v>0</v>
      </c>
    </row>
    <row r="21" spans="1:22" ht="20.100000000000001" customHeight="1">
      <c r="A21" s="102" t="s">
        <v>195</v>
      </c>
      <c r="B21" s="102" t="s">
        <v>201</v>
      </c>
      <c r="C21" s="102" t="s">
        <v>202</v>
      </c>
      <c r="D21" s="103" t="s">
        <v>209</v>
      </c>
      <c r="E21" s="105">
        <v>0.95</v>
      </c>
      <c r="F21" s="105">
        <v>0.95</v>
      </c>
      <c r="G21" s="106">
        <v>0.95</v>
      </c>
      <c r="H21" s="106">
        <v>0.95</v>
      </c>
      <c r="I21" s="106">
        <v>0</v>
      </c>
      <c r="J21" s="106">
        <v>0</v>
      </c>
      <c r="K21" s="105">
        <v>0</v>
      </c>
      <c r="L21" s="105">
        <v>0</v>
      </c>
      <c r="M21" s="105">
        <v>0</v>
      </c>
      <c r="N21" s="105">
        <v>0</v>
      </c>
      <c r="O21" s="105">
        <v>0</v>
      </c>
      <c r="P21" s="105">
        <v>0</v>
      </c>
      <c r="Q21" s="105">
        <v>0</v>
      </c>
      <c r="R21" s="105">
        <v>0</v>
      </c>
      <c r="S21" s="105">
        <v>0</v>
      </c>
      <c r="T21" s="105">
        <v>0</v>
      </c>
      <c r="U21" s="105">
        <v>0</v>
      </c>
      <c r="V21" s="106">
        <v>0</v>
      </c>
    </row>
    <row r="22" spans="1:22" ht="20.100000000000001" customHeight="1">
      <c r="A22" s="102" t="s">
        <v>195</v>
      </c>
      <c r="B22" s="102" t="s">
        <v>201</v>
      </c>
      <c r="C22" s="102" t="s">
        <v>202</v>
      </c>
      <c r="D22" s="103" t="s">
        <v>210</v>
      </c>
      <c r="E22" s="105">
        <v>0.48</v>
      </c>
      <c r="F22" s="105">
        <v>0.48</v>
      </c>
      <c r="G22" s="106">
        <v>0.48</v>
      </c>
      <c r="H22" s="106">
        <v>0.48</v>
      </c>
      <c r="I22" s="106">
        <v>0</v>
      </c>
      <c r="J22" s="106">
        <v>0</v>
      </c>
      <c r="K22" s="105">
        <v>0</v>
      </c>
      <c r="L22" s="105">
        <v>0</v>
      </c>
      <c r="M22" s="105">
        <v>0</v>
      </c>
      <c r="N22" s="105">
        <v>0</v>
      </c>
      <c r="O22" s="105">
        <v>0</v>
      </c>
      <c r="P22" s="105">
        <v>0</v>
      </c>
      <c r="Q22" s="105">
        <v>0</v>
      </c>
      <c r="R22" s="105">
        <v>0</v>
      </c>
      <c r="S22" s="105">
        <v>0</v>
      </c>
      <c r="T22" s="105">
        <v>0</v>
      </c>
      <c r="U22" s="105">
        <v>0</v>
      </c>
      <c r="V22" s="106">
        <v>0</v>
      </c>
    </row>
    <row r="23" spans="1:22" ht="20.100000000000001" customHeight="1">
      <c r="A23" s="102" t="s">
        <v>195</v>
      </c>
      <c r="B23" s="102" t="s">
        <v>201</v>
      </c>
      <c r="C23" s="102" t="s">
        <v>202</v>
      </c>
      <c r="D23" s="103" t="s">
        <v>211</v>
      </c>
      <c r="E23" s="105">
        <v>0.02</v>
      </c>
      <c r="F23" s="105">
        <v>0.02</v>
      </c>
      <c r="G23" s="106">
        <v>0.02</v>
      </c>
      <c r="H23" s="106">
        <v>0.02</v>
      </c>
      <c r="I23" s="106">
        <v>0</v>
      </c>
      <c r="J23" s="106">
        <v>0</v>
      </c>
      <c r="K23" s="105">
        <v>0</v>
      </c>
      <c r="L23" s="105">
        <v>0</v>
      </c>
      <c r="M23" s="105">
        <v>0</v>
      </c>
      <c r="N23" s="105">
        <v>0</v>
      </c>
      <c r="O23" s="105">
        <v>0</v>
      </c>
      <c r="P23" s="105">
        <v>0</v>
      </c>
      <c r="Q23" s="105">
        <v>0</v>
      </c>
      <c r="R23" s="105">
        <v>0</v>
      </c>
      <c r="S23" s="105">
        <v>0</v>
      </c>
      <c r="T23" s="105">
        <v>0</v>
      </c>
      <c r="U23" s="105">
        <v>0</v>
      </c>
      <c r="V23" s="106">
        <v>0</v>
      </c>
    </row>
    <row r="24" spans="1:22" ht="20.100000000000001" customHeight="1">
      <c r="A24" s="102" t="s">
        <v>195</v>
      </c>
      <c r="B24" s="102" t="s">
        <v>201</v>
      </c>
      <c r="C24" s="102" t="s">
        <v>202</v>
      </c>
      <c r="D24" s="103" t="s">
        <v>212</v>
      </c>
      <c r="E24" s="105">
        <v>0.95</v>
      </c>
      <c r="F24" s="105">
        <v>0.95</v>
      </c>
      <c r="G24" s="106">
        <v>0.95</v>
      </c>
      <c r="H24" s="106">
        <v>0.95</v>
      </c>
      <c r="I24" s="106">
        <v>0</v>
      </c>
      <c r="J24" s="106">
        <v>0</v>
      </c>
      <c r="K24" s="105">
        <v>0</v>
      </c>
      <c r="L24" s="105">
        <v>0</v>
      </c>
      <c r="M24" s="105">
        <v>0</v>
      </c>
      <c r="N24" s="105">
        <v>0</v>
      </c>
      <c r="O24" s="105">
        <v>0</v>
      </c>
      <c r="P24" s="105">
        <v>0</v>
      </c>
      <c r="Q24" s="105">
        <v>0</v>
      </c>
      <c r="R24" s="105">
        <v>0</v>
      </c>
      <c r="S24" s="105">
        <v>0</v>
      </c>
      <c r="T24" s="105">
        <v>0</v>
      </c>
      <c r="U24" s="105">
        <v>0</v>
      </c>
      <c r="V24" s="106">
        <v>0</v>
      </c>
    </row>
    <row r="25" spans="1:22" ht="20.100000000000001" customHeight="1">
      <c r="A25" s="102" t="s">
        <v>195</v>
      </c>
      <c r="B25" s="102" t="s">
        <v>201</v>
      </c>
      <c r="C25" s="102" t="s">
        <v>202</v>
      </c>
      <c r="D25" s="103" t="s">
        <v>213</v>
      </c>
      <c r="E25" s="105">
        <v>0.48</v>
      </c>
      <c r="F25" s="105">
        <v>0.48</v>
      </c>
      <c r="G25" s="106">
        <v>0.48</v>
      </c>
      <c r="H25" s="106">
        <v>0.48</v>
      </c>
      <c r="I25" s="106">
        <v>0</v>
      </c>
      <c r="J25" s="106">
        <v>0</v>
      </c>
      <c r="K25" s="105">
        <v>0</v>
      </c>
      <c r="L25" s="105">
        <v>0</v>
      </c>
      <c r="M25" s="105">
        <v>0</v>
      </c>
      <c r="N25" s="105">
        <v>0</v>
      </c>
      <c r="O25" s="105">
        <v>0</v>
      </c>
      <c r="P25" s="105">
        <v>0</v>
      </c>
      <c r="Q25" s="105">
        <v>0</v>
      </c>
      <c r="R25" s="105">
        <v>0</v>
      </c>
      <c r="S25" s="105">
        <v>0</v>
      </c>
      <c r="T25" s="105">
        <v>0</v>
      </c>
      <c r="U25" s="105">
        <v>0</v>
      </c>
      <c r="V25" s="106">
        <v>0</v>
      </c>
    </row>
    <row r="26" spans="1:22" ht="20.100000000000001" customHeight="1">
      <c r="A26" s="102" t="s">
        <v>195</v>
      </c>
      <c r="B26" s="102" t="s">
        <v>201</v>
      </c>
      <c r="C26" s="102" t="s">
        <v>202</v>
      </c>
      <c r="D26" s="103" t="s">
        <v>214</v>
      </c>
      <c r="E26" s="105">
        <v>30.52</v>
      </c>
      <c r="F26" s="105">
        <v>30.52</v>
      </c>
      <c r="G26" s="106">
        <v>30.52</v>
      </c>
      <c r="H26" s="106">
        <v>30.52</v>
      </c>
      <c r="I26" s="106">
        <v>0</v>
      </c>
      <c r="J26" s="106">
        <v>0</v>
      </c>
      <c r="K26" s="105">
        <v>0</v>
      </c>
      <c r="L26" s="105">
        <v>0</v>
      </c>
      <c r="M26" s="105">
        <v>0</v>
      </c>
      <c r="N26" s="105">
        <v>0</v>
      </c>
      <c r="O26" s="105">
        <v>0</v>
      </c>
      <c r="P26" s="105">
        <v>0</v>
      </c>
      <c r="Q26" s="105">
        <v>0</v>
      </c>
      <c r="R26" s="105">
        <v>0</v>
      </c>
      <c r="S26" s="105">
        <v>0</v>
      </c>
      <c r="T26" s="105">
        <v>0</v>
      </c>
      <c r="U26" s="105">
        <v>0</v>
      </c>
      <c r="V26" s="106">
        <v>0</v>
      </c>
    </row>
    <row r="27" spans="1:22" ht="20.100000000000001" customHeight="1">
      <c r="A27" s="102" t="s">
        <v>195</v>
      </c>
      <c r="B27" s="102" t="s">
        <v>201</v>
      </c>
      <c r="C27" s="102" t="s">
        <v>202</v>
      </c>
      <c r="D27" s="103" t="s">
        <v>215</v>
      </c>
      <c r="E27" s="105">
        <v>0.6</v>
      </c>
      <c r="F27" s="105">
        <v>0.6</v>
      </c>
      <c r="G27" s="106">
        <v>0.6</v>
      </c>
      <c r="H27" s="106">
        <v>0.6</v>
      </c>
      <c r="I27" s="106">
        <v>0</v>
      </c>
      <c r="J27" s="106">
        <v>0</v>
      </c>
      <c r="K27" s="105">
        <v>0</v>
      </c>
      <c r="L27" s="105">
        <v>0</v>
      </c>
      <c r="M27" s="105">
        <v>0</v>
      </c>
      <c r="N27" s="105">
        <v>0</v>
      </c>
      <c r="O27" s="105">
        <v>0</v>
      </c>
      <c r="P27" s="105">
        <v>0</v>
      </c>
      <c r="Q27" s="105">
        <v>0</v>
      </c>
      <c r="R27" s="105">
        <v>0</v>
      </c>
      <c r="S27" s="105">
        <v>0</v>
      </c>
      <c r="T27" s="105">
        <v>0</v>
      </c>
      <c r="U27" s="105">
        <v>0</v>
      </c>
      <c r="V27" s="106">
        <v>0</v>
      </c>
    </row>
    <row r="28" spans="1:22" ht="20.100000000000001" customHeight="1">
      <c r="A28" s="102" t="s">
        <v>195</v>
      </c>
      <c r="B28" s="102" t="s">
        <v>201</v>
      </c>
      <c r="C28" s="102" t="s">
        <v>202</v>
      </c>
      <c r="D28" s="103" t="s">
        <v>216</v>
      </c>
      <c r="E28" s="105">
        <v>3.59</v>
      </c>
      <c r="F28" s="105">
        <v>3.59</v>
      </c>
      <c r="G28" s="106">
        <v>3.59</v>
      </c>
      <c r="H28" s="106">
        <v>3.59</v>
      </c>
      <c r="I28" s="106">
        <v>0</v>
      </c>
      <c r="J28" s="106">
        <v>0</v>
      </c>
      <c r="K28" s="105">
        <v>0</v>
      </c>
      <c r="L28" s="105">
        <v>0</v>
      </c>
      <c r="M28" s="105">
        <v>0</v>
      </c>
      <c r="N28" s="105">
        <v>0</v>
      </c>
      <c r="O28" s="105">
        <v>0</v>
      </c>
      <c r="P28" s="105">
        <v>0</v>
      </c>
      <c r="Q28" s="105">
        <v>0</v>
      </c>
      <c r="R28" s="105">
        <v>0</v>
      </c>
      <c r="S28" s="105">
        <v>0</v>
      </c>
      <c r="T28" s="105">
        <v>0</v>
      </c>
      <c r="U28" s="105">
        <v>0</v>
      </c>
      <c r="V28" s="106">
        <v>0</v>
      </c>
    </row>
    <row r="29" spans="1:22" ht="20.100000000000001" customHeight="1">
      <c r="A29" s="102" t="s">
        <v>195</v>
      </c>
      <c r="B29" s="102" t="s">
        <v>201</v>
      </c>
      <c r="C29" s="102" t="s">
        <v>202</v>
      </c>
      <c r="D29" s="103" t="s">
        <v>217</v>
      </c>
      <c r="E29" s="105">
        <v>10</v>
      </c>
      <c r="F29" s="105">
        <v>10</v>
      </c>
      <c r="G29" s="106">
        <v>10</v>
      </c>
      <c r="H29" s="106">
        <v>10</v>
      </c>
      <c r="I29" s="106">
        <v>0</v>
      </c>
      <c r="J29" s="106">
        <v>0</v>
      </c>
      <c r="K29" s="105">
        <v>0</v>
      </c>
      <c r="L29" s="105">
        <v>0</v>
      </c>
      <c r="M29" s="105">
        <v>0</v>
      </c>
      <c r="N29" s="105">
        <v>0</v>
      </c>
      <c r="O29" s="105">
        <v>0</v>
      </c>
      <c r="P29" s="105">
        <v>0</v>
      </c>
      <c r="Q29" s="105">
        <v>0</v>
      </c>
      <c r="R29" s="105">
        <v>0</v>
      </c>
      <c r="S29" s="105">
        <v>0</v>
      </c>
      <c r="T29" s="105">
        <v>0</v>
      </c>
      <c r="U29" s="105">
        <v>0</v>
      </c>
      <c r="V29" s="106">
        <v>0</v>
      </c>
    </row>
    <row r="30" spans="1:22" ht="20.100000000000001" customHeight="1">
      <c r="A30" s="102" t="s">
        <v>195</v>
      </c>
      <c r="B30" s="102" t="s">
        <v>201</v>
      </c>
      <c r="C30" s="102" t="s">
        <v>202</v>
      </c>
      <c r="D30" s="103" t="s">
        <v>218</v>
      </c>
      <c r="E30" s="105">
        <v>5</v>
      </c>
      <c r="F30" s="105">
        <v>5</v>
      </c>
      <c r="G30" s="106">
        <v>5</v>
      </c>
      <c r="H30" s="106">
        <v>5</v>
      </c>
      <c r="I30" s="106">
        <v>0</v>
      </c>
      <c r="J30" s="106">
        <v>0</v>
      </c>
      <c r="K30" s="105">
        <v>0</v>
      </c>
      <c r="L30" s="105">
        <v>0</v>
      </c>
      <c r="M30" s="105">
        <v>0</v>
      </c>
      <c r="N30" s="105">
        <v>0</v>
      </c>
      <c r="O30" s="105">
        <v>0</v>
      </c>
      <c r="P30" s="105">
        <v>0</v>
      </c>
      <c r="Q30" s="105">
        <v>0</v>
      </c>
      <c r="R30" s="105">
        <v>0</v>
      </c>
      <c r="S30" s="105">
        <v>0</v>
      </c>
      <c r="T30" s="105">
        <v>0</v>
      </c>
      <c r="U30" s="105">
        <v>0</v>
      </c>
      <c r="V30" s="106">
        <v>0</v>
      </c>
    </row>
    <row r="31" spans="1:22" ht="20.100000000000001" customHeight="1">
      <c r="A31" s="102"/>
      <c r="B31" s="102"/>
      <c r="C31" s="102"/>
      <c r="D31" s="103" t="s">
        <v>219</v>
      </c>
      <c r="E31" s="105">
        <f t="shared" ref="E31:V31" si="7">SUM(E32:E36)</f>
        <v>51</v>
      </c>
      <c r="F31" s="105">
        <f t="shared" si="7"/>
        <v>51</v>
      </c>
      <c r="G31" s="106">
        <f t="shared" si="7"/>
        <v>51</v>
      </c>
      <c r="H31" s="106">
        <f t="shared" si="7"/>
        <v>51</v>
      </c>
      <c r="I31" s="106">
        <f t="shared" si="7"/>
        <v>0</v>
      </c>
      <c r="J31" s="106">
        <f t="shared" si="7"/>
        <v>0</v>
      </c>
      <c r="K31" s="105">
        <f t="shared" si="7"/>
        <v>0</v>
      </c>
      <c r="L31" s="105">
        <f t="shared" si="7"/>
        <v>0</v>
      </c>
      <c r="M31" s="105">
        <f t="shared" si="7"/>
        <v>0</v>
      </c>
      <c r="N31" s="105">
        <f t="shared" si="7"/>
        <v>0</v>
      </c>
      <c r="O31" s="105">
        <f t="shared" si="7"/>
        <v>0</v>
      </c>
      <c r="P31" s="105">
        <f t="shared" si="7"/>
        <v>0</v>
      </c>
      <c r="Q31" s="105">
        <f t="shared" si="7"/>
        <v>0</v>
      </c>
      <c r="R31" s="105">
        <f t="shared" si="7"/>
        <v>0</v>
      </c>
      <c r="S31" s="105">
        <f t="shared" si="7"/>
        <v>0</v>
      </c>
      <c r="T31" s="105">
        <f t="shared" si="7"/>
        <v>0</v>
      </c>
      <c r="U31" s="105">
        <f t="shared" si="7"/>
        <v>0</v>
      </c>
      <c r="V31" s="106">
        <f t="shared" si="7"/>
        <v>0</v>
      </c>
    </row>
    <row r="32" spans="1:22" ht="20.100000000000001" customHeight="1">
      <c r="A32" s="102" t="s">
        <v>195</v>
      </c>
      <c r="B32" s="102" t="s">
        <v>201</v>
      </c>
      <c r="C32" s="102" t="s">
        <v>220</v>
      </c>
      <c r="D32" s="103" t="s">
        <v>221</v>
      </c>
      <c r="E32" s="105">
        <v>15</v>
      </c>
      <c r="F32" s="105">
        <v>15</v>
      </c>
      <c r="G32" s="106">
        <v>15</v>
      </c>
      <c r="H32" s="106">
        <v>15</v>
      </c>
      <c r="I32" s="106">
        <v>0</v>
      </c>
      <c r="J32" s="106">
        <v>0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  <c r="T32" s="105">
        <v>0</v>
      </c>
      <c r="U32" s="105">
        <v>0</v>
      </c>
      <c r="V32" s="106">
        <v>0</v>
      </c>
    </row>
    <row r="33" spans="1:22" ht="20.100000000000001" customHeight="1">
      <c r="A33" s="102" t="s">
        <v>195</v>
      </c>
      <c r="B33" s="102" t="s">
        <v>201</v>
      </c>
      <c r="C33" s="102" t="s">
        <v>220</v>
      </c>
      <c r="D33" s="103" t="s">
        <v>222</v>
      </c>
      <c r="E33" s="105">
        <v>15</v>
      </c>
      <c r="F33" s="105">
        <v>15</v>
      </c>
      <c r="G33" s="106">
        <v>15</v>
      </c>
      <c r="H33" s="106">
        <v>15</v>
      </c>
      <c r="I33" s="106">
        <v>0</v>
      </c>
      <c r="J33" s="106">
        <v>0</v>
      </c>
      <c r="K33" s="105">
        <v>0</v>
      </c>
      <c r="L33" s="105">
        <v>0</v>
      </c>
      <c r="M33" s="105">
        <v>0</v>
      </c>
      <c r="N33" s="105">
        <v>0</v>
      </c>
      <c r="O33" s="105">
        <v>0</v>
      </c>
      <c r="P33" s="105">
        <v>0</v>
      </c>
      <c r="Q33" s="105">
        <v>0</v>
      </c>
      <c r="R33" s="105">
        <v>0</v>
      </c>
      <c r="S33" s="105">
        <v>0</v>
      </c>
      <c r="T33" s="105">
        <v>0</v>
      </c>
      <c r="U33" s="105">
        <v>0</v>
      </c>
      <c r="V33" s="106">
        <v>0</v>
      </c>
    </row>
    <row r="34" spans="1:22" ht="20.100000000000001" customHeight="1">
      <c r="A34" s="102" t="s">
        <v>195</v>
      </c>
      <c r="B34" s="102" t="s">
        <v>201</v>
      </c>
      <c r="C34" s="102" t="s">
        <v>220</v>
      </c>
      <c r="D34" s="103" t="s">
        <v>223</v>
      </c>
      <c r="E34" s="105">
        <v>6</v>
      </c>
      <c r="F34" s="105">
        <v>6</v>
      </c>
      <c r="G34" s="106">
        <v>6</v>
      </c>
      <c r="H34" s="106">
        <v>6</v>
      </c>
      <c r="I34" s="106">
        <v>0</v>
      </c>
      <c r="J34" s="106">
        <v>0</v>
      </c>
      <c r="K34" s="105">
        <v>0</v>
      </c>
      <c r="L34" s="105">
        <v>0</v>
      </c>
      <c r="M34" s="105">
        <v>0</v>
      </c>
      <c r="N34" s="105">
        <v>0</v>
      </c>
      <c r="O34" s="105">
        <v>0</v>
      </c>
      <c r="P34" s="105">
        <v>0</v>
      </c>
      <c r="Q34" s="105">
        <v>0</v>
      </c>
      <c r="R34" s="105">
        <v>0</v>
      </c>
      <c r="S34" s="105">
        <v>0</v>
      </c>
      <c r="T34" s="105">
        <v>0</v>
      </c>
      <c r="U34" s="105">
        <v>0</v>
      </c>
      <c r="V34" s="106">
        <v>0</v>
      </c>
    </row>
    <row r="35" spans="1:22" ht="20.100000000000001" customHeight="1">
      <c r="A35" s="102" t="s">
        <v>195</v>
      </c>
      <c r="B35" s="102" t="s">
        <v>201</v>
      </c>
      <c r="C35" s="102" t="s">
        <v>220</v>
      </c>
      <c r="D35" s="103" t="s">
        <v>224</v>
      </c>
      <c r="E35" s="105">
        <v>5</v>
      </c>
      <c r="F35" s="105">
        <v>5</v>
      </c>
      <c r="G35" s="106">
        <v>5</v>
      </c>
      <c r="H35" s="106">
        <v>5</v>
      </c>
      <c r="I35" s="106">
        <v>0</v>
      </c>
      <c r="J35" s="106">
        <v>0</v>
      </c>
      <c r="K35" s="105">
        <v>0</v>
      </c>
      <c r="L35" s="105">
        <v>0</v>
      </c>
      <c r="M35" s="105">
        <v>0</v>
      </c>
      <c r="N35" s="105">
        <v>0</v>
      </c>
      <c r="O35" s="105">
        <v>0</v>
      </c>
      <c r="P35" s="105">
        <v>0</v>
      </c>
      <c r="Q35" s="105">
        <v>0</v>
      </c>
      <c r="R35" s="105">
        <v>0</v>
      </c>
      <c r="S35" s="105">
        <v>0</v>
      </c>
      <c r="T35" s="105">
        <v>0</v>
      </c>
      <c r="U35" s="105">
        <v>0</v>
      </c>
      <c r="V35" s="106">
        <v>0</v>
      </c>
    </row>
    <row r="36" spans="1:22" ht="20.100000000000001" customHeight="1">
      <c r="A36" s="102" t="s">
        <v>195</v>
      </c>
      <c r="B36" s="102" t="s">
        <v>201</v>
      </c>
      <c r="C36" s="102" t="s">
        <v>220</v>
      </c>
      <c r="D36" s="103" t="s">
        <v>225</v>
      </c>
      <c r="E36" s="105">
        <v>10</v>
      </c>
      <c r="F36" s="105">
        <v>10</v>
      </c>
      <c r="G36" s="106">
        <v>10</v>
      </c>
      <c r="H36" s="106">
        <v>10</v>
      </c>
      <c r="I36" s="106">
        <v>0</v>
      </c>
      <c r="J36" s="106">
        <v>0</v>
      </c>
      <c r="K36" s="105">
        <v>0</v>
      </c>
      <c r="L36" s="105">
        <v>0</v>
      </c>
      <c r="M36" s="105">
        <v>0</v>
      </c>
      <c r="N36" s="105">
        <v>0</v>
      </c>
      <c r="O36" s="105">
        <v>0</v>
      </c>
      <c r="P36" s="105">
        <v>0</v>
      </c>
      <c r="Q36" s="105">
        <v>0</v>
      </c>
      <c r="R36" s="105">
        <v>0</v>
      </c>
      <c r="S36" s="105">
        <v>0</v>
      </c>
      <c r="T36" s="105">
        <v>0</v>
      </c>
      <c r="U36" s="105">
        <v>0</v>
      </c>
      <c r="V36" s="106">
        <v>0</v>
      </c>
    </row>
    <row r="37" spans="1:22" ht="20.100000000000001" customHeight="1">
      <c r="A37" s="102"/>
      <c r="B37" s="102"/>
      <c r="C37" s="102"/>
      <c r="D37" s="103" t="s">
        <v>226</v>
      </c>
      <c r="E37" s="105">
        <f t="shared" ref="E37:V37" si="8">E38</f>
        <v>50</v>
      </c>
      <c r="F37" s="105">
        <f t="shared" si="8"/>
        <v>50</v>
      </c>
      <c r="G37" s="106">
        <f t="shared" si="8"/>
        <v>50</v>
      </c>
      <c r="H37" s="106">
        <f t="shared" si="8"/>
        <v>50</v>
      </c>
      <c r="I37" s="106">
        <f t="shared" si="8"/>
        <v>0</v>
      </c>
      <c r="J37" s="106">
        <f t="shared" si="8"/>
        <v>0</v>
      </c>
      <c r="K37" s="105">
        <f t="shared" si="8"/>
        <v>0</v>
      </c>
      <c r="L37" s="105">
        <f t="shared" si="8"/>
        <v>0</v>
      </c>
      <c r="M37" s="105">
        <f t="shared" si="8"/>
        <v>0</v>
      </c>
      <c r="N37" s="105">
        <f t="shared" si="8"/>
        <v>0</v>
      </c>
      <c r="O37" s="105">
        <f t="shared" si="8"/>
        <v>0</v>
      </c>
      <c r="P37" s="105">
        <f t="shared" si="8"/>
        <v>0</v>
      </c>
      <c r="Q37" s="105">
        <f t="shared" si="8"/>
        <v>0</v>
      </c>
      <c r="R37" s="105">
        <f t="shared" si="8"/>
        <v>0</v>
      </c>
      <c r="S37" s="105">
        <f t="shared" si="8"/>
        <v>0</v>
      </c>
      <c r="T37" s="105">
        <f t="shared" si="8"/>
        <v>0</v>
      </c>
      <c r="U37" s="105">
        <f t="shared" si="8"/>
        <v>0</v>
      </c>
      <c r="V37" s="106">
        <f t="shared" si="8"/>
        <v>0</v>
      </c>
    </row>
    <row r="38" spans="1:22" ht="20.100000000000001" customHeight="1">
      <c r="A38" s="102" t="s">
        <v>195</v>
      </c>
      <c r="B38" s="102" t="s">
        <v>201</v>
      </c>
      <c r="C38" s="102" t="s">
        <v>197</v>
      </c>
      <c r="D38" s="103" t="s">
        <v>227</v>
      </c>
      <c r="E38" s="105">
        <v>50</v>
      </c>
      <c r="F38" s="105">
        <v>50</v>
      </c>
      <c r="G38" s="106">
        <v>50</v>
      </c>
      <c r="H38" s="106">
        <v>50</v>
      </c>
      <c r="I38" s="106">
        <v>0</v>
      </c>
      <c r="J38" s="106">
        <v>0</v>
      </c>
      <c r="K38" s="105">
        <v>0</v>
      </c>
      <c r="L38" s="105">
        <v>0</v>
      </c>
      <c r="M38" s="105">
        <v>0</v>
      </c>
      <c r="N38" s="105">
        <v>0</v>
      </c>
      <c r="O38" s="105">
        <v>0</v>
      </c>
      <c r="P38" s="105">
        <v>0</v>
      </c>
      <c r="Q38" s="105">
        <v>0</v>
      </c>
      <c r="R38" s="105">
        <v>0</v>
      </c>
      <c r="S38" s="105">
        <v>0</v>
      </c>
      <c r="T38" s="105">
        <v>0</v>
      </c>
      <c r="U38" s="105">
        <v>0</v>
      </c>
      <c r="V38" s="106">
        <v>0</v>
      </c>
    </row>
    <row r="39" spans="1:22" ht="20.100000000000001" customHeight="1">
      <c r="A39" s="102"/>
      <c r="B39" s="102"/>
      <c r="C39" s="102"/>
      <c r="D39" s="103" t="s">
        <v>228</v>
      </c>
      <c r="E39" s="105">
        <f t="shared" ref="E39:V39" si="9">E40</f>
        <v>34</v>
      </c>
      <c r="F39" s="105">
        <f t="shared" si="9"/>
        <v>34</v>
      </c>
      <c r="G39" s="106">
        <f t="shared" si="9"/>
        <v>34</v>
      </c>
      <c r="H39" s="106">
        <f t="shared" si="9"/>
        <v>34</v>
      </c>
      <c r="I39" s="106">
        <f t="shared" si="9"/>
        <v>0</v>
      </c>
      <c r="J39" s="106">
        <f t="shared" si="9"/>
        <v>0</v>
      </c>
      <c r="K39" s="105">
        <f t="shared" si="9"/>
        <v>0</v>
      </c>
      <c r="L39" s="105">
        <f t="shared" si="9"/>
        <v>0</v>
      </c>
      <c r="M39" s="105">
        <f t="shared" si="9"/>
        <v>0</v>
      </c>
      <c r="N39" s="105">
        <f t="shared" si="9"/>
        <v>0</v>
      </c>
      <c r="O39" s="105">
        <f t="shared" si="9"/>
        <v>0</v>
      </c>
      <c r="P39" s="105">
        <f t="shared" si="9"/>
        <v>0</v>
      </c>
      <c r="Q39" s="105">
        <f t="shared" si="9"/>
        <v>0</v>
      </c>
      <c r="R39" s="105">
        <f t="shared" si="9"/>
        <v>0</v>
      </c>
      <c r="S39" s="105">
        <f t="shared" si="9"/>
        <v>0</v>
      </c>
      <c r="T39" s="105">
        <f t="shared" si="9"/>
        <v>0</v>
      </c>
      <c r="U39" s="105">
        <f t="shared" si="9"/>
        <v>0</v>
      </c>
      <c r="V39" s="106">
        <f t="shared" si="9"/>
        <v>0</v>
      </c>
    </row>
    <row r="40" spans="1:22" ht="20.100000000000001" customHeight="1">
      <c r="A40" s="102"/>
      <c r="B40" s="102"/>
      <c r="C40" s="102"/>
      <c r="D40" s="103" t="s">
        <v>229</v>
      </c>
      <c r="E40" s="105">
        <f t="shared" ref="E40:V40" si="10">SUM(E41:E43)</f>
        <v>34</v>
      </c>
      <c r="F40" s="105">
        <f t="shared" si="10"/>
        <v>34</v>
      </c>
      <c r="G40" s="106">
        <f t="shared" si="10"/>
        <v>34</v>
      </c>
      <c r="H40" s="106">
        <f t="shared" si="10"/>
        <v>34</v>
      </c>
      <c r="I40" s="106">
        <f t="shared" si="10"/>
        <v>0</v>
      </c>
      <c r="J40" s="106">
        <f t="shared" si="10"/>
        <v>0</v>
      </c>
      <c r="K40" s="105">
        <f t="shared" si="10"/>
        <v>0</v>
      </c>
      <c r="L40" s="105">
        <f t="shared" si="10"/>
        <v>0</v>
      </c>
      <c r="M40" s="105">
        <f t="shared" si="10"/>
        <v>0</v>
      </c>
      <c r="N40" s="105">
        <f t="shared" si="10"/>
        <v>0</v>
      </c>
      <c r="O40" s="105">
        <f t="shared" si="10"/>
        <v>0</v>
      </c>
      <c r="P40" s="105">
        <f t="shared" si="10"/>
        <v>0</v>
      </c>
      <c r="Q40" s="105">
        <f t="shared" si="10"/>
        <v>0</v>
      </c>
      <c r="R40" s="105">
        <f t="shared" si="10"/>
        <v>0</v>
      </c>
      <c r="S40" s="105">
        <f t="shared" si="10"/>
        <v>0</v>
      </c>
      <c r="T40" s="105">
        <f t="shared" si="10"/>
        <v>0</v>
      </c>
      <c r="U40" s="105">
        <f t="shared" si="10"/>
        <v>0</v>
      </c>
      <c r="V40" s="106">
        <f t="shared" si="10"/>
        <v>0</v>
      </c>
    </row>
    <row r="41" spans="1:22" ht="20.100000000000001" customHeight="1">
      <c r="A41" s="102" t="s">
        <v>195</v>
      </c>
      <c r="B41" s="102" t="s">
        <v>230</v>
      </c>
      <c r="C41" s="102" t="s">
        <v>220</v>
      </c>
      <c r="D41" s="103" t="s">
        <v>231</v>
      </c>
      <c r="E41" s="105">
        <v>12</v>
      </c>
      <c r="F41" s="105">
        <v>12</v>
      </c>
      <c r="G41" s="106">
        <v>12</v>
      </c>
      <c r="H41" s="106">
        <v>12</v>
      </c>
      <c r="I41" s="106">
        <v>0</v>
      </c>
      <c r="J41" s="106">
        <v>0</v>
      </c>
      <c r="K41" s="105">
        <v>0</v>
      </c>
      <c r="L41" s="105">
        <v>0</v>
      </c>
      <c r="M41" s="105">
        <v>0</v>
      </c>
      <c r="N41" s="105">
        <v>0</v>
      </c>
      <c r="O41" s="105">
        <v>0</v>
      </c>
      <c r="P41" s="105">
        <v>0</v>
      </c>
      <c r="Q41" s="105">
        <v>0</v>
      </c>
      <c r="R41" s="105">
        <v>0</v>
      </c>
      <c r="S41" s="105">
        <v>0</v>
      </c>
      <c r="T41" s="105">
        <v>0</v>
      </c>
      <c r="U41" s="105">
        <v>0</v>
      </c>
      <c r="V41" s="106">
        <v>0</v>
      </c>
    </row>
    <row r="42" spans="1:22" ht="20.100000000000001" customHeight="1">
      <c r="A42" s="102" t="s">
        <v>195</v>
      </c>
      <c r="B42" s="102" t="s">
        <v>230</v>
      </c>
      <c r="C42" s="102" t="s">
        <v>220</v>
      </c>
      <c r="D42" s="103" t="s">
        <v>232</v>
      </c>
      <c r="E42" s="105">
        <v>7</v>
      </c>
      <c r="F42" s="105">
        <v>7</v>
      </c>
      <c r="G42" s="106">
        <v>7</v>
      </c>
      <c r="H42" s="106">
        <v>7</v>
      </c>
      <c r="I42" s="106">
        <v>0</v>
      </c>
      <c r="J42" s="106">
        <v>0</v>
      </c>
      <c r="K42" s="105">
        <v>0</v>
      </c>
      <c r="L42" s="105">
        <v>0</v>
      </c>
      <c r="M42" s="105">
        <v>0</v>
      </c>
      <c r="N42" s="105">
        <v>0</v>
      </c>
      <c r="O42" s="105">
        <v>0</v>
      </c>
      <c r="P42" s="105">
        <v>0</v>
      </c>
      <c r="Q42" s="105">
        <v>0</v>
      </c>
      <c r="R42" s="105">
        <v>0</v>
      </c>
      <c r="S42" s="105">
        <v>0</v>
      </c>
      <c r="T42" s="105">
        <v>0</v>
      </c>
      <c r="U42" s="105">
        <v>0</v>
      </c>
      <c r="V42" s="106">
        <v>0</v>
      </c>
    </row>
    <row r="43" spans="1:22" ht="20.100000000000001" customHeight="1">
      <c r="A43" s="102" t="s">
        <v>195</v>
      </c>
      <c r="B43" s="102" t="s">
        <v>230</v>
      </c>
      <c r="C43" s="102" t="s">
        <v>220</v>
      </c>
      <c r="D43" s="103" t="s">
        <v>233</v>
      </c>
      <c r="E43" s="105">
        <v>15</v>
      </c>
      <c r="F43" s="105">
        <v>15</v>
      </c>
      <c r="G43" s="106">
        <v>15</v>
      </c>
      <c r="H43" s="106">
        <v>15</v>
      </c>
      <c r="I43" s="106">
        <v>0</v>
      </c>
      <c r="J43" s="106">
        <v>0</v>
      </c>
      <c r="K43" s="105">
        <v>0</v>
      </c>
      <c r="L43" s="105">
        <v>0</v>
      </c>
      <c r="M43" s="105">
        <v>0</v>
      </c>
      <c r="N43" s="105">
        <v>0</v>
      </c>
      <c r="O43" s="105">
        <v>0</v>
      </c>
      <c r="P43" s="105">
        <v>0</v>
      </c>
      <c r="Q43" s="105">
        <v>0</v>
      </c>
      <c r="R43" s="105">
        <v>0</v>
      </c>
      <c r="S43" s="105">
        <v>0</v>
      </c>
      <c r="T43" s="105">
        <v>0</v>
      </c>
      <c r="U43" s="105">
        <v>0</v>
      </c>
      <c r="V43" s="106">
        <v>0</v>
      </c>
    </row>
    <row r="44" spans="1:22" ht="20.100000000000001" customHeight="1">
      <c r="A44" s="102"/>
      <c r="B44" s="102"/>
      <c r="C44" s="102"/>
      <c r="D44" s="103" t="s">
        <v>234</v>
      </c>
      <c r="E44" s="105">
        <f t="shared" ref="E44:V44" si="11">E45+E48</f>
        <v>5.21</v>
      </c>
      <c r="F44" s="105">
        <f t="shared" si="11"/>
        <v>5.21</v>
      </c>
      <c r="G44" s="106">
        <f t="shared" si="11"/>
        <v>5.21</v>
      </c>
      <c r="H44" s="106">
        <f t="shared" si="11"/>
        <v>5.21</v>
      </c>
      <c r="I44" s="106">
        <f t="shared" si="11"/>
        <v>0</v>
      </c>
      <c r="J44" s="106">
        <f t="shared" si="11"/>
        <v>0</v>
      </c>
      <c r="K44" s="105">
        <f t="shared" si="11"/>
        <v>0</v>
      </c>
      <c r="L44" s="105">
        <f t="shared" si="11"/>
        <v>0</v>
      </c>
      <c r="M44" s="105">
        <f t="shared" si="11"/>
        <v>0</v>
      </c>
      <c r="N44" s="105">
        <f t="shared" si="11"/>
        <v>0</v>
      </c>
      <c r="O44" s="105">
        <f t="shared" si="11"/>
        <v>0</v>
      </c>
      <c r="P44" s="105">
        <f t="shared" si="11"/>
        <v>0</v>
      </c>
      <c r="Q44" s="105">
        <f t="shared" si="11"/>
        <v>0</v>
      </c>
      <c r="R44" s="105">
        <f t="shared" si="11"/>
        <v>0</v>
      </c>
      <c r="S44" s="105">
        <f t="shared" si="11"/>
        <v>0</v>
      </c>
      <c r="T44" s="105">
        <f t="shared" si="11"/>
        <v>0</v>
      </c>
      <c r="U44" s="105">
        <f t="shared" si="11"/>
        <v>0</v>
      </c>
      <c r="V44" s="106">
        <f t="shared" si="11"/>
        <v>0</v>
      </c>
    </row>
    <row r="45" spans="1:22" ht="20.100000000000001" customHeight="1">
      <c r="A45" s="102"/>
      <c r="B45" s="102"/>
      <c r="C45" s="102"/>
      <c r="D45" s="103" t="s">
        <v>235</v>
      </c>
      <c r="E45" s="105">
        <f t="shared" ref="E45:N46" si="12">E46</f>
        <v>4.75</v>
      </c>
      <c r="F45" s="105">
        <f t="shared" si="12"/>
        <v>4.75</v>
      </c>
      <c r="G45" s="106">
        <f t="shared" si="12"/>
        <v>4.75</v>
      </c>
      <c r="H45" s="106">
        <f t="shared" si="12"/>
        <v>4.75</v>
      </c>
      <c r="I45" s="106">
        <f t="shared" si="12"/>
        <v>0</v>
      </c>
      <c r="J45" s="106">
        <f t="shared" si="12"/>
        <v>0</v>
      </c>
      <c r="K45" s="105">
        <f t="shared" si="12"/>
        <v>0</v>
      </c>
      <c r="L45" s="105">
        <f t="shared" si="12"/>
        <v>0</v>
      </c>
      <c r="M45" s="105">
        <f t="shared" si="12"/>
        <v>0</v>
      </c>
      <c r="N45" s="105">
        <f t="shared" si="12"/>
        <v>0</v>
      </c>
      <c r="O45" s="105">
        <f t="shared" ref="O45:V46" si="13">O46</f>
        <v>0</v>
      </c>
      <c r="P45" s="105">
        <f t="shared" si="13"/>
        <v>0</v>
      </c>
      <c r="Q45" s="105">
        <f t="shared" si="13"/>
        <v>0</v>
      </c>
      <c r="R45" s="105">
        <f t="shared" si="13"/>
        <v>0</v>
      </c>
      <c r="S45" s="105">
        <f t="shared" si="13"/>
        <v>0</v>
      </c>
      <c r="T45" s="105">
        <f t="shared" si="13"/>
        <v>0</v>
      </c>
      <c r="U45" s="105">
        <f t="shared" si="13"/>
        <v>0</v>
      </c>
      <c r="V45" s="106">
        <f t="shared" si="13"/>
        <v>0</v>
      </c>
    </row>
    <row r="46" spans="1:22" ht="20.100000000000001" customHeight="1">
      <c r="A46" s="102"/>
      <c r="B46" s="102"/>
      <c r="C46" s="102"/>
      <c r="D46" s="103" t="s">
        <v>236</v>
      </c>
      <c r="E46" s="105">
        <f t="shared" si="12"/>
        <v>4.75</v>
      </c>
      <c r="F46" s="105">
        <f t="shared" si="12"/>
        <v>4.75</v>
      </c>
      <c r="G46" s="106">
        <f t="shared" si="12"/>
        <v>4.75</v>
      </c>
      <c r="H46" s="106">
        <f t="shared" si="12"/>
        <v>4.75</v>
      </c>
      <c r="I46" s="106">
        <f t="shared" si="12"/>
        <v>0</v>
      </c>
      <c r="J46" s="106">
        <f t="shared" si="12"/>
        <v>0</v>
      </c>
      <c r="K46" s="105">
        <f t="shared" si="12"/>
        <v>0</v>
      </c>
      <c r="L46" s="105">
        <f t="shared" si="12"/>
        <v>0</v>
      </c>
      <c r="M46" s="105">
        <f t="shared" si="12"/>
        <v>0</v>
      </c>
      <c r="N46" s="105">
        <f t="shared" si="12"/>
        <v>0</v>
      </c>
      <c r="O46" s="105">
        <f t="shared" si="13"/>
        <v>0</v>
      </c>
      <c r="P46" s="105">
        <f t="shared" si="13"/>
        <v>0</v>
      </c>
      <c r="Q46" s="105">
        <f t="shared" si="13"/>
        <v>0</v>
      </c>
      <c r="R46" s="105">
        <f t="shared" si="13"/>
        <v>0</v>
      </c>
      <c r="S46" s="105">
        <f t="shared" si="13"/>
        <v>0</v>
      </c>
      <c r="T46" s="105">
        <f t="shared" si="13"/>
        <v>0</v>
      </c>
      <c r="U46" s="105">
        <f t="shared" si="13"/>
        <v>0</v>
      </c>
      <c r="V46" s="106">
        <f t="shared" si="13"/>
        <v>0</v>
      </c>
    </row>
    <row r="47" spans="1:22" ht="20.100000000000001" customHeight="1">
      <c r="A47" s="102" t="s">
        <v>237</v>
      </c>
      <c r="B47" s="102" t="s">
        <v>197</v>
      </c>
      <c r="C47" s="102" t="s">
        <v>197</v>
      </c>
      <c r="D47" s="103" t="s">
        <v>238</v>
      </c>
      <c r="E47" s="105">
        <v>4.75</v>
      </c>
      <c r="F47" s="105">
        <v>4.75</v>
      </c>
      <c r="G47" s="106">
        <v>4.75</v>
      </c>
      <c r="H47" s="106">
        <v>4.75</v>
      </c>
      <c r="I47" s="106">
        <v>0</v>
      </c>
      <c r="J47" s="106">
        <v>0</v>
      </c>
      <c r="K47" s="105">
        <v>0</v>
      </c>
      <c r="L47" s="105">
        <v>0</v>
      </c>
      <c r="M47" s="105">
        <v>0</v>
      </c>
      <c r="N47" s="105">
        <v>0</v>
      </c>
      <c r="O47" s="105">
        <v>0</v>
      </c>
      <c r="P47" s="105">
        <v>0</v>
      </c>
      <c r="Q47" s="105">
        <v>0</v>
      </c>
      <c r="R47" s="105">
        <v>0</v>
      </c>
      <c r="S47" s="105">
        <v>0</v>
      </c>
      <c r="T47" s="105">
        <v>0</v>
      </c>
      <c r="U47" s="105">
        <v>0</v>
      </c>
      <c r="V47" s="106">
        <v>0</v>
      </c>
    </row>
    <row r="48" spans="1:22" ht="20.100000000000001" customHeight="1">
      <c r="A48" s="102"/>
      <c r="B48" s="102"/>
      <c r="C48" s="102"/>
      <c r="D48" s="103" t="s">
        <v>239</v>
      </c>
      <c r="E48" s="105">
        <f t="shared" ref="E48:V48" si="14">E49+E51+E53</f>
        <v>0.46</v>
      </c>
      <c r="F48" s="105">
        <f t="shared" si="14"/>
        <v>0.46</v>
      </c>
      <c r="G48" s="106">
        <f t="shared" si="14"/>
        <v>0.46</v>
      </c>
      <c r="H48" s="106">
        <f t="shared" si="14"/>
        <v>0.46</v>
      </c>
      <c r="I48" s="106">
        <f t="shared" si="14"/>
        <v>0</v>
      </c>
      <c r="J48" s="106">
        <f t="shared" si="14"/>
        <v>0</v>
      </c>
      <c r="K48" s="105">
        <f t="shared" si="14"/>
        <v>0</v>
      </c>
      <c r="L48" s="105">
        <f t="shared" si="14"/>
        <v>0</v>
      </c>
      <c r="M48" s="105">
        <f t="shared" si="14"/>
        <v>0</v>
      </c>
      <c r="N48" s="105">
        <f t="shared" si="14"/>
        <v>0</v>
      </c>
      <c r="O48" s="105">
        <f t="shared" si="14"/>
        <v>0</v>
      </c>
      <c r="P48" s="105">
        <f t="shared" si="14"/>
        <v>0</v>
      </c>
      <c r="Q48" s="105">
        <f t="shared" si="14"/>
        <v>0</v>
      </c>
      <c r="R48" s="105">
        <f t="shared" si="14"/>
        <v>0</v>
      </c>
      <c r="S48" s="105">
        <f t="shared" si="14"/>
        <v>0</v>
      </c>
      <c r="T48" s="105">
        <f t="shared" si="14"/>
        <v>0</v>
      </c>
      <c r="U48" s="105">
        <f t="shared" si="14"/>
        <v>0</v>
      </c>
      <c r="V48" s="106">
        <f t="shared" si="14"/>
        <v>0</v>
      </c>
    </row>
    <row r="49" spans="1:22" ht="20.100000000000001" customHeight="1">
      <c r="A49" s="102"/>
      <c r="B49" s="102"/>
      <c r="C49" s="102"/>
      <c r="D49" s="103" t="s">
        <v>240</v>
      </c>
      <c r="E49" s="105">
        <f t="shared" ref="E49:V49" si="15">E50</f>
        <v>0.17</v>
      </c>
      <c r="F49" s="105">
        <f t="shared" si="15"/>
        <v>0.17</v>
      </c>
      <c r="G49" s="106">
        <f t="shared" si="15"/>
        <v>0.17</v>
      </c>
      <c r="H49" s="106">
        <f t="shared" si="15"/>
        <v>0.17</v>
      </c>
      <c r="I49" s="106">
        <f t="shared" si="15"/>
        <v>0</v>
      </c>
      <c r="J49" s="106">
        <f t="shared" si="15"/>
        <v>0</v>
      </c>
      <c r="K49" s="105">
        <f t="shared" si="15"/>
        <v>0</v>
      </c>
      <c r="L49" s="105">
        <f t="shared" si="15"/>
        <v>0</v>
      </c>
      <c r="M49" s="105">
        <f t="shared" si="15"/>
        <v>0</v>
      </c>
      <c r="N49" s="105">
        <f t="shared" si="15"/>
        <v>0</v>
      </c>
      <c r="O49" s="105">
        <f t="shared" si="15"/>
        <v>0</v>
      </c>
      <c r="P49" s="105">
        <f t="shared" si="15"/>
        <v>0</v>
      </c>
      <c r="Q49" s="105">
        <f t="shared" si="15"/>
        <v>0</v>
      </c>
      <c r="R49" s="105">
        <f t="shared" si="15"/>
        <v>0</v>
      </c>
      <c r="S49" s="105">
        <f t="shared" si="15"/>
        <v>0</v>
      </c>
      <c r="T49" s="105">
        <f t="shared" si="15"/>
        <v>0</v>
      </c>
      <c r="U49" s="105">
        <f t="shared" si="15"/>
        <v>0</v>
      </c>
      <c r="V49" s="106">
        <f t="shared" si="15"/>
        <v>0</v>
      </c>
    </row>
    <row r="50" spans="1:22" ht="20.100000000000001" customHeight="1">
      <c r="A50" s="102" t="s">
        <v>237</v>
      </c>
      <c r="B50" s="102" t="s">
        <v>241</v>
      </c>
      <c r="C50" s="102" t="s">
        <v>202</v>
      </c>
      <c r="D50" s="103" t="s">
        <v>242</v>
      </c>
      <c r="E50" s="105">
        <v>0.17</v>
      </c>
      <c r="F50" s="105">
        <v>0.17</v>
      </c>
      <c r="G50" s="106">
        <v>0.17</v>
      </c>
      <c r="H50" s="106">
        <v>0.17</v>
      </c>
      <c r="I50" s="106">
        <v>0</v>
      </c>
      <c r="J50" s="106">
        <v>0</v>
      </c>
      <c r="K50" s="105">
        <v>0</v>
      </c>
      <c r="L50" s="105">
        <v>0</v>
      </c>
      <c r="M50" s="105">
        <v>0</v>
      </c>
      <c r="N50" s="105">
        <v>0</v>
      </c>
      <c r="O50" s="105">
        <v>0</v>
      </c>
      <c r="P50" s="105">
        <v>0</v>
      </c>
      <c r="Q50" s="105">
        <v>0</v>
      </c>
      <c r="R50" s="105">
        <v>0</v>
      </c>
      <c r="S50" s="105">
        <v>0</v>
      </c>
      <c r="T50" s="105">
        <v>0</v>
      </c>
      <c r="U50" s="105">
        <v>0</v>
      </c>
      <c r="V50" s="106">
        <v>0</v>
      </c>
    </row>
    <row r="51" spans="1:22" ht="20.100000000000001" customHeight="1">
      <c r="A51" s="102"/>
      <c r="B51" s="102"/>
      <c r="C51" s="102"/>
      <c r="D51" s="103" t="s">
        <v>243</v>
      </c>
      <c r="E51" s="105">
        <f t="shared" ref="E51:V51" si="16">E52</f>
        <v>0.17</v>
      </c>
      <c r="F51" s="105">
        <f t="shared" si="16"/>
        <v>0.17</v>
      </c>
      <c r="G51" s="106">
        <f t="shared" si="16"/>
        <v>0.17</v>
      </c>
      <c r="H51" s="106">
        <f t="shared" si="16"/>
        <v>0.17</v>
      </c>
      <c r="I51" s="106">
        <f t="shared" si="16"/>
        <v>0</v>
      </c>
      <c r="J51" s="106">
        <f t="shared" si="16"/>
        <v>0</v>
      </c>
      <c r="K51" s="105">
        <f t="shared" si="16"/>
        <v>0</v>
      </c>
      <c r="L51" s="105">
        <f t="shared" si="16"/>
        <v>0</v>
      </c>
      <c r="M51" s="105">
        <f t="shared" si="16"/>
        <v>0</v>
      </c>
      <c r="N51" s="105">
        <f t="shared" si="16"/>
        <v>0</v>
      </c>
      <c r="O51" s="105">
        <f t="shared" si="16"/>
        <v>0</v>
      </c>
      <c r="P51" s="105">
        <f t="shared" si="16"/>
        <v>0</v>
      </c>
      <c r="Q51" s="105">
        <f t="shared" si="16"/>
        <v>0</v>
      </c>
      <c r="R51" s="105">
        <f t="shared" si="16"/>
        <v>0</v>
      </c>
      <c r="S51" s="105">
        <f t="shared" si="16"/>
        <v>0</v>
      </c>
      <c r="T51" s="105">
        <f t="shared" si="16"/>
        <v>0</v>
      </c>
      <c r="U51" s="105">
        <f t="shared" si="16"/>
        <v>0</v>
      </c>
      <c r="V51" s="106">
        <f t="shared" si="16"/>
        <v>0</v>
      </c>
    </row>
    <row r="52" spans="1:22" ht="20.100000000000001" customHeight="1">
      <c r="A52" s="102" t="s">
        <v>237</v>
      </c>
      <c r="B52" s="102" t="s">
        <v>241</v>
      </c>
      <c r="C52" s="102" t="s">
        <v>220</v>
      </c>
      <c r="D52" s="103" t="s">
        <v>244</v>
      </c>
      <c r="E52" s="105">
        <v>0.17</v>
      </c>
      <c r="F52" s="105">
        <v>0.17</v>
      </c>
      <c r="G52" s="106">
        <v>0.17</v>
      </c>
      <c r="H52" s="106">
        <v>0.17</v>
      </c>
      <c r="I52" s="106">
        <v>0</v>
      </c>
      <c r="J52" s="106">
        <v>0</v>
      </c>
      <c r="K52" s="105">
        <v>0</v>
      </c>
      <c r="L52" s="105">
        <v>0</v>
      </c>
      <c r="M52" s="105">
        <v>0</v>
      </c>
      <c r="N52" s="105">
        <v>0</v>
      </c>
      <c r="O52" s="105">
        <v>0</v>
      </c>
      <c r="P52" s="105">
        <v>0</v>
      </c>
      <c r="Q52" s="105">
        <v>0</v>
      </c>
      <c r="R52" s="105">
        <v>0</v>
      </c>
      <c r="S52" s="105">
        <v>0</v>
      </c>
      <c r="T52" s="105">
        <v>0</v>
      </c>
      <c r="U52" s="105">
        <v>0</v>
      </c>
      <c r="V52" s="106">
        <v>0</v>
      </c>
    </row>
    <row r="53" spans="1:22" ht="20.100000000000001" customHeight="1">
      <c r="A53" s="102"/>
      <c r="B53" s="102"/>
      <c r="C53" s="102"/>
      <c r="D53" s="103" t="s">
        <v>245</v>
      </c>
      <c r="E53" s="105">
        <f t="shared" ref="E53:V53" si="17">E54</f>
        <v>0.12</v>
      </c>
      <c r="F53" s="105">
        <f t="shared" si="17"/>
        <v>0.12</v>
      </c>
      <c r="G53" s="106">
        <f t="shared" si="17"/>
        <v>0.12</v>
      </c>
      <c r="H53" s="106">
        <f t="shared" si="17"/>
        <v>0.12</v>
      </c>
      <c r="I53" s="106">
        <f t="shared" si="17"/>
        <v>0</v>
      </c>
      <c r="J53" s="106">
        <f t="shared" si="17"/>
        <v>0</v>
      </c>
      <c r="K53" s="105">
        <f t="shared" si="17"/>
        <v>0</v>
      </c>
      <c r="L53" s="105">
        <f t="shared" si="17"/>
        <v>0</v>
      </c>
      <c r="M53" s="105">
        <f t="shared" si="17"/>
        <v>0</v>
      </c>
      <c r="N53" s="105">
        <f t="shared" si="17"/>
        <v>0</v>
      </c>
      <c r="O53" s="105">
        <f t="shared" si="17"/>
        <v>0</v>
      </c>
      <c r="P53" s="105">
        <f t="shared" si="17"/>
        <v>0</v>
      </c>
      <c r="Q53" s="105">
        <f t="shared" si="17"/>
        <v>0</v>
      </c>
      <c r="R53" s="105">
        <f t="shared" si="17"/>
        <v>0</v>
      </c>
      <c r="S53" s="105">
        <f t="shared" si="17"/>
        <v>0</v>
      </c>
      <c r="T53" s="105">
        <f t="shared" si="17"/>
        <v>0</v>
      </c>
      <c r="U53" s="105">
        <f t="shared" si="17"/>
        <v>0</v>
      </c>
      <c r="V53" s="106">
        <f t="shared" si="17"/>
        <v>0</v>
      </c>
    </row>
    <row r="54" spans="1:22" ht="20.100000000000001" customHeight="1">
      <c r="A54" s="102" t="s">
        <v>237</v>
      </c>
      <c r="B54" s="102" t="s">
        <v>241</v>
      </c>
      <c r="C54" s="102" t="s">
        <v>246</v>
      </c>
      <c r="D54" s="103" t="s">
        <v>247</v>
      </c>
      <c r="E54" s="105">
        <v>0.12</v>
      </c>
      <c r="F54" s="105">
        <v>0.12</v>
      </c>
      <c r="G54" s="106">
        <v>0.12</v>
      </c>
      <c r="H54" s="106">
        <v>0.12</v>
      </c>
      <c r="I54" s="106">
        <v>0</v>
      </c>
      <c r="J54" s="106">
        <v>0</v>
      </c>
      <c r="K54" s="105">
        <v>0</v>
      </c>
      <c r="L54" s="105">
        <v>0</v>
      </c>
      <c r="M54" s="105">
        <v>0</v>
      </c>
      <c r="N54" s="105">
        <v>0</v>
      </c>
      <c r="O54" s="105">
        <v>0</v>
      </c>
      <c r="P54" s="105">
        <v>0</v>
      </c>
      <c r="Q54" s="105">
        <v>0</v>
      </c>
      <c r="R54" s="105">
        <v>0</v>
      </c>
      <c r="S54" s="105">
        <v>0</v>
      </c>
      <c r="T54" s="105">
        <v>0</v>
      </c>
      <c r="U54" s="105">
        <v>0</v>
      </c>
      <c r="V54" s="106">
        <v>0</v>
      </c>
    </row>
    <row r="55" spans="1:22" ht="20.100000000000001" customHeight="1">
      <c r="A55" s="102"/>
      <c r="B55" s="102"/>
      <c r="C55" s="102"/>
      <c r="D55" s="103" t="s">
        <v>248</v>
      </c>
      <c r="E55" s="105">
        <f t="shared" ref="E55:N57" si="18">E56</f>
        <v>1.66</v>
      </c>
      <c r="F55" s="105">
        <f t="shared" si="18"/>
        <v>1.66</v>
      </c>
      <c r="G55" s="106">
        <f t="shared" si="18"/>
        <v>1.66</v>
      </c>
      <c r="H55" s="106">
        <f t="shared" si="18"/>
        <v>1.66</v>
      </c>
      <c r="I55" s="106">
        <f t="shared" si="18"/>
        <v>0</v>
      </c>
      <c r="J55" s="106">
        <f t="shared" si="18"/>
        <v>0</v>
      </c>
      <c r="K55" s="105">
        <f t="shared" si="18"/>
        <v>0</v>
      </c>
      <c r="L55" s="105">
        <f t="shared" si="18"/>
        <v>0</v>
      </c>
      <c r="M55" s="105">
        <f t="shared" si="18"/>
        <v>0</v>
      </c>
      <c r="N55" s="105">
        <f t="shared" si="18"/>
        <v>0</v>
      </c>
      <c r="O55" s="105">
        <f t="shared" ref="O55:V57" si="19">O56</f>
        <v>0</v>
      </c>
      <c r="P55" s="105">
        <f t="shared" si="19"/>
        <v>0</v>
      </c>
      <c r="Q55" s="105">
        <f t="shared" si="19"/>
        <v>0</v>
      </c>
      <c r="R55" s="105">
        <f t="shared" si="19"/>
        <v>0</v>
      </c>
      <c r="S55" s="105">
        <f t="shared" si="19"/>
        <v>0</v>
      </c>
      <c r="T55" s="105">
        <f t="shared" si="19"/>
        <v>0</v>
      </c>
      <c r="U55" s="105">
        <f t="shared" si="19"/>
        <v>0</v>
      </c>
      <c r="V55" s="106">
        <f t="shared" si="19"/>
        <v>0</v>
      </c>
    </row>
    <row r="56" spans="1:22" ht="20.100000000000001" customHeight="1">
      <c r="A56" s="102"/>
      <c r="B56" s="102"/>
      <c r="C56" s="102"/>
      <c r="D56" s="103" t="s">
        <v>249</v>
      </c>
      <c r="E56" s="105">
        <f t="shared" si="18"/>
        <v>1.66</v>
      </c>
      <c r="F56" s="105">
        <f t="shared" si="18"/>
        <v>1.66</v>
      </c>
      <c r="G56" s="106">
        <f t="shared" si="18"/>
        <v>1.66</v>
      </c>
      <c r="H56" s="106">
        <f t="shared" si="18"/>
        <v>1.66</v>
      </c>
      <c r="I56" s="106">
        <f t="shared" si="18"/>
        <v>0</v>
      </c>
      <c r="J56" s="106">
        <f t="shared" si="18"/>
        <v>0</v>
      </c>
      <c r="K56" s="105">
        <f t="shared" si="18"/>
        <v>0</v>
      </c>
      <c r="L56" s="105">
        <f t="shared" si="18"/>
        <v>0</v>
      </c>
      <c r="M56" s="105">
        <f t="shared" si="18"/>
        <v>0</v>
      </c>
      <c r="N56" s="105">
        <f t="shared" si="18"/>
        <v>0</v>
      </c>
      <c r="O56" s="105">
        <f t="shared" si="19"/>
        <v>0</v>
      </c>
      <c r="P56" s="105">
        <f t="shared" si="19"/>
        <v>0</v>
      </c>
      <c r="Q56" s="105">
        <f t="shared" si="19"/>
        <v>0</v>
      </c>
      <c r="R56" s="105">
        <f t="shared" si="19"/>
        <v>0</v>
      </c>
      <c r="S56" s="105">
        <f t="shared" si="19"/>
        <v>0</v>
      </c>
      <c r="T56" s="105">
        <f t="shared" si="19"/>
        <v>0</v>
      </c>
      <c r="U56" s="105">
        <f t="shared" si="19"/>
        <v>0</v>
      </c>
      <c r="V56" s="106">
        <f t="shared" si="19"/>
        <v>0</v>
      </c>
    </row>
    <row r="57" spans="1:22" ht="20.100000000000001" customHeight="1">
      <c r="A57" s="102"/>
      <c r="B57" s="102"/>
      <c r="C57" s="102"/>
      <c r="D57" s="103" t="s">
        <v>250</v>
      </c>
      <c r="E57" s="105">
        <f t="shared" si="18"/>
        <v>1.66</v>
      </c>
      <c r="F57" s="105">
        <f t="shared" si="18"/>
        <v>1.66</v>
      </c>
      <c r="G57" s="106">
        <f t="shared" si="18"/>
        <v>1.66</v>
      </c>
      <c r="H57" s="106">
        <f t="shared" si="18"/>
        <v>1.66</v>
      </c>
      <c r="I57" s="106">
        <f t="shared" si="18"/>
        <v>0</v>
      </c>
      <c r="J57" s="106">
        <f t="shared" si="18"/>
        <v>0</v>
      </c>
      <c r="K57" s="105">
        <f t="shared" si="18"/>
        <v>0</v>
      </c>
      <c r="L57" s="105">
        <f t="shared" si="18"/>
        <v>0</v>
      </c>
      <c r="M57" s="105">
        <f t="shared" si="18"/>
        <v>0</v>
      </c>
      <c r="N57" s="105">
        <f t="shared" si="18"/>
        <v>0</v>
      </c>
      <c r="O57" s="105">
        <f t="shared" si="19"/>
        <v>0</v>
      </c>
      <c r="P57" s="105">
        <f t="shared" si="19"/>
        <v>0</v>
      </c>
      <c r="Q57" s="105">
        <f t="shared" si="19"/>
        <v>0</v>
      </c>
      <c r="R57" s="105">
        <f t="shared" si="19"/>
        <v>0</v>
      </c>
      <c r="S57" s="105">
        <f t="shared" si="19"/>
        <v>0</v>
      </c>
      <c r="T57" s="105">
        <f t="shared" si="19"/>
        <v>0</v>
      </c>
      <c r="U57" s="105">
        <f t="shared" si="19"/>
        <v>0</v>
      </c>
      <c r="V57" s="106">
        <f t="shared" si="19"/>
        <v>0</v>
      </c>
    </row>
    <row r="58" spans="1:22" ht="20.100000000000001" customHeight="1">
      <c r="A58" s="102" t="s">
        <v>251</v>
      </c>
      <c r="B58" s="102" t="s">
        <v>196</v>
      </c>
      <c r="C58" s="102" t="s">
        <v>202</v>
      </c>
      <c r="D58" s="103" t="s">
        <v>252</v>
      </c>
      <c r="E58" s="105">
        <v>1.66</v>
      </c>
      <c r="F58" s="105">
        <v>1.66</v>
      </c>
      <c r="G58" s="106">
        <v>1.66</v>
      </c>
      <c r="H58" s="106">
        <v>1.66</v>
      </c>
      <c r="I58" s="106">
        <v>0</v>
      </c>
      <c r="J58" s="106">
        <v>0</v>
      </c>
      <c r="K58" s="105">
        <v>0</v>
      </c>
      <c r="L58" s="105">
        <v>0</v>
      </c>
      <c r="M58" s="105">
        <v>0</v>
      </c>
      <c r="N58" s="105">
        <v>0</v>
      </c>
      <c r="O58" s="105">
        <v>0</v>
      </c>
      <c r="P58" s="105">
        <v>0</v>
      </c>
      <c r="Q58" s="105">
        <v>0</v>
      </c>
      <c r="R58" s="105">
        <v>0</v>
      </c>
      <c r="S58" s="105">
        <v>0</v>
      </c>
      <c r="T58" s="105">
        <v>0</v>
      </c>
      <c r="U58" s="105">
        <v>0</v>
      </c>
      <c r="V58" s="106">
        <v>0</v>
      </c>
    </row>
    <row r="59" spans="1:22" ht="20.100000000000001" customHeight="1">
      <c r="A59" s="102"/>
      <c r="B59" s="102"/>
      <c r="C59" s="102"/>
      <c r="D59" s="103" t="s">
        <v>253</v>
      </c>
      <c r="E59" s="105">
        <f t="shared" ref="E59:N61" si="20">E60</f>
        <v>2.85</v>
      </c>
      <c r="F59" s="105">
        <f t="shared" si="20"/>
        <v>2.85</v>
      </c>
      <c r="G59" s="106">
        <f t="shared" si="20"/>
        <v>2.85</v>
      </c>
      <c r="H59" s="106">
        <f t="shared" si="20"/>
        <v>2.85</v>
      </c>
      <c r="I59" s="106">
        <f t="shared" si="20"/>
        <v>0</v>
      </c>
      <c r="J59" s="106">
        <f t="shared" si="20"/>
        <v>0</v>
      </c>
      <c r="K59" s="105">
        <f t="shared" si="20"/>
        <v>0</v>
      </c>
      <c r="L59" s="105">
        <f t="shared" si="20"/>
        <v>0</v>
      </c>
      <c r="M59" s="105">
        <f t="shared" si="20"/>
        <v>0</v>
      </c>
      <c r="N59" s="105">
        <f t="shared" si="20"/>
        <v>0</v>
      </c>
      <c r="O59" s="105">
        <f t="shared" ref="O59:V61" si="21">O60</f>
        <v>0</v>
      </c>
      <c r="P59" s="105">
        <f t="shared" si="21"/>
        <v>0</v>
      </c>
      <c r="Q59" s="105">
        <f t="shared" si="21"/>
        <v>0</v>
      </c>
      <c r="R59" s="105">
        <f t="shared" si="21"/>
        <v>0</v>
      </c>
      <c r="S59" s="105">
        <f t="shared" si="21"/>
        <v>0</v>
      </c>
      <c r="T59" s="105">
        <f t="shared" si="21"/>
        <v>0</v>
      </c>
      <c r="U59" s="105">
        <f t="shared" si="21"/>
        <v>0</v>
      </c>
      <c r="V59" s="106">
        <f t="shared" si="21"/>
        <v>0</v>
      </c>
    </row>
    <row r="60" spans="1:22" ht="20.100000000000001" customHeight="1">
      <c r="A60" s="102"/>
      <c r="B60" s="102"/>
      <c r="C60" s="102"/>
      <c r="D60" s="103" t="s">
        <v>254</v>
      </c>
      <c r="E60" s="105">
        <f t="shared" si="20"/>
        <v>2.85</v>
      </c>
      <c r="F60" s="105">
        <f t="shared" si="20"/>
        <v>2.85</v>
      </c>
      <c r="G60" s="106">
        <f t="shared" si="20"/>
        <v>2.85</v>
      </c>
      <c r="H60" s="106">
        <f t="shared" si="20"/>
        <v>2.85</v>
      </c>
      <c r="I60" s="106">
        <f t="shared" si="20"/>
        <v>0</v>
      </c>
      <c r="J60" s="106">
        <f t="shared" si="20"/>
        <v>0</v>
      </c>
      <c r="K60" s="105">
        <f t="shared" si="20"/>
        <v>0</v>
      </c>
      <c r="L60" s="105">
        <f t="shared" si="20"/>
        <v>0</v>
      </c>
      <c r="M60" s="105">
        <f t="shared" si="20"/>
        <v>0</v>
      </c>
      <c r="N60" s="105">
        <f t="shared" si="20"/>
        <v>0</v>
      </c>
      <c r="O60" s="105">
        <f t="shared" si="21"/>
        <v>0</v>
      </c>
      <c r="P60" s="105">
        <f t="shared" si="21"/>
        <v>0</v>
      </c>
      <c r="Q60" s="105">
        <f t="shared" si="21"/>
        <v>0</v>
      </c>
      <c r="R60" s="105">
        <f t="shared" si="21"/>
        <v>0</v>
      </c>
      <c r="S60" s="105">
        <f t="shared" si="21"/>
        <v>0</v>
      </c>
      <c r="T60" s="105">
        <f t="shared" si="21"/>
        <v>0</v>
      </c>
      <c r="U60" s="105">
        <f t="shared" si="21"/>
        <v>0</v>
      </c>
      <c r="V60" s="106">
        <f t="shared" si="21"/>
        <v>0</v>
      </c>
    </row>
    <row r="61" spans="1:22" ht="20.100000000000001" customHeight="1">
      <c r="A61" s="102"/>
      <c r="B61" s="102"/>
      <c r="C61" s="102"/>
      <c r="D61" s="103" t="s">
        <v>255</v>
      </c>
      <c r="E61" s="105">
        <f t="shared" si="20"/>
        <v>2.85</v>
      </c>
      <c r="F61" s="105">
        <f t="shared" si="20"/>
        <v>2.85</v>
      </c>
      <c r="G61" s="106">
        <f t="shared" si="20"/>
        <v>2.85</v>
      </c>
      <c r="H61" s="106">
        <f t="shared" si="20"/>
        <v>2.85</v>
      </c>
      <c r="I61" s="106">
        <f t="shared" si="20"/>
        <v>0</v>
      </c>
      <c r="J61" s="106">
        <f t="shared" si="20"/>
        <v>0</v>
      </c>
      <c r="K61" s="105">
        <f t="shared" si="20"/>
        <v>0</v>
      </c>
      <c r="L61" s="105">
        <f t="shared" si="20"/>
        <v>0</v>
      </c>
      <c r="M61" s="105">
        <f t="shared" si="20"/>
        <v>0</v>
      </c>
      <c r="N61" s="105">
        <f t="shared" si="20"/>
        <v>0</v>
      </c>
      <c r="O61" s="105">
        <f t="shared" si="21"/>
        <v>0</v>
      </c>
      <c r="P61" s="105">
        <f t="shared" si="21"/>
        <v>0</v>
      </c>
      <c r="Q61" s="105">
        <f t="shared" si="21"/>
        <v>0</v>
      </c>
      <c r="R61" s="105">
        <f t="shared" si="21"/>
        <v>0</v>
      </c>
      <c r="S61" s="105">
        <f t="shared" si="21"/>
        <v>0</v>
      </c>
      <c r="T61" s="105">
        <f t="shared" si="21"/>
        <v>0</v>
      </c>
      <c r="U61" s="105">
        <f t="shared" si="21"/>
        <v>0</v>
      </c>
      <c r="V61" s="106">
        <f t="shared" si="21"/>
        <v>0</v>
      </c>
    </row>
    <row r="62" spans="1:22" ht="20.100000000000001" customHeight="1">
      <c r="A62" s="102" t="s">
        <v>256</v>
      </c>
      <c r="B62" s="102" t="s">
        <v>220</v>
      </c>
      <c r="C62" s="102" t="s">
        <v>202</v>
      </c>
      <c r="D62" s="103" t="s">
        <v>257</v>
      </c>
      <c r="E62" s="105">
        <v>2.85</v>
      </c>
      <c r="F62" s="105">
        <v>2.85</v>
      </c>
      <c r="G62" s="106">
        <v>2.85</v>
      </c>
      <c r="H62" s="106">
        <v>2.85</v>
      </c>
      <c r="I62" s="106">
        <v>0</v>
      </c>
      <c r="J62" s="106">
        <v>0</v>
      </c>
      <c r="K62" s="105">
        <v>0</v>
      </c>
      <c r="L62" s="105">
        <v>0</v>
      </c>
      <c r="M62" s="105">
        <v>0</v>
      </c>
      <c r="N62" s="105">
        <v>0</v>
      </c>
      <c r="O62" s="105">
        <v>0</v>
      </c>
      <c r="P62" s="105">
        <v>0</v>
      </c>
      <c r="Q62" s="105">
        <v>0</v>
      </c>
      <c r="R62" s="105">
        <v>0</v>
      </c>
      <c r="S62" s="105">
        <v>0</v>
      </c>
      <c r="T62" s="105">
        <v>0</v>
      </c>
      <c r="U62" s="105">
        <v>0</v>
      </c>
      <c r="V62" s="106">
        <v>0</v>
      </c>
    </row>
  </sheetData>
  <sheetProtection formatCells="0" formatColumns="0" formatRows="0"/>
  <mergeCells count="29">
    <mergeCell ref="I5:I6"/>
    <mergeCell ref="G4:I4"/>
    <mergeCell ref="F3:Q3"/>
    <mergeCell ref="V3:V6"/>
    <mergeCell ref="R3:S3"/>
    <mergeCell ref="T3:T6"/>
    <mergeCell ref="K5:K6"/>
    <mergeCell ref="J4:O4"/>
    <mergeCell ref="J5:J6"/>
    <mergeCell ref="P4:P6"/>
    <mergeCell ref="Q4:Q6"/>
    <mergeCell ref="S4:S6"/>
    <mergeCell ref="R4:R6"/>
    <mergeCell ref="A2:D2"/>
    <mergeCell ref="A1:V1"/>
    <mergeCell ref="O5:O6"/>
    <mergeCell ref="N5:N6"/>
    <mergeCell ref="M5:M6"/>
    <mergeCell ref="L5:L6"/>
    <mergeCell ref="D3:D6"/>
    <mergeCell ref="A5:A6"/>
    <mergeCell ref="B5:B6"/>
    <mergeCell ref="C5:C6"/>
    <mergeCell ref="A3:C4"/>
    <mergeCell ref="E3:E6"/>
    <mergeCell ref="G5:G6"/>
    <mergeCell ref="U3:U6"/>
    <mergeCell ref="F4:F6"/>
    <mergeCell ref="H5:H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1"/>
  <sheetViews>
    <sheetView showGridLines="0" showZeros="0" topLeftCell="A40" workbookViewId="0">
      <selection activeCell="E58" sqref="E58"/>
    </sheetView>
  </sheetViews>
  <sheetFormatPr defaultColWidth="7" defaultRowHeight="11.25"/>
  <cols>
    <col min="1" max="1" width="5.125" style="10" customWidth="1"/>
    <col min="2" max="3" width="4.125" style="10" customWidth="1"/>
    <col min="4" max="4" width="17.5" style="10" customWidth="1"/>
    <col min="5" max="5" width="13.5" style="10" customWidth="1"/>
    <col min="6" max="6" width="13.625" style="10" customWidth="1"/>
    <col min="7" max="8" width="12.75" style="10" customWidth="1"/>
    <col min="9" max="9" width="12.875" style="10" customWidth="1"/>
    <col min="10" max="10" width="13.625" style="10" customWidth="1"/>
    <col min="11" max="16384" width="7" style="10"/>
  </cols>
  <sheetData>
    <row r="1" spans="1:10" ht="42" customHeight="1">
      <c r="A1" s="164" t="s">
        <v>178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0" ht="20.100000000000001" customHeight="1">
      <c r="A2" s="176" t="s">
        <v>191</v>
      </c>
      <c r="B2" s="177"/>
      <c r="C2" s="177"/>
      <c r="D2" s="177"/>
      <c r="E2" s="9"/>
      <c r="F2" s="9"/>
      <c r="G2" s="11"/>
      <c r="H2" s="11"/>
      <c r="I2" s="11"/>
      <c r="J2" s="71" t="s">
        <v>43</v>
      </c>
    </row>
    <row r="3" spans="1:10" s="66" customFormat="1" ht="16.5" customHeight="1">
      <c r="A3" s="165" t="s">
        <v>33</v>
      </c>
      <c r="B3" s="166"/>
      <c r="C3" s="167"/>
      <c r="D3" s="169" t="s">
        <v>13</v>
      </c>
      <c r="E3" s="172" t="s">
        <v>15</v>
      </c>
      <c r="F3" s="168" t="s">
        <v>179</v>
      </c>
      <c r="G3" s="168"/>
      <c r="H3" s="168"/>
      <c r="I3" s="168"/>
      <c r="J3" s="168"/>
    </row>
    <row r="4" spans="1:10" s="66" customFormat="1" ht="14.25" customHeight="1">
      <c r="A4" s="173" t="s">
        <v>24</v>
      </c>
      <c r="B4" s="174" t="s">
        <v>25</v>
      </c>
      <c r="C4" s="174" t="s">
        <v>26</v>
      </c>
      <c r="D4" s="170"/>
      <c r="E4" s="172"/>
      <c r="F4" s="172" t="s">
        <v>19</v>
      </c>
      <c r="G4" s="175" t="s">
        <v>34</v>
      </c>
      <c r="H4" s="175"/>
      <c r="I4" s="175"/>
      <c r="J4" s="3" t="s">
        <v>35</v>
      </c>
    </row>
    <row r="5" spans="1:10" s="66" customFormat="1" ht="27" customHeight="1">
      <c r="A5" s="173"/>
      <c r="B5" s="174"/>
      <c r="C5" s="174"/>
      <c r="D5" s="171"/>
      <c r="E5" s="172"/>
      <c r="F5" s="172"/>
      <c r="G5" s="2" t="s">
        <v>36</v>
      </c>
      <c r="H5" s="2" t="s">
        <v>37</v>
      </c>
      <c r="I5" s="2" t="s">
        <v>38</v>
      </c>
      <c r="J5" s="2" t="s">
        <v>36</v>
      </c>
    </row>
    <row r="6" spans="1:10" s="66" customFormat="1" ht="20.100000000000001" customHeight="1">
      <c r="A6" s="67" t="s">
        <v>32</v>
      </c>
      <c r="B6" s="4" t="s">
        <v>31</v>
      </c>
      <c r="C6" s="4" t="s">
        <v>31</v>
      </c>
      <c r="D6" s="4" t="s">
        <v>32</v>
      </c>
      <c r="E6" s="1">
        <v>1</v>
      </c>
      <c r="F6" s="1">
        <v>2</v>
      </c>
      <c r="G6" s="1">
        <v>3</v>
      </c>
      <c r="H6" s="1">
        <v>4</v>
      </c>
      <c r="I6" s="1">
        <v>5</v>
      </c>
      <c r="J6" s="1">
        <v>6</v>
      </c>
    </row>
    <row r="7" spans="1:10" s="110" customFormat="1" ht="20.100000000000001" customHeight="1">
      <c r="A7" s="107"/>
      <c r="B7" s="108"/>
      <c r="C7" s="108"/>
      <c r="D7" s="108" t="s">
        <v>19</v>
      </c>
      <c r="E7" s="109">
        <f t="shared" ref="E7:J7" si="0">E8+E43+E54+E58</f>
        <v>247.81</v>
      </c>
      <c r="F7" s="109">
        <f t="shared" si="0"/>
        <v>247.81</v>
      </c>
      <c r="G7" s="109">
        <f t="shared" si="0"/>
        <v>91.409999999999982</v>
      </c>
      <c r="H7" s="109">
        <f t="shared" si="0"/>
        <v>56.699999999999996</v>
      </c>
      <c r="I7" s="109">
        <f t="shared" si="0"/>
        <v>34.71</v>
      </c>
      <c r="J7" s="109">
        <f t="shared" si="0"/>
        <v>156.4</v>
      </c>
    </row>
    <row r="8" spans="1:10" s="13" customFormat="1" ht="20.100000000000001" customHeight="1">
      <c r="A8" s="107" t="s">
        <v>195</v>
      </c>
      <c r="B8" s="108"/>
      <c r="C8" s="108"/>
      <c r="D8" s="108" t="s">
        <v>192</v>
      </c>
      <c r="E8" s="109">
        <f t="shared" ref="E8:J8" si="1">E9+E12+E38</f>
        <v>238.09</v>
      </c>
      <c r="F8" s="109">
        <f t="shared" si="1"/>
        <v>238.09</v>
      </c>
      <c r="G8" s="109">
        <f t="shared" si="1"/>
        <v>81.69</v>
      </c>
      <c r="H8" s="109">
        <f t="shared" si="1"/>
        <v>46.98</v>
      </c>
      <c r="I8" s="109">
        <f t="shared" si="1"/>
        <v>34.71</v>
      </c>
      <c r="J8" s="109">
        <f t="shared" si="1"/>
        <v>156.4</v>
      </c>
    </row>
    <row r="9" spans="1:10" s="13" customFormat="1" ht="20.100000000000001" customHeight="1">
      <c r="A9" s="107"/>
      <c r="B9" s="108" t="s">
        <v>196</v>
      </c>
      <c r="C9" s="108"/>
      <c r="D9" s="108" t="s">
        <v>193</v>
      </c>
      <c r="E9" s="109">
        <f t="shared" ref="E9:J10" si="2">E10</f>
        <v>6.4</v>
      </c>
      <c r="F9" s="109">
        <f t="shared" si="2"/>
        <v>6.4</v>
      </c>
      <c r="G9" s="109">
        <f t="shared" si="2"/>
        <v>0</v>
      </c>
      <c r="H9" s="109">
        <f t="shared" si="2"/>
        <v>0</v>
      </c>
      <c r="I9" s="109">
        <f t="shared" si="2"/>
        <v>0</v>
      </c>
      <c r="J9" s="109">
        <f t="shared" si="2"/>
        <v>6.4</v>
      </c>
    </row>
    <row r="10" spans="1:10" s="13" customFormat="1" ht="20.100000000000001" customHeight="1">
      <c r="A10" s="107"/>
      <c r="B10" s="108"/>
      <c r="C10" s="108" t="s">
        <v>197</v>
      </c>
      <c r="D10" s="108" t="s">
        <v>194</v>
      </c>
      <c r="E10" s="109">
        <f t="shared" si="2"/>
        <v>6.4</v>
      </c>
      <c r="F10" s="109">
        <f t="shared" si="2"/>
        <v>6.4</v>
      </c>
      <c r="G10" s="109">
        <f t="shared" si="2"/>
        <v>0</v>
      </c>
      <c r="H10" s="109">
        <f t="shared" si="2"/>
        <v>0</v>
      </c>
      <c r="I10" s="109">
        <f t="shared" si="2"/>
        <v>0</v>
      </c>
      <c r="J10" s="109">
        <f t="shared" si="2"/>
        <v>6.4</v>
      </c>
    </row>
    <row r="11" spans="1:10" s="13" customFormat="1" ht="20.100000000000001" customHeight="1">
      <c r="A11" s="107" t="s">
        <v>258</v>
      </c>
      <c r="B11" s="108" t="s">
        <v>259</v>
      </c>
      <c r="C11" s="108" t="s">
        <v>260</v>
      </c>
      <c r="D11" s="108" t="s">
        <v>198</v>
      </c>
      <c r="E11" s="109">
        <v>6.4</v>
      </c>
      <c r="F11" s="109">
        <v>6.4</v>
      </c>
      <c r="G11" s="109">
        <v>0</v>
      </c>
      <c r="H11" s="109">
        <v>0</v>
      </c>
      <c r="I11" s="109">
        <v>0</v>
      </c>
      <c r="J11" s="109">
        <v>6.4</v>
      </c>
    </row>
    <row r="12" spans="1:10" s="13" customFormat="1" ht="20.100000000000001" customHeight="1">
      <c r="A12" s="107"/>
      <c r="B12" s="108" t="s">
        <v>201</v>
      </c>
      <c r="C12" s="108"/>
      <c r="D12" s="108" t="s">
        <v>199</v>
      </c>
      <c r="E12" s="109">
        <f t="shared" ref="E12:J12" si="3">E13+E30+E36</f>
        <v>197.69</v>
      </c>
      <c r="F12" s="109">
        <f t="shared" si="3"/>
        <v>197.69</v>
      </c>
      <c r="G12" s="109">
        <f t="shared" si="3"/>
        <v>81.69</v>
      </c>
      <c r="H12" s="109">
        <f t="shared" si="3"/>
        <v>46.98</v>
      </c>
      <c r="I12" s="109">
        <f t="shared" si="3"/>
        <v>34.71</v>
      </c>
      <c r="J12" s="109">
        <f t="shared" si="3"/>
        <v>116</v>
      </c>
    </row>
    <row r="13" spans="1:10" s="13" customFormat="1" ht="20.100000000000001" customHeight="1">
      <c r="A13" s="107"/>
      <c r="B13" s="108"/>
      <c r="C13" s="108" t="s">
        <v>202</v>
      </c>
      <c r="D13" s="108" t="s">
        <v>200</v>
      </c>
      <c r="E13" s="109">
        <f t="shared" ref="E13:J13" si="4">SUM(E14:E29)</f>
        <v>96.689999999999984</v>
      </c>
      <c r="F13" s="109">
        <f t="shared" si="4"/>
        <v>96.689999999999984</v>
      </c>
      <c r="G13" s="109">
        <f t="shared" si="4"/>
        <v>81.69</v>
      </c>
      <c r="H13" s="109">
        <f t="shared" si="4"/>
        <v>46.98</v>
      </c>
      <c r="I13" s="109">
        <f t="shared" si="4"/>
        <v>34.71</v>
      </c>
      <c r="J13" s="109">
        <f t="shared" si="4"/>
        <v>15</v>
      </c>
    </row>
    <row r="14" spans="1:10" s="13" customFormat="1" ht="20.100000000000001" customHeight="1">
      <c r="A14" s="107" t="s">
        <v>258</v>
      </c>
      <c r="B14" s="108" t="s">
        <v>261</v>
      </c>
      <c r="C14" s="108" t="s">
        <v>262</v>
      </c>
      <c r="D14" s="108" t="s">
        <v>212</v>
      </c>
      <c r="E14" s="109">
        <v>0.95</v>
      </c>
      <c r="F14" s="109">
        <v>0.95</v>
      </c>
      <c r="G14" s="109">
        <v>0.95</v>
      </c>
      <c r="H14" s="109">
        <v>0.95</v>
      </c>
      <c r="I14" s="109">
        <v>0</v>
      </c>
      <c r="J14" s="109">
        <v>0</v>
      </c>
    </row>
    <row r="15" spans="1:10" s="13" customFormat="1" ht="20.100000000000001" customHeight="1">
      <c r="A15" s="107" t="s">
        <v>258</v>
      </c>
      <c r="B15" s="108" t="s">
        <v>261</v>
      </c>
      <c r="C15" s="108" t="s">
        <v>262</v>
      </c>
      <c r="D15" s="108" t="s">
        <v>209</v>
      </c>
      <c r="E15" s="109">
        <v>0.95</v>
      </c>
      <c r="F15" s="109">
        <v>0.95</v>
      </c>
      <c r="G15" s="109">
        <v>0.95</v>
      </c>
      <c r="H15" s="109">
        <v>0.95</v>
      </c>
      <c r="I15" s="109">
        <v>0</v>
      </c>
      <c r="J15" s="109">
        <v>0</v>
      </c>
    </row>
    <row r="16" spans="1:10" s="13" customFormat="1" ht="20.100000000000001" customHeight="1">
      <c r="A16" s="107" t="s">
        <v>258</v>
      </c>
      <c r="B16" s="108" t="s">
        <v>261</v>
      </c>
      <c r="C16" s="108" t="s">
        <v>262</v>
      </c>
      <c r="D16" s="108" t="s">
        <v>210</v>
      </c>
      <c r="E16" s="109">
        <v>0.48</v>
      </c>
      <c r="F16" s="109">
        <v>0.48</v>
      </c>
      <c r="G16" s="109">
        <v>0.48</v>
      </c>
      <c r="H16" s="109">
        <v>0.48</v>
      </c>
      <c r="I16" s="109">
        <v>0</v>
      </c>
      <c r="J16" s="109">
        <v>0</v>
      </c>
    </row>
    <row r="17" spans="1:10" s="13" customFormat="1" ht="20.100000000000001" customHeight="1">
      <c r="A17" s="107" t="s">
        <v>258</v>
      </c>
      <c r="B17" s="108" t="s">
        <v>261</v>
      </c>
      <c r="C17" s="108" t="s">
        <v>262</v>
      </c>
      <c r="D17" s="108" t="s">
        <v>211</v>
      </c>
      <c r="E17" s="109">
        <v>0.02</v>
      </c>
      <c r="F17" s="109">
        <v>0.02</v>
      </c>
      <c r="G17" s="109">
        <v>0.02</v>
      </c>
      <c r="H17" s="109">
        <v>0.02</v>
      </c>
      <c r="I17" s="109">
        <v>0</v>
      </c>
      <c r="J17" s="109">
        <v>0</v>
      </c>
    </row>
    <row r="18" spans="1:10" s="13" customFormat="1" ht="20.100000000000001" customHeight="1">
      <c r="A18" s="107" t="s">
        <v>258</v>
      </c>
      <c r="B18" s="108" t="s">
        <v>261</v>
      </c>
      <c r="C18" s="108" t="s">
        <v>262</v>
      </c>
      <c r="D18" s="108" t="s">
        <v>203</v>
      </c>
      <c r="E18" s="109">
        <v>23.74</v>
      </c>
      <c r="F18" s="109">
        <v>23.74</v>
      </c>
      <c r="G18" s="109">
        <v>23.74</v>
      </c>
      <c r="H18" s="109">
        <v>23.74</v>
      </c>
      <c r="I18" s="109">
        <v>0</v>
      </c>
      <c r="J18" s="109">
        <v>0</v>
      </c>
    </row>
    <row r="19" spans="1:10" s="13" customFormat="1" ht="20.100000000000001" customHeight="1">
      <c r="A19" s="107" t="s">
        <v>258</v>
      </c>
      <c r="B19" s="108" t="s">
        <v>261</v>
      </c>
      <c r="C19" s="108" t="s">
        <v>262</v>
      </c>
      <c r="D19" s="108" t="s">
        <v>217</v>
      </c>
      <c r="E19" s="109">
        <v>10</v>
      </c>
      <c r="F19" s="109">
        <v>10</v>
      </c>
      <c r="G19" s="109">
        <v>0</v>
      </c>
      <c r="H19" s="109">
        <v>0</v>
      </c>
      <c r="I19" s="109">
        <v>0</v>
      </c>
      <c r="J19" s="109">
        <v>10</v>
      </c>
    </row>
    <row r="20" spans="1:10" s="13" customFormat="1" ht="20.100000000000001" customHeight="1">
      <c r="A20" s="107" t="s">
        <v>258</v>
      </c>
      <c r="B20" s="108" t="s">
        <v>261</v>
      </c>
      <c r="C20" s="108" t="s">
        <v>262</v>
      </c>
      <c r="D20" s="108" t="s">
        <v>218</v>
      </c>
      <c r="E20" s="109">
        <v>5</v>
      </c>
      <c r="F20" s="109">
        <v>5</v>
      </c>
      <c r="G20" s="109">
        <v>0</v>
      </c>
      <c r="H20" s="109">
        <v>0</v>
      </c>
      <c r="I20" s="109">
        <v>0</v>
      </c>
      <c r="J20" s="109">
        <v>5</v>
      </c>
    </row>
    <row r="21" spans="1:10" s="13" customFormat="1" ht="20.100000000000001" customHeight="1">
      <c r="A21" s="107" t="s">
        <v>258</v>
      </c>
      <c r="B21" s="108" t="s">
        <v>261</v>
      </c>
      <c r="C21" s="108" t="s">
        <v>262</v>
      </c>
      <c r="D21" s="108" t="s">
        <v>206</v>
      </c>
      <c r="E21" s="109">
        <v>1.98</v>
      </c>
      <c r="F21" s="109">
        <v>1.98</v>
      </c>
      <c r="G21" s="109">
        <v>1.98</v>
      </c>
      <c r="H21" s="109">
        <v>1.98</v>
      </c>
      <c r="I21" s="109">
        <v>0</v>
      </c>
      <c r="J21" s="109">
        <v>0</v>
      </c>
    </row>
    <row r="22" spans="1:10" s="13" customFormat="1" ht="20.100000000000001" customHeight="1">
      <c r="A22" s="107" t="s">
        <v>258</v>
      </c>
      <c r="B22" s="108" t="s">
        <v>261</v>
      </c>
      <c r="C22" s="108" t="s">
        <v>262</v>
      </c>
      <c r="D22" s="108" t="s">
        <v>216</v>
      </c>
      <c r="E22" s="109">
        <v>3.59</v>
      </c>
      <c r="F22" s="109">
        <v>3.59</v>
      </c>
      <c r="G22" s="109">
        <v>3.59</v>
      </c>
      <c r="H22" s="109">
        <v>0</v>
      </c>
      <c r="I22" s="109">
        <v>3.59</v>
      </c>
      <c r="J22" s="109">
        <v>0</v>
      </c>
    </row>
    <row r="23" spans="1:10" s="13" customFormat="1" ht="20.100000000000001" customHeight="1">
      <c r="A23" s="107" t="s">
        <v>258</v>
      </c>
      <c r="B23" s="108" t="s">
        <v>261</v>
      </c>
      <c r="C23" s="108" t="s">
        <v>262</v>
      </c>
      <c r="D23" s="108" t="s">
        <v>208</v>
      </c>
      <c r="E23" s="109">
        <v>0.76</v>
      </c>
      <c r="F23" s="109">
        <v>0.76</v>
      </c>
      <c r="G23" s="109">
        <v>0.76</v>
      </c>
      <c r="H23" s="109">
        <v>0.76</v>
      </c>
      <c r="I23" s="109">
        <v>0</v>
      </c>
      <c r="J23" s="109">
        <v>0</v>
      </c>
    </row>
    <row r="24" spans="1:10" s="13" customFormat="1" ht="20.100000000000001" customHeight="1">
      <c r="A24" s="107" t="s">
        <v>258</v>
      </c>
      <c r="B24" s="108" t="s">
        <v>261</v>
      </c>
      <c r="C24" s="108" t="s">
        <v>262</v>
      </c>
      <c r="D24" s="108" t="s">
        <v>207</v>
      </c>
      <c r="E24" s="109">
        <v>14.4</v>
      </c>
      <c r="F24" s="109">
        <v>14.4</v>
      </c>
      <c r="G24" s="109">
        <v>14.4</v>
      </c>
      <c r="H24" s="109">
        <v>14.4</v>
      </c>
      <c r="I24" s="109">
        <v>0</v>
      </c>
      <c r="J24" s="109">
        <v>0</v>
      </c>
    </row>
    <row r="25" spans="1:10" s="13" customFormat="1" ht="20.100000000000001" customHeight="1">
      <c r="A25" s="107" t="s">
        <v>258</v>
      </c>
      <c r="B25" s="108" t="s">
        <v>261</v>
      </c>
      <c r="C25" s="108" t="s">
        <v>262</v>
      </c>
      <c r="D25" s="108" t="s">
        <v>214</v>
      </c>
      <c r="E25" s="109">
        <v>30.52</v>
      </c>
      <c r="F25" s="109">
        <v>30.52</v>
      </c>
      <c r="G25" s="109">
        <v>30.52</v>
      </c>
      <c r="H25" s="109">
        <v>0</v>
      </c>
      <c r="I25" s="109">
        <v>30.52</v>
      </c>
      <c r="J25" s="109">
        <v>0</v>
      </c>
    </row>
    <row r="26" spans="1:10" s="13" customFormat="1" ht="20.100000000000001" customHeight="1">
      <c r="A26" s="107" t="s">
        <v>258</v>
      </c>
      <c r="B26" s="108" t="s">
        <v>261</v>
      </c>
      <c r="C26" s="108" t="s">
        <v>262</v>
      </c>
      <c r="D26" s="108" t="s">
        <v>204</v>
      </c>
      <c r="E26" s="109">
        <v>1.98</v>
      </c>
      <c r="F26" s="109">
        <v>1.98</v>
      </c>
      <c r="G26" s="109">
        <v>1.98</v>
      </c>
      <c r="H26" s="109">
        <v>1.98</v>
      </c>
      <c r="I26" s="109">
        <v>0</v>
      </c>
      <c r="J26" s="109">
        <v>0</v>
      </c>
    </row>
    <row r="27" spans="1:10" s="13" customFormat="1" ht="20.100000000000001" customHeight="1">
      <c r="A27" s="107" t="s">
        <v>258</v>
      </c>
      <c r="B27" s="108" t="s">
        <v>261</v>
      </c>
      <c r="C27" s="108" t="s">
        <v>262</v>
      </c>
      <c r="D27" s="108" t="s">
        <v>215</v>
      </c>
      <c r="E27" s="109">
        <v>0.6</v>
      </c>
      <c r="F27" s="109">
        <v>0.6</v>
      </c>
      <c r="G27" s="109">
        <v>0.6</v>
      </c>
      <c r="H27" s="109">
        <v>0</v>
      </c>
      <c r="I27" s="109">
        <v>0.6</v>
      </c>
      <c r="J27" s="109">
        <v>0</v>
      </c>
    </row>
    <row r="28" spans="1:10" s="13" customFormat="1" ht="20.100000000000001" customHeight="1">
      <c r="A28" s="107" t="s">
        <v>258</v>
      </c>
      <c r="B28" s="108" t="s">
        <v>261</v>
      </c>
      <c r="C28" s="108" t="s">
        <v>262</v>
      </c>
      <c r="D28" s="108" t="s">
        <v>205</v>
      </c>
      <c r="E28" s="109">
        <v>1.24</v>
      </c>
      <c r="F28" s="109">
        <v>1.24</v>
      </c>
      <c r="G28" s="109">
        <v>1.24</v>
      </c>
      <c r="H28" s="109">
        <v>1.24</v>
      </c>
      <c r="I28" s="109">
        <v>0</v>
      </c>
      <c r="J28" s="109">
        <v>0</v>
      </c>
    </row>
    <row r="29" spans="1:10" s="13" customFormat="1" ht="20.100000000000001" customHeight="1">
      <c r="A29" s="107" t="s">
        <v>258</v>
      </c>
      <c r="B29" s="108" t="s">
        <v>261</v>
      </c>
      <c r="C29" s="108" t="s">
        <v>262</v>
      </c>
      <c r="D29" s="108" t="s">
        <v>213</v>
      </c>
      <c r="E29" s="109">
        <v>0.48</v>
      </c>
      <c r="F29" s="109">
        <v>0.48</v>
      </c>
      <c r="G29" s="109">
        <v>0.48</v>
      </c>
      <c r="H29" s="109">
        <v>0.48</v>
      </c>
      <c r="I29" s="109">
        <v>0</v>
      </c>
      <c r="J29" s="109">
        <v>0</v>
      </c>
    </row>
    <row r="30" spans="1:10" s="13" customFormat="1" ht="20.100000000000001" customHeight="1">
      <c r="A30" s="107"/>
      <c r="B30" s="108"/>
      <c r="C30" s="108" t="s">
        <v>220</v>
      </c>
      <c r="D30" s="108" t="s">
        <v>219</v>
      </c>
      <c r="E30" s="109">
        <f t="shared" ref="E30:J30" si="5">SUM(E31:E35)</f>
        <v>51</v>
      </c>
      <c r="F30" s="109">
        <f t="shared" si="5"/>
        <v>51</v>
      </c>
      <c r="G30" s="109">
        <f t="shared" si="5"/>
        <v>0</v>
      </c>
      <c r="H30" s="109">
        <f t="shared" si="5"/>
        <v>0</v>
      </c>
      <c r="I30" s="109">
        <f t="shared" si="5"/>
        <v>0</v>
      </c>
      <c r="J30" s="109">
        <f t="shared" si="5"/>
        <v>51</v>
      </c>
    </row>
    <row r="31" spans="1:10" s="13" customFormat="1" ht="20.100000000000001" customHeight="1">
      <c r="A31" s="107" t="s">
        <v>258</v>
      </c>
      <c r="B31" s="108" t="s">
        <v>261</v>
      </c>
      <c r="C31" s="108" t="s">
        <v>263</v>
      </c>
      <c r="D31" s="108" t="s">
        <v>221</v>
      </c>
      <c r="E31" s="109">
        <v>15</v>
      </c>
      <c r="F31" s="109">
        <v>15</v>
      </c>
      <c r="G31" s="109">
        <v>0</v>
      </c>
      <c r="H31" s="109">
        <v>0</v>
      </c>
      <c r="I31" s="109">
        <v>0</v>
      </c>
      <c r="J31" s="109">
        <v>15</v>
      </c>
    </row>
    <row r="32" spans="1:10" ht="20.100000000000001" customHeight="1">
      <c r="A32" s="107" t="s">
        <v>258</v>
      </c>
      <c r="B32" s="108" t="s">
        <v>261</v>
      </c>
      <c r="C32" s="108" t="s">
        <v>263</v>
      </c>
      <c r="D32" s="108" t="s">
        <v>223</v>
      </c>
      <c r="E32" s="109">
        <v>6</v>
      </c>
      <c r="F32" s="109">
        <v>6</v>
      </c>
      <c r="G32" s="109">
        <v>0</v>
      </c>
      <c r="H32" s="109">
        <v>0</v>
      </c>
      <c r="I32" s="109">
        <v>0</v>
      </c>
      <c r="J32" s="109">
        <v>6</v>
      </c>
    </row>
    <row r="33" spans="1:10" ht="20.100000000000001" customHeight="1">
      <c r="A33" s="107" t="s">
        <v>258</v>
      </c>
      <c r="B33" s="108" t="s">
        <v>261</v>
      </c>
      <c r="C33" s="108" t="s">
        <v>263</v>
      </c>
      <c r="D33" s="108" t="s">
        <v>222</v>
      </c>
      <c r="E33" s="109">
        <v>15</v>
      </c>
      <c r="F33" s="109">
        <v>15</v>
      </c>
      <c r="G33" s="109">
        <v>0</v>
      </c>
      <c r="H33" s="109">
        <v>0</v>
      </c>
      <c r="I33" s="109">
        <v>0</v>
      </c>
      <c r="J33" s="109">
        <v>15</v>
      </c>
    </row>
    <row r="34" spans="1:10" ht="20.100000000000001" customHeight="1">
      <c r="A34" s="107" t="s">
        <v>258</v>
      </c>
      <c r="B34" s="108" t="s">
        <v>261</v>
      </c>
      <c r="C34" s="108" t="s">
        <v>263</v>
      </c>
      <c r="D34" s="108" t="s">
        <v>225</v>
      </c>
      <c r="E34" s="109">
        <v>10</v>
      </c>
      <c r="F34" s="109">
        <v>10</v>
      </c>
      <c r="G34" s="109">
        <v>0</v>
      </c>
      <c r="H34" s="109">
        <v>0</v>
      </c>
      <c r="I34" s="109">
        <v>0</v>
      </c>
      <c r="J34" s="109">
        <v>10</v>
      </c>
    </row>
    <row r="35" spans="1:10" ht="20.100000000000001" customHeight="1">
      <c r="A35" s="107" t="s">
        <v>258</v>
      </c>
      <c r="B35" s="108" t="s">
        <v>261</v>
      </c>
      <c r="C35" s="108" t="s">
        <v>263</v>
      </c>
      <c r="D35" s="108" t="s">
        <v>224</v>
      </c>
      <c r="E35" s="109">
        <v>5</v>
      </c>
      <c r="F35" s="109">
        <v>5</v>
      </c>
      <c r="G35" s="109">
        <v>0</v>
      </c>
      <c r="H35" s="109">
        <v>0</v>
      </c>
      <c r="I35" s="109">
        <v>0</v>
      </c>
      <c r="J35" s="109">
        <v>5</v>
      </c>
    </row>
    <row r="36" spans="1:10" ht="20.100000000000001" customHeight="1">
      <c r="A36" s="107"/>
      <c r="B36" s="108"/>
      <c r="C36" s="108" t="s">
        <v>197</v>
      </c>
      <c r="D36" s="108" t="s">
        <v>226</v>
      </c>
      <c r="E36" s="109">
        <f t="shared" ref="E36:J36" si="6">E37</f>
        <v>50</v>
      </c>
      <c r="F36" s="109">
        <f t="shared" si="6"/>
        <v>50</v>
      </c>
      <c r="G36" s="109">
        <f t="shared" si="6"/>
        <v>0</v>
      </c>
      <c r="H36" s="109">
        <f t="shared" si="6"/>
        <v>0</v>
      </c>
      <c r="I36" s="109">
        <f t="shared" si="6"/>
        <v>0</v>
      </c>
      <c r="J36" s="109">
        <f t="shared" si="6"/>
        <v>50</v>
      </c>
    </row>
    <row r="37" spans="1:10" ht="20.100000000000001" customHeight="1">
      <c r="A37" s="107" t="s">
        <v>258</v>
      </c>
      <c r="B37" s="108" t="s">
        <v>261</v>
      </c>
      <c r="C37" s="108" t="s">
        <v>260</v>
      </c>
      <c r="D37" s="108" t="s">
        <v>227</v>
      </c>
      <c r="E37" s="109">
        <v>50</v>
      </c>
      <c r="F37" s="109">
        <v>50</v>
      </c>
      <c r="G37" s="109">
        <v>0</v>
      </c>
      <c r="H37" s="109">
        <v>0</v>
      </c>
      <c r="I37" s="109">
        <v>0</v>
      </c>
      <c r="J37" s="109">
        <v>50</v>
      </c>
    </row>
    <row r="38" spans="1:10" ht="20.100000000000001" customHeight="1">
      <c r="A38" s="107"/>
      <c r="B38" s="108" t="s">
        <v>230</v>
      </c>
      <c r="C38" s="108"/>
      <c r="D38" s="108" t="s">
        <v>228</v>
      </c>
      <c r="E38" s="109">
        <f t="shared" ref="E38:J38" si="7">E39</f>
        <v>34</v>
      </c>
      <c r="F38" s="109">
        <f t="shared" si="7"/>
        <v>34</v>
      </c>
      <c r="G38" s="109">
        <f t="shared" si="7"/>
        <v>0</v>
      </c>
      <c r="H38" s="109">
        <f t="shared" si="7"/>
        <v>0</v>
      </c>
      <c r="I38" s="109">
        <f t="shared" si="7"/>
        <v>0</v>
      </c>
      <c r="J38" s="109">
        <f t="shared" si="7"/>
        <v>34</v>
      </c>
    </row>
    <row r="39" spans="1:10" ht="20.100000000000001" customHeight="1">
      <c r="A39" s="107"/>
      <c r="B39" s="108"/>
      <c r="C39" s="108" t="s">
        <v>220</v>
      </c>
      <c r="D39" s="108" t="s">
        <v>229</v>
      </c>
      <c r="E39" s="109">
        <f t="shared" ref="E39:J39" si="8">SUM(E40:E42)</f>
        <v>34</v>
      </c>
      <c r="F39" s="109">
        <f t="shared" si="8"/>
        <v>34</v>
      </c>
      <c r="G39" s="109">
        <f t="shared" si="8"/>
        <v>0</v>
      </c>
      <c r="H39" s="109">
        <f t="shared" si="8"/>
        <v>0</v>
      </c>
      <c r="I39" s="109">
        <f t="shared" si="8"/>
        <v>0</v>
      </c>
      <c r="J39" s="109">
        <f t="shared" si="8"/>
        <v>34</v>
      </c>
    </row>
    <row r="40" spans="1:10" ht="20.100000000000001" customHeight="1">
      <c r="A40" s="107" t="s">
        <v>258</v>
      </c>
      <c r="B40" s="108" t="s">
        <v>264</v>
      </c>
      <c r="C40" s="108" t="s">
        <v>263</v>
      </c>
      <c r="D40" s="108" t="s">
        <v>231</v>
      </c>
      <c r="E40" s="109">
        <v>12</v>
      </c>
      <c r="F40" s="109">
        <v>12</v>
      </c>
      <c r="G40" s="109">
        <v>0</v>
      </c>
      <c r="H40" s="109">
        <v>0</v>
      </c>
      <c r="I40" s="109">
        <v>0</v>
      </c>
      <c r="J40" s="109">
        <v>12</v>
      </c>
    </row>
    <row r="41" spans="1:10" ht="20.100000000000001" customHeight="1">
      <c r="A41" s="107" t="s">
        <v>258</v>
      </c>
      <c r="B41" s="108" t="s">
        <v>264</v>
      </c>
      <c r="C41" s="108" t="s">
        <v>263</v>
      </c>
      <c r="D41" s="108" t="s">
        <v>233</v>
      </c>
      <c r="E41" s="109">
        <v>15</v>
      </c>
      <c r="F41" s="109">
        <v>15</v>
      </c>
      <c r="G41" s="109">
        <v>0</v>
      </c>
      <c r="H41" s="109">
        <v>0</v>
      </c>
      <c r="I41" s="109">
        <v>0</v>
      </c>
      <c r="J41" s="109">
        <v>15</v>
      </c>
    </row>
    <row r="42" spans="1:10" ht="20.100000000000001" customHeight="1">
      <c r="A42" s="107" t="s">
        <v>258</v>
      </c>
      <c r="B42" s="108" t="s">
        <v>264</v>
      </c>
      <c r="C42" s="108" t="s">
        <v>263</v>
      </c>
      <c r="D42" s="108" t="s">
        <v>232</v>
      </c>
      <c r="E42" s="109">
        <v>7</v>
      </c>
      <c r="F42" s="109">
        <v>7</v>
      </c>
      <c r="G42" s="109">
        <v>0</v>
      </c>
      <c r="H42" s="109">
        <v>0</v>
      </c>
      <c r="I42" s="109">
        <v>0</v>
      </c>
      <c r="J42" s="109">
        <v>7</v>
      </c>
    </row>
    <row r="43" spans="1:10" ht="20.100000000000001" customHeight="1">
      <c r="A43" s="107" t="s">
        <v>237</v>
      </c>
      <c r="B43" s="108"/>
      <c r="C43" s="108"/>
      <c r="D43" s="108" t="s">
        <v>234</v>
      </c>
      <c r="E43" s="109">
        <f t="shared" ref="E43:J43" si="9">E44+E47</f>
        <v>5.21</v>
      </c>
      <c r="F43" s="109">
        <f t="shared" si="9"/>
        <v>5.21</v>
      </c>
      <c r="G43" s="109">
        <f t="shared" si="9"/>
        <v>5.21</v>
      </c>
      <c r="H43" s="109">
        <f t="shared" si="9"/>
        <v>5.21</v>
      </c>
      <c r="I43" s="109">
        <f t="shared" si="9"/>
        <v>0</v>
      </c>
      <c r="J43" s="109">
        <f t="shared" si="9"/>
        <v>0</v>
      </c>
    </row>
    <row r="44" spans="1:10" ht="20.100000000000001" customHeight="1">
      <c r="A44" s="107"/>
      <c r="B44" s="108" t="s">
        <v>197</v>
      </c>
      <c r="C44" s="108"/>
      <c r="D44" s="108" t="s">
        <v>235</v>
      </c>
      <c r="E44" s="109">
        <f t="shared" ref="E44:J45" si="10">E45</f>
        <v>4.75</v>
      </c>
      <c r="F44" s="109">
        <f t="shared" si="10"/>
        <v>4.75</v>
      </c>
      <c r="G44" s="109">
        <f t="shared" si="10"/>
        <v>4.75</v>
      </c>
      <c r="H44" s="109">
        <f t="shared" si="10"/>
        <v>4.75</v>
      </c>
      <c r="I44" s="109">
        <f t="shared" si="10"/>
        <v>0</v>
      </c>
      <c r="J44" s="109">
        <f t="shared" si="10"/>
        <v>0</v>
      </c>
    </row>
    <row r="45" spans="1:10" ht="20.100000000000001" customHeight="1">
      <c r="A45" s="107"/>
      <c r="B45" s="108"/>
      <c r="C45" s="108" t="s">
        <v>197</v>
      </c>
      <c r="D45" s="108" t="s">
        <v>236</v>
      </c>
      <c r="E45" s="109">
        <f t="shared" si="10"/>
        <v>4.75</v>
      </c>
      <c r="F45" s="109">
        <f t="shared" si="10"/>
        <v>4.75</v>
      </c>
      <c r="G45" s="109">
        <f t="shared" si="10"/>
        <v>4.75</v>
      </c>
      <c r="H45" s="109">
        <f t="shared" si="10"/>
        <v>4.75</v>
      </c>
      <c r="I45" s="109">
        <f t="shared" si="10"/>
        <v>0</v>
      </c>
      <c r="J45" s="109">
        <f t="shared" si="10"/>
        <v>0</v>
      </c>
    </row>
    <row r="46" spans="1:10" ht="20.100000000000001" customHeight="1">
      <c r="A46" s="107" t="s">
        <v>265</v>
      </c>
      <c r="B46" s="108" t="s">
        <v>260</v>
      </c>
      <c r="C46" s="108" t="s">
        <v>260</v>
      </c>
      <c r="D46" s="108" t="s">
        <v>238</v>
      </c>
      <c r="E46" s="109">
        <v>4.75</v>
      </c>
      <c r="F46" s="109">
        <v>4.75</v>
      </c>
      <c r="G46" s="109">
        <v>4.75</v>
      </c>
      <c r="H46" s="109">
        <v>4.75</v>
      </c>
      <c r="I46" s="109">
        <v>0</v>
      </c>
      <c r="J46" s="109">
        <v>0</v>
      </c>
    </row>
    <row r="47" spans="1:10" ht="20.100000000000001" customHeight="1">
      <c r="A47" s="107"/>
      <c r="B47" s="108" t="s">
        <v>241</v>
      </c>
      <c r="C47" s="108"/>
      <c r="D47" s="108" t="s">
        <v>239</v>
      </c>
      <c r="E47" s="109">
        <f t="shared" ref="E47:J47" si="11">E48+E50+E52</f>
        <v>0.46</v>
      </c>
      <c r="F47" s="109">
        <f t="shared" si="11"/>
        <v>0.46</v>
      </c>
      <c r="G47" s="109">
        <f t="shared" si="11"/>
        <v>0.46</v>
      </c>
      <c r="H47" s="109">
        <f t="shared" si="11"/>
        <v>0.46</v>
      </c>
      <c r="I47" s="109">
        <f t="shared" si="11"/>
        <v>0</v>
      </c>
      <c r="J47" s="109">
        <f t="shared" si="11"/>
        <v>0</v>
      </c>
    </row>
    <row r="48" spans="1:10" ht="20.100000000000001" customHeight="1">
      <c r="A48" s="107"/>
      <c r="B48" s="108"/>
      <c r="C48" s="108" t="s">
        <v>202</v>
      </c>
      <c r="D48" s="108" t="s">
        <v>240</v>
      </c>
      <c r="E48" s="109">
        <f t="shared" ref="E48:J48" si="12">E49</f>
        <v>0.17</v>
      </c>
      <c r="F48" s="109">
        <f t="shared" si="12"/>
        <v>0.17</v>
      </c>
      <c r="G48" s="109">
        <f t="shared" si="12"/>
        <v>0.17</v>
      </c>
      <c r="H48" s="109">
        <f t="shared" si="12"/>
        <v>0.17</v>
      </c>
      <c r="I48" s="109">
        <f t="shared" si="12"/>
        <v>0</v>
      </c>
      <c r="J48" s="109">
        <f t="shared" si="12"/>
        <v>0</v>
      </c>
    </row>
    <row r="49" spans="1:10" ht="20.100000000000001" customHeight="1">
      <c r="A49" s="107" t="s">
        <v>265</v>
      </c>
      <c r="B49" s="108" t="s">
        <v>266</v>
      </c>
      <c r="C49" s="108" t="s">
        <v>262</v>
      </c>
      <c r="D49" s="108" t="s">
        <v>242</v>
      </c>
      <c r="E49" s="109">
        <v>0.17</v>
      </c>
      <c r="F49" s="109">
        <v>0.17</v>
      </c>
      <c r="G49" s="109">
        <v>0.17</v>
      </c>
      <c r="H49" s="109">
        <v>0.17</v>
      </c>
      <c r="I49" s="109">
        <v>0</v>
      </c>
      <c r="J49" s="109">
        <v>0</v>
      </c>
    </row>
    <row r="50" spans="1:10" ht="20.100000000000001" customHeight="1">
      <c r="A50" s="107"/>
      <c r="B50" s="108"/>
      <c r="C50" s="108" t="s">
        <v>220</v>
      </c>
      <c r="D50" s="108" t="s">
        <v>243</v>
      </c>
      <c r="E50" s="109">
        <f t="shared" ref="E50:J50" si="13">E51</f>
        <v>0.17</v>
      </c>
      <c r="F50" s="109">
        <f t="shared" si="13"/>
        <v>0.17</v>
      </c>
      <c r="G50" s="109">
        <f t="shared" si="13"/>
        <v>0.17</v>
      </c>
      <c r="H50" s="109">
        <f t="shared" si="13"/>
        <v>0.17</v>
      </c>
      <c r="I50" s="109">
        <f t="shared" si="13"/>
        <v>0</v>
      </c>
      <c r="J50" s="109">
        <f t="shared" si="13"/>
        <v>0</v>
      </c>
    </row>
    <row r="51" spans="1:10" ht="20.100000000000001" customHeight="1">
      <c r="A51" s="107" t="s">
        <v>265</v>
      </c>
      <c r="B51" s="108" t="s">
        <v>266</v>
      </c>
      <c r="C51" s="108" t="s">
        <v>263</v>
      </c>
      <c r="D51" s="108" t="s">
        <v>244</v>
      </c>
      <c r="E51" s="109">
        <v>0.17</v>
      </c>
      <c r="F51" s="109">
        <v>0.17</v>
      </c>
      <c r="G51" s="109">
        <v>0.17</v>
      </c>
      <c r="H51" s="109">
        <v>0.17</v>
      </c>
      <c r="I51" s="109">
        <v>0</v>
      </c>
      <c r="J51" s="109">
        <v>0</v>
      </c>
    </row>
    <row r="52" spans="1:10" ht="20.100000000000001" customHeight="1">
      <c r="A52" s="107"/>
      <c r="B52" s="108"/>
      <c r="C52" s="108" t="s">
        <v>246</v>
      </c>
      <c r="D52" s="108" t="s">
        <v>245</v>
      </c>
      <c r="E52" s="109">
        <f t="shared" ref="E52:J52" si="14">E53</f>
        <v>0.12</v>
      </c>
      <c r="F52" s="109">
        <f t="shared" si="14"/>
        <v>0.12</v>
      </c>
      <c r="G52" s="109">
        <f t="shared" si="14"/>
        <v>0.12</v>
      </c>
      <c r="H52" s="109">
        <f t="shared" si="14"/>
        <v>0.12</v>
      </c>
      <c r="I52" s="109">
        <f t="shared" si="14"/>
        <v>0</v>
      </c>
      <c r="J52" s="109">
        <f t="shared" si="14"/>
        <v>0</v>
      </c>
    </row>
    <row r="53" spans="1:10" ht="20.100000000000001" customHeight="1">
      <c r="A53" s="107" t="s">
        <v>265</v>
      </c>
      <c r="B53" s="108" t="s">
        <v>266</v>
      </c>
      <c r="C53" s="108" t="s">
        <v>267</v>
      </c>
      <c r="D53" s="108" t="s">
        <v>247</v>
      </c>
      <c r="E53" s="109">
        <v>0.12</v>
      </c>
      <c r="F53" s="109">
        <v>0.12</v>
      </c>
      <c r="G53" s="109">
        <v>0.12</v>
      </c>
      <c r="H53" s="109">
        <v>0.12</v>
      </c>
      <c r="I53" s="109">
        <v>0</v>
      </c>
      <c r="J53" s="109">
        <v>0</v>
      </c>
    </row>
    <row r="54" spans="1:10" ht="20.100000000000001" customHeight="1">
      <c r="A54" s="107" t="s">
        <v>251</v>
      </c>
      <c r="B54" s="108"/>
      <c r="C54" s="108"/>
      <c r="D54" s="108" t="s">
        <v>248</v>
      </c>
      <c r="E54" s="109">
        <f t="shared" ref="E54:J56" si="15">E55</f>
        <v>1.66</v>
      </c>
      <c r="F54" s="109">
        <f t="shared" si="15"/>
        <v>1.66</v>
      </c>
      <c r="G54" s="109">
        <f t="shared" si="15"/>
        <v>1.66</v>
      </c>
      <c r="H54" s="109">
        <f t="shared" si="15"/>
        <v>1.66</v>
      </c>
      <c r="I54" s="109">
        <f t="shared" si="15"/>
        <v>0</v>
      </c>
      <c r="J54" s="109">
        <f t="shared" si="15"/>
        <v>0</v>
      </c>
    </row>
    <row r="55" spans="1:10" ht="20.100000000000001" customHeight="1">
      <c r="A55" s="107"/>
      <c r="B55" s="108" t="s">
        <v>196</v>
      </c>
      <c r="C55" s="108"/>
      <c r="D55" s="108" t="s">
        <v>249</v>
      </c>
      <c r="E55" s="109">
        <f t="shared" si="15"/>
        <v>1.66</v>
      </c>
      <c r="F55" s="109">
        <f t="shared" si="15"/>
        <v>1.66</v>
      </c>
      <c r="G55" s="109">
        <f t="shared" si="15"/>
        <v>1.66</v>
      </c>
      <c r="H55" s="109">
        <f t="shared" si="15"/>
        <v>1.66</v>
      </c>
      <c r="I55" s="109">
        <f t="shared" si="15"/>
        <v>0</v>
      </c>
      <c r="J55" s="109">
        <f t="shared" si="15"/>
        <v>0</v>
      </c>
    </row>
    <row r="56" spans="1:10" ht="20.100000000000001" customHeight="1">
      <c r="A56" s="107"/>
      <c r="B56" s="108"/>
      <c r="C56" s="108" t="s">
        <v>202</v>
      </c>
      <c r="D56" s="108" t="s">
        <v>250</v>
      </c>
      <c r="E56" s="109">
        <f t="shared" si="15"/>
        <v>1.66</v>
      </c>
      <c r="F56" s="109">
        <f t="shared" si="15"/>
        <v>1.66</v>
      </c>
      <c r="G56" s="109">
        <f t="shared" si="15"/>
        <v>1.66</v>
      </c>
      <c r="H56" s="109">
        <f t="shared" si="15"/>
        <v>1.66</v>
      </c>
      <c r="I56" s="109">
        <f t="shared" si="15"/>
        <v>0</v>
      </c>
      <c r="J56" s="109">
        <f t="shared" si="15"/>
        <v>0</v>
      </c>
    </row>
    <row r="57" spans="1:10" ht="20.100000000000001" customHeight="1">
      <c r="A57" s="107" t="s">
        <v>268</v>
      </c>
      <c r="B57" s="108" t="s">
        <v>259</v>
      </c>
      <c r="C57" s="108" t="s">
        <v>262</v>
      </c>
      <c r="D57" s="108" t="s">
        <v>252</v>
      </c>
      <c r="E57" s="109">
        <v>1.66</v>
      </c>
      <c r="F57" s="109">
        <v>1.66</v>
      </c>
      <c r="G57" s="109">
        <v>1.66</v>
      </c>
      <c r="H57" s="109">
        <v>1.66</v>
      </c>
      <c r="I57" s="109">
        <v>0</v>
      </c>
      <c r="J57" s="109">
        <v>0</v>
      </c>
    </row>
    <row r="58" spans="1:10" ht="20.100000000000001" customHeight="1">
      <c r="A58" s="107" t="s">
        <v>256</v>
      </c>
      <c r="B58" s="108"/>
      <c r="C58" s="108"/>
      <c r="D58" s="108" t="s">
        <v>253</v>
      </c>
      <c r="E58" s="109">
        <f t="shared" ref="E58:J60" si="16">E59</f>
        <v>2.85</v>
      </c>
      <c r="F58" s="109">
        <f t="shared" si="16"/>
        <v>2.85</v>
      </c>
      <c r="G58" s="109">
        <f t="shared" si="16"/>
        <v>2.85</v>
      </c>
      <c r="H58" s="109">
        <f t="shared" si="16"/>
        <v>2.85</v>
      </c>
      <c r="I58" s="109">
        <f t="shared" si="16"/>
        <v>0</v>
      </c>
      <c r="J58" s="109">
        <f t="shared" si="16"/>
        <v>0</v>
      </c>
    </row>
    <row r="59" spans="1:10" ht="20.100000000000001" customHeight="1">
      <c r="A59" s="107"/>
      <c r="B59" s="108" t="s">
        <v>220</v>
      </c>
      <c r="C59" s="108"/>
      <c r="D59" s="108" t="s">
        <v>254</v>
      </c>
      <c r="E59" s="109">
        <f t="shared" si="16"/>
        <v>2.85</v>
      </c>
      <c r="F59" s="109">
        <f t="shared" si="16"/>
        <v>2.85</v>
      </c>
      <c r="G59" s="109">
        <f t="shared" si="16"/>
        <v>2.85</v>
      </c>
      <c r="H59" s="109">
        <f t="shared" si="16"/>
        <v>2.85</v>
      </c>
      <c r="I59" s="109">
        <f t="shared" si="16"/>
        <v>0</v>
      </c>
      <c r="J59" s="109">
        <f t="shared" si="16"/>
        <v>0</v>
      </c>
    </row>
    <row r="60" spans="1:10" ht="20.100000000000001" customHeight="1">
      <c r="A60" s="107"/>
      <c r="B60" s="108"/>
      <c r="C60" s="108" t="s">
        <v>202</v>
      </c>
      <c r="D60" s="108" t="s">
        <v>255</v>
      </c>
      <c r="E60" s="109">
        <f t="shared" si="16"/>
        <v>2.85</v>
      </c>
      <c r="F60" s="109">
        <f t="shared" si="16"/>
        <v>2.85</v>
      </c>
      <c r="G60" s="109">
        <f t="shared" si="16"/>
        <v>2.85</v>
      </c>
      <c r="H60" s="109">
        <f t="shared" si="16"/>
        <v>2.85</v>
      </c>
      <c r="I60" s="109">
        <f t="shared" si="16"/>
        <v>0</v>
      </c>
      <c r="J60" s="109">
        <f t="shared" si="16"/>
        <v>0</v>
      </c>
    </row>
    <row r="61" spans="1:10" ht="20.100000000000001" customHeight="1">
      <c r="A61" s="107" t="s">
        <v>269</v>
      </c>
      <c r="B61" s="108" t="s">
        <v>263</v>
      </c>
      <c r="C61" s="108" t="s">
        <v>262</v>
      </c>
      <c r="D61" s="108" t="s">
        <v>257</v>
      </c>
      <c r="E61" s="109">
        <v>2.85</v>
      </c>
      <c r="F61" s="109">
        <v>2.85</v>
      </c>
      <c r="G61" s="109">
        <v>2.85</v>
      </c>
      <c r="H61" s="109">
        <v>2.85</v>
      </c>
      <c r="I61" s="109">
        <v>0</v>
      </c>
      <c r="J61" s="109">
        <v>0</v>
      </c>
    </row>
  </sheetData>
  <sheetProtection formatCells="0" formatColumns="0" formatRows="0"/>
  <mergeCells count="11">
    <mergeCell ref="A1:J1"/>
    <mergeCell ref="A3:C3"/>
    <mergeCell ref="F3:J3"/>
    <mergeCell ref="D3:D5"/>
    <mergeCell ref="F4:F5"/>
    <mergeCell ref="A4:A5"/>
    <mergeCell ref="B4:B5"/>
    <mergeCell ref="G4:I4"/>
    <mergeCell ref="C4:C5"/>
    <mergeCell ref="E3:E5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6.875" defaultRowHeight="11.25"/>
  <cols>
    <col min="1" max="1" width="31.5" style="6" customWidth="1"/>
    <col min="2" max="2" width="23.125" style="6" customWidth="1"/>
    <col min="3" max="3" width="31.5" style="6" customWidth="1"/>
    <col min="4" max="4" width="24.25" style="6" customWidth="1"/>
    <col min="5" max="16384" width="6.875" style="6"/>
  </cols>
  <sheetData>
    <row r="1" spans="1:10" ht="42" customHeight="1">
      <c r="A1" s="152" t="s">
        <v>180</v>
      </c>
      <c r="B1" s="152"/>
      <c r="C1" s="152"/>
      <c r="D1" s="152"/>
    </row>
    <row r="2" spans="1:10" s="36" customFormat="1" ht="20.100000000000001" customHeight="1">
      <c r="A2" s="101" t="s">
        <v>191</v>
      </c>
      <c r="B2" s="34"/>
      <c r="C2" s="34"/>
      <c r="D2" s="35" t="s">
        <v>110</v>
      </c>
    </row>
    <row r="3" spans="1:10" s="36" customFormat="1" ht="27.75" customHeight="1">
      <c r="A3" s="37" t="s">
        <v>0</v>
      </c>
      <c r="B3" s="38" t="s">
        <v>1</v>
      </c>
      <c r="C3" s="37" t="s">
        <v>2</v>
      </c>
      <c r="D3" s="39" t="s">
        <v>1</v>
      </c>
    </row>
    <row r="4" spans="1:10" s="42" customFormat="1" ht="23.25" customHeight="1">
      <c r="A4" s="40" t="s">
        <v>3</v>
      </c>
      <c r="B4" s="89">
        <v>247.81</v>
      </c>
      <c r="C4" s="41" t="s">
        <v>4</v>
      </c>
      <c r="D4" s="90">
        <v>91.41</v>
      </c>
    </row>
    <row r="5" spans="1:10" s="42" customFormat="1" ht="23.25" customHeight="1">
      <c r="A5" s="40" t="s">
        <v>111</v>
      </c>
      <c r="B5" s="91">
        <v>247.81</v>
      </c>
      <c r="C5" s="41" t="s">
        <v>112</v>
      </c>
      <c r="D5" s="90">
        <v>56.7</v>
      </c>
    </row>
    <row r="6" spans="1:10" s="42" customFormat="1" ht="23.25" customHeight="1">
      <c r="A6" s="40" t="s">
        <v>113</v>
      </c>
      <c r="B6" s="92">
        <v>0</v>
      </c>
      <c r="C6" s="43" t="s">
        <v>114</v>
      </c>
      <c r="D6" s="90">
        <v>34.71</v>
      </c>
    </row>
    <row r="7" spans="1:10" s="42" customFormat="1" ht="23.25" customHeight="1">
      <c r="A7" s="40" t="s">
        <v>115</v>
      </c>
      <c r="B7" s="89">
        <v>0</v>
      </c>
      <c r="C7" s="43" t="s">
        <v>5</v>
      </c>
      <c r="D7" s="90">
        <v>156.4</v>
      </c>
    </row>
    <row r="8" spans="1:10" s="42" customFormat="1" ht="23.25" customHeight="1">
      <c r="A8" s="40" t="s">
        <v>116</v>
      </c>
      <c r="B8" s="91">
        <v>0</v>
      </c>
      <c r="C8" s="41"/>
      <c r="D8" s="93"/>
    </row>
    <row r="9" spans="1:10" s="42" customFormat="1" ht="23.25" customHeight="1">
      <c r="A9" s="44" t="s">
        <v>117</v>
      </c>
      <c r="B9" s="94">
        <v>0</v>
      </c>
      <c r="C9" s="43"/>
      <c r="D9" s="95"/>
    </row>
    <row r="10" spans="1:10" s="42" customFormat="1" ht="23.25" customHeight="1">
      <c r="A10" s="45" t="s">
        <v>118</v>
      </c>
      <c r="B10" s="92">
        <v>0</v>
      </c>
      <c r="C10" s="46"/>
      <c r="D10" s="96"/>
    </row>
    <row r="11" spans="1:10" s="42" customFormat="1" ht="19.350000000000001" customHeight="1">
      <c r="A11" s="48" t="s">
        <v>119</v>
      </c>
      <c r="B11" s="89">
        <v>0</v>
      </c>
      <c r="C11" s="46"/>
      <c r="D11" s="96"/>
    </row>
    <row r="12" spans="1:10" s="36" customFormat="1" ht="19.350000000000001" customHeight="1">
      <c r="A12" s="48"/>
      <c r="B12" s="49"/>
      <c r="C12" s="46"/>
      <c r="D12" s="47"/>
      <c r="E12" s="42"/>
      <c r="F12" s="42"/>
      <c r="G12" s="42"/>
      <c r="I12" s="42"/>
    </row>
    <row r="13" spans="1:10" s="36" customFormat="1" ht="19.350000000000001" customHeight="1">
      <c r="A13" s="50"/>
      <c r="B13" s="51"/>
      <c r="C13" s="52"/>
      <c r="D13" s="53"/>
      <c r="E13" s="42"/>
      <c r="F13" s="42"/>
      <c r="G13" s="42"/>
    </row>
    <row r="14" spans="1:10" s="36" customFormat="1" ht="19.350000000000001" customHeight="1">
      <c r="A14" s="54"/>
      <c r="B14" s="55"/>
      <c r="C14" s="56"/>
      <c r="D14" s="53"/>
      <c r="E14" s="42"/>
      <c r="G14" s="42"/>
      <c r="I14" s="42"/>
      <c r="J14" s="42"/>
    </row>
    <row r="15" spans="1:10" s="42" customFormat="1" ht="20.100000000000001" customHeight="1">
      <c r="A15" s="57" t="s">
        <v>6</v>
      </c>
      <c r="B15" s="89">
        <v>247.81</v>
      </c>
      <c r="C15" s="57" t="s">
        <v>7</v>
      </c>
      <c r="D15" s="90">
        <v>247.81</v>
      </c>
    </row>
    <row r="16" spans="1:10" s="42" customFormat="1" ht="20.100000000000001" customHeight="1">
      <c r="A16" s="58" t="s">
        <v>120</v>
      </c>
      <c r="B16" s="91">
        <v>0</v>
      </c>
      <c r="C16" s="59" t="s">
        <v>8</v>
      </c>
      <c r="D16" s="97">
        <v>0</v>
      </c>
    </row>
    <row r="17" spans="1:10" s="42" customFormat="1" ht="20.100000000000001" customHeight="1">
      <c r="A17" s="58" t="s">
        <v>121</v>
      </c>
      <c r="B17" s="94">
        <v>0</v>
      </c>
      <c r="C17" s="59" t="s">
        <v>9</v>
      </c>
      <c r="D17" s="98">
        <v>0</v>
      </c>
    </row>
    <row r="18" spans="1:10" s="42" customFormat="1" ht="20.100000000000001" customHeight="1">
      <c r="A18" s="58" t="s">
        <v>122</v>
      </c>
      <c r="B18" s="94">
        <v>0</v>
      </c>
      <c r="C18" s="59" t="s">
        <v>10</v>
      </c>
      <c r="D18" s="97">
        <v>0</v>
      </c>
    </row>
    <row r="19" spans="1:10" s="42" customFormat="1" ht="20.100000000000001" customHeight="1">
      <c r="A19" s="99" t="s">
        <v>11</v>
      </c>
      <c r="B19" s="94">
        <v>247.81</v>
      </c>
      <c r="C19" s="60" t="s">
        <v>12</v>
      </c>
      <c r="D19" s="100">
        <v>247.81</v>
      </c>
    </row>
    <row r="20" spans="1:10" ht="9.75" customHeight="1">
      <c r="B20" s="7"/>
    </row>
    <row r="21" spans="1:10">
      <c r="H21" s="7"/>
    </row>
    <row r="24" spans="1:10">
      <c r="C24" s="7"/>
    </row>
    <row r="25" spans="1:10">
      <c r="B25" s="7"/>
    </row>
    <row r="31" spans="1:10">
      <c r="J31" s="7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1"/>
  <sheetViews>
    <sheetView showGridLines="0" showZeros="0" workbookViewId="0">
      <selection activeCell="H15" sqref="H15"/>
    </sheetView>
  </sheetViews>
  <sheetFormatPr defaultColWidth="7" defaultRowHeight="11.25"/>
  <cols>
    <col min="1" max="3" width="4.5" style="10" customWidth="1"/>
    <col min="4" max="4" width="20.625" style="10" customWidth="1"/>
    <col min="5" max="9" width="13.625" style="10" customWidth="1"/>
    <col min="10" max="16384" width="7" style="10"/>
  </cols>
  <sheetData>
    <row r="1" spans="1:9" ht="42" customHeight="1">
      <c r="A1" s="164" t="s">
        <v>181</v>
      </c>
      <c r="B1" s="164"/>
      <c r="C1" s="164"/>
      <c r="D1" s="164"/>
      <c r="E1" s="164"/>
      <c r="F1" s="164"/>
      <c r="G1" s="164"/>
      <c r="H1" s="164"/>
      <c r="I1" s="164"/>
    </row>
    <row r="2" spans="1:9" ht="20.100000000000001" customHeight="1">
      <c r="A2" s="176" t="s">
        <v>270</v>
      </c>
      <c r="B2" s="177"/>
      <c r="C2" s="177"/>
      <c r="D2" s="177"/>
      <c r="E2" s="9"/>
      <c r="F2" s="11"/>
      <c r="G2" s="11"/>
      <c r="H2" s="11"/>
      <c r="I2" s="71" t="s">
        <v>43</v>
      </c>
    </row>
    <row r="3" spans="1:9" s="66" customFormat="1" ht="16.5" customHeight="1">
      <c r="A3" s="165" t="s">
        <v>33</v>
      </c>
      <c r="B3" s="166"/>
      <c r="C3" s="167"/>
      <c r="D3" s="169" t="s">
        <v>109</v>
      </c>
      <c r="E3" s="172" t="s">
        <v>15</v>
      </c>
      <c r="F3" s="168" t="s">
        <v>179</v>
      </c>
      <c r="G3" s="168"/>
      <c r="H3" s="168"/>
      <c r="I3" s="168"/>
    </row>
    <row r="4" spans="1:9" s="66" customFormat="1" ht="14.25" customHeight="1">
      <c r="A4" s="173" t="s">
        <v>24</v>
      </c>
      <c r="B4" s="174" t="s">
        <v>25</v>
      </c>
      <c r="C4" s="174" t="s">
        <v>26</v>
      </c>
      <c r="D4" s="170"/>
      <c r="E4" s="172"/>
      <c r="F4" s="175" t="s">
        <v>34</v>
      </c>
      <c r="G4" s="175"/>
      <c r="H4" s="175"/>
      <c r="I4" s="3" t="s">
        <v>35</v>
      </c>
    </row>
    <row r="5" spans="1:9" s="66" customFormat="1" ht="37.5" customHeight="1">
      <c r="A5" s="173"/>
      <c r="B5" s="174"/>
      <c r="C5" s="174"/>
      <c r="D5" s="171"/>
      <c r="E5" s="172"/>
      <c r="F5" s="2" t="s">
        <v>36</v>
      </c>
      <c r="G5" s="2" t="s">
        <v>37</v>
      </c>
      <c r="H5" s="2" t="s">
        <v>38</v>
      </c>
      <c r="I5" s="2" t="s">
        <v>36</v>
      </c>
    </row>
    <row r="6" spans="1:9" s="66" customFormat="1" ht="20.100000000000001" customHeight="1">
      <c r="A6" s="67" t="s">
        <v>147</v>
      </c>
      <c r="B6" s="4" t="s">
        <v>31</v>
      </c>
      <c r="C6" s="4" t="s">
        <v>31</v>
      </c>
      <c r="D6" s="4" t="s">
        <v>147</v>
      </c>
      <c r="E6" s="1">
        <v>1</v>
      </c>
      <c r="F6" s="1">
        <v>2</v>
      </c>
      <c r="G6" s="1">
        <v>3</v>
      </c>
      <c r="H6" s="1">
        <v>4</v>
      </c>
      <c r="I6" s="1">
        <v>5</v>
      </c>
    </row>
    <row r="7" spans="1:9" s="110" customFormat="1" ht="20.100000000000001" customHeight="1">
      <c r="A7" s="107"/>
      <c r="B7" s="108"/>
      <c r="C7" s="108"/>
      <c r="D7" s="111" t="s">
        <v>19</v>
      </c>
      <c r="E7" s="109">
        <f>E8+E43+E54+E58</f>
        <v>247.81</v>
      </c>
      <c r="F7" s="109">
        <f>F8+F43+F54+F58</f>
        <v>91.409999999999982</v>
      </c>
      <c r="G7" s="109">
        <f>G8+G43+G54+G58</f>
        <v>56.699999999999996</v>
      </c>
      <c r="H7" s="109">
        <f>H8+H43+H54+H58</f>
        <v>34.71</v>
      </c>
      <c r="I7" s="109">
        <f>I8+I43+I54+I58</f>
        <v>156.4</v>
      </c>
    </row>
    <row r="8" spans="1:9" s="13" customFormat="1" ht="20.100000000000001" customHeight="1">
      <c r="A8" s="107" t="s">
        <v>195</v>
      </c>
      <c r="B8" s="108"/>
      <c r="C8" s="108"/>
      <c r="D8" s="111" t="s">
        <v>192</v>
      </c>
      <c r="E8" s="109">
        <f>E9+E12+E38</f>
        <v>238.09</v>
      </c>
      <c r="F8" s="109">
        <f>F9+F12+F38</f>
        <v>81.69</v>
      </c>
      <c r="G8" s="109">
        <f>G9+G12+G38</f>
        <v>46.98</v>
      </c>
      <c r="H8" s="109">
        <f>H9+H12+H38</f>
        <v>34.71</v>
      </c>
      <c r="I8" s="109">
        <f>I9+I12+I38</f>
        <v>156.4</v>
      </c>
    </row>
    <row r="9" spans="1:9" s="13" customFormat="1" ht="20.100000000000001" customHeight="1">
      <c r="A9" s="107"/>
      <c r="B9" s="108" t="s">
        <v>196</v>
      </c>
      <c r="C9" s="108"/>
      <c r="D9" s="111" t="s">
        <v>193</v>
      </c>
      <c r="E9" s="109">
        <f t="shared" ref="E9:I10" si="0">E10</f>
        <v>6.4</v>
      </c>
      <c r="F9" s="109">
        <f t="shared" si="0"/>
        <v>0</v>
      </c>
      <c r="G9" s="109">
        <f t="shared" si="0"/>
        <v>0</v>
      </c>
      <c r="H9" s="109">
        <f t="shared" si="0"/>
        <v>0</v>
      </c>
      <c r="I9" s="109">
        <f t="shared" si="0"/>
        <v>6.4</v>
      </c>
    </row>
    <row r="10" spans="1:9" s="13" customFormat="1" ht="20.100000000000001" customHeight="1">
      <c r="A10" s="107"/>
      <c r="B10" s="108"/>
      <c r="C10" s="108" t="s">
        <v>197</v>
      </c>
      <c r="D10" s="111" t="s">
        <v>194</v>
      </c>
      <c r="E10" s="109">
        <f t="shared" si="0"/>
        <v>6.4</v>
      </c>
      <c r="F10" s="109">
        <f t="shared" si="0"/>
        <v>0</v>
      </c>
      <c r="G10" s="109">
        <f t="shared" si="0"/>
        <v>0</v>
      </c>
      <c r="H10" s="109">
        <f t="shared" si="0"/>
        <v>0</v>
      </c>
      <c r="I10" s="109">
        <f t="shared" si="0"/>
        <v>6.4</v>
      </c>
    </row>
    <row r="11" spans="1:9" s="13" customFormat="1" ht="20.100000000000001" customHeight="1">
      <c r="A11" s="107" t="s">
        <v>258</v>
      </c>
      <c r="B11" s="108" t="s">
        <v>259</v>
      </c>
      <c r="C11" s="108" t="s">
        <v>260</v>
      </c>
      <c r="D11" s="111" t="s">
        <v>198</v>
      </c>
      <c r="E11" s="109">
        <v>6.4</v>
      </c>
      <c r="F11" s="109">
        <v>0</v>
      </c>
      <c r="G11" s="109">
        <v>0</v>
      </c>
      <c r="H11" s="109">
        <v>0</v>
      </c>
      <c r="I11" s="109">
        <v>6.4</v>
      </c>
    </row>
    <row r="12" spans="1:9" s="13" customFormat="1" ht="20.100000000000001" customHeight="1">
      <c r="A12" s="107"/>
      <c r="B12" s="108" t="s">
        <v>201</v>
      </c>
      <c r="C12" s="108"/>
      <c r="D12" s="111" t="s">
        <v>199</v>
      </c>
      <c r="E12" s="109">
        <f>E13+E30+E36</f>
        <v>197.69</v>
      </c>
      <c r="F12" s="109">
        <f>F13+F30+F36</f>
        <v>81.69</v>
      </c>
      <c r="G12" s="109">
        <f>G13+G30+G36</f>
        <v>46.98</v>
      </c>
      <c r="H12" s="109">
        <f>H13+H30+H36</f>
        <v>34.71</v>
      </c>
      <c r="I12" s="109">
        <f>I13+I30+I36</f>
        <v>116</v>
      </c>
    </row>
    <row r="13" spans="1:9" s="13" customFormat="1" ht="20.100000000000001" customHeight="1">
      <c r="A13" s="107"/>
      <c r="B13" s="108"/>
      <c r="C13" s="108" t="s">
        <v>202</v>
      </c>
      <c r="D13" s="111" t="s">
        <v>200</v>
      </c>
      <c r="E13" s="109">
        <f>SUM(E14:E29)</f>
        <v>96.69</v>
      </c>
      <c r="F13" s="109">
        <f>SUM(F14:F29)</f>
        <v>81.69</v>
      </c>
      <c r="G13" s="109">
        <f>SUM(G14:G29)</f>
        <v>46.98</v>
      </c>
      <c r="H13" s="109">
        <f>SUM(H14:H29)</f>
        <v>34.71</v>
      </c>
      <c r="I13" s="109">
        <f>SUM(I14:I29)</f>
        <v>15</v>
      </c>
    </row>
    <row r="14" spans="1:9" s="13" customFormat="1" ht="20.100000000000001" customHeight="1">
      <c r="A14" s="107" t="s">
        <v>258</v>
      </c>
      <c r="B14" s="108" t="s">
        <v>261</v>
      </c>
      <c r="C14" s="108" t="s">
        <v>262</v>
      </c>
      <c r="D14" s="111" t="s">
        <v>217</v>
      </c>
      <c r="E14" s="109">
        <v>10</v>
      </c>
      <c r="F14" s="109">
        <v>0</v>
      </c>
      <c r="G14" s="109">
        <v>0</v>
      </c>
      <c r="H14" s="109">
        <v>0</v>
      </c>
      <c r="I14" s="109">
        <v>10</v>
      </c>
    </row>
    <row r="15" spans="1:9" s="13" customFormat="1" ht="20.100000000000001" customHeight="1">
      <c r="A15" s="107" t="s">
        <v>258</v>
      </c>
      <c r="B15" s="108" t="s">
        <v>261</v>
      </c>
      <c r="C15" s="108" t="s">
        <v>262</v>
      </c>
      <c r="D15" s="111" t="s">
        <v>218</v>
      </c>
      <c r="E15" s="109">
        <v>5</v>
      </c>
      <c r="F15" s="109">
        <v>0</v>
      </c>
      <c r="G15" s="109">
        <v>0</v>
      </c>
      <c r="H15" s="109">
        <v>0</v>
      </c>
      <c r="I15" s="109">
        <v>5</v>
      </c>
    </row>
    <row r="16" spans="1:9" s="13" customFormat="1" ht="20.100000000000001" customHeight="1">
      <c r="A16" s="107" t="s">
        <v>258</v>
      </c>
      <c r="B16" s="108" t="s">
        <v>261</v>
      </c>
      <c r="C16" s="108" t="s">
        <v>262</v>
      </c>
      <c r="D16" s="111" t="s">
        <v>213</v>
      </c>
      <c r="E16" s="109">
        <v>0.48</v>
      </c>
      <c r="F16" s="109">
        <v>0.48</v>
      </c>
      <c r="G16" s="109">
        <v>0.48</v>
      </c>
      <c r="H16" s="109">
        <v>0</v>
      </c>
      <c r="I16" s="109">
        <v>0</v>
      </c>
    </row>
    <row r="17" spans="1:9" s="13" customFormat="1" ht="20.100000000000001" customHeight="1">
      <c r="A17" s="107" t="s">
        <v>258</v>
      </c>
      <c r="B17" s="108" t="s">
        <v>261</v>
      </c>
      <c r="C17" s="108" t="s">
        <v>262</v>
      </c>
      <c r="D17" s="111" t="s">
        <v>203</v>
      </c>
      <c r="E17" s="109">
        <v>23.74</v>
      </c>
      <c r="F17" s="109">
        <v>23.74</v>
      </c>
      <c r="G17" s="109">
        <v>23.74</v>
      </c>
      <c r="H17" s="109">
        <v>0</v>
      </c>
      <c r="I17" s="109">
        <v>0</v>
      </c>
    </row>
    <row r="18" spans="1:9" s="13" customFormat="1" ht="20.100000000000001" customHeight="1">
      <c r="A18" s="107" t="s">
        <v>258</v>
      </c>
      <c r="B18" s="108" t="s">
        <v>261</v>
      </c>
      <c r="C18" s="108" t="s">
        <v>262</v>
      </c>
      <c r="D18" s="111" t="s">
        <v>205</v>
      </c>
      <c r="E18" s="109">
        <v>1.24</v>
      </c>
      <c r="F18" s="109">
        <v>1.24</v>
      </c>
      <c r="G18" s="109">
        <v>1.24</v>
      </c>
      <c r="H18" s="109">
        <v>0</v>
      </c>
      <c r="I18" s="109">
        <v>0</v>
      </c>
    </row>
    <row r="19" spans="1:9" s="13" customFormat="1" ht="20.100000000000001" customHeight="1">
      <c r="A19" s="107" t="s">
        <v>258</v>
      </c>
      <c r="B19" s="108" t="s">
        <v>261</v>
      </c>
      <c r="C19" s="108" t="s">
        <v>262</v>
      </c>
      <c r="D19" s="111" t="s">
        <v>207</v>
      </c>
      <c r="E19" s="109">
        <v>14.4</v>
      </c>
      <c r="F19" s="109">
        <v>14.4</v>
      </c>
      <c r="G19" s="109">
        <v>14.4</v>
      </c>
      <c r="H19" s="109">
        <v>0</v>
      </c>
      <c r="I19" s="109">
        <v>0</v>
      </c>
    </row>
    <row r="20" spans="1:9" s="13" customFormat="1" ht="20.100000000000001" customHeight="1">
      <c r="A20" s="107" t="s">
        <v>258</v>
      </c>
      <c r="B20" s="108" t="s">
        <v>261</v>
      </c>
      <c r="C20" s="108" t="s">
        <v>262</v>
      </c>
      <c r="D20" s="111" t="s">
        <v>210</v>
      </c>
      <c r="E20" s="109">
        <v>0.48</v>
      </c>
      <c r="F20" s="109">
        <v>0.48</v>
      </c>
      <c r="G20" s="109">
        <v>0.48</v>
      </c>
      <c r="H20" s="109">
        <v>0</v>
      </c>
      <c r="I20" s="109">
        <v>0</v>
      </c>
    </row>
    <row r="21" spans="1:9" s="13" customFormat="1" ht="20.100000000000001" customHeight="1">
      <c r="A21" s="107" t="s">
        <v>258</v>
      </c>
      <c r="B21" s="108" t="s">
        <v>261</v>
      </c>
      <c r="C21" s="108" t="s">
        <v>262</v>
      </c>
      <c r="D21" s="111" t="s">
        <v>204</v>
      </c>
      <c r="E21" s="109">
        <v>1.98</v>
      </c>
      <c r="F21" s="109">
        <v>1.98</v>
      </c>
      <c r="G21" s="109">
        <v>1.98</v>
      </c>
      <c r="H21" s="109">
        <v>0</v>
      </c>
      <c r="I21" s="109">
        <v>0</v>
      </c>
    </row>
    <row r="22" spans="1:9" s="13" customFormat="1" ht="20.100000000000001" customHeight="1">
      <c r="A22" s="107" t="s">
        <v>258</v>
      </c>
      <c r="B22" s="108" t="s">
        <v>261</v>
      </c>
      <c r="C22" s="108" t="s">
        <v>262</v>
      </c>
      <c r="D22" s="111" t="s">
        <v>215</v>
      </c>
      <c r="E22" s="109">
        <v>0.6</v>
      </c>
      <c r="F22" s="109">
        <v>0.6</v>
      </c>
      <c r="G22" s="109">
        <v>0</v>
      </c>
      <c r="H22" s="109">
        <v>0.6</v>
      </c>
      <c r="I22" s="109">
        <v>0</v>
      </c>
    </row>
    <row r="23" spans="1:9" s="13" customFormat="1" ht="20.100000000000001" customHeight="1">
      <c r="A23" s="107" t="s">
        <v>258</v>
      </c>
      <c r="B23" s="108" t="s">
        <v>261</v>
      </c>
      <c r="C23" s="108" t="s">
        <v>262</v>
      </c>
      <c r="D23" s="111" t="s">
        <v>212</v>
      </c>
      <c r="E23" s="109">
        <v>0.95</v>
      </c>
      <c r="F23" s="109">
        <v>0.95</v>
      </c>
      <c r="G23" s="109">
        <v>0.95</v>
      </c>
      <c r="H23" s="109">
        <v>0</v>
      </c>
      <c r="I23" s="109">
        <v>0</v>
      </c>
    </row>
    <row r="24" spans="1:9" s="13" customFormat="1" ht="20.100000000000001" customHeight="1">
      <c r="A24" s="107" t="s">
        <v>258</v>
      </c>
      <c r="B24" s="108" t="s">
        <v>261</v>
      </c>
      <c r="C24" s="108" t="s">
        <v>262</v>
      </c>
      <c r="D24" s="111" t="s">
        <v>209</v>
      </c>
      <c r="E24" s="109">
        <v>0.95</v>
      </c>
      <c r="F24" s="109">
        <v>0.95</v>
      </c>
      <c r="G24" s="109">
        <v>0.95</v>
      </c>
      <c r="H24" s="109">
        <v>0</v>
      </c>
      <c r="I24" s="109">
        <v>0</v>
      </c>
    </row>
    <row r="25" spans="1:9" s="13" customFormat="1" ht="20.100000000000001" customHeight="1">
      <c r="A25" s="107" t="s">
        <v>258</v>
      </c>
      <c r="B25" s="108" t="s">
        <v>261</v>
      </c>
      <c r="C25" s="108" t="s">
        <v>262</v>
      </c>
      <c r="D25" s="111" t="s">
        <v>208</v>
      </c>
      <c r="E25" s="109">
        <v>0.76</v>
      </c>
      <c r="F25" s="109">
        <v>0.76</v>
      </c>
      <c r="G25" s="109">
        <v>0.76</v>
      </c>
      <c r="H25" s="109">
        <v>0</v>
      </c>
      <c r="I25" s="109">
        <v>0</v>
      </c>
    </row>
    <row r="26" spans="1:9" s="13" customFormat="1" ht="20.100000000000001" customHeight="1">
      <c r="A26" s="107" t="s">
        <v>258</v>
      </c>
      <c r="B26" s="108" t="s">
        <v>261</v>
      </c>
      <c r="C26" s="108" t="s">
        <v>262</v>
      </c>
      <c r="D26" s="111" t="s">
        <v>206</v>
      </c>
      <c r="E26" s="109">
        <v>1.98</v>
      </c>
      <c r="F26" s="109">
        <v>1.98</v>
      </c>
      <c r="G26" s="109">
        <v>1.98</v>
      </c>
      <c r="H26" s="109">
        <v>0</v>
      </c>
      <c r="I26" s="109">
        <v>0</v>
      </c>
    </row>
    <row r="27" spans="1:9" s="13" customFormat="1" ht="20.100000000000001" customHeight="1">
      <c r="A27" s="107" t="s">
        <v>258</v>
      </c>
      <c r="B27" s="108" t="s">
        <v>261</v>
      </c>
      <c r="C27" s="108" t="s">
        <v>262</v>
      </c>
      <c r="D27" s="111" t="s">
        <v>211</v>
      </c>
      <c r="E27" s="109">
        <v>0.02</v>
      </c>
      <c r="F27" s="109">
        <v>0.02</v>
      </c>
      <c r="G27" s="109">
        <v>0.02</v>
      </c>
      <c r="H27" s="109">
        <v>0</v>
      </c>
      <c r="I27" s="109">
        <v>0</v>
      </c>
    </row>
    <row r="28" spans="1:9" s="13" customFormat="1" ht="20.100000000000001" customHeight="1">
      <c r="A28" s="107" t="s">
        <v>258</v>
      </c>
      <c r="B28" s="108" t="s">
        <v>261</v>
      </c>
      <c r="C28" s="108" t="s">
        <v>262</v>
      </c>
      <c r="D28" s="111" t="s">
        <v>214</v>
      </c>
      <c r="E28" s="109">
        <v>30.52</v>
      </c>
      <c r="F28" s="109">
        <v>30.52</v>
      </c>
      <c r="G28" s="109">
        <v>0</v>
      </c>
      <c r="H28" s="109">
        <v>30.52</v>
      </c>
      <c r="I28" s="109">
        <v>0</v>
      </c>
    </row>
    <row r="29" spans="1:9" s="13" customFormat="1" ht="20.100000000000001" customHeight="1">
      <c r="A29" s="107" t="s">
        <v>258</v>
      </c>
      <c r="B29" s="108" t="s">
        <v>261</v>
      </c>
      <c r="C29" s="108" t="s">
        <v>262</v>
      </c>
      <c r="D29" s="111" t="s">
        <v>216</v>
      </c>
      <c r="E29" s="109">
        <v>3.59</v>
      </c>
      <c r="F29" s="109">
        <v>3.59</v>
      </c>
      <c r="G29" s="109">
        <v>0</v>
      </c>
      <c r="H29" s="109">
        <v>3.59</v>
      </c>
      <c r="I29" s="109">
        <v>0</v>
      </c>
    </row>
    <row r="30" spans="1:9" s="13" customFormat="1" ht="20.100000000000001" customHeight="1">
      <c r="A30" s="107"/>
      <c r="B30" s="108"/>
      <c r="C30" s="108" t="s">
        <v>220</v>
      </c>
      <c r="D30" s="111" t="s">
        <v>219</v>
      </c>
      <c r="E30" s="109">
        <f>SUM(E31:E35)</f>
        <v>51</v>
      </c>
      <c r="F30" s="109">
        <f>SUM(F31:F35)</f>
        <v>0</v>
      </c>
      <c r="G30" s="109">
        <f>SUM(G31:G35)</f>
        <v>0</v>
      </c>
      <c r="H30" s="109">
        <f>SUM(H31:H35)</f>
        <v>0</v>
      </c>
      <c r="I30" s="109">
        <f>SUM(I31:I35)</f>
        <v>51</v>
      </c>
    </row>
    <row r="31" spans="1:9" s="13" customFormat="1" ht="20.100000000000001" customHeight="1">
      <c r="A31" s="107" t="s">
        <v>258</v>
      </c>
      <c r="B31" s="108" t="s">
        <v>261</v>
      </c>
      <c r="C31" s="108" t="s">
        <v>263</v>
      </c>
      <c r="D31" s="111" t="s">
        <v>223</v>
      </c>
      <c r="E31" s="109">
        <v>6</v>
      </c>
      <c r="F31" s="109">
        <v>0</v>
      </c>
      <c r="G31" s="109">
        <v>0</v>
      </c>
      <c r="H31" s="109">
        <v>0</v>
      </c>
      <c r="I31" s="109">
        <v>6</v>
      </c>
    </row>
    <row r="32" spans="1:9" ht="20.100000000000001" customHeight="1">
      <c r="A32" s="107" t="s">
        <v>258</v>
      </c>
      <c r="B32" s="108" t="s">
        <v>261</v>
      </c>
      <c r="C32" s="108" t="s">
        <v>263</v>
      </c>
      <c r="D32" s="111" t="s">
        <v>224</v>
      </c>
      <c r="E32" s="109">
        <v>5</v>
      </c>
      <c r="F32" s="109">
        <v>0</v>
      </c>
      <c r="G32" s="109">
        <v>0</v>
      </c>
      <c r="H32" s="109">
        <v>0</v>
      </c>
      <c r="I32" s="109">
        <v>5</v>
      </c>
    </row>
    <row r="33" spans="1:9" ht="20.100000000000001" customHeight="1">
      <c r="A33" s="107" t="s">
        <v>258</v>
      </c>
      <c r="B33" s="108" t="s">
        <v>261</v>
      </c>
      <c r="C33" s="108" t="s">
        <v>263</v>
      </c>
      <c r="D33" s="111" t="s">
        <v>222</v>
      </c>
      <c r="E33" s="109">
        <v>15</v>
      </c>
      <c r="F33" s="109">
        <v>0</v>
      </c>
      <c r="G33" s="109">
        <v>0</v>
      </c>
      <c r="H33" s="109">
        <v>0</v>
      </c>
      <c r="I33" s="109">
        <v>15</v>
      </c>
    </row>
    <row r="34" spans="1:9" ht="20.100000000000001" customHeight="1">
      <c r="A34" s="107" t="s">
        <v>258</v>
      </c>
      <c r="B34" s="108" t="s">
        <v>261</v>
      </c>
      <c r="C34" s="108" t="s">
        <v>263</v>
      </c>
      <c r="D34" s="111" t="s">
        <v>221</v>
      </c>
      <c r="E34" s="109">
        <v>15</v>
      </c>
      <c r="F34" s="109">
        <v>0</v>
      </c>
      <c r="G34" s="109">
        <v>0</v>
      </c>
      <c r="H34" s="109">
        <v>0</v>
      </c>
      <c r="I34" s="109">
        <v>15</v>
      </c>
    </row>
    <row r="35" spans="1:9" ht="20.100000000000001" customHeight="1">
      <c r="A35" s="107" t="s">
        <v>258</v>
      </c>
      <c r="B35" s="108" t="s">
        <v>261</v>
      </c>
      <c r="C35" s="108" t="s">
        <v>263</v>
      </c>
      <c r="D35" s="111" t="s">
        <v>225</v>
      </c>
      <c r="E35" s="109">
        <v>10</v>
      </c>
      <c r="F35" s="109">
        <v>0</v>
      </c>
      <c r="G35" s="109">
        <v>0</v>
      </c>
      <c r="H35" s="109">
        <v>0</v>
      </c>
      <c r="I35" s="109">
        <v>10</v>
      </c>
    </row>
    <row r="36" spans="1:9" ht="20.100000000000001" customHeight="1">
      <c r="A36" s="107"/>
      <c r="B36" s="108"/>
      <c r="C36" s="108" t="s">
        <v>197</v>
      </c>
      <c r="D36" s="111" t="s">
        <v>226</v>
      </c>
      <c r="E36" s="109">
        <f>E37</f>
        <v>50</v>
      </c>
      <c r="F36" s="109">
        <f>F37</f>
        <v>0</v>
      </c>
      <c r="G36" s="109">
        <f>G37</f>
        <v>0</v>
      </c>
      <c r="H36" s="109">
        <f>H37</f>
        <v>0</v>
      </c>
      <c r="I36" s="109">
        <f>I37</f>
        <v>50</v>
      </c>
    </row>
    <row r="37" spans="1:9" ht="20.100000000000001" customHeight="1">
      <c r="A37" s="107" t="s">
        <v>258</v>
      </c>
      <c r="B37" s="108" t="s">
        <v>261</v>
      </c>
      <c r="C37" s="108" t="s">
        <v>260</v>
      </c>
      <c r="D37" s="111" t="s">
        <v>227</v>
      </c>
      <c r="E37" s="109">
        <v>50</v>
      </c>
      <c r="F37" s="109">
        <v>0</v>
      </c>
      <c r="G37" s="109">
        <v>0</v>
      </c>
      <c r="H37" s="109">
        <v>0</v>
      </c>
      <c r="I37" s="109">
        <v>50</v>
      </c>
    </row>
    <row r="38" spans="1:9" ht="20.100000000000001" customHeight="1">
      <c r="A38" s="107"/>
      <c r="B38" s="108" t="s">
        <v>230</v>
      </c>
      <c r="C38" s="108"/>
      <c r="D38" s="111" t="s">
        <v>228</v>
      </c>
      <c r="E38" s="109">
        <f>E39</f>
        <v>34</v>
      </c>
      <c r="F38" s="109">
        <f>F39</f>
        <v>0</v>
      </c>
      <c r="G38" s="109">
        <f>G39</f>
        <v>0</v>
      </c>
      <c r="H38" s="109">
        <f>H39</f>
        <v>0</v>
      </c>
      <c r="I38" s="109">
        <f>I39</f>
        <v>34</v>
      </c>
    </row>
    <row r="39" spans="1:9" ht="20.100000000000001" customHeight="1">
      <c r="A39" s="107"/>
      <c r="B39" s="108"/>
      <c r="C39" s="108" t="s">
        <v>220</v>
      </c>
      <c r="D39" s="111" t="s">
        <v>229</v>
      </c>
      <c r="E39" s="109">
        <f>SUM(E40:E42)</f>
        <v>34</v>
      </c>
      <c r="F39" s="109">
        <f>SUM(F40:F42)</f>
        <v>0</v>
      </c>
      <c r="G39" s="109">
        <f>SUM(G40:G42)</f>
        <v>0</v>
      </c>
      <c r="H39" s="109">
        <f>SUM(H40:H42)</f>
        <v>0</v>
      </c>
      <c r="I39" s="109">
        <f>SUM(I40:I42)</f>
        <v>34</v>
      </c>
    </row>
    <row r="40" spans="1:9" ht="20.100000000000001" customHeight="1">
      <c r="A40" s="107" t="s">
        <v>258</v>
      </c>
      <c r="B40" s="108" t="s">
        <v>264</v>
      </c>
      <c r="C40" s="108" t="s">
        <v>263</v>
      </c>
      <c r="D40" s="111" t="s">
        <v>233</v>
      </c>
      <c r="E40" s="109">
        <v>15</v>
      </c>
      <c r="F40" s="109">
        <v>0</v>
      </c>
      <c r="G40" s="109">
        <v>0</v>
      </c>
      <c r="H40" s="109">
        <v>0</v>
      </c>
      <c r="I40" s="109">
        <v>15</v>
      </c>
    </row>
    <row r="41" spans="1:9" ht="20.100000000000001" customHeight="1">
      <c r="A41" s="107" t="s">
        <v>258</v>
      </c>
      <c r="B41" s="108" t="s">
        <v>264</v>
      </c>
      <c r="C41" s="108" t="s">
        <v>263</v>
      </c>
      <c r="D41" s="111" t="s">
        <v>232</v>
      </c>
      <c r="E41" s="109">
        <v>7</v>
      </c>
      <c r="F41" s="109">
        <v>0</v>
      </c>
      <c r="G41" s="109">
        <v>0</v>
      </c>
      <c r="H41" s="109">
        <v>0</v>
      </c>
      <c r="I41" s="109">
        <v>7</v>
      </c>
    </row>
    <row r="42" spans="1:9" ht="20.100000000000001" customHeight="1">
      <c r="A42" s="107" t="s">
        <v>258</v>
      </c>
      <c r="B42" s="108" t="s">
        <v>264</v>
      </c>
      <c r="C42" s="108" t="s">
        <v>263</v>
      </c>
      <c r="D42" s="111" t="s">
        <v>231</v>
      </c>
      <c r="E42" s="109">
        <v>12</v>
      </c>
      <c r="F42" s="109">
        <v>0</v>
      </c>
      <c r="G42" s="109">
        <v>0</v>
      </c>
      <c r="H42" s="109">
        <v>0</v>
      </c>
      <c r="I42" s="109">
        <v>12</v>
      </c>
    </row>
    <row r="43" spans="1:9" ht="20.100000000000001" customHeight="1">
      <c r="A43" s="107" t="s">
        <v>237</v>
      </c>
      <c r="B43" s="108"/>
      <c r="C43" s="108"/>
      <c r="D43" s="111" t="s">
        <v>234</v>
      </c>
      <c r="E43" s="109">
        <f>E44+E47</f>
        <v>5.21</v>
      </c>
      <c r="F43" s="109">
        <f>F44+F47</f>
        <v>5.21</v>
      </c>
      <c r="G43" s="109">
        <f>G44+G47</f>
        <v>5.21</v>
      </c>
      <c r="H43" s="109">
        <f>H44+H47</f>
        <v>0</v>
      </c>
      <c r="I43" s="109">
        <f>I44+I47</f>
        <v>0</v>
      </c>
    </row>
    <row r="44" spans="1:9" ht="20.100000000000001" customHeight="1">
      <c r="A44" s="107"/>
      <c r="B44" s="108" t="s">
        <v>197</v>
      </c>
      <c r="C44" s="108"/>
      <c r="D44" s="111" t="s">
        <v>235</v>
      </c>
      <c r="E44" s="109">
        <f t="shared" ref="E44:I45" si="1">E45</f>
        <v>4.75</v>
      </c>
      <c r="F44" s="109">
        <f t="shared" si="1"/>
        <v>4.75</v>
      </c>
      <c r="G44" s="109">
        <f t="shared" si="1"/>
        <v>4.75</v>
      </c>
      <c r="H44" s="109">
        <f t="shared" si="1"/>
        <v>0</v>
      </c>
      <c r="I44" s="109">
        <f t="shared" si="1"/>
        <v>0</v>
      </c>
    </row>
    <row r="45" spans="1:9" ht="20.100000000000001" customHeight="1">
      <c r="A45" s="107"/>
      <c r="B45" s="108"/>
      <c r="C45" s="108" t="s">
        <v>197</v>
      </c>
      <c r="D45" s="111" t="s">
        <v>236</v>
      </c>
      <c r="E45" s="109">
        <f t="shared" si="1"/>
        <v>4.75</v>
      </c>
      <c r="F45" s="109">
        <f t="shared" si="1"/>
        <v>4.75</v>
      </c>
      <c r="G45" s="109">
        <f t="shared" si="1"/>
        <v>4.75</v>
      </c>
      <c r="H45" s="109">
        <f t="shared" si="1"/>
        <v>0</v>
      </c>
      <c r="I45" s="109">
        <f t="shared" si="1"/>
        <v>0</v>
      </c>
    </row>
    <row r="46" spans="1:9" ht="20.100000000000001" customHeight="1">
      <c r="A46" s="107" t="s">
        <v>265</v>
      </c>
      <c r="B46" s="108" t="s">
        <v>260</v>
      </c>
      <c r="C46" s="108" t="s">
        <v>260</v>
      </c>
      <c r="D46" s="111" t="s">
        <v>238</v>
      </c>
      <c r="E46" s="109">
        <v>4.75</v>
      </c>
      <c r="F46" s="109">
        <v>4.75</v>
      </c>
      <c r="G46" s="109">
        <v>4.75</v>
      </c>
      <c r="H46" s="109">
        <v>0</v>
      </c>
      <c r="I46" s="109">
        <v>0</v>
      </c>
    </row>
    <row r="47" spans="1:9" ht="20.100000000000001" customHeight="1">
      <c r="A47" s="107"/>
      <c r="B47" s="108" t="s">
        <v>241</v>
      </c>
      <c r="C47" s="108"/>
      <c r="D47" s="111" t="s">
        <v>239</v>
      </c>
      <c r="E47" s="109">
        <f>E48+E50+E52</f>
        <v>0.46</v>
      </c>
      <c r="F47" s="109">
        <f>F48+F50+F52</f>
        <v>0.46</v>
      </c>
      <c r="G47" s="109">
        <f>G48+G50+G52</f>
        <v>0.46</v>
      </c>
      <c r="H47" s="109">
        <f>H48+H50+H52</f>
        <v>0</v>
      </c>
      <c r="I47" s="109">
        <f>I48+I50+I52</f>
        <v>0</v>
      </c>
    </row>
    <row r="48" spans="1:9" ht="20.100000000000001" customHeight="1">
      <c r="A48" s="107"/>
      <c r="B48" s="108"/>
      <c r="C48" s="108" t="s">
        <v>202</v>
      </c>
      <c r="D48" s="111" t="s">
        <v>240</v>
      </c>
      <c r="E48" s="109">
        <f>E49</f>
        <v>0.17</v>
      </c>
      <c r="F48" s="109">
        <f>F49</f>
        <v>0.17</v>
      </c>
      <c r="G48" s="109">
        <f>G49</f>
        <v>0.17</v>
      </c>
      <c r="H48" s="109">
        <f>H49</f>
        <v>0</v>
      </c>
      <c r="I48" s="109">
        <f>I49</f>
        <v>0</v>
      </c>
    </row>
    <row r="49" spans="1:9" ht="20.100000000000001" customHeight="1">
      <c r="A49" s="107" t="s">
        <v>265</v>
      </c>
      <c r="B49" s="108" t="s">
        <v>266</v>
      </c>
      <c r="C49" s="108" t="s">
        <v>262</v>
      </c>
      <c r="D49" s="111" t="s">
        <v>242</v>
      </c>
      <c r="E49" s="109">
        <v>0.17</v>
      </c>
      <c r="F49" s="109">
        <v>0.17</v>
      </c>
      <c r="G49" s="109">
        <v>0.17</v>
      </c>
      <c r="H49" s="109">
        <v>0</v>
      </c>
      <c r="I49" s="109">
        <v>0</v>
      </c>
    </row>
    <row r="50" spans="1:9" ht="20.100000000000001" customHeight="1">
      <c r="A50" s="107"/>
      <c r="B50" s="108"/>
      <c r="C50" s="108" t="s">
        <v>220</v>
      </c>
      <c r="D50" s="111" t="s">
        <v>243</v>
      </c>
      <c r="E50" s="109">
        <f>E51</f>
        <v>0.17</v>
      </c>
      <c r="F50" s="109">
        <f>F51</f>
        <v>0.17</v>
      </c>
      <c r="G50" s="109">
        <f>G51</f>
        <v>0.17</v>
      </c>
      <c r="H50" s="109">
        <f>H51</f>
        <v>0</v>
      </c>
      <c r="I50" s="109">
        <f>I51</f>
        <v>0</v>
      </c>
    </row>
    <row r="51" spans="1:9" ht="20.100000000000001" customHeight="1">
      <c r="A51" s="107" t="s">
        <v>265</v>
      </c>
      <c r="B51" s="108" t="s">
        <v>266</v>
      </c>
      <c r="C51" s="108" t="s">
        <v>263</v>
      </c>
      <c r="D51" s="111" t="s">
        <v>244</v>
      </c>
      <c r="E51" s="109">
        <v>0.17</v>
      </c>
      <c r="F51" s="109">
        <v>0.17</v>
      </c>
      <c r="G51" s="109">
        <v>0.17</v>
      </c>
      <c r="H51" s="109">
        <v>0</v>
      </c>
      <c r="I51" s="109">
        <v>0</v>
      </c>
    </row>
    <row r="52" spans="1:9" ht="20.100000000000001" customHeight="1">
      <c r="A52" s="107"/>
      <c r="B52" s="108"/>
      <c r="C52" s="108" t="s">
        <v>246</v>
      </c>
      <c r="D52" s="111" t="s">
        <v>245</v>
      </c>
      <c r="E52" s="109">
        <f>E53</f>
        <v>0.12</v>
      </c>
      <c r="F52" s="109">
        <f>F53</f>
        <v>0.12</v>
      </c>
      <c r="G52" s="109">
        <f>G53</f>
        <v>0.12</v>
      </c>
      <c r="H52" s="109">
        <f>H53</f>
        <v>0</v>
      </c>
      <c r="I52" s="109">
        <f>I53</f>
        <v>0</v>
      </c>
    </row>
    <row r="53" spans="1:9" ht="20.100000000000001" customHeight="1">
      <c r="A53" s="107" t="s">
        <v>265</v>
      </c>
      <c r="B53" s="108" t="s">
        <v>266</v>
      </c>
      <c r="C53" s="108" t="s">
        <v>267</v>
      </c>
      <c r="D53" s="111" t="s">
        <v>247</v>
      </c>
      <c r="E53" s="109">
        <v>0.12</v>
      </c>
      <c r="F53" s="109">
        <v>0.12</v>
      </c>
      <c r="G53" s="109">
        <v>0.12</v>
      </c>
      <c r="H53" s="109">
        <v>0</v>
      </c>
      <c r="I53" s="109">
        <v>0</v>
      </c>
    </row>
    <row r="54" spans="1:9" ht="20.100000000000001" customHeight="1">
      <c r="A54" s="107" t="s">
        <v>251</v>
      </c>
      <c r="B54" s="108"/>
      <c r="C54" s="108"/>
      <c r="D54" s="111" t="s">
        <v>248</v>
      </c>
      <c r="E54" s="109">
        <f t="shared" ref="E54:I56" si="2">E55</f>
        <v>1.66</v>
      </c>
      <c r="F54" s="109">
        <f t="shared" si="2"/>
        <v>1.66</v>
      </c>
      <c r="G54" s="109">
        <f t="shared" si="2"/>
        <v>1.66</v>
      </c>
      <c r="H54" s="109">
        <f t="shared" si="2"/>
        <v>0</v>
      </c>
      <c r="I54" s="109">
        <f t="shared" si="2"/>
        <v>0</v>
      </c>
    </row>
    <row r="55" spans="1:9" ht="20.100000000000001" customHeight="1">
      <c r="A55" s="107"/>
      <c r="B55" s="108" t="s">
        <v>196</v>
      </c>
      <c r="C55" s="108"/>
      <c r="D55" s="111" t="s">
        <v>249</v>
      </c>
      <c r="E55" s="109">
        <f t="shared" si="2"/>
        <v>1.66</v>
      </c>
      <c r="F55" s="109">
        <f t="shared" si="2"/>
        <v>1.66</v>
      </c>
      <c r="G55" s="109">
        <f t="shared" si="2"/>
        <v>1.66</v>
      </c>
      <c r="H55" s="109">
        <f t="shared" si="2"/>
        <v>0</v>
      </c>
      <c r="I55" s="109">
        <f t="shared" si="2"/>
        <v>0</v>
      </c>
    </row>
    <row r="56" spans="1:9" ht="20.100000000000001" customHeight="1">
      <c r="A56" s="107"/>
      <c r="B56" s="108"/>
      <c r="C56" s="108" t="s">
        <v>202</v>
      </c>
      <c r="D56" s="111" t="s">
        <v>250</v>
      </c>
      <c r="E56" s="109">
        <f t="shared" si="2"/>
        <v>1.66</v>
      </c>
      <c r="F56" s="109">
        <f t="shared" si="2"/>
        <v>1.66</v>
      </c>
      <c r="G56" s="109">
        <f t="shared" si="2"/>
        <v>1.66</v>
      </c>
      <c r="H56" s="109">
        <f t="shared" si="2"/>
        <v>0</v>
      </c>
      <c r="I56" s="109">
        <f t="shared" si="2"/>
        <v>0</v>
      </c>
    </row>
    <row r="57" spans="1:9" ht="20.100000000000001" customHeight="1">
      <c r="A57" s="107" t="s">
        <v>268</v>
      </c>
      <c r="B57" s="108" t="s">
        <v>259</v>
      </c>
      <c r="C57" s="108" t="s">
        <v>262</v>
      </c>
      <c r="D57" s="111" t="s">
        <v>252</v>
      </c>
      <c r="E57" s="109">
        <v>1.66</v>
      </c>
      <c r="F57" s="109">
        <v>1.66</v>
      </c>
      <c r="G57" s="109">
        <v>1.66</v>
      </c>
      <c r="H57" s="109">
        <v>0</v>
      </c>
      <c r="I57" s="109">
        <v>0</v>
      </c>
    </row>
    <row r="58" spans="1:9" ht="20.100000000000001" customHeight="1">
      <c r="A58" s="107" t="s">
        <v>256</v>
      </c>
      <c r="B58" s="108"/>
      <c r="C58" s="108"/>
      <c r="D58" s="111" t="s">
        <v>253</v>
      </c>
      <c r="E58" s="109">
        <f t="shared" ref="E58:I60" si="3">E59</f>
        <v>2.85</v>
      </c>
      <c r="F58" s="109">
        <f t="shared" si="3"/>
        <v>2.85</v>
      </c>
      <c r="G58" s="109">
        <f t="shared" si="3"/>
        <v>2.85</v>
      </c>
      <c r="H58" s="109">
        <f t="shared" si="3"/>
        <v>0</v>
      </c>
      <c r="I58" s="109">
        <f t="shared" si="3"/>
        <v>0</v>
      </c>
    </row>
    <row r="59" spans="1:9" ht="20.100000000000001" customHeight="1">
      <c r="A59" s="107"/>
      <c r="B59" s="108" t="s">
        <v>220</v>
      </c>
      <c r="C59" s="108"/>
      <c r="D59" s="111" t="s">
        <v>254</v>
      </c>
      <c r="E59" s="109">
        <f t="shared" si="3"/>
        <v>2.85</v>
      </c>
      <c r="F59" s="109">
        <f t="shared" si="3"/>
        <v>2.85</v>
      </c>
      <c r="G59" s="109">
        <f t="shared" si="3"/>
        <v>2.85</v>
      </c>
      <c r="H59" s="109">
        <f t="shared" si="3"/>
        <v>0</v>
      </c>
      <c r="I59" s="109">
        <f t="shared" si="3"/>
        <v>0</v>
      </c>
    </row>
    <row r="60" spans="1:9" ht="20.100000000000001" customHeight="1">
      <c r="A60" s="107"/>
      <c r="B60" s="108"/>
      <c r="C60" s="108" t="s">
        <v>202</v>
      </c>
      <c r="D60" s="111" t="s">
        <v>255</v>
      </c>
      <c r="E60" s="109">
        <f t="shared" si="3"/>
        <v>2.85</v>
      </c>
      <c r="F60" s="109">
        <f t="shared" si="3"/>
        <v>2.85</v>
      </c>
      <c r="G60" s="109">
        <f t="shared" si="3"/>
        <v>2.85</v>
      </c>
      <c r="H60" s="109">
        <f t="shared" si="3"/>
        <v>0</v>
      </c>
      <c r="I60" s="109">
        <f t="shared" si="3"/>
        <v>0</v>
      </c>
    </row>
    <row r="61" spans="1:9" ht="20.100000000000001" customHeight="1">
      <c r="A61" s="107" t="s">
        <v>269</v>
      </c>
      <c r="B61" s="108" t="s">
        <v>263</v>
      </c>
      <c r="C61" s="108" t="s">
        <v>262</v>
      </c>
      <c r="D61" s="111" t="s">
        <v>257</v>
      </c>
      <c r="E61" s="109">
        <v>2.85</v>
      </c>
      <c r="F61" s="109">
        <v>2.85</v>
      </c>
      <c r="G61" s="109">
        <v>2.85</v>
      </c>
      <c r="H61" s="109">
        <v>0</v>
      </c>
      <c r="I61" s="109">
        <v>0</v>
      </c>
    </row>
  </sheetData>
  <sheetProtection formatCells="0" formatColumns="0" formatRows="0"/>
  <mergeCells count="10">
    <mergeCell ref="C4:C5"/>
    <mergeCell ref="E3:E5"/>
    <mergeCell ref="A1:I1"/>
    <mergeCell ref="A3:C3"/>
    <mergeCell ref="F3:I3"/>
    <mergeCell ref="D3:D5"/>
    <mergeCell ref="A4:A5"/>
    <mergeCell ref="B4:B5"/>
    <mergeCell ref="F4:H4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55"/>
  <sheetViews>
    <sheetView showGridLines="0" showZeros="0" workbookViewId="0">
      <selection activeCell="G8" sqref="G8"/>
    </sheetView>
  </sheetViews>
  <sheetFormatPr defaultRowHeight="13.5"/>
  <cols>
    <col min="1" max="1" width="4" style="15" customWidth="1"/>
    <col min="2" max="2" width="3.75" style="15" customWidth="1"/>
    <col min="3" max="3" width="17.625" style="15" customWidth="1"/>
    <col min="4" max="4" width="4.875" style="15" customWidth="1"/>
    <col min="5" max="5" width="4" style="15" customWidth="1"/>
    <col min="6" max="6" width="19" style="15" customWidth="1"/>
    <col min="7" max="7" width="11.5" style="15" customWidth="1"/>
    <col min="8" max="8" width="9" style="15"/>
    <col min="9" max="9" width="11.125" style="15" customWidth="1"/>
    <col min="10" max="19" width="9" style="15"/>
    <col min="20" max="20" width="11.25" style="15" customWidth="1"/>
    <col min="21" max="21" width="9" style="15"/>
    <col min="22" max="22" width="8.875" style="15" customWidth="1"/>
    <col min="23" max="16384" width="9" style="15"/>
  </cols>
  <sheetData>
    <row r="1" spans="1:22" s="68" customFormat="1" ht="42" customHeight="1">
      <c r="A1" s="187" t="s">
        <v>190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</row>
    <row r="2" spans="1:22" s="70" customFormat="1" ht="17.25" customHeight="1">
      <c r="A2" s="196" t="s">
        <v>191</v>
      </c>
      <c r="B2" s="197"/>
      <c r="C2" s="197"/>
      <c r="D2" s="197"/>
      <c r="E2" s="197"/>
      <c r="F2" s="197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182" t="s">
        <v>148</v>
      </c>
      <c r="V2" s="182"/>
    </row>
    <row r="3" spans="1:22" s="70" customFormat="1" ht="18" customHeight="1">
      <c r="A3" s="183" t="s">
        <v>149</v>
      </c>
      <c r="B3" s="188"/>
      <c r="C3" s="184"/>
      <c r="D3" s="183" t="s">
        <v>150</v>
      </c>
      <c r="E3" s="188"/>
      <c r="F3" s="184"/>
      <c r="G3" s="193" t="s">
        <v>57</v>
      </c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5"/>
    </row>
    <row r="4" spans="1:22" s="70" customFormat="1" ht="13.5" customHeight="1">
      <c r="A4" s="189"/>
      <c r="B4" s="190"/>
      <c r="C4" s="191"/>
      <c r="D4" s="189"/>
      <c r="E4" s="190"/>
      <c r="F4" s="191"/>
      <c r="G4" s="179" t="s">
        <v>151</v>
      </c>
      <c r="H4" s="183" t="s">
        <v>152</v>
      </c>
      <c r="I4" s="184"/>
      <c r="J4" s="193" t="s">
        <v>153</v>
      </c>
      <c r="K4" s="194"/>
      <c r="L4" s="194"/>
      <c r="M4" s="194"/>
      <c r="N4" s="194"/>
      <c r="O4" s="195"/>
      <c r="P4" s="179" t="s">
        <v>154</v>
      </c>
      <c r="Q4" s="179" t="s">
        <v>155</v>
      </c>
      <c r="R4" s="179" t="s">
        <v>156</v>
      </c>
      <c r="S4" s="183" t="s">
        <v>157</v>
      </c>
      <c r="T4" s="184"/>
      <c r="U4" s="179" t="s">
        <v>158</v>
      </c>
      <c r="V4" s="179" t="s">
        <v>159</v>
      </c>
    </row>
    <row r="5" spans="1:22" s="70" customFormat="1" ht="22.5" customHeight="1">
      <c r="A5" s="185"/>
      <c r="B5" s="192"/>
      <c r="C5" s="186"/>
      <c r="D5" s="185"/>
      <c r="E5" s="192"/>
      <c r="F5" s="186"/>
      <c r="G5" s="180"/>
      <c r="H5" s="185"/>
      <c r="I5" s="186"/>
      <c r="J5" s="178" t="s">
        <v>160</v>
      </c>
      <c r="K5" s="178" t="s">
        <v>161</v>
      </c>
      <c r="L5" s="178" t="s">
        <v>162</v>
      </c>
      <c r="M5" s="178" t="s">
        <v>163</v>
      </c>
      <c r="N5" s="178" t="s">
        <v>164</v>
      </c>
      <c r="O5" s="178" t="s">
        <v>165</v>
      </c>
      <c r="P5" s="180"/>
      <c r="Q5" s="180"/>
      <c r="R5" s="180"/>
      <c r="S5" s="185"/>
      <c r="T5" s="186"/>
      <c r="U5" s="180"/>
      <c r="V5" s="180"/>
    </row>
    <row r="6" spans="1:22" s="70" customFormat="1" ht="22.5" customHeight="1">
      <c r="A6" s="21" t="s">
        <v>166</v>
      </c>
      <c r="B6" s="21" t="s">
        <v>167</v>
      </c>
      <c r="C6" s="21" t="s">
        <v>168</v>
      </c>
      <c r="D6" s="21" t="s">
        <v>166</v>
      </c>
      <c r="E6" s="21" t="s">
        <v>167</v>
      </c>
      <c r="F6" s="21" t="s">
        <v>168</v>
      </c>
      <c r="G6" s="181"/>
      <c r="H6" s="21" t="s">
        <v>169</v>
      </c>
      <c r="I6" s="21" t="s">
        <v>170</v>
      </c>
      <c r="J6" s="178"/>
      <c r="K6" s="178"/>
      <c r="L6" s="178"/>
      <c r="M6" s="178"/>
      <c r="N6" s="178"/>
      <c r="O6" s="178"/>
      <c r="P6" s="181"/>
      <c r="Q6" s="181"/>
      <c r="R6" s="181"/>
      <c r="S6" s="21" t="s">
        <v>171</v>
      </c>
      <c r="T6" s="21" t="s">
        <v>172</v>
      </c>
      <c r="U6" s="181"/>
      <c r="V6" s="181"/>
    </row>
    <row r="7" spans="1:22" s="112" customFormat="1" ht="20.100000000000001" customHeight="1">
      <c r="A7" s="113"/>
      <c r="B7" s="114"/>
      <c r="C7" s="116" t="s">
        <v>19</v>
      </c>
      <c r="D7" s="114"/>
      <c r="E7" s="114"/>
      <c r="F7" s="114"/>
      <c r="G7" s="115">
        <f t="shared" ref="G7:V7" si="0">G8+G44</f>
        <v>91.41</v>
      </c>
      <c r="H7" s="115">
        <f t="shared" si="0"/>
        <v>91.41</v>
      </c>
      <c r="I7" s="115">
        <f t="shared" si="0"/>
        <v>0</v>
      </c>
      <c r="J7" s="115">
        <f t="shared" si="0"/>
        <v>0</v>
      </c>
      <c r="K7" s="115">
        <f t="shared" si="0"/>
        <v>0</v>
      </c>
      <c r="L7" s="115">
        <f t="shared" si="0"/>
        <v>0</v>
      </c>
      <c r="M7" s="115">
        <f t="shared" si="0"/>
        <v>0</v>
      </c>
      <c r="N7" s="115">
        <f t="shared" si="0"/>
        <v>0</v>
      </c>
      <c r="O7" s="115">
        <f t="shared" si="0"/>
        <v>0</v>
      </c>
      <c r="P7" s="115">
        <f t="shared" si="0"/>
        <v>0</v>
      </c>
      <c r="Q7" s="115">
        <f t="shared" si="0"/>
        <v>0</v>
      </c>
      <c r="R7" s="115">
        <f t="shared" si="0"/>
        <v>0</v>
      </c>
      <c r="S7" s="115">
        <f t="shared" si="0"/>
        <v>0</v>
      </c>
      <c r="T7" s="115">
        <f t="shared" si="0"/>
        <v>0</v>
      </c>
      <c r="U7" s="115">
        <f t="shared" si="0"/>
        <v>0</v>
      </c>
      <c r="V7" s="115">
        <f t="shared" si="0"/>
        <v>0</v>
      </c>
    </row>
    <row r="8" spans="1:22" ht="20.100000000000001" customHeight="1">
      <c r="A8" s="113"/>
      <c r="B8" s="114"/>
      <c r="C8" s="113" t="s">
        <v>271</v>
      </c>
      <c r="D8" s="114"/>
      <c r="E8" s="114"/>
      <c r="F8" s="114"/>
      <c r="G8" s="115">
        <f t="shared" ref="G8:V8" si="1">G9+G12+G14+G16+G18+G20+G22+G24+G26+G28+G30+G32+G34+G36+G38+G40+G42</f>
        <v>56.7</v>
      </c>
      <c r="H8" s="115">
        <f t="shared" si="1"/>
        <v>56.7</v>
      </c>
      <c r="I8" s="115">
        <f t="shared" si="1"/>
        <v>0</v>
      </c>
      <c r="J8" s="115">
        <f t="shared" si="1"/>
        <v>0</v>
      </c>
      <c r="K8" s="115">
        <f t="shared" si="1"/>
        <v>0</v>
      </c>
      <c r="L8" s="115">
        <f t="shared" si="1"/>
        <v>0</v>
      </c>
      <c r="M8" s="115">
        <f t="shared" si="1"/>
        <v>0</v>
      </c>
      <c r="N8" s="115">
        <f t="shared" si="1"/>
        <v>0</v>
      </c>
      <c r="O8" s="115">
        <f t="shared" si="1"/>
        <v>0</v>
      </c>
      <c r="P8" s="115">
        <f t="shared" si="1"/>
        <v>0</v>
      </c>
      <c r="Q8" s="115">
        <f t="shared" si="1"/>
        <v>0</v>
      </c>
      <c r="R8" s="115">
        <f t="shared" si="1"/>
        <v>0</v>
      </c>
      <c r="S8" s="115">
        <f t="shared" si="1"/>
        <v>0</v>
      </c>
      <c r="T8" s="115">
        <f t="shared" si="1"/>
        <v>0</v>
      </c>
      <c r="U8" s="115">
        <f t="shared" si="1"/>
        <v>0</v>
      </c>
      <c r="V8" s="115">
        <f t="shared" si="1"/>
        <v>0</v>
      </c>
    </row>
    <row r="9" spans="1:22" ht="20.100000000000001" customHeight="1">
      <c r="A9" s="113"/>
      <c r="B9" s="114"/>
      <c r="C9" s="113" t="s">
        <v>272</v>
      </c>
      <c r="D9" s="114"/>
      <c r="E9" s="114"/>
      <c r="F9" s="114"/>
      <c r="G9" s="115">
        <f t="shared" ref="G9:V9" si="2">SUM(G10:G11)</f>
        <v>23.740000000000002</v>
      </c>
      <c r="H9" s="115">
        <f t="shared" si="2"/>
        <v>23.740000000000002</v>
      </c>
      <c r="I9" s="115">
        <f t="shared" si="2"/>
        <v>0</v>
      </c>
      <c r="J9" s="115">
        <f t="shared" si="2"/>
        <v>0</v>
      </c>
      <c r="K9" s="115">
        <f t="shared" si="2"/>
        <v>0</v>
      </c>
      <c r="L9" s="115">
        <f t="shared" si="2"/>
        <v>0</v>
      </c>
      <c r="M9" s="115">
        <f t="shared" si="2"/>
        <v>0</v>
      </c>
      <c r="N9" s="115">
        <f t="shared" si="2"/>
        <v>0</v>
      </c>
      <c r="O9" s="115">
        <f t="shared" si="2"/>
        <v>0</v>
      </c>
      <c r="P9" s="115">
        <f t="shared" si="2"/>
        <v>0</v>
      </c>
      <c r="Q9" s="115">
        <f t="shared" si="2"/>
        <v>0</v>
      </c>
      <c r="R9" s="115">
        <f t="shared" si="2"/>
        <v>0</v>
      </c>
      <c r="S9" s="115">
        <f t="shared" si="2"/>
        <v>0</v>
      </c>
      <c r="T9" s="115">
        <f t="shared" si="2"/>
        <v>0</v>
      </c>
      <c r="U9" s="115">
        <f t="shared" si="2"/>
        <v>0</v>
      </c>
      <c r="V9" s="115">
        <f t="shared" si="2"/>
        <v>0</v>
      </c>
    </row>
    <row r="10" spans="1:22" ht="20.100000000000001" customHeight="1">
      <c r="A10" s="113">
        <v>301</v>
      </c>
      <c r="B10" s="114" t="s">
        <v>202</v>
      </c>
      <c r="C10" s="113" t="s">
        <v>273</v>
      </c>
      <c r="D10" s="114" t="s">
        <v>274</v>
      </c>
      <c r="E10" s="114" t="s">
        <v>202</v>
      </c>
      <c r="F10" s="114" t="s">
        <v>275</v>
      </c>
      <c r="G10" s="115">
        <v>14.71</v>
      </c>
      <c r="H10" s="115">
        <v>14.71</v>
      </c>
      <c r="I10" s="115">
        <v>0</v>
      </c>
      <c r="J10" s="115">
        <v>0</v>
      </c>
      <c r="K10" s="115">
        <v>0</v>
      </c>
      <c r="L10" s="115">
        <v>0</v>
      </c>
      <c r="M10" s="115">
        <v>0</v>
      </c>
      <c r="N10" s="115">
        <v>0</v>
      </c>
      <c r="O10" s="115">
        <v>0</v>
      </c>
      <c r="P10" s="115">
        <v>0</v>
      </c>
      <c r="Q10" s="115">
        <v>0</v>
      </c>
      <c r="R10" s="115">
        <v>0</v>
      </c>
      <c r="S10" s="115">
        <v>0</v>
      </c>
      <c r="T10" s="115">
        <v>0</v>
      </c>
      <c r="U10" s="115">
        <v>0</v>
      </c>
      <c r="V10" s="115">
        <v>0</v>
      </c>
    </row>
    <row r="11" spans="1:22" ht="20.100000000000001" customHeight="1">
      <c r="A11" s="113">
        <v>301</v>
      </c>
      <c r="B11" s="114" t="s">
        <v>220</v>
      </c>
      <c r="C11" s="113" t="s">
        <v>276</v>
      </c>
      <c r="D11" s="114" t="s">
        <v>274</v>
      </c>
      <c r="E11" s="114" t="s">
        <v>202</v>
      </c>
      <c r="F11" s="114" t="s">
        <v>275</v>
      </c>
      <c r="G11" s="115">
        <v>9.0299999999999994</v>
      </c>
      <c r="H11" s="115">
        <v>9.0299999999999994</v>
      </c>
      <c r="I11" s="115">
        <v>0</v>
      </c>
      <c r="J11" s="115">
        <v>0</v>
      </c>
      <c r="K11" s="115">
        <v>0</v>
      </c>
      <c r="L11" s="115">
        <v>0</v>
      </c>
      <c r="M11" s="115">
        <v>0</v>
      </c>
      <c r="N11" s="115">
        <v>0</v>
      </c>
      <c r="O11" s="115">
        <v>0</v>
      </c>
      <c r="P11" s="115">
        <v>0</v>
      </c>
      <c r="Q11" s="115">
        <v>0</v>
      </c>
      <c r="R11" s="115">
        <v>0</v>
      </c>
      <c r="S11" s="115">
        <v>0</v>
      </c>
      <c r="T11" s="115">
        <v>0</v>
      </c>
      <c r="U11" s="115">
        <v>0</v>
      </c>
      <c r="V11" s="115">
        <v>0</v>
      </c>
    </row>
    <row r="12" spans="1:22" ht="20.100000000000001" customHeight="1">
      <c r="A12" s="113"/>
      <c r="B12" s="114"/>
      <c r="C12" s="113" t="s">
        <v>277</v>
      </c>
      <c r="D12" s="114"/>
      <c r="E12" s="114"/>
      <c r="F12" s="114"/>
      <c r="G12" s="115">
        <f t="shared" ref="G12:V12" si="3">G13</f>
        <v>1.98</v>
      </c>
      <c r="H12" s="115">
        <f t="shared" si="3"/>
        <v>1.98</v>
      </c>
      <c r="I12" s="115">
        <f t="shared" si="3"/>
        <v>0</v>
      </c>
      <c r="J12" s="115">
        <f t="shared" si="3"/>
        <v>0</v>
      </c>
      <c r="K12" s="115">
        <f t="shared" si="3"/>
        <v>0</v>
      </c>
      <c r="L12" s="115">
        <f t="shared" si="3"/>
        <v>0</v>
      </c>
      <c r="M12" s="115">
        <f t="shared" si="3"/>
        <v>0</v>
      </c>
      <c r="N12" s="115">
        <f t="shared" si="3"/>
        <v>0</v>
      </c>
      <c r="O12" s="115">
        <f t="shared" si="3"/>
        <v>0</v>
      </c>
      <c r="P12" s="115">
        <f t="shared" si="3"/>
        <v>0</v>
      </c>
      <c r="Q12" s="115">
        <f t="shared" si="3"/>
        <v>0</v>
      </c>
      <c r="R12" s="115">
        <f t="shared" si="3"/>
        <v>0</v>
      </c>
      <c r="S12" s="115">
        <f t="shared" si="3"/>
        <v>0</v>
      </c>
      <c r="T12" s="115">
        <f t="shared" si="3"/>
        <v>0</v>
      </c>
      <c r="U12" s="115">
        <f t="shared" si="3"/>
        <v>0</v>
      </c>
      <c r="V12" s="115">
        <f t="shared" si="3"/>
        <v>0</v>
      </c>
    </row>
    <row r="13" spans="1:22" ht="20.100000000000001" customHeight="1">
      <c r="A13" s="113">
        <v>301</v>
      </c>
      <c r="B13" s="114" t="s">
        <v>246</v>
      </c>
      <c r="C13" s="113" t="s">
        <v>278</v>
      </c>
      <c r="D13" s="114" t="s">
        <v>274</v>
      </c>
      <c r="E13" s="114" t="s">
        <v>202</v>
      </c>
      <c r="F13" s="114" t="s">
        <v>275</v>
      </c>
      <c r="G13" s="115">
        <v>1.98</v>
      </c>
      <c r="H13" s="115">
        <v>1.98</v>
      </c>
      <c r="I13" s="115">
        <v>0</v>
      </c>
      <c r="J13" s="115">
        <v>0</v>
      </c>
      <c r="K13" s="115">
        <v>0</v>
      </c>
      <c r="L13" s="115">
        <v>0</v>
      </c>
      <c r="M13" s="115">
        <v>0</v>
      </c>
      <c r="N13" s="115">
        <v>0</v>
      </c>
      <c r="O13" s="115">
        <v>0</v>
      </c>
      <c r="P13" s="115">
        <v>0</v>
      </c>
      <c r="Q13" s="115">
        <v>0</v>
      </c>
      <c r="R13" s="115">
        <v>0</v>
      </c>
      <c r="S13" s="115">
        <v>0</v>
      </c>
      <c r="T13" s="115">
        <v>0</v>
      </c>
      <c r="U13" s="115">
        <v>0</v>
      </c>
      <c r="V13" s="115">
        <v>0</v>
      </c>
    </row>
    <row r="14" spans="1:22" ht="20.100000000000001" customHeight="1">
      <c r="A14" s="113"/>
      <c r="B14" s="114"/>
      <c r="C14" s="113" t="s">
        <v>279</v>
      </c>
      <c r="D14" s="114"/>
      <c r="E14" s="114"/>
      <c r="F14" s="114"/>
      <c r="G14" s="115">
        <f t="shared" ref="G14:V14" si="4">G15</f>
        <v>1.66</v>
      </c>
      <c r="H14" s="115">
        <f t="shared" si="4"/>
        <v>1.66</v>
      </c>
      <c r="I14" s="115">
        <f t="shared" si="4"/>
        <v>0</v>
      </c>
      <c r="J14" s="115">
        <f t="shared" si="4"/>
        <v>0</v>
      </c>
      <c r="K14" s="115">
        <f t="shared" si="4"/>
        <v>0</v>
      </c>
      <c r="L14" s="115">
        <f t="shared" si="4"/>
        <v>0</v>
      </c>
      <c r="M14" s="115">
        <f t="shared" si="4"/>
        <v>0</v>
      </c>
      <c r="N14" s="115">
        <f t="shared" si="4"/>
        <v>0</v>
      </c>
      <c r="O14" s="115">
        <f t="shared" si="4"/>
        <v>0</v>
      </c>
      <c r="P14" s="115">
        <f t="shared" si="4"/>
        <v>0</v>
      </c>
      <c r="Q14" s="115">
        <f t="shared" si="4"/>
        <v>0</v>
      </c>
      <c r="R14" s="115">
        <f t="shared" si="4"/>
        <v>0</v>
      </c>
      <c r="S14" s="115">
        <f t="shared" si="4"/>
        <v>0</v>
      </c>
      <c r="T14" s="115">
        <f t="shared" si="4"/>
        <v>0</v>
      </c>
      <c r="U14" s="115">
        <f t="shared" si="4"/>
        <v>0</v>
      </c>
      <c r="V14" s="115">
        <f t="shared" si="4"/>
        <v>0</v>
      </c>
    </row>
    <row r="15" spans="1:22" ht="20.100000000000001" customHeight="1">
      <c r="A15" s="113">
        <v>301</v>
      </c>
      <c r="B15" s="114" t="s">
        <v>280</v>
      </c>
      <c r="C15" s="113" t="s">
        <v>281</v>
      </c>
      <c r="D15" s="114" t="s">
        <v>274</v>
      </c>
      <c r="E15" s="114" t="s">
        <v>220</v>
      </c>
      <c r="F15" s="114" t="s">
        <v>282</v>
      </c>
      <c r="G15" s="115">
        <v>1.66</v>
      </c>
      <c r="H15" s="115">
        <v>1.66</v>
      </c>
      <c r="I15" s="115">
        <v>0</v>
      </c>
      <c r="J15" s="115">
        <v>0</v>
      </c>
      <c r="K15" s="115">
        <v>0</v>
      </c>
      <c r="L15" s="115">
        <v>0</v>
      </c>
      <c r="M15" s="115">
        <v>0</v>
      </c>
      <c r="N15" s="115">
        <v>0</v>
      </c>
      <c r="O15" s="115">
        <v>0</v>
      </c>
      <c r="P15" s="115">
        <v>0</v>
      </c>
      <c r="Q15" s="115">
        <v>0</v>
      </c>
      <c r="R15" s="115">
        <v>0</v>
      </c>
      <c r="S15" s="115">
        <v>0</v>
      </c>
      <c r="T15" s="115">
        <v>0</v>
      </c>
      <c r="U15" s="115">
        <v>0</v>
      </c>
      <c r="V15" s="115">
        <v>0</v>
      </c>
    </row>
    <row r="16" spans="1:22" ht="20.100000000000001" customHeight="1">
      <c r="A16" s="113"/>
      <c r="B16" s="114"/>
      <c r="C16" s="113" t="s">
        <v>283</v>
      </c>
      <c r="D16" s="114"/>
      <c r="E16" s="114"/>
      <c r="F16" s="114"/>
      <c r="G16" s="115">
        <f t="shared" ref="G16:V16" si="5">G17</f>
        <v>4.75</v>
      </c>
      <c r="H16" s="115">
        <f t="shared" si="5"/>
        <v>4.75</v>
      </c>
      <c r="I16" s="115">
        <f t="shared" si="5"/>
        <v>0</v>
      </c>
      <c r="J16" s="115">
        <f t="shared" si="5"/>
        <v>0</v>
      </c>
      <c r="K16" s="115">
        <f t="shared" si="5"/>
        <v>0</v>
      </c>
      <c r="L16" s="115">
        <f t="shared" si="5"/>
        <v>0</v>
      </c>
      <c r="M16" s="115">
        <f t="shared" si="5"/>
        <v>0</v>
      </c>
      <c r="N16" s="115">
        <f t="shared" si="5"/>
        <v>0</v>
      </c>
      <c r="O16" s="115">
        <f t="shared" si="5"/>
        <v>0</v>
      </c>
      <c r="P16" s="115">
        <f t="shared" si="5"/>
        <v>0</v>
      </c>
      <c r="Q16" s="115">
        <f t="shared" si="5"/>
        <v>0</v>
      </c>
      <c r="R16" s="115">
        <f t="shared" si="5"/>
        <v>0</v>
      </c>
      <c r="S16" s="115">
        <f t="shared" si="5"/>
        <v>0</v>
      </c>
      <c r="T16" s="115">
        <f t="shared" si="5"/>
        <v>0</v>
      </c>
      <c r="U16" s="115">
        <f t="shared" si="5"/>
        <v>0</v>
      </c>
      <c r="V16" s="115">
        <f t="shared" si="5"/>
        <v>0</v>
      </c>
    </row>
    <row r="17" spans="1:22" ht="20.100000000000001" customHeight="1">
      <c r="A17" s="113">
        <v>301</v>
      </c>
      <c r="B17" s="114" t="s">
        <v>284</v>
      </c>
      <c r="C17" s="113" t="s">
        <v>285</v>
      </c>
      <c r="D17" s="114" t="s">
        <v>274</v>
      </c>
      <c r="E17" s="114" t="s">
        <v>220</v>
      </c>
      <c r="F17" s="114" t="s">
        <v>282</v>
      </c>
      <c r="G17" s="115">
        <v>4.75</v>
      </c>
      <c r="H17" s="115">
        <v>4.75</v>
      </c>
      <c r="I17" s="115">
        <v>0</v>
      </c>
      <c r="J17" s="115">
        <v>0</v>
      </c>
      <c r="K17" s="115">
        <v>0</v>
      </c>
      <c r="L17" s="115">
        <v>0</v>
      </c>
      <c r="M17" s="115">
        <v>0</v>
      </c>
      <c r="N17" s="115">
        <v>0</v>
      </c>
      <c r="O17" s="115">
        <v>0</v>
      </c>
      <c r="P17" s="115">
        <v>0</v>
      </c>
      <c r="Q17" s="115">
        <v>0</v>
      </c>
      <c r="R17" s="115">
        <v>0</v>
      </c>
      <c r="S17" s="115">
        <v>0</v>
      </c>
      <c r="T17" s="115">
        <v>0</v>
      </c>
      <c r="U17" s="115">
        <v>0</v>
      </c>
      <c r="V17" s="115">
        <v>0</v>
      </c>
    </row>
    <row r="18" spans="1:22" ht="20.100000000000001" customHeight="1">
      <c r="A18" s="113"/>
      <c r="B18" s="114"/>
      <c r="C18" s="113" t="s">
        <v>286</v>
      </c>
      <c r="D18" s="114"/>
      <c r="E18" s="114"/>
      <c r="F18" s="114"/>
      <c r="G18" s="115">
        <f t="shared" ref="G18:V18" si="6">G19</f>
        <v>0.17</v>
      </c>
      <c r="H18" s="115">
        <f t="shared" si="6"/>
        <v>0.17</v>
      </c>
      <c r="I18" s="115">
        <f t="shared" si="6"/>
        <v>0</v>
      </c>
      <c r="J18" s="115">
        <f t="shared" si="6"/>
        <v>0</v>
      </c>
      <c r="K18" s="115">
        <f t="shared" si="6"/>
        <v>0</v>
      </c>
      <c r="L18" s="115">
        <f t="shared" si="6"/>
        <v>0</v>
      </c>
      <c r="M18" s="115">
        <f t="shared" si="6"/>
        <v>0</v>
      </c>
      <c r="N18" s="115">
        <f t="shared" si="6"/>
        <v>0</v>
      </c>
      <c r="O18" s="115">
        <f t="shared" si="6"/>
        <v>0</v>
      </c>
      <c r="P18" s="115">
        <f t="shared" si="6"/>
        <v>0</v>
      </c>
      <c r="Q18" s="115">
        <f t="shared" si="6"/>
        <v>0</v>
      </c>
      <c r="R18" s="115">
        <f t="shared" si="6"/>
        <v>0</v>
      </c>
      <c r="S18" s="115">
        <f t="shared" si="6"/>
        <v>0</v>
      </c>
      <c r="T18" s="115">
        <f t="shared" si="6"/>
        <v>0</v>
      </c>
      <c r="U18" s="115">
        <f t="shared" si="6"/>
        <v>0</v>
      </c>
      <c r="V18" s="115">
        <f t="shared" si="6"/>
        <v>0</v>
      </c>
    </row>
    <row r="19" spans="1:22" ht="20.100000000000001" customHeight="1">
      <c r="A19" s="113">
        <v>301</v>
      </c>
      <c r="B19" s="114" t="s">
        <v>287</v>
      </c>
      <c r="C19" s="113" t="s">
        <v>288</v>
      </c>
      <c r="D19" s="114" t="s">
        <v>274</v>
      </c>
      <c r="E19" s="114" t="s">
        <v>220</v>
      </c>
      <c r="F19" s="114" t="s">
        <v>282</v>
      </c>
      <c r="G19" s="115">
        <v>0.17</v>
      </c>
      <c r="H19" s="115">
        <v>0.17</v>
      </c>
      <c r="I19" s="115">
        <v>0</v>
      </c>
      <c r="J19" s="115">
        <v>0</v>
      </c>
      <c r="K19" s="115">
        <v>0</v>
      </c>
      <c r="L19" s="115">
        <v>0</v>
      </c>
      <c r="M19" s="115">
        <v>0</v>
      </c>
      <c r="N19" s="115">
        <v>0</v>
      </c>
      <c r="O19" s="115">
        <v>0</v>
      </c>
      <c r="P19" s="115">
        <v>0</v>
      </c>
      <c r="Q19" s="115">
        <v>0</v>
      </c>
      <c r="R19" s="115">
        <v>0</v>
      </c>
      <c r="S19" s="115">
        <v>0</v>
      </c>
      <c r="T19" s="115">
        <v>0</v>
      </c>
      <c r="U19" s="115">
        <v>0</v>
      </c>
      <c r="V19" s="115">
        <v>0</v>
      </c>
    </row>
    <row r="20" spans="1:22" ht="20.100000000000001" customHeight="1">
      <c r="A20" s="113"/>
      <c r="B20" s="114"/>
      <c r="C20" s="113" t="s">
        <v>289</v>
      </c>
      <c r="D20" s="114"/>
      <c r="E20" s="114"/>
      <c r="F20" s="114"/>
      <c r="G20" s="115">
        <f t="shared" ref="G20:V20" si="7">G21</f>
        <v>0.17</v>
      </c>
      <c r="H20" s="115">
        <f t="shared" si="7"/>
        <v>0.17</v>
      </c>
      <c r="I20" s="115">
        <f t="shared" si="7"/>
        <v>0</v>
      </c>
      <c r="J20" s="115">
        <f t="shared" si="7"/>
        <v>0</v>
      </c>
      <c r="K20" s="115">
        <f t="shared" si="7"/>
        <v>0</v>
      </c>
      <c r="L20" s="115">
        <f t="shared" si="7"/>
        <v>0</v>
      </c>
      <c r="M20" s="115">
        <f t="shared" si="7"/>
        <v>0</v>
      </c>
      <c r="N20" s="115">
        <f t="shared" si="7"/>
        <v>0</v>
      </c>
      <c r="O20" s="115">
        <f t="shared" si="7"/>
        <v>0</v>
      </c>
      <c r="P20" s="115">
        <f t="shared" si="7"/>
        <v>0</v>
      </c>
      <c r="Q20" s="115">
        <f t="shared" si="7"/>
        <v>0</v>
      </c>
      <c r="R20" s="115">
        <f t="shared" si="7"/>
        <v>0</v>
      </c>
      <c r="S20" s="115">
        <f t="shared" si="7"/>
        <v>0</v>
      </c>
      <c r="T20" s="115">
        <f t="shared" si="7"/>
        <v>0</v>
      </c>
      <c r="U20" s="115">
        <f t="shared" si="7"/>
        <v>0</v>
      </c>
      <c r="V20" s="115">
        <f t="shared" si="7"/>
        <v>0</v>
      </c>
    </row>
    <row r="21" spans="1:22" ht="20.100000000000001" customHeight="1">
      <c r="A21" s="113">
        <v>301</v>
      </c>
      <c r="B21" s="114" t="s">
        <v>287</v>
      </c>
      <c r="C21" s="113" t="s">
        <v>288</v>
      </c>
      <c r="D21" s="114" t="s">
        <v>274</v>
      </c>
      <c r="E21" s="114" t="s">
        <v>220</v>
      </c>
      <c r="F21" s="114" t="s">
        <v>282</v>
      </c>
      <c r="G21" s="115">
        <v>0.17</v>
      </c>
      <c r="H21" s="115">
        <v>0.17</v>
      </c>
      <c r="I21" s="115">
        <v>0</v>
      </c>
      <c r="J21" s="115">
        <v>0</v>
      </c>
      <c r="K21" s="115">
        <v>0</v>
      </c>
      <c r="L21" s="115">
        <v>0</v>
      </c>
      <c r="M21" s="115">
        <v>0</v>
      </c>
      <c r="N21" s="115">
        <v>0</v>
      </c>
      <c r="O21" s="115">
        <v>0</v>
      </c>
      <c r="P21" s="115">
        <v>0</v>
      </c>
      <c r="Q21" s="115">
        <v>0</v>
      </c>
      <c r="R21" s="115">
        <v>0</v>
      </c>
      <c r="S21" s="115">
        <v>0</v>
      </c>
      <c r="T21" s="115">
        <v>0</v>
      </c>
      <c r="U21" s="115">
        <v>0</v>
      </c>
      <c r="V21" s="115">
        <v>0</v>
      </c>
    </row>
    <row r="22" spans="1:22" ht="20.100000000000001" customHeight="1">
      <c r="A22" s="113"/>
      <c r="B22" s="114"/>
      <c r="C22" s="113" t="s">
        <v>290</v>
      </c>
      <c r="D22" s="114"/>
      <c r="E22" s="114"/>
      <c r="F22" s="114"/>
      <c r="G22" s="115">
        <f t="shared" ref="G22:V22" si="8">G23</f>
        <v>0.12</v>
      </c>
      <c r="H22" s="115">
        <f t="shared" si="8"/>
        <v>0.12</v>
      </c>
      <c r="I22" s="115">
        <f t="shared" si="8"/>
        <v>0</v>
      </c>
      <c r="J22" s="115">
        <f t="shared" si="8"/>
        <v>0</v>
      </c>
      <c r="K22" s="115">
        <f t="shared" si="8"/>
        <v>0</v>
      </c>
      <c r="L22" s="115">
        <f t="shared" si="8"/>
        <v>0</v>
      </c>
      <c r="M22" s="115">
        <f t="shared" si="8"/>
        <v>0</v>
      </c>
      <c r="N22" s="115">
        <f t="shared" si="8"/>
        <v>0</v>
      </c>
      <c r="O22" s="115">
        <f t="shared" si="8"/>
        <v>0</v>
      </c>
      <c r="P22" s="115">
        <f t="shared" si="8"/>
        <v>0</v>
      </c>
      <c r="Q22" s="115">
        <f t="shared" si="8"/>
        <v>0</v>
      </c>
      <c r="R22" s="115">
        <f t="shared" si="8"/>
        <v>0</v>
      </c>
      <c r="S22" s="115">
        <f t="shared" si="8"/>
        <v>0</v>
      </c>
      <c r="T22" s="115">
        <f t="shared" si="8"/>
        <v>0</v>
      </c>
      <c r="U22" s="115">
        <f t="shared" si="8"/>
        <v>0</v>
      </c>
      <c r="V22" s="115">
        <f t="shared" si="8"/>
        <v>0</v>
      </c>
    </row>
    <row r="23" spans="1:22" ht="20.100000000000001" customHeight="1">
      <c r="A23" s="113">
        <v>301</v>
      </c>
      <c r="B23" s="114" t="s">
        <v>287</v>
      </c>
      <c r="C23" s="113" t="s">
        <v>288</v>
      </c>
      <c r="D23" s="114" t="s">
        <v>274</v>
      </c>
      <c r="E23" s="114" t="s">
        <v>220</v>
      </c>
      <c r="F23" s="114" t="s">
        <v>282</v>
      </c>
      <c r="G23" s="115">
        <v>0.12</v>
      </c>
      <c r="H23" s="115">
        <v>0.12</v>
      </c>
      <c r="I23" s="115">
        <v>0</v>
      </c>
      <c r="J23" s="115">
        <v>0</v>
      </c>
      <c r="K23" s="115">
        <v>0</v>
      </c>
      <c r="L23" s="115">
        <v>0</v>
      </c>
      <c r="M23" s="115">
        <v>0</v>
      </c>
      <c r="N23" s="115">
        <v>0</v>
      </c>
      <c r="O23" s="115">
        <v>0</v>
      </c>
      <c r="P23" s="115">
        <v>0</v>
      </c>
      <c r="Q23" s="115">
        <v>0</v>
      </c>
      <c r="R23" s="115">
        <v>0</v>
      </c>
      <c r="S23" s="115">
        <v>0</v>
      </c>
      <c r="T23" s="115">
        <v>0</v>
      </c>
      <c r="U23" s="115">
        <v>0</v>
      </c>
      <c r="V23" s="115">
        <v>0</v>
      </c>
    </row>
    <row r="24" spans="1:22" ht="20.100000000000001" customHeight="1">
      <c r="A24" s="113"/>
      <c r="B24" s="114"/>
      <c r="C24" s="113" t="s">
        <v>291</v>
      </c>
      <c r="D24" s="114"/>
      <c r="E24" s="114"/>
      <c r="F24" s="114"/>
      <c r="G24" s="115">
        <f t="shared" ref="G24:V24" si="9">G25</f>
        <v>2.85</v>
      </c>
      <c r="H24" s="115">
        <f t="shared" si="9"/>
        <v>2.85</v>
      </c>
      <c r="I24" s="115">
        <f t="shared" si="9"/>
        <v>0</v>
      </c>
      <c r="J24" s="115">
        <f t="shared" si="9"/>
        <v>0</v>
      </c>
      <c r="K24" s="115">
        <f t="shared" si="9"/>
        <v>0</v>
      </c>
      <c r="L24" s="115">
        <f t="shared" si="9"/>
        <v>0</v>
      </c>
      <c r="M24" s="115">
        <f t="shared" si="9"/>
        <v>0</v>
      </c>
      <c r="N24" s="115">
        <f t="shared" si="9"/>
        <v>0</v>
      </c>
      <c r="O24" s="115">
        <f t="shared" si="9"/>
        <v>0</v>
      </c>
      <c r="P24" s="115">
        <f t="shared" si="9"/>
        <v>0</v>
      </c>
      <c r="Q24" s="115">
        <f t="shared" si="9"/>
        <v>0</v>
      </c>
      <c r="R24" s="115">
        <f t="shared" si="9"/>
        <v>0</v>
      </c>
      <c r="S24" s="115">
        <f t="shared" si="9"/>
        <v>0</v>
      </c>
      <c r="T24" s="115">
        <f t="shared" si="9"/>
        <v>0</v>
      </c>
      <c r="U24" s="115">
        <f t="shared" si="9"/>
        <v>0</v>
      </c>
      <c r="V24" s="115">
        <f t="shared" si="9"/>
        <v>0</v>
      </c>
    </row>
    <row r="25" spans="1:22" ht="20.100000000000001" customHeight="1">
      <c r="A25" s="113">
        <v>301</v>
      </c>
      <c r="B25" s="114" t="s">
        <v>292</v>
      </c>
      <c r="C25" s="113" t="s">
        <v>255</v>
      </c>
      <c r="D25" s="114" t="s">
        <v>274</v>
      </c>
      <c r="E25" s="114" t="s">
        <v>246</v>
      </c>
      <c r="F25" s="114" t="s">
        <v>293</v>
      </c>
      <c r="G25" s="115">
        <v>2.85</v>
      </c>
      <c r="H25" s="115">
        <v>2.85</v>
      </c>
      <c r="I25" s="115">
        <v>0</v>
      </c>
      <c r="J25" s="115">
        <v>0</v>
      </c>
      <c r="K25" s="115">
        <v>0</v>
      </c>
      <c r="L25" s="115">
        <v>0</v>
      </c>
      <c r="M25" s="115">
        <v>0</v>
      </c>
      <c r="N25" s="115">
        <v>0</v>
      </c>
      <c r="O25" s="115">
        <v>0</v>
      </c>
      <c r="P25" s="115">
        <v>0</v>
      </c>
      <c r="Q25" s="115">
        <v>0</v>
      </c>
      <c r="R25" s="115">
        <v>0</v>
      </c>
      <c r="S25" s="115">
        <v>0</v>
      </c>
      <c r="T25" s="115">
        <v>0</v>
      </c>
      <c r="U25" s="115">
        <v>0</v>
      </c>
      <c r="V25" s="115">
        <v>0</v>
      </c>
    </row>
    <row r="26" spans="1:22" ht="20.100000000000001" customHeight="1">
      <c r="A26" s="113"/>
      <c r="B26" s="114"/>
      <c r="C26" s="113" t="s">
        <v>294</v>
      </c>
      <c r="D26" s="114"/>
      <c r="E26" s="114"/>
      <c r="F26" s="114"/>
      <c r="G26" s="115">
        <f t="shared" ref="G26:V26" si="10">G27</f>
        <v>1.24</v>
      </c>
      <c r="H26" s="115">
        <f t="shared" si="10"/>
        <v>1.24</v>
      </c>
      <c r="I26" s="115">
        <f t="shared" si="10"/>
        <v>0</v>
      </c>
      <c r="J26" s="115">
        <f t="shared" si="10"/>
        <v>0</v>
      </c>
      <c r="K26" s="115">
        <f t="shared" si="10"/>
        <v>0</v>
      </c>
      <c r="L26" s="115">
        <f t="shared" si="10"/>
        <v>0</v>
      </c>
      <c r="M26" s="115">
        <f t="shared" si="10"/>
        <v>0</v>
      </c>
      <c r="N26" s="115">
        <f t="shared" si="10"/>
        <v>0</v>
      </c>
      <c r="O26" s="115">
        <f t="shared" si="10"/>
        <v>0</v>
      </c>
      <c r="P26" s="115">
        <f t="shared" si="10"/>
        <v>0</v>
      </c>
      <c r="Q26" s="115">
        <f t="shared" si="10"/>
        <v>0</v>
      </c>
      <c r="R26" s="115">
        <f t="shared" si="10"/>
        <v>0</v>
      </c>
      <c r="S26" s="115">
        <f t="shared" si="10"/>
        <v>0</v>
      </c>
      <c r="T26" s="115">
        <f t="shared" si="10"/>
        <v>0</v>
      </c>
      <c r="U26" s="115">
        <f t="shared" si="10"/>
        <v>0</v>
      </c>
      <c r="V26" s="115">
        <f t="shared" si="10"/>
        <v>0</v>
      </c>
    </row>
    <row r="27" spans="1:22" ht="20.100000000000001" customHeight="1">
      <c r="A27" s="113">
        <v>301</v>
      </c>
      <c r="B27" s="114" t="s">
        <v>220</v>
      </c>
      <c r="C27" s="113" t="s">
        <v>276</v>
      </c>
      <c r="D27" s="114" t="s">
        <v>274</v>
      </c>
      <c r="E27" s="114" t="s">
        <v>202</v>
      </c>
      <c r="F27" s="114" t="s">
        <v>275</v>
      </c>
      <c r="G27" s="115">
        <v>1.24</v>
      </c>
      <c r="H27" s="115">
        <v>1.24</v>
      </c>
      <c r="I27" s="115">
        <v>0</v>
      </c>
      <c r="J27" s="115">
        <v>0</v>
      </c>
      <c r="K27" s="115">
        <v>0</v>
      </c>
      <c r="L27" s="115">
        <v>0</v>
      </c>
      <c r="M27" s="115">
        <v>0</v>
      </c>
      <c r="N27" s="115">
        <v>0</v>
      </c>
      <c r="O27" s="115">
        <v>0</v>
      </c>
      <c r="P27" s="115">
        <v>0</v>
      </c>
      <c r="Q27" s="115">
        <v>0</v>
      </c>
      <c r="R27" s="115">
        <v>0</v>
      </c>
      <c r="S27" s="115">
        <v>0</v>
      </c>
      <c r="T27" s="115">
        <v>0</v>
      </c>
      <c r="U27" s="115">
        <v>0</v>
      </c>
      <c r="V27" s="115">
        <v>0</v>
      </c>
    </row>
    <row r="28" spans="1:22" ht="20.100000000000001" customHeight="1">
      <c r="A28" s="113"/>
      <c r="B28" s="114"/>
      <c r="C28" s="113" t="s">
        <v>295</v>
      </c>
      <c r="D28" s="114"/>
      <c r="E28" s="114"/>
      <c r="F28" s="114"/>
      <c r="G28" s="115">
        <f t="shared" ref="G28:V28" si="11">G29</f>
        <v>1.98</v>
      </c>
      <c r="H28" s="115">
        <f t="shared" si="11"/>
        <v>1.98</v>
      </c>
      <c r="I28" s="115">
        <f t="shared" si="11"/>
        <v>0</v>
      </c>
      <c r="J28" s="115">
        <f t="shared" si="11"/>
        <v>0</v>
      </c>
      <c r="K28" s="115">
        <f t="shared" si="11"/>
        <v>0</v>
      </c>
      <c r="L28" s="115">
        <f t="shared" si="11"/>
        <v>0</v>
      </c>
      <c r="M28" s="115">
        <f t="shared" si="11"/>
        <v>0</v>
      </c>
      <c r="N28" s="115">
        <f t="shared" si="11"/>
        <v>0</v>
      </c>
      <c r="O28" s="115">
        <f t="shared" si="11"/>
        <v>0</v>
      </c>
      <c r="P28" s="115">
        <f t="shared" si="11"/>
        <v>0</v>
      </c>
      <c r="Q28" s="115">
        <f t="shared" si="11"/>
        <v>0</v>
      </c>
      <c r="R28" s="115">
        <f t="shared" si="11"/>
        <v>0</v>
      </c>
      <c r="S28" s="115">
        <f t="shared" si="11"/>
        <v>0</v>
      </c>
      <c r="T28" s="115">
        <f t="shared" si="11"/>
        <v>0</v>
      </c>
      <c r="U28" s="115">
        <f t="shared" si="11"/>
        <v>0</v>
      </c>
      <c r="V28" s="115">
        <f t="shared" si="11"/>
        <v>0</v>
      </c>
    </row>
    <row r="29" spans="1:22" ht="20.100000000000001" customHeight="1">
      <c r="A29" s="113">
        <v>301</v>
      </c>
      <c r="B29" s="114" t="s">
        <v>246</v>
      </c>
      <c r="C29" s="113" t="s">
        <v>278</v>
      </c>
      <c r="D29" s="114" t="s">
        <v>274</v>
      </c>
      <c r="E29" s="114" t="s">
        <v>202</v>
      </c>
      <c r="F29" s="114" t="s">
        <v>275</v>
      </c>
      <c r="G29" s="115">
        <v>1.98</v>
      </c>
      <c r="H29" s="115">
        <v>1.98</v>
      </c>
      <c r="I29" s="115">
        <v>0</v>
      </c>
      <c r="J29" s="115">
        <v>0</v>
      </c>
      <c r="K29" s="115">
        <v>0</v>
      </c>
      <c r="L29" s="115">
        <v>0</v>
      </c>
      <c r="M29" s="115">
        <v>0</v>
      </c>
      <c r="N29" s="115">
        <v>0</v>
      </c>
      <c r="O29" s="115">
        <v>0</v>
      </c>
      <c r="P29" s="115">
        <v>0</v>
      </c>
      <c r="Q29" s="115">
        <v>0</v>
      </c>
      <c r="R29" s="115">
        <v>0</v>
      </c>
      <c r="S29" s="115">
        <v>0</v>
      </c>
      <c r="T29" s="115">
        <v>0</v>
      </c>
      <c r="U29" s="115">
        <v>0</v>
      </c>
      <c r="V29" s="115">
        <v>0</v>
      </c>
    </row>
    <row r="30" spans="1:22" ht="20.100000000000001" customHeight="1">
      <c r="A30" s="113"/>
      <c r="B30" s="114"/>
      <c r="C30" s="113" t="s">
        <v>296</v>
      </c>
      <c r="D30" s="114"/>
      <c r="E30" s="114"/>
      <c r="F30" s="114"/>
      <c r="G30" s="115">
        <f t="shared" ref="G30:V30" si="12">G31</f>
        <v>14.4</v>
      </c>
      <c r="H30" s="115">
        <f t="shared" si="12"/>
        <v>14.4</v>
      </c>
      <c r="I30" s="115">
        <f t="shared" si="12"/>
        <v>0</v>
      </c>
      <c r="J30" s="115">
        <f t="shared" si="12"/>
        <v>0</v>
      </c>
      <c r="K30" s="115">
        <f t="shared" si="12"/>
        <v>0</v>
      </c>
      <c r="L30" s="115">
        <f t="shared" si="12"/>
        <v>0</v>
      </c>
      <c r="M30" s="115">
        <f t="shared" si="12"/>
        <v>0</v>
      </c>
      <c r="N30" s="115">
        <f t="shared" si="12"/>
        <v>0</v>
      </c>
      <c r="O30" s="115">
        <f t="shared" si="12"/>
        <v>0</v>
      </c>
      <c r="P30" s="115">
        <f t="shared" si="12"/>
        <v>0</v>
      </c>
      <c r="Q30" s="115">
        <f t="shared" si="12"/>
        <v>0</v>
      </c>
      <c r="R30" s="115">
        <f t="shared" si="12"/>
        <v>0</v>
      </c>
      <c r="S30" s="115">
        <f t="shared" si="12"/>
        <v>0</v>
      </c>
      <c r="T30" s="115">
        <f t="shared" si="12"/>
        <v>0</v>
      </c>
      <c r="U30" s="115">
        <f t="shared" si="12"/>
        <v>0</v>
      </c>
      <c r="V30" s="115">
        <f t="shared" si="12"/>
        <v>0</v>
      </c>
    </row>
    <row r="31" spans="1:22" ht="20.100000000000001" customHeight="1">
      <c r="A31" s="113">
        <v>301</v>
      </c>
      <c r="B31" s="114" t="s">
        <v>246</v>
      </c>
      <c r="C31" s="113" t="s">
        <v>278</v>
      </c>
      <c r="D31" s="114" t="s">
        <v>274</v>
      </c>
      <c r="E31" s="114" t="s">
        <v>202</v>
      </c>
      <c r="F31" s="114" t="s">
        <v>275</v>
      </c>
      <c r="G31" s="115">
        <v>14.4</v>
      </c>
      <c r="H31" s="115">
        <v>14.4</v>
      </c>
      <c r="I31" s="115">
        <v>0</v>
      </c>
      <c r="J31" s="115">
        <v>0</v>
      </c>
      <c r="K31" s="115">
        <v>0</v>
      </c>
      <c r="L31" s="115">
        <v>0</v>
      </c>
      <c r="M31" s="115">
        <v>0</v>
      </c>
      <c r="N31" s="115">
        <v>0</v>
      </c>
      <c r="O31" s="115">
        <v>0</v>
      </c>
      <c r="P31" s="115">
        <v>0</v>
      </c>
      <c r="Q31" s="115">
        <v>0</v>
      </c>
      <c r="R31" s="115">
        <v>0</v>
      </c>
      <c r="S31" s="115">
        <v>0</v>
      </c>
      <c r="T31" s="115">
        <v>0</v>
      </c>
      <c r="U31" s="115">
        <v>0</v>
      </c>
      <c r="V31" s="115">
        <v>0</v>
      </c>
    </row>
    <row r="32" spans="1:22" ht="20.100000000000001" customHeight="1">
      <c r="A32" s="113"/>
      <c r="B32" s="114"/>
      <c r="C32" s="113" t="s">
        <v>297</v>
      </c>
      <c r="D32" s="114"/>
      <c r="E32" s="114"/>
      <c r="F32" s="114"/>
      <c r="G32" s="115">
        <f t="shared" ref="G32:V32" si="13">G33</f>
        <v>0.76</v>
      </c>
      <c r="H32" s="115">
        <f t="shared" si="13"/>
        <v>0.76</v>
      </c>
      <c r="I32" s="115">
        <f t="shared" si="13"/>
        <v>0</v>
      </c>
      <c r="J32" s="115">
        <f t="shared" si="13"/>
        <v>0</v>
      </c>
      <c r="K32" s="115">
        <f t="shared" si="13"/>
        <v>0</v>
      </c>
      <c r="L32" s="115">
        <f t="shared" si="13"/>
        <v>0</v>
      </c>
      <c r="M32" s="115">
        <f t="shared" si="13"/>
        <v>0</v>
      </c>
      <c r="N32" s="115">
        <f t="shared" si="13"/>
        <v>0</v>
      </c>
      <c r="O32" s="115">
        <f t="shared" si="13"/>
        <v>0</v>
      </c>
      <c r="P32" s="115">
        <f t="shared" si="13"/>
        <v>0</v>
      </c>
      <c r="Q32" s="115">
        <f t="shared" si="13"/>
        <v>0</v>
      </c>
      <c r="R32" s="115">
        <f t="shared" si="13"/>
        <v>0</v>
      </c>
      <c r="S32" s="115">
        <f t="shared" si="13"/>
        <v>0</v>
      </c>
      <c r="T32" s="115">
        <f t="shared" si="13"/>
        <v>0</v>
      </c>
      <c r="U32" s="115">
        <f t="shared" si="13"/>
        <v>0</v>
      </c>
      <c r="V32" s="115">
        <f t="shared" si="13"/>
        <v>0</v>
      </c>
    </row>
    <row r="33" spans="1:22" ht="20.100000000000001" customHeight="1">
      <c r="A33" s="113">
        <v>303</v>
      </c>
      <c r="B33" s="114" t="s">
        <v>220</v>
      </c>
      <c r="C33" s="113" t="s">
        <v>298</v>
      </c>
      <c r="D33" s="114" t="s">
        <v>299</v>
      </c>
      <c r="E33" s="114" t="s">
        <v>197</v>
      </c>
      <c r="F33" s="114" t="s">
        <v>300</v>
      </c>
      <c r="G33" s="115">
        <v>0.76</v>
      </c>
      <c r="H33" s="115">
        <v>0.76</v>
      </c>
      <c r="I33" s="115">
        <v>0</v>
      </c>
      <c r="J33" s="115">
        <v>0</v>
      </c>
      <c r="K33" s="115">
        <v>0</v>
      </c>
      <c r="L33" s="115">
        <v>0</v>
      </c>
      <c r="M33" s="115">
        <v>0</v>
      </c>
      <c r="N33" s="115">
        <v>0</v>
      </c>
      <c r="O33" s="115">
        <v>0</v>
      </c>
      <c r="P33" s="115">
        <v>0</v>
      </c>
      <c r="Q33" s="115">
        <v>0</v>
      </c>
      <c r="R33" s="115">
        <v>0</v>
      </c>
      <c r="S33" s="115">
        <v>0</v>
      </c>
      <c r="T33" s="115">
        <v>0</v>
      </c>
      <c r="U33" s="115">
        <v>0</v>
      </c>
      <c r="V33" s="115">
        <v>0</v>
      </c>
    </row>
    <row r="34" spans="1:22" ht="20.100000000000001" customHeight="1">
      <c r="A34" s="113"/>
      <c r="B34" s="114"/>
      <c r="C34" s="113" t="s">
        <v>301</v>
      </c>
      <c r="D34" s="114"/>
      <c r="E34" s="114"/>
      <c r="F34" s="114"/>
      <c r="G34" s="115">
        <f t="shared" ref="G34:V34" si="14">G35</f>
        <v>0.95</v>
      </c>
      <c r="H34" s="115">
        <f t="shared" si="14"/>
        <v>0.95</v>
      </c>
      <c r="I34" s="115">
        <f t="shared" si="14"/>
        <v>0</v>
      </c>
      <c r="J34" s="115">
        <f t="shared" si="14"/>
        <v>0</v>
      </c>
      <c r="K34" s="115">
        <f t="shared" si="14"/>
        <v>0</v>
      </c>
      <c r="L34" s="115">
        <f t="shared" si="14"/>
        <v>0</v>
      </c>
      <c r="M34" s="115">
        <f t="shared" si="14"/>
        <v>0</v>
      </c>
      <c r="N34" s="115">
        <f t="shared" si="14"/>
        <v>0</v>
      </c>
      <c r="O34" s="115">
        <f t="shared" si="14"/>
        <v>0</v>
      </c>
      <c r="P34" s="115">
        <f t="shared" si="14"/>
        <v>0</v>
      </c>
      <c r="Q34" s="115">
        <f t="shared" si="14"/>
        <v>0</v>
      </c>
      <c r="R34" s="115">
        <f t="shared" si="14"/>
        <v>0</v>
      </c>
      <c r="S34" s="115">
        <f t="shared" si="14"/>
        <v>0</v>
      </c>
      <c r="T34" s="115">
        <f t="shared" si="14"/>
        <v>0</v>
      </c>
      <c r="U34" s="115">
        <f t="shared" si="14"/>
        <v>0</v>
      </c>
      <c r="V34" s="115">
        <f t="shared" si="14"/>
        <v>0</v>
      </c>
    </row>
    <row r="35" spans="1:22" ht="20.100000000000001" customHeight="1">
      <c r="A35" s="113">
        <v>303</v>
      </c>
      <c r="B35" s="114" t="s">
        <v>220</v>
      </c>
      <c r="C35" s="113" t="s">
        <v>298</v>
      </c>
      <c r="D35" s="114" t="s">
        <v>299</v>
      </c>
      <c r="E35" s="114" t="s">
        <v>197</v>
      </c>
      <c r="F35" s="114" t="s">
        <v>300</v>
      </c>
      <c r="G35" s="115">
        <v>0.95</v>
      </c>
      <c r="H35" s="115">
        <v>0.95</v>
      </c>
      <c r="I35" s="115">
        <v>0</v>
      </c>
      <c r="J35" s="115">
        <v>0</v>
      </c>
      <c r="K35" s="115">
        <v>0</v>
      </c>
      <c r="L35" s="115">
        <v>0</v>
      </c>
      <c r="M35" s="115">
        <v>0</v>
      </c>
      <c r="N35" s="115">
        <v>0</v>
      </c>
      <c r="O35" s="115">
        <v>0</v>
      </c>
      <c r="P35" s="115">
        <v>0</v>
      </c>
      <c r="Q35" s="115">
        <v>0</v>
      </c>
      <c r="R35" s="115">
        <v>0</v>
      </c>
      <c r="S35" s="115">
        <v>0</v>
      </c>
      <c r="T35" s="115">
        <v>0</v>
      </c>
      <c r="U35" s="115">
        <v>0</v>
      </c>
      <c r="V35" s="115">
        <v>0</v>
      </c>
    </row>
    <row r="36" spans="1:22" ht="20.100000000000001" customHeight="1">
      <c r="A36" s="113"/>
      <c r="B36" s="114"/>
      <c r="C36" s="113" t="s">
        <v>302</v>
      </c>
      <c r="D36" s="114"/>
      <c r="E36" s="114"/>
      <c r="F36" s="114"/>
      <c r="G36" s="115">
        <f t="shared" ref="G36:V36" si="15">G37</f>
        <v>0.48</v>
      </c>
      <c r="H36" s="115">
        <f t="shared" si="15"/>
        <v>0.48</v>
      </c>
      <c r="I36" s="115">
        <f t="shared" si="15"/>
        <v>0</v>
      </c>
      <c r="J36" s="115">
        <f t="shared" si="15"/>
        <v>0</v>
      </c>
      <c r="K36" s="115">
        <f t="shared" si="15"/>
        <v>0</v>
      </c>
      <c r="L36" s="115">
        <f t="shared" si="15"/>
        <v>0</v>
      </c>
      <c r="M36" s="115">
        <f t="shared" si="15"/>
        <v>0</v>
      </c>
      <c r="N36" s="115">
        <f t="shared" si="15"/>
        <v>0</v>
      </c>
      <c r="O36" s="115">
        <f t="shared" si="15"/>
        <v>0</v>
      </c>
      <c r="P36" s="115">
        <f t="shared" si="15"/>
        <v>0</v>
      </c>
      <c r="Q36" s="115">
        <f t="shared" si="15"/>
        <v>0</v>
      </c>
      <c r="R36" s="115">
        <f t="shared" si="15"/>
        <v>0</v>
      </c>
      <c r="S36" s="115">
        <f t="shared" si="15"/>
        <v>0</v>
      </c>
      <c r="T36" s="115">
        <f t="shared" si="15"/>
        <v>0</v>
      </c>
      <c r="U36" s="115">
        <f t="shared" si="15"/>
        <v>0</v>
      </c>
      <c r="V36" s="115">
        <f t="shared" si="15"/>
        <v>0</v>
      </c>
    </row>
    <row r="37" spans="1:22" ht="20.100000000000001" customHeight="1">
      <c r="A37" s="113">
        <v>303</v>
      </c>
      <c r="B37" s="114" t="s">
        <v>202</v>
      </c>
      <c r="C37" s="113" t="s">
        <v>303</v>
      </c>
      <c r="D37" s="114" t="s">
        <v>299</v>
      </c>
      <c r="E37" s="114" t="s">
        <v>197</v>
      </c>
      <c r="F37" s="114" t="s">
        <v>300</v>
      </c>
      <c r="G37" s="115">
        <v>0.48</v>
      </c>
      <c r="H37" s="115">
        <v>0.48</v>
      </c>
      <c r="I37" s="115">
        <v>0</v>
      </c>
      <c r="J37" s="115">
        <v>0</v>
      </c>
      <c r="K37" s="115">
        <v>0</v>
      </c>
      <c r="L37" s="115">
        <v>0</v>
      </c>
      <c r="M37" s="115">
        <v>0</v>
      </c>
      <c r="N37" s="115">
        <v>0</v>
      </c>
      <c r="O37" s="115">
        <v>0</v>
      </c>
      <c r="P37" s="115">
        <v>0</v>
      </c>
      <c r="Q37" s="115">
        <v>0</v>
      </c>
      <c r="R37" s="115">
        <v>0</v>
      </c>
      <c r="S37" s="115">
        <v>0</v>
      </c>
      <c r="T37" s="115">
        <v>0</v>
      </c>
      <c r="U37" s="115">
        <v>0</v>
      </c>
      <c r="V37" s="115">
        <v>0</v>
      </c>
    </row>
    <row r="38" spans="1:22" ht="20.100000000000001" customHeight="1">
      <c r="A38" s="113"/>
      <c r="B38" s="114"/>
      <c r="C38" s="113" t="s">
        <v>304</v>
      </c>
      <c r="D38" s="114"/>
      <c r="E38" s="114"/>
      <c r="F38" s="114"/>
      <c r="G38" s="115">
        <f t="shared" ref="G38:V38" si="16">G39</f>
        <v>0.02</v>
      </c>
      <c r="H38" s="115">
        <f t="shared" si="16"/>
        <v>0.02</v>
      </c>
      <c r="I38" s="115">
        <f t="shared" si="16"/>
        <v>0</v>
      </c>
      <c r="J38" s="115">
        <f t="shared" si="16"/>
        <v>0</v>
      </c>
      <c r="K38" s="115">
        <f t="shared" si="16"/>
        <v>0</v>
      </c>
      <c r="L38" s="115">
        <f t="shared" si="16"/>
        <v>0</v>
      </c>
      <c r="M38" s="115">
        <f t="shared" si="16"/>
        <v>0</v>
      </c>
      <c r="N38" s="115">
        <f t="shared" si="16"/>
        <v>0</v>
      </c>
      <c r="O38" s="115">
        <f t="shared" si="16"/>
        <v>0</v>
      </c>
      <c r="P38" s="115">
        <f t="shared" si="16"/>
        <v>0</v>
      </c>
      <c r="Q38" s="115">
        <f t="shared" si="16"/>
        <v>0</v>
      </c>
      <c r="R38" s="115">
        <f t="shared" si="16"/>
        <v>0</v>
      </c>
      <c r="S38" s="115">
        <f t="shared" si="16"/>
        <v>0</v>
      </c>
      <c r="T38" s="115">
        <f t="shared" si="16"/>
        <v>0</v>
      </c>
      <c r="U38" s="115">
        <f t="shared" si="16"/>
        <v>0</v>
      </c>
      <c r="V38" s="115">
        <f t="shared" si="16"/>
        <v>0</v>
      </c>
    </row>
    <row r="39" spans="1:22" ht="20.100000000000001" customHeight="1">
      <c r="A39" s="113">
        <v>301</v>
      </c>
      <c r="B39" s="114" t="s">
        <v>305</v>
      </c>
      <c r="C39" s="113" t="s">
        <v>306</v>
      </c>
      <c r="D39" s="114" t="s">
        <v>274</v>
      </c>
      <c r="E39" s="114" t="s">
        <v>305</v>
      </c>
      <c r="F39" s="114" t="s">
        <v>307</v>
      </c>
      <c r="G39" s="115">
        <v>0.02</v>
      </c>
      <c r="H39" s="115">
        <v>0.02</v>
      </c>
      <c r="I39" s="115">
        <v>0</v>
      </c>
      <c r="J39" s="115">
        <v>0</v>
      </c>
      <c r="K39" s="115">
        <v>0</v>
      </c>
      <c r="L39" s="115">
        <v>0</v>
      </c>
      <c r="M39" s="115">
        <v>0</v>
      </c>
      <c r="N39" s="115">
        <v>0</v>
      </c>
      <c r="O39" s="115">
        <v>0</v>
      </c>
      <c r="P39" s="115">
        <v>0</v>
      </c>
      <c r="Q39" s="115">
        <v>0</v>
      </c>
      <c r="R39" s="115">
        <v>0</v>
      </c>
      <c r="S39" s="115">
        <v>0</v>
      </c>
      <c r="T39" s="115">
        <v>0</v>
      </c>
      <c r="U39" s="115">
        <v>0</v>
      </c>
      <c r="V39" s="115">
        <v>0</v>
      </c>
    </row>
    <row r="40" spans="1:22" ht="20.100000000000001" customHeight="1">
      <c r="A40" s="113"/>
      <c r="B40" s="114"/>
      <c r="C40" s="113" t="s">
        <v>308</v>
      </c>
      <c r="D40" s="114"/>
      <c r="E40" s="114"/>
      <c r="F40" s="114"/>
      <c r="G40" s="115">
        <f t="shared" ref="G40:V40" si="17">G41</f>
        <v>0.95</v>
      </c>
      <c r="H40" s="115">
        <f t="shared" si="17"/>
        <v>0.95</v>
      </c>
      <c r="I40" s="115">
        <f t="shared" si="17"/>
        <v>0</v>
      </c>
      <c r="J40" s="115">
        <f t="shared" si="17"/>
        <v>0</v>
      </c>
      <c r="K40" s="115">
        <f t="shared" si="17"/>
        <v>0</v>
      </c>
      <c r="L40" s="115">
        <f t="shared" si="17"/>
        <v>0</v>
      </c>
      <c r="M40" s="115">
        <f t="shared" si="17"/>
        <v>0</v>
      </c>
      <c r="N40" s="115">
        <f t="shared" si="17"/>
        <v>0</v>
      </c>
      <c r="O40" s="115">
        <f t="shared" si="17"/>
        <v>0</v>
      </c>
      <c r="P40" s="115">
        <f t="shared" si="17"/>
        <v>0</v>
      </c>
      <c r="Q40" s="115">
        <f t="shared" si="17"/>
        <v>0</v>
      </c>
      <c r="R40" s="115">
        <f t="shared" si="17"/>
        <v>0</v>
      </c>
      <c r="S40" s="115">
        <f t="shared" si="17"/>
        <v>0</v>
      </c>
      <c r="T40" s="115">
        <f t="shared" si="17"/>
        <v>0</v>
      </c>
      <c r="U40" s="115">
        <f t="shared" si="17"/>
        <v>0</v>
      </c>
      <c r="V40" s="115">
        <f t="shared" si="17"/>
        <v>0</v>
      </c>
    </row>
    <row r="41" spans="1:22" ht="20.100000000000001" customHeight="1">
      <c r="A41" s="113">
        <v>301</v>
      </c>
      <c r="B41" s="114" t="s">
        <v>309</v>
      </c>
      <c r="C41" s="113" t="s">
        <v>310</v>
      </c>
      <c r="D41" s="114" t="s">
        <v>274</v>
      </c>
      <c r="E41" s="114" t="s">
        <v>220</v>
      </c>
      <c r="F41" s="114" t="s">
        <v>282</v>
      </c>
      <c r="G41" s="115">
        <v>0.95</v>
      </c>
      <c r="H41" s="115">
        <v>0.95</v>
      </c>
      <c r="I41" s="115">
        <v>0</v>
      </c>
      <c r="J41" s="115">
        <v>0</v>
      </c>
      <c r="K41" s="115">
        <v>0</v>
      </c>
      <c r="L41" s="115">
        <v>0</v>
      </c>
      <c r="M41" s="115">
        <v>0</v>
      </c>
      <c r="N41" s="115">
        <v>0</v>
      </c>
      <c r="O41" s="115">
        <v>0</v>
      </c>
      <c r="P41" s="115">
        <v>0</v>
      </c>
      <c r="Q41" s="115">
        <v>0</v>
      </c>
      <c r="R41" s="115">
        <v>0</v>
      </c>
      <c r="S41" s="115">
        <v>0</v>
      </c>
      <c r="T41" s="115">
        <v>0</v>
      </c>
      <c r="U41" s="115">
        <v>0</v>
      </c>
      <c r="V41" s="115">
        <v>0</v>
      </c>
    </row>
    <row r="42" spans="1:22" ht="20.100000000000001" customHeight="1">
      <c r="A42" s="113"/>
      <c r="B42" s="114"/>
      <c r="C42" s="113" t="s">
        <v>311</v>
      </c>
      <c r="D42" s="114"/>
      <c r="E42" s="114"/>
      <c r="F42" s="114"/>
      <c r="G42" s="115">
        <f t="shared" ref="G42:V42" si="18">G43</f>
        <v>0.48</v>
      </c>
      <c r="H42" s="115">
        <f t="shared" si="18"/>
        <v>0.48</v>
      </c>
      <c r="I42" s="115">
        <f t="shared" si="18"/>
        <v>0</v>
      </c>
      <c r="J42" s="115">
        <f t="shared" si="18"/>
        <v>0</v>
      </c>
      <c r="K42" s="115">
        <f t="shared" si="18"/>
        <v>0</v>
      </c>
      <c r="L42" s="115">
        <f t="shared" si="18"/>
        <v>0</v>
      </c>
      <c r="M42" s="115">
        <f t="shared" si="18"/>
        <v>0</v>
      </c>
      <c r="N42" s="115">
        <f t="shared" si="18"/>
        <v>0</v>
      </c>
      <c r="O42" s="115">
        <f t="shared" si="18"/>
        <v>0</v>
      </c>
      <c r="P42" s="115">
        <f t="shared" si="18"/>
        <v>0</v>
      </c>
      <c r="Q42" s="115">
        <f t="shared" si="18"/>
        <v>0</v>
      </c>
      <c r="R42" s="115">
        <f t="shared" si="18"/>
        <v>0</v>
      </c>
      <c r="S42" s="115">
        <f t="shared" si="18"/>
        <v>0</v>
      </c>
      <c r="T42" s="115">
        <f t="shared" si="18"/>
        <v>0</v>
      </c>
      <c r="U42" s="115">
        <f t="shared" si="18"/>
        <v>0</v>
      </c>
      <c r="V42" s="115">
        <f t="shared" si="18"/>
        <v>0</v>
      </c>
    </row>
    <row r="43" spans="1:22" ht="20.100000000000001" customHeight="1">
      <c r="A43" s="113">
        <v>302</v>
      </c>
      <c r="B43" s="114" t="s">
        <v>312</v>
      </c>
      <c r="C43" s="113" t="s">
        <v>313</v>
      </c>
      <c r="D43" s="114" t="s">
        <v>314</v>
      </c>
      <c r="E43" s="114" t="s">
        <v>202</v>
      </c>
      <c r="F43" s="114" t="s">
        <v>315</v>
      </c>
      <c r="G43" s="115">
        <v>0.48</v>
      </c>
      <c r="H43" s="115">
        <v>0.48</v>
      </c>
      <c r="I43" s="115">
        <v>0</v>
      </c>
      <c r="J43" s="115">
        <v>0</v>
      </c>
      <c r="K43" s="115">
        <v>0</v>
      </c>
      <c r="L43" s="115">
        <v>0</v>
      </c>
      <c r="M43" s="115">
        <v>0</v>
      </c>
      <c r="N43" s="115">
        <v>0</v>
      </c>
      <c r="O43" s="115">
        <v>0</v>
      </c>
      <c r="P43" s="115">
        <v>0</v>
      </c>
      <c r="Q43" s="115">
        <v>0</v>
      </c>
      <c r="R43" s="115">
        <v>0</v>
      </c>
      <c r="S43" s="115">
        <v>0</v>
      </c>
      <c r="T43" s="115">
        <v>0</v>
      </c>
      <c r="U43" s="115">
        <v>0</v>
      </c>
      <c r="V43" s="115">
        <v>0</v>
      </c>
    </row>
    <row r="44" spans="1:22" ht="20.100000000000001" customHeight="1">
      <c r="A44" s="113"/>
      <c r="B44" s="114"/>
      <c r="C44" s="113" t="s">
        <v>316</v>
      </c>
      <c r="D44" s="114"/>
      <c r="E44" s="114"/>
      <c r="F44" s="114"/>
      <c r="G44" s="115">
        <f t="shared" ref="G44:V44" si="19">G45+G52+G54</f>
        <v>34.71</v>
      </c>
      <c r="H44" s="115">
        <f t="shared" si="19"/>
        <v>34.71</v>
      </c>
      <c r="I44" s="115">
        <f t="shared" si="19"/>
        <v>0</v>
      </c>
      <c r="J44" s="115">
        <f t="shared" si="19"/>
        <v>0</v>
      </c>
      <c r="K44" s="115">
        <f t="shared" si="19"/>
        <v>0</v>
      </c>
      <c r="L44" s="115">
        <f t="shared" si="19"/>
        <v>0</v>
      </c>
      <c r="M44" s="115">
        <f t="shared" si="19"/>
        <v>0</v>
      </c>
      <c r="N44" s="115">
        <f t="shared" si="19"/>
        <v>0</v>
      </c>
      <c r="O44" s="115">
        <f t="shared" si="19"/>
        <v>0</v>
      </c>
      <c r="P44" s="115">
        <f t="shared" si="19"/>
        <v>0</v>
      </c>
      <c r="Q44" s="115">
        <f t="shared" si="19"/>
        <v>0</v>
      </c>
      <c r="R44" s="115">
        <f t="shared" si="19"/>
        <v>0</v>
      </c>
      <c r="S44" s="115">
        <f t="shared" si="19"/>
        <v>0</v>
      </c>
      <c r="T44" s="115">
        <f t="shared" si="19"/>
        <v>0</v>
      </c>
      <c r="U44" s="115">
        <f t="shared" si="19"/>
        <v>0</v>
      </c>
      <c r="V44" s="115">
        <f t="shared" si="19"/>
        <v>0</v>
      </c>
    </row>
    <row r="45" spans="1:22" ht="20.100000000000001" customHeight="1">
      <c r="A45" s="113"/>
      <c r="B45" s="114"/>
      <c r="C45" s="113" t="s">
        <v>317</v>
      </c>
      <c r="D45" s="114"/>
      <c r="E45" s="114"/>
      <c r="F45" s="114"/>
      <c r="G45" s="115">
        <f t="shared" ref="G45:V45" si="20">SUM(G46:G51)</f>
        <v>30.52</v>
      </c>
      <c r="H45" s="115">
        <f t="shared" si="20"/>
        <v>30.52</v>
      </c>
      <c r="I45" s="115">
        <f t="shared" si="20"/>
        <v>0</v>
      </c>
      <c r="J45" s="115">
        <f t="shared" si="20"/>
        <v>0</v>
      </c>
      <c r="K45" s="115">
        <f t="shared" si="20"/>
        <v>0</v>
      </c>
      <c r="L45" s="115">
        <f t="shared" si="20"/>
        <v>0</v>
      </c>
      <c r="M45" s="115">
        <f t="shared" si="20"/>
        <v>0</v>
      </c>
      <c r="N45" s="115">
        <f t="shared" si="20"/>
        <v>0</v>
      </c>
      <c r="O45" s="115">
        <f t="shared" si="20"/>
        <v>0</v>
      </c>
      <c r="P45" s="115">
        <f t="shared" si="20"/>
        <v>0</v>
      </c>
      <c r="Q45" s="115">
        <f t="shared" si="20"/>
        <v>0</v>
      </c>
      <c r="R45" s="115">
        <f t="shared" si="20"/>
        <v>0</v>
      </c>
      <c r="S45" s="115">
        <f t="shared" si="20"/>
        <v>0</v>
      </c>
      <c r="T45" s="115">
        <f t="shared" si="20"/>
        <v>0</v>
      </c>
      <c r="U45" s="115">
        <f t="shared" si="20"/>
        <v>0</v>
      </c>
      <c r="V45" s="115">
        <f t="shared" si="20"/>
        <v>0</v>
      </c>
    </row>
    <row r="46" spans="1:22" ht="20.100000000000001" customHeight="1">
      <c r="A46" s="113">
        <v>302</v>
      </c>
      <c r="B46" s="114" t="s">
        <v>202</v>
      </c>
      <c r="C46" s="113" t="s">
        <v>318</v>
      </c>
      <c r="D46" s="114" t="s">
        <v>314</v>
      </c>
      <c r="E46" s="114" t="s">
        <v>202</v>
      </c>
      <c r="F46" s="114" t="s">
        <v>315</v>
      </c>
      <c r="G46" s="115">
        <v>1.68</v>
      </c>
      <c r="H46" s="115">
        <v>1.68</v>
      </c>
      <c r="I46" s="115">
        <v>0</v>
      </c>
      <c r="J46" s="115">
        <v>0</v>
      </c>
      <c r="K46" s="115">
        <v>0</v>
      </c>
      <c r="L46" s="115">
        <v>0</v>
      </c>
      <c r="M46" s="115">
        <v>0</v>
      </c>
      <c r="N46" s="115">
        <v>0</v>
      </c>
      <c r="O46" s="115">
        <v>0</v>
      </c>
      <c r="P46" s="115">
        <v>0</v>
      </c>
      <c r="Q46" s="115">
        <v>0</v>
      </c>
      <c r="R46" s="115">
        <v>0</v>
      </c>
      <c r="S46" s="115">
        <v>0</v>
      </c>
      <c r="T46" s="115">
        <v>0</v>
      </c>
      <c r="U46" s="115">
        <v>0</v>
      </c>
      <c r="V46" s="115">
        <v>0</v>
      </c>
    </row>
    <row r="47" spans="1:22" ht="20.100000000000001" customHeight="1">
      <c r="A47" s="113">
        <v>302</v>
      </c>
      <c r="B47" s="114" t="s">
        <v>319</v>
      </c>
      <c r="C47" s="113" t="s">
        <v>320</v>
      </c>
      <c r="D47" s="114" t="s">
        <v>314</v>
      </c>
      <c r="E47" s="114" t="s">
        <v>202</v>
      </c>
      <c r="F47" s="114" t="s">
        <v>315</v>
      </c>
      <c r="G47" s="115">
        <v>1.08</v>
      </c>
      <c r="H47" s="115">
        <v>1.08</v>
      </c>
      <c r="I47" s="115">
        <v>0</v>
      </c>
      <c r="J47" s="115">
        <v>0</v>
      </c>
      <c r="K47" s="115">
        <v>0</v>
      </c>
      <c r="L47" s="115">
        <v>0</v>
      </c>
      <c r="M47" s="115">
        <v>0</v>
      </c>
      <c r="N47" s="115">
        <v>0</v>
      </c>
      <c r="O47" s="115">
        <v>0</v>
      </c>
      <c r="P47" s="115">
        <v>0</v>
      </c>
      <c r="Q47" s="115">
        <v>0</v>
      </c>
      <c r="R47" s="115">
        <v>0</v>
      </c>
      <c r="S47" s="115">
        <v>0</v>
      </c>
      <c r="T47" s="115">
        <v>0</v>
      </c>
      <c r="U47" s="115">
        <v>0</v>
      </c>
      <c r="V47" s="115">
        <v>0</v>
      </c>
    </row>
    <row r="48" spans="1:22" ht="20.100000000000001" customHeight="1">
      <c r="A48" s="113">
        <v>302</v>
      </c>
      <c r="B48" s="114" t="s">
        <v>196</v>
      </c>
      <c r="C48" s="113" t="s">
        <v>321</v>
      </c>
      <c r="D48" s="114" t="s">
        <v>314</v>
      </c>
      <c r="E48" s="114" t="s">
        <v>202</v>
      </c>
      <c r="F48" s="114" t="s">
        <v>315</v>
      </c>
      <c r="G48" s="115">
        <v>2.7</v>
      </c>
      <c r="H48" s="115">
        <v>2.7</v>
      </c>
      <c r="I48" s="115">
        <v>0</v>
      </c>
      <c r="J48" s="115">
        <v>0</v>
      </c>
      <c r="K48" s="115">
        <v>0</v>
      </c>
      <c r="L48" s="115">
        <v>0</v>
      </c>
      <c r="M48" s="115">
        <v>0</v>
      </c>
      <c r="N48" s="115">
        <v>0</v>
      </c>
      <c r="O48" s="115">
        <v>0</v>
      </c>
      <c r="P48" s="115">
        <v>0</v>
      </c>
      <c r="Q48" s="115">
        <v>0</v>
      </c>
      <c r="R48" s="115">
        <v>0</v>
      </c>
      <c r="S48" s="115">
        <v>0</v>
      </c>
      <c r="T48" s="115">
        <v>0</v>
      </c>
      <c r="U48" s="115">
        <v>0</v>
      </c>
      <c r="V48" s="115">
        <v>0</v>
      </c>
    </row>
    <row r="49" spans="1:22" ht="20.100000000000001" customHeight="1">
      <c r="A49" s="113">
        <v>302</v>
      </c>
      <c r="B49" s="114" t="s">
        <v>322</v>
      </c>
      <c r="C49" s="113" t="s">
        <v>323</v>
      </c>
      <c r="D49" s="114" t="s">
        <v>314</v>
      </c>
      <c r="E49" s="114" t="s">
        <v>246</v>
      </c>
      <c r="F49" s="114" t="s">
        <v>324</v>
      </c>
      <c r="G49" s="115">
        <v>0.22</v>
      </c>
      <c r="H49" s="115">
        <v>0.22</v>
      </c>
      <c r="I49" s="115">
        <v>0</v>
      </c>
      <c r="J49" s="115">
        <v>0</v>
      </c>
      <c r="K49" s="115">
        <v>0</v>
      </c>
      <c r="L49" s="115">
        <v>0</v>
      </c>
      <c r="M49" s="115">
        <v>0</v>
      </c>
      <c r="N49" s="115">
        <v>0</v>
      </c>
      <c r="O49" s="115">
        <v>0</v>
      </c>
      <c r="P49" s="115">
        <v>0</v>
      </c>
      <c r="Q49" s="115">
        <v>0</v>
      </c>
      <c r="R49" s="115">
        <v>0</v>
      </c>
      <c r="S49" s="115">
        <v>0</v>
      </c>
      <c r="T49" s="115">
        <v>0</v>
      </c>
      <c r="U49" s="115">
        <v>0</v>
      </c>
      <c r="V49" s="115">
        <v>0</v>
      </c>
    </row>
    <row r="50" spans="1:22" ht="20.100000000000001" customHeight="1">
      <c r="A50" s="113">
        <v>302</v>
      </c>
      <c r="B50" s="114" t="s">
        <v>325</v>
      </c>
      <c r="C50" s="113" t="s">
        <v>326</v>
      </c>
      <c r="D50" s="114" t="s">
        <v>314</v>
      </c>
      <c r="E50" s="114" t="s">
        <v>327</v>
      </c>
      <c r="F50" s="114" t="s">
        <v>328</v>
      </c>
      <c r="G50" s="115">
        <v>0.84</v>
      </c>
      <c r="H50" s="115">
        <v>0.84</v>
      </c>
      <c r="I50" s="115">
        <v>0</v>
      </c>
      <c r="J50" s="115">
        <v>0</v>
      </c>
      <c r="K50" s="115">
        <v>0</v>
      </c>
      <c r="L50" s="115">
        <v>0</v>
      </c>
      <c r="M50" s="115">
        <v>0</v>
      </c>
      <c r="N50" s="115">
        <v>0</v>
      </c>
      <c r="O50" s="115">
        <v>0</v>
      </c>
      <c r="P50" s="115">
        <v>0</v>
      </c>
      <c r="Q50" s="115">
        <v>0</v>
      </c>
      <c r="R50" s="115">
        <v>0</v>
      </c>
      <c r="S50" s="115">
        <v>0</v>
      </c>
      <c r="T50" s="115">
        <v>0</v>
      </c>
      <c r="U50" s="115">
        <v>0</v>
      </c>
      <c r="V50" s="115">
        <v>0</v>
      </c>
    </row>
    <row r="51" spans="1:22" ht="20.100000000000001" customHeight="1">
      <c r="A51" s="113">
        <v>302</v>
      </c>
      <c r="B51" s="114" t="s">
        <v>201</v>
      </c>
      <c r="C51" s="113" t="s">
        <v>329</v>
      </c>
      <c r="D51" s="114" t="s">
        <v>314</v>
      </c>
      <c r="E51" s="114" t="s">
        <v>284</v>
      </c>
      <c r="F51" s="114" t="s">
        <v>330</v>
      </c>
      <c r="G51" s="115">
        <v>24</v>
      </c>
      <c r="H51" s="115">
        <v>24</v>
      </c>
      <c r="I51" s="115">
        <v>0</v>
      </c>
      <c r="J51" s="115">
        <v>0</v>
      </c>
      <c r="K51" s="115">
        <v>0</v>
      </c>
      <c r="L51" s="115">
        <v>0</v>
      </c>
      <c r="M51" s="115">
        <v>0</v>
      </c>
      <c r="N51" s="115">
        <v>0</v>
      </c>
      <c r="O51" s="115">
        <v>0</v>
      </c>
      <c r="P51" s="115">
        <v>0</v>
      </c>
      <c r="Q51" s="115">
        <v>0</v>
      </c>
      <c r="R51" s="115">
        <v>0</v>
      </c>
      <c r="S51" s="115">
        <v>0</v>
      </c>
      <c r="T51" s="115">
        <v>0</v>
      </c>
      <c r="U51" s="115">
        <v>0</v>
      </c>
      <c r="V51" s="115">
        <v>0</v>
      </c>
    </row>
    <row r="52" spans="1:22" ht="20.100000000000001" customHeight="1">
      <c r="A52" s="113"/>
      <c r="B52" s="114"/>
      <c r="C52" s="113" t="s">
        <v>331</v>
      </c>
      <c r="D52" s="114"/>
      <c r="E52" s="114"/>
      <c r="F52" s="114"/>
      <c r="G52" s="115">
        <f t="shared" ref="G52:V52" si="21">G53</f>
        <v>0.6</v>
      </c>
      <c r="H52" s="115">
        <f t="shared" si="21"/>
        <v>0.6</v>
      </c>
      <c r="I52" s="115">
        <f t="shared" si="21"/>
        <v>0</v>
      </c>
      <c r="J52" s="115">
        <f t="shared" si="21"/>
        <v>0</v>
      </c>
      <c r="K52" s="115">
        <f t="shared" si="21"/>
        <v>0</v>
      </c>
      <c r="L52" s="115">
        <f t="shared" si="21"/>
        <v>0</v>
      </c>
      <c r="M52" s="115">
        <f t="shared" si="21"/>
        <v>0</v>
      </c>
      <c r="N52" s="115">
        <f t="shared" si="21"/>
        <v>0</v>
      </c>
      <c r="O52" s="115">
        <f t="shared" si="21"/>
        <v>0</v>
      </c>
      <c r="P52" s="115">
        <f t="shared" si="21"/>
        <v>0</v>
      </c>
      <c r="Q52" s="115">
        <f t="shared" si="21"/>
        <v>0</v>
      </c>
      <c r="R52" s="115">
        <f t="shared" si="21"/>
        <v>0</v>
      </c>
      <c r="S52" s="115">
        <f t="shared" si="21"/>
        <v>0</v>
      </c>
      <c r="T52" s="115">
        <f t="shared" si="21"/>
        <v>0</v>
      </c>
      <c r="U52" s="115">
        <f t="shared" si="21"/>
        <v>0</v>
      </c>
      <c r="V52" s="115">
        <f t="shared" si="21"/>
        <v>0</v>
      </c>
    </row>
    <row r="53" spans="1:22" ht="20.100000000000001" customHeight="1">
      <c r="A53" s="113">
        <v>302</v>
      </c>
      <c r="B53" s="114" t="s">
        <v>319</v>
      </c>
      <c r="C53" s="113" t="s">
        <v>320</v>
      </c>
      <c r="D53" s="114" t="s">
        <v>314</v>
      </c>
      <c r="E53" s="114" t="s">
        <v>202</v>
      </c>
      <c r="F53" s="114" t="s">
        <v>315</v>
      </c>
      <c r="G53" s="115">
        <v>0.6</v>
      </c>
      <c r="H53" s="115">
        <v>0.6</v>
      </c>
      <c r="I53" s="115">
        <v>0</v>
      </c>
      <c r="J53" s="115">
        <v>0</v>
      </c>
      <c r="K53" s="115">
        <v>0</v>
      </c>
      <c r="L53" s="115">
        <v>0</v>
      </c>
      <c r="M53" s="115">
        <v>0</v>
      </c>
      <c r="N53" s="115">
        <v>0</v>
      </c>
      <c r="O53" s="115">
        <v>0</v>
      </c>
      <c r="P53" s="115">
        <v>0</v>
      </c>
      <c r="Q53" s="115">
        <v>0</v>
      </c>
      <c r="R53" s="115">
        <v>0</v>
      </c>
      <c r="S53" s="115">
        <v>0</v>
      </c>
      <c r="T53" s="115">
        <v>0</v>
      </c>
      <c r="U53" s="115">
        <v>0</v>
      </c>
      <c r="V53" s="115">
        <v>0</v>
      </c>
    </row>
    <row r="54" spans="1:22" ht="20.100000000000001" customHeight="1">
      <c r="A54" s="113"/>
      <c r="B54" s="114"/>
      <c r="C54" s="113" t="s">
        <v>332</v>
      </c>
      <c r="D54" s="114"/>
      <c r="E54" s="114"/>
      <c r="F54" s="114"/>
      <c r="G54" s="115">
        <f t="shared" ref="G54:V54" si="22">G55</f>
        <v>3.59</v>
      </c>
      <c r="H54" s="115">
        <f t="shared" si="22"/>
        <v>3.59</v>
      </c>
      <c r="I54" s="115">
        <f t="shared" si="22"/>
        <v>0</v>
      </c>
      <c r="J54" s="115">
        <f t="shared" si="22"/>
        <v>0</v>
      </c>
      <c r="K54" s="115">
        <f t="shared" si="22"/>
        <v>0</v>
      </c>
      <c r="L54" s="115">
        <f t="shared" si="22"/>
        <v>0</v>
      </c>
      <c r="M54" s="115">
        <f t="shared" si="22"/>
        <v>0</v>
      </c>
      <c r="N54" s="115">
        <f t="shared" si="22"/>
        <v>0</v>
      </c>
      <c r="O54" s="115">
        <f t="shared" si="22"/>
        <v>0</v>
      </c>
      <c r="P54" s="115">
        <f t="shared" si="22"/>
        <v>0</v>
      </c>
      <c r="Q54" s="115">
        <f t="shared" si="22"/>
        <v>0</v>
      </c>
      <c r="R54" s="115">
        <f t="shared" si="22"/>
        <v>0</v>
      </c>
      <c r="S54" s="115">
        <f t="shared" si="22"/>
        <v>0</v>
      </c>
      <c r="T54" s="115">
        <f t="shared" si="22"/>
        <v>0</v>
      </c>
      <c r="U54" s="115">
        <f t="shared" si="22"/>
        <v>0</v>
      </c>
      <c r="V54" s="115">
        <f t="shared" si="22"/>
        <v>0</v>
      </c>
    </row>
    <row r="55" spans="1:22" ht="20.100000000000001" customHeight="1">
      <c r="A55" s="113">
        <v>302</v>
      </c>
      <c r="B55" s="114" t="s">
        <v>333</v>
      </c>
      <c r="C55" s="113" t="s">
        <v>334</v>
      </c>
      <c r="D55" s="114" t="s">
        <v>314</v>
      </c>
      <c r="E55" s="114" t="s">
        <v>202</v>
      </c>
      <c r="F55" s="114" t="s">
        <v>315</v>
      </c>
      <c r="G55" s="115">
        <v>3.59</v>
      </c>
      <c r="H55" s="115">
        <v>3.59</v>
      </c>
      <c r="I55" s="115">
        <v>0</v>
      </c>
      <c r="J55" s="115">
        <v>0</v>
      </c>
      <c r="K55" s="115">
        <v>0</v>
      </c>
      <c r="L55" s="115">
        <v>0</v>
      </c>
      <c r="M55" s="115">
        <v>0</v>
      </c>
      <c r="N55" s="115">
        <v>0</v>
      </c>
      <c r="O55" s="115">
        <v>0</v>
      </c>
      <c r="P55" s="115">
        <v>0</v>
      </c>
      <c r="Q55" s="115">
        <v>0</v>
      </c>
      <c r="R55" s="115">
        <v>0</v>
      </c>
      <c r="S55" s="115">
        <v>0</v>
      </c>
      <c r="T55" s="115">
        <v>0</v>
      </c>
      <c r="U55" s="115">
        <v>0</v>
      </c>
      <c r="V55" s="115">
        <v>0</v>
      </c>
    </row>
  </sheetData>
  <sheetProtection formatCells="0" formatColumns="0" formatRows="0"/>
  <mergeCells count="21">
    <mergeCell ref="U2:V2"/>
    <mergeCell ref="S4:T5"/>
    <mergeCell ref="U4:U6"/>
    <mergeCell ref="V4:V6"/>
    <mergeCell ref="A1:V1"/>
    <mergeCell ref="A3:C5"/>
    <mergeCell ref="D3:F5"/>
    <mergeCell ref="G3:V3"/>
    <mergeCell ref="G4:G6"/>
    <mergeCell ref="H4:I5"/>
    <mergeCell ref="J4:O4"/>
    <mergeCell ref="N5:N6"/>
    <mergeCell ref="J5:J6"/>
    <mergeCell ref="A2:F2"/>
    <mergeCell ref="P4:P6"/>
    <mergeCell ref="R4:R6"/>
    <mergeCell ref="K5:K6"/>
    <mergeCell ref="O5:O6"/>
    <mergeCell ref="L5:L6"/>
    <mergeCell ref="M5:M6"/>
    <mergeCell ref="Q4:Q6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zoomScaleSheetLayoutView="100" workbookViewId="0">
      <selection activeCell="B7" sqref="B7"/>
    </sheetView>
  </sheetViews>
  <sheetFormatPr defaultRowHeight="14.25"/>
  <cols>
    <col min="1" max="1" width="35.75" style="22" customWidth="1"/>
    <col min="2" max="2" width="43" style="22" customWidth="1"/>
    <col min="3" max="3" width="27" style="22" customWidth="1"/>
    <col min="4" max="16384" width="9" style="22"/>
  </cols>
  <sheetData>
    <row r="1" spans="1:3" s="24" customFormat="1" ht="42" customHeight="1">
      <c r="A1" s="198" t="s">
        <v>182</v>
      </c>
      <c r="B1" s="198"/>
      <c r="C1" s="23"/>
    </row>
    <row r="2" spans="1:3" ht="18.75" customHeight="1">
      <c r="A2" s="118" t="s">
        <v>270</v>
      </c>
      <c r="B2" s="32" t="s">
        <v>82</v>
      </c>
    </row>
    <row r="3" spans="1:3" s="25" customFormat="1" ht="30" customHeight="1">
      <c r="A3" s="28" t="s">
        <v>101</v>
      </c>
      <c r="B3" s="29" t="s">
        <v>189</v>
      </c>
      <c r="C3" s="22"/>
    </row>
    <row r="4" spans="1:3" s="27" customFormat="1" ht="30" customHeight="1">
      <c r="A4" s="30" t="s">
        <v>102</v>
      </c>
      <c r="B4" s="117">
        <v>24.84</v>
      </c>
      <c r="C4" s="26"/>
    </row>
    <row r="5" spans="1:3" s="27" customFormat="1" ht="30" customHeight="1">
      <c r="A5" s="31" t="s">
        <v>103</v>
      </c>
      <c r="B5" s="117">
        <v>0</v>
      </c>
      <c r="C5" s="26"/>
    </row>
    <row r="6" spans="1:3" s="27" customFormat="1" ht="30" customHeight="1">
      <c r="A6" s="31" t="s">
        <v>104</v>
      </c>
      <c r="B6" s="117">
        <v>0.84</v>
      </c>
      <c r="C6" s="26"/>
    </row>
    <row r="7" spans="1:3" s="27" customFormat="1" ht="30" customHeight="1">
      <c r="A7" s="31" t="s">
        <v>105</v>
      </c>
      <c r="B7" s="117">
        <v>24</v>
      </c>
      <c r="C7" s="26"/>
    </row>
    <row r="8" spans="1:3" s="27" customFormat="1" ht="30" customHeight="1">
      <c r="A8" s="31" t="s">
        <v>106</v>
      </c>
      <c r="B8" s="117">
        <v>24</v>
      </c>
      <c r="C8" s="26"/>
    </row>
    <row r="9" spans="1:3" s="27" customFormat="1" ht="30" customHeight="1">
      <c r="A9" s="31" t="s">
        <v>107</v>
      </c>
      <c r="B9" s="117">
        <v>0</v>
      </c>
      <c r="C9" s="26"/>
    </row>
    <row r="10" spans="1:3" s="25" customFormat="1" ht="30" customHeight="1">
      <c r="A10"/>
      <c r="B10"/>
      <c r="C10" s="22"/>
    </row>
    <row r="11" spans="1:3" s="25" customFormat="1" ht="114.6" customHeight="1">
      <c r="A11" s="199" t="s">
        <v>108</v>
      </c>
      <c r="B11" s="199"/>
      <c r="C11" s="22"/>
    </row>
    <row r="12" spans="1:3" s="25" customFormat="1" ht="14.25" customHeight="1">
      <c r="A12" s="22"/>
      <c r="B12" s="22"/>
      <c r="C12" s="22"/>
    </row>
    <row r="13" spans="1:3" s="25" customFormat="1" ht="14.25" customHeight="1">
      <c r="A13" s="22"/>
      <c r="B13" s="22"/>
      <c r="C13" s="22"/>
    </row>
    <row r="14" spans="1:3" s="25" customFormat="1" ht="14.25" customHeight="1">
      <c r="A14" s="22"/>
      <c r="B14" s="22"/>
      <c r="C14" s="22"/>
    </row>
    <row r="15" spans="1:3" s="25" customFormat="1" ht="14.25" customHeight="1">
      <c r="A15" s="22"/>
      <c r="B15" s="22"/>
      <c r="C15" s="22"/>
    </row>
    <row r="16" spans="1:3" s="25" customFormat="1" ht="14.25" customHeight="1">
      <c r="A16" s="22"/>
      <c r="B16" s="22"/>
      <c r="C16" s="22"/>
    </row>
    <row r="17" spans="1:3" s="25" customFormat="1" ht="14.25" customHeight="1"/>
    <row r="18" spans="1:3" s="25" customFormat="1" ht="14.25" customHeight="1"/>
    <row r="19" spans="1:3" s="25" customFormat="1" ht="14.25" customHeight="1"/>
    <row r="20" spans="1:3" s="25" customFormat="1" ht="14.25" customHeight="1"/>
    <row r="21" spans="1:3" s="25" customFormat="1" ht="14.25" customHeight="1"/>
    <row r="22" spans="1:3" s="25" customFormat="1" ht="14.25" customHeight="1"/>
    <row r="23" spans="1:3" s="25" customFormat="1" ht="14.25" customHeight="1"/>
    <row r="24" spans="1:3" s="25" customFormat="1" ht="14.25" customHeight="1"/>
    <row r="25" spans="1:3" s="25" customFormat="1" ht="14.25" customHeight="1"/>
    <row r="26" spans="1:3" s="25" customFormat="1" ht="14.25" customHeight="1"/>
    <row r="27" spans="1:3" s="25" customFormat="1" ht="14.25" customHeight="1"/>
    <row r="28" spans="1:3" s="25" customFormat="1" ht="14.25" customHeight="1"/>
    <row r="29" spans="1:3" s="25" customFormat="1" ht="14.25" customHeight="1"/>
    <row r="30" spans="1:3" s="25" customFormat="1" ht="14.25" customHeight="1"/>
    <row r="31" spans="1:3" s="25" customFormat="1" ht="14.25" customHeight="1"/>
    <row r="32" spans="1:3" s="25" customFormat="1" ht="14.25" customHeight="1">
      <c r="A32" s="22"/>
      <c r="B32" s="22"/>
      <c r="C32" s="22"/>
    </row>
    <row r="33" spans="1:3" s="25" customFormat="1" ht="14.25" customHeight="1">
      <c r="A33" s="22"/>
      <c r="B33" s="22"/>
      <c r="C33" s="22"/>
    </row>
    <row r="34" spans="1:3" s="25" customFormat="1" ht="14.25" customHeight="1">
      <c r="A34" s="22"/>
      <c r="B34" s="22"/>
      <c r="C34" s="22"/>
    </row>
    <row r="35" spans="1:3" s="25" customFormat="1" ht="14.25" customHeight="1">
      <c r="A35" s="22"/>
      <c r="B35" s="22"/>
      <c r="C35" s="22"/>
    </row>
  </sheetData>
  <sheetProtection formatCells="0" formatColumns="0" formatRows="0"/>
  <mergeCells count="2">
    <mergeCell ref="A1:B1"/>
    <mergeCell ref="A11:B11"/>
  </mergeCells>
  <phoneticPr fontId="2" type="noConversion"/>
  <pageMargins left="0.75" right="0.75" top="0.98" bottom="0.98" header="0.51" footer="0.5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RowHeight="11.25"/>
  <cols>
    <col min="1" max="1" width="5.125" style="10" customWidth="1"/>
    <col min="2" max="3" width="4.125" style="10" customWidth="1"/>
    <col min="4" max="4" width="20.625" style="10" customWidth="1"/>
    <col min="5" max="6" width="13.625" style="10" customWidth="1"/>
    <col min="7" max="7" width="12.5" style="10" customWidth="1"/>
    <col min="8" max="8" width="12.625" style="10" customWidth="1"/>
    <col min="9" max="9" width="13.625" style="10" customWidth="1"/>
    <col min="10" max="16384" width="9" style="10"/>
  </cols>
  <sheetData>
    <row r="1" spans="1:9" ht="42" customHeight="1">
      <c r="A1" s="164" t="s">
        <v>183</v>
      </c>
      <c r="B1" s="164"/>
      <c r="C1" s="164"/>
      <c r="D1" s="164"/>
      <c r="E1" s="164"/>
      <c r="F1" s="164"/>
      <c r="G1" s="164"/>
      <c r="H1" s="164"/>
      <c r="I1" s="164"/>
    </row>
    <row r="2" spans="1:9" ht="18" customHeight="1">
      <c r="A2" s="176" t="s">
        <v>191</v>
      </c>
      <c r="B2" s="177"/>
      <c r="C2" s="177"/>
      <c r="D2" s="177"/>
      <c r="E2" s="135"/>
      <c r="F2" s="137"/>
      <c r="G2" s="137"/>
      <c r="H2" s="137"/>
      <c r="I2" s="147" t="s">
        <v>82</v>
      </c>
    </row>
    <row r="3" spans="1:9" s="12" customFormat="1" ht="16.5" customHeight="1">
      <c r="A3" s="200" t="s">
        <v>33</v>
      </c>
      <c r="B3" s="201"/>
      <c r="C3" s="202"/>
      <c r="D3" s="204" t="s">
        <v>44</v>
      </c>
      <c r="E3" s="203" t="s">
        <v>57</v>
      </c>
      <c r="F3" s="203"/>
      <c r="G3" s="203"/>
      <c r="H3" s="203"/>
      <c r="I3" s="203"/>
    </row>
    <row r="4" spans="1:9" s="12" customFormat="1" ht="14.25" customHeight="1">
      <c r="A4" s="208" t="s">
        <v>24</v>
      </c>
      <c r="B4" s="209" t="s">
        <v>25</v>
      </c>
      <c r="C4" s="209" t="s">
        <v>26</v>
      </c>
      <c r="D4" s="205"/>
      <c r="E4" s="207" t="s">
        <v>19</v>
      </c>
      <c r="F4" s="210" t="s">
        <v>34</v>
      </c>
      <c r="G4" s="210"/>
      <c r="H4" s="210"/>
      <c r="I4" s="146" t="s">
        <v>35</v>
      </c>
    </row>
    <row r="5" spans="1:9" s="12" customFormat="1" ht="37.5" customHeight="1">
      <c r="A5" s="208"/>
      <c r="B5" s="209"/>
      <c r="C5" s="209"/>
      <c r="D5" s="206"/>
      <c r="E5" s="207"/>
      <c r="F5" s="144" t="s">
        <v>36</v>
      </c>
      <c r="G5" s="144" t="s">
        <v>37</v>
      </c>
      <c r="H5" s="144" t="s">
        <v>38</v>
      </c>
      <c r="I5" s="144" t="s">
        <v>36</v>
      </c>
    </row>
    <row r="6" spans="1:9" s="12" customFormat="1" ht="12" customHeight="1">
      <c r="A6" s="145" t="s">
        <v>31</v>
      </c>
      <c r="B6" s="142" t="s">
        <v>31</v>
      </c>
      <c r="C6" s="142" t="s">
        <v>31</v>
      </c>
      <c r="D6" s="142" t="s">
        <v>31</v>
      </c>
      <c r="E6" s="143">
        <v>2</v>
      </c>
      <c r="F6" s="143">
        <v>3</v>
      </c>
      <c r="G6" s="143">
        <v>4</v>
      </c>
      <c r="H6" s="143">
        <v>5</v>
      </c>
      <c r="I6" s="143">
        <v>6</v>
      </c>
    </row>
    <row r="7" spans="1:9" s="128" customFormat="1" ht="20.100000000000001" customHeight="1">
      <c r="A7" s="134"/>
      <c r="B7" s="133"/>
      <c r="C7" s="133"/>
      <c r="D7" s="132"/>
      <c r="E7" s="131"/>
      <c r="F7" s="131"/>
      <c r="G7" s="130"/>
      <c r="H7" s="130"/>
      <c r="I7" s="129"/>
    </row>
    <row r="8" spans="1:9" s="13" customFormat="1" ht="14.25" customHeight="1">
      <c r="A8" s="138"/>
      <c r="B8" s="138"/>
      <c r="C8" s="138"/>
      <c r="D8" s="138"/>
      <c r="E8" s="138"/>
      <c r="F8" s="138"/>
      <c r="G8" s="139"/>
      <c r="H8" s="139"/>
      <c r="I8" s="139"/>
    </row>
    <row r="9" spans="1:9" s="13" customFormat="1" ht="14.25" customHeight="1">
      <c r="A9" s="136"/>
      <c r="B9" s="138"/>
      <c r="C9" s="138"/>
      <c r="D9" s="138"/>
      <c r="E9" s="138"/>
      <c r="F9" s="138"/>
      <c r="G9" s="138"/>
      <c r="H9" s="139"/>
      <c r="I9" s="139"/>
    </row>
    <row r="10" spans="1:9" s="13" customFormat="1" ht="14.25" customHeight="1">
      <c r="A10" s="139"/>
      <c r="B10" s="139"/>
      <c r="C10" s="139"/>
      <c r="D10" s="139"/>
      <c r="E10" s="138"/>
      <c r="F10" s="138"/>
      <c r="G10" s="138"/>
      <c r="H10" s="139"/>
      <c r="I10" s="139"/>
    </row>
    <row r="11" spans="1:9" s="13" customFormat="1" ht="14.25" customHeight="1">
      <c r="A11" s="139"/>
      <c r="B11" s="139"/>
      <c r="C11" s="139"/>
      <c r="D11" s="139"/>
      <c r="E11" s="139"/>
      <c r="F11" s="138"/>
      <c r="G11" s="138"/>
      <c r="H11" s="139"/>
      <c r="I11" s="139"/>
    </row>
    <row r="12" spans="1:9" s="13" customFormat="1" ht="14.25" customHeight="1">
      <c r="A12" s="139"/>
      <c r="B12" s="139"/>
      <c r="C12" s="139"/>
      <c r="D12" s="139"/>
      <c r="E12" s="139"/>
      <c r="F12" s="139"/>
      <c r="G12" s="138"/>
      <c r="H12" s="139"/>
      <c r="I12" s="139"/>
    </row>
    <row r="13" spans="1:9" s="13" customFormat="1" ht="14.25" customHeight="1">
      <c r="A13" s="140"/>
      <c r="B13" s="140"/>
      <c r="C13" s="140"/>
      <c r="D13" s="140"/>
      <c r="E13" s="140"/>
      <c r="F13" s="140"/>
      <c r="G13" s="140"/>
      <c r="H13" s="140"/>
      <c r="I13" s="140"/>
    </row>
    <row r="14" spans="1:9" s="13" customFormat="1" ht="14.25" customHeight="1">
      <c r="A14" s="140"/>
      <c r="B14" s="140"/>
      <c r="C14" s="140"/>
      <c r="D14" s="140"/>
      <c r="E14" s="140"/>
      <c r="F14" s="140"/>
      <c r="G14" s="140"/>
      <c r="H14" s="140"/>
      <c r="I14" s="140"/>
    </row>
    <row r="15" spans="1:9" s="13" customFormat="1" ht="14.25" customHeight="1">
      <c r="A15" s="140"/>
      <c r="B15" s="140"/>
      <c r="C15" s="140"/>
      <c r="D15" s="140"/>
      <c r="E15" s="140"/>
      <c r="F15" s="140"/>
      <c r="G15" s="140"/>
      <c r="H15" s="140"/>
      <c r="I15" s="140"/>
    </row>
    <row r="16" spans="1:9" s="13" customFormat="1" ht="14.25" customHeight="1">
      <c r="A16" s="140"/>
      <c r="B16" s="140"/>
      <c r="C16" s="140"/>
      <c r="D16" s="140"/>
      <c r="E16" s="140"/>
      <c r="F16" s="140"/>
      <c r="G16" s="140"/>
      <c r="H16" s="140"/>
      <c r="I16" s="140"/>
    </row>
    <row r="17" spans="1:9" s="13" customFormat="1" ht="14.25" customHeight="1">
      <c r="A17"/>
      <c r="B17"/>
      <c r="C17"/>
      <c r="D17"/>
      <c r="E17"/>
      <c r="F17"/>
      <c r="G17"/>
      <c r="H17"/>
      <c r="I17"/>
    </row>
    <row r="18" spans="1:9" s="13" customFormat="1" ht="14.25" customHeight="1">
      <c r="A18"/>
      <c r="B18"/>
      <c r="C18"/>
      <c r="D18"/>
      <c r="E18"/>
      <c r="F18"/>
      <c r="G18"/>
      <c r="H18"/>
      <c r="I18"/>
    </row>
    <row r="19" spans="1:9" s="13" customFormat="1" ht="14.25" customHeight="1">
      <c r="A19"/>
      <c r="B19"/>
      <c r="C19"/>
      <c r="D19"/>
      <c r="E19"/>
      <c r="F19"/>
      <c r="G19"/>
      <c r="H19"/>
      <c r="I19"/>
    </row>
    <row r="20" spans="1:9" s="13" customFormat="1" ht="14.25" customHeight="1">
      <c r="A20"/>
      <c r="B20"/>
      <c r="C20"/>
      <c r="D20"/>
      <c r="E20"/>
      <c r="F20"/>
      <c r="G20"/>
      <c r="H20"/>
      <c r="I20"/>
    </row>
    <row r="21" spans="1:9" s="13" customFormat="1" ht="14.25" customHeight="1">
      <c r="A21"/>
      <c r="B21"/>
      <c r="C21"/>
      <c r="D21"/>
      <c r="E21"/>
      <c r="F21"/>
      <c r="G21"/>
      <c r="H21"/>
      <c r="I21"/>
    </row>
    <row r="22" spans="1:9" s="13" customFormat="1" ht="14.25" customHeight="1">
      <c r="A22"/>
      <c r="B22"/>
      <c r="C22"/>
      <c r="D22"/>
      <c r="E22"/>
      <c r="F22"/>
      <c r="G22"/>
      <c r="H22"/>
      <c r="I22"/>
    </row>
    <row r="23" spans="1:9" s="13" customFormat="1" ht="14.25" customHeight="1">
      <c r="A23"/>
      <c r="B23"/>
      <c r="C23"/>
      <c r="D23"/>
      <c r="E23"/>
      <c r="F23"/>
      <c r="G23"/>
      <c r="H23"/>
      <c r="I23"/>
    </row>
    <row r="24" spans="1:9" s="13" customFormat="1" ht="14.25" customHeight="1">
      <c r="A24"/>
      <c r="B24"/>
      <c r="C24"/>
      <c r="D24"/>
      <c r="E24"/>
      <c r="F24"/>
      <c r="G24"/>
      <c r="H24"/>
      <c r="I24"/>
    </row>
    <row r="25" spans="1:9" s="13" customFormat="1" ht="14.25" customHeight="1">
      <c r="A25"/>
      <c r="B25"/>
      <c r="C25"/>
      <c r="D25"/>
      <c r="E25"/>
      <c r="F25"/>
      <c r="G25"/>
      <c r="H25"/>
      <c r="I25"/>
    </row>
    <row r="26" spans="1:9" s="13" customFormat="1" ht="14.25" customHeight="1">
      <c r="A26"/>
      <c r="B26"/>
      <c r="C26"/>
      <c r="D26"/>
      <c r="E26"/>
      <c r="F26"/>
      <c r="G26"/>
      <c r="H26"/>
      <c r="I26"/>
    </row>
    <row r="27" spans="1:9" s="13" customFormat="1" ht="14.25" customHeight="1">
      <c r="A27"/>
      <c r="B27"/>
      <c r="C27"/>
      <c r="D27"/>
      <c r="E27"/>
      <c r="F27"/>
      <c r="G27"/>
      <c r="H27"/>
      <c r="I27"/>
    </row>
    <row r="28" spans="1:9" s="13" customFormat="1" ht="14.25" customHeight="1">
      <c r="A28"/>
      <c r="B28"/>
      <c r="C28"/>
      <c r="D28"/>
      <c r="E28"/>
      <c r="F28"/>
      <c r="G28"/>
      <c r="H28"/>
      <c r="I28"/>
    </row>
    <row r="29" spans="1:9" s="13" customFormat="1" ht="14.25" customHeight="1">
      <c r="A29"/>
      <c r="B29"/>
      <c r="C29"/>
      <c r="D29"/>
      <c r="E29"/>
      <c r="F29"/>
      <c r="G29"/>
      <c r="H29"/>
      <c r="I29"/>
    </row>
    <row r="30" spans="1:9" s="13" customFormat="1" ht="14.25" customHeight="1">
      <c r="A30"/>
      <c r="B30"/>
      <c r="C30"/>
      <c r="D30"/>
      <c r="E30"/>
      <c r="F30"/>
      <c r="G30"/>
      <c r="H30"/>
      <c r="I30"/>
    </row>
    <row r="31" spans="1:9" s="13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3:C3"/>
    <mergeCell ref="E3:I3"/>
    <mergeCell ref="D3:D5"/>
    <mergeCell ref="E4:E5"/>
    <mergeCell ref="A4:A5"/>
    <mergeCell ref="B4:B5"/>
    <mergeCell ref="F4:H4"/>
    <mergeCell ref="A2:D2"/>
    <mergeCell ref="C4:C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2"/>
  <sheetViews>
    <sheetView showGridLines="0" showZeros="0" workbookViewId="0">
      <selection activeCell="C8" sqref="C8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11" t="s">
        <v>184</v>
      </c>
      <c r="B1" s="211"/>
      <c r="C1" s="211"/>
    </row>
    <row r="2" spans="1:4" ht="20.100000000000001" customHeight="1">
      <c r="A2" s="123" t="s">
        <v>270</v>
      </c>
      <c r="B2" s="87"/>
      <c r="C2" s="88" t="s">
        <v>43</v>
      </c>
    </row>
    <row r="3" spans="1:4" ht="20.100000000000001" customHeight="1">
      <c r="A3" s="14" t="s">
        <v>41</v>
      </c>
      <c r="B3" s="14" t="s">
        <v>42</v>
      </c>
      <c r="C3" s="14" t="s">
        <v>40</v>
      </c>
    </row>
    <row r="4" spans="1:4" s="126" customFormat="1" ht="20.100000000000001" customHeight="1">
      <c r="A4" s="125" t="s">
        <v>19</v>
      </c>
      <c r="B4" s="124"/>
      <c r="C4" s="127">
        <f>C5</f>
        <v>34.71</v>
      </c>
      <c r="D4" s="141"/>
    </row>
    <row r="5" spans="1:4" ht="20.100000000000001" customHeight="1">
      <c r="A5" s="125" t="s">
        <v>335</v>
      </c>
      <c r="B5" s="124"/>
      <c r="C5" s="127">
        <f>SUM(C6:C12)</f>
        <v>34.71</v>
      </c>
    </row>
    <row r="6" spans="1:4" ht="20.100000000000001" customHeight="1">
      <c r="A6" s="125" t="s">
        <v>336</v>
      </c>
      <c r="B6" s="124" t="s">
        <v>315</v>
      </c>
      <c r="C6" s="127">
        <v>1.68</v>
      </c>
    </row>
    <row r="7" spans="1:4" ht="20.100000000000001" customHeight="1">
      <c r="A7" s="125" t="s">
        <v>337</v>
      </c>
      <c r="B7" s="124" t="s">
        <v>315</v>
      </c>
      <c r="C7" s="127">
        <v>1.68</v>
      </c>
    </row>
    <row r="8" spans="1:4" ht="20.100000000000001" customHeight="1">
      <c r="A8" s="125" t="s">
        <v>338</v>
      </c>
      <c r="B8" s="124" t="s">
        <v>315</v>
      </c>
      <c r="C8" s="127">
        <v>2.7</v>
      </c>
    </row>
    <row r="9" spans="1:4" ht="20.100000000000001" customHeight="1">
      <c r="A9" s="125" t="s">
        <v>339</v>
      </c>
      <c r="B9" s="124" t="s">
        <v>324</v>
      </c>
      <c r="C9" s="127">
        <v>0.22</v>
      </c>
    </row>
    <row r="10" spans="1:4" ht="20.100000000000001" customHeight="1">
      <c r="A10" s="125" t="s">
        <v>340</v>
      </c>
      <c r="B10" s="124" t="s">
        <v>328</v>
      </c>
      <c r="C10" s="127">
        <v>0.84</v>
      </c>
    </row>
    <row r="11" spans="1:4" ht="20.100000000000001" customHeight="1">
      <c r="A11" s="125" t="s">
        <v>341</v>
      </c>
      <c r="B11" s="124" t="s">
        <v>330</v>
      </c>
      <c r="C11" s="127">
        <v>24</v>
      </c>
    </row>
    <row r="12" spans="1:4" ht="20.100000000000001" customHeight="1">
      <c r="A12" s="125" t="s">
        <v>342</v>
      </c>
      <c r="B12" s="124" t="s">
        <v>315</v>
      </c>
      <c r="C12" s="127">
        <v>3.59</v>
      </c>
    </row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2019-03-13T02:39:45Z</cp:lastPrinted>
  <dcterms:created xsi:type="dcterms:W3CDTF">2016-11-17T09:58:40Z</dcterms:created>
  <dcterms:modified xsi:type="dcterms:W3CDTF">2019-03-28T06:09:10Z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200398</vt:i4>
  </property>
</Properties>
</file>